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ellfish\Crabs\_Juvenile Crab\Analysis\2019_Analysis\"/>
    </mc:Choice>
  </mc:AlternateContent>
  <bookViews>
    <workbookView xWindow="0" yWindow="0" windowWidth="24990" windowHeight="11730" firstSheet="6" activeTab="7"/>
  </bookViews>
  <sheets>
    <sheet name="RawLightTrap2018" sheetId="1" r:id="rId1"/>
    <sheet name="RawLightTrap2019" sheetId="7" r:id="rId2"/>
    <sheet name="CPUE_Mmagister_TidalRange" sheetId="5" r:id="rId3"/>
    <sheet name="Sheet1" sheetId="6" r:id="rId4"/>
    <sheet name="SummaryTables" sheetId="8" r:id="rId5"/>
    <sheet name="4SigmaPlot_LightTrap2018" sheetId="2" r:id="rId6"/>
    <sheet name="RawQuad2018" sheetId="3" r:id="rId7"/>
    <sheet name="CPUE_OtherSpecies" sheetId="4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3" i="1"/>
  <c r="F27" i="1"/>
  <c r="S3" i="7" l="1"/>
  <c r="Y3" i="7"/>
  <c r="H3" i="6"/>
  <c r="G3" i="6"/>
  <c r="C3" i="6"/>
  <c r="D3" i="6"/>
  <c r="O2" i="1"/>
  <c r="J2" i="1"/>
  <c r="E2" i="1"/>
  <c r="AB8" i="7" l="1"/>
  <c r="Y8" i="7"/>
  <c r="AD8" i="7" s="1"/>
  <c r="AB7" i="7"/>
  <c r="AB6" i="7"/>
  <c r="AB5" i="7"/>
  <c r="AB4" i="7"/>
  <c r="AB3" i="7"/>
  <c r="Y7" i="7"/>
  <c r="Y6" i="7"/>
  <c r="Y5" i="7"/>
  <c r="Y4" i="7"/>
  <c r="I24" i="6" l="1"/>
  <c r="H4" i="5" l="1"/>
  <c r="H5" i="5"/>
  <c r="H6" i="5"/>
  <c r="H7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3" i="5"/>
  <c r="S5" i="7" l="1"/>
  <c r="S4" i="7"/>
  <c r="E120" i="7"/>
  <c r="E118" i="7"/>
  <c r="I10" i="6" l="1"/>
  <c r="I17" i="6"/>
  <c r="I18" i="6"/>
  <c r="I20" i="6"/>
  <c r="I25" i="6"/>
  <c r="I27" i="6"/>
  <c r="I29" i="6"/>
  <c r="I31" i="6"/>
  <c r="I33" i="6"/>
  <c r="I34" i="6"/>
  <c r="I36" i="6"/>
  <c r="I38" i="6"/>
  <c r="I40" i="6"/>
  <c r="I41" i="6"/>
  <c r="I43" i="6"/>
  <c r="I45" i="6"/>
  <c r="I46" i="6"/>
  <c r="I48" i="6"/>
  <c r="I50" i="6"/>
  <c r="I52" i="6"/>
  <c r="I54" i="6"/>
  <c r="I55" i="6"/>
  <c r="I57" i="6"/>
  <c r="I59" i="6"/>
  <c r="I60" i="6"/>
  <c r="I62" i="6"/>
  <c r="I64" i="6"/>
  <c r="I66" i="6"/>
  <c r="I67" i="6"/>
  <c r="I69" i="6"/>
  <c r="I73" i="6"/>
  <c r="I75" i="6"/>
  <c r="I76" i="6"/>
  <c r="I78" i="6"/>
  <c r="I80" i="6"/>
  <c r="I81" i="6"/>
  <c r="I83" i="6"/>
  <c r="I85" i="6"/>
  <c r="I87" i="6"/>
  <c r="I88" i="6"/>
  <c r="I89" i="6"/>
  <c r="I91" i="6"/>
  <c r="I93" i="6"/>
  <c r="I95" i="6"/>
  <c r="I97" i="6"/>
  <c r="I99" i="6"/>
  <c r="I101" i="6"/>
  <c r="I103" i="6"/>
  <c r="I104" i="6"/>
  <c r="I106" i="6"/>
  <c r="I108" i="6"/>
  <c r="I109" i="6"/>
  <c r="I111" i="6"/>
  <c r="I113" i="6"/>
  <c r="I120" i="6"/>
  <c r="E15" i="6"/>
  <c r="E17" i="6"/>
  <c r="E20" i="6"/>
  <c r="E22" i="6"/>
  <c r="E24" i="6"/>
  <c r="E25" i="6"/>
  <c r="E27" i="6"/>
  <c r="E29" i="6"/>
  <c r="E33" i="6"/>
  <c r="E34" i="6"/>
  <c r="E36" i="6"/>
  <c r="E40" i="6"/>
  <c r="E41" i="6"/>
  <c r="E43" i="6"/>
  <c r="E46" i="6"/>
  <c r="E48" i="6"/>
  <c r="E50" i="6"/>
  <c r="E52" i="6"/>
  <c r="E54" i="6"/>
  <c r="E55" i="6"/>
  <c r="E57" i="6"/>
  <c r="E59" i="6"/>
  <c r="E60" i="6"/>
  <c r="E62" i="6"/>
  <c r="E64" i="6"/>
  <c r="E66" i="6"/>
  <c r="E67" i="6"/>
  <c r="E69" i="6"/>
  <c r="E71" i="6"/>
  <c r="E73" i="6"/>
  <c r="E75" i="6"/>
  <c r="E76" i="6"/>
  <c r="E78" i="6"/>
  <c r="E80" i="6"/>
  <c r="E81" i="6"/>
  <c r="E83" i="6"/>
  <c r="E88" i="6"/>
  <c r="E89" i="6"/>
  <c r="E91" i="6"/>
  <c r="E93" i="6"/>
  <c r="E95" i="6"/>
  <c r="E97" i="6"/>
  <c r="E99" i="6"/>
  <c r="E101" i="6"/>
  <c r="E103" i="6"/>
  <c r="E104" i="6"/>
  <c r="E106" i="6"/>
  <c r="E108" i="6"/>
  <c r="E109" i="6"/>
  <c r="E111" i="6"/>
  <c r="E113" i="6"/>
  <c r="E116" i="6"/>
  <c r="E120" i="6"/>
  <c r="E122" i="6"/>
  <c r="E13" i="6"/>
  <c r="M8" i="5" l="1"/>
  <c r="M9" i="5"/>
  <c r="M10" i="5"/>
  <c r="Q10" i="5" s="1"/>
  <c r="Q9" i="5" l="1"/>
  <c r="Q111" i="5" l="1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06" i="5" l="1"/>
  <c r="Q107" i="5"/>
  <c r="Q108" i="5"/>
  <c r="Q109" i="5"/>
  <c r="Q110" i="5"/>
  <c r="Q5" i="5" l="1"/>
  <c r="Q7" i="5"/>
  <c r="Q8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3" i="5"/>
  <c r="R84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83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93" i="4"/>
  <c r="L94" i="4"/>
  <c r="L95" i="4"/>
  <c r="L96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" i="4"/>
  <c r="G27" i="5" l="1"/>
  <c r="G28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8" i="5"/>
  <c r="G129" i="5"/>
  <c r="G130" i="5"/>
  <c r="G131" i="5"/>
  <c r="G132" i="5"/>
  <c r="G135" i="5"/>
  <c r="G136" i="5"/>
  <c r="G137" i="5"/>
  <c r="G138" i="5"/>
  <c r="G139" i="5"/>
  <c r="G142" i="5"/>
  <c r="G143" i="5"/>
  <c r="G144" i="5"/>
  <c r="G145" i="5"/>
  <c r="G146" i="5"/>
  <c r="G26" i="5"/>
  <c r="P43" i="1" l="1"/>
  <c r="P44" i="1"/>
  <c r="K113" i="1"/>
  <c r="K109" i="1"/>
  <c r="K116" i="1"/>
  <c r="K120" i="1"/>
  <c r="K123" i="1"/>
  <c r="K108" i="1"/>
  <c r="K102" i="1"/>
  <c r="K100" i="1"/>
  <c r="K83" i="1"/>
  <c r="K72" i="1"/>
  <c r="K74" i="1"/>
  <c r="K76" i="1"/>
  <c r="K78" i="1"/>
  <c r="K79" i="1"/>
  <c r="K81" i="1"/>
  <c r="K85" i="1"/>
  <c r="K87" i="1"/>
  <c r="K88" i="1"/>
  <c r="K90" i="1"/>
  <c r="K92" i="1"/>
  <c r="K93" i="1"/>
  <c r="K94" i="1"/>
  <c r="K95" i="1"/>
  <c r="K97" i="1"/>
  <c r="K99" i="1"/>
  <c r="K59" i="1"/>
  <c r="K60" i="1"/>
  <c r="K62" i="1"/>
  <c r="K64" i="1"/>
  <c r="K65" i="1"/>
  <c r="K67" i="1"/>
  <c r="K69" i="1"/>
  <c r="K52" i="1"/>
  <c r="K53" i="1"/>
  <c r="K55" i="1"/>
  <c r="K57" i="1"/>
  <c r="K50" i="1"/>
  <c r="K46" i="1"/>
  <c r="K4" i="1"/>
  <c r="Y4" i="1" l="1"/>
  <c r="X4" i="1"/>
  <c r="W4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2" i="3"/>
  <c r="P5" i="1"/>
  <c r="P8" i="1"/>
  <c r="P9" i="1"/>
  <c r="P10" i="1"/>
  <c r="P12" i="1"/>
  <c r="P14" i="1"/>
  <c r="P15" i="1"/>
  <c r="P16" i="1"/>
  <c r="P17" i="1"/>
  <c r="P18" i="1"/>
  <c r="P19" i="1"/>
  <c r="P21" i="1"/>
  <c r="P24" i="1"/>
  <c r="P25" i="1"/>
  <c r="P29" i="1"/>
  <c r="P30" i="1"/>
  <c r="P32" i="1"/>
  <c r="P33" i="1"/>
  <c r="P36" i="1"/>
  <c r="P38" i="1"/>
  <c r="P39" i="1"/>
  <c r="P41" i="1"/>
  <c r="P45" i="1"/>
  <c r="P46" i="1"/>
  <c r="P48" i="1"/>
  <c r="P52" i="1"/>
  <c r="P53" i="1"/>
  <c r="P55" i="1"/>
  <c r="P57" i="1"/>
  <c r="P59" i="1"/>
  <c r="P60" i="1"/>
  <c r="P62" i="1"/>
  <c r="P64" i="1"/>
  <c r="P65" i="1"/>
  <c r="P67" i="1"/>
  <c r="P69" i="1"/>
  <c r="P71" i="1"/>
  <c r="P72" i="1"/>
  <c r="P74" i="1"/>
  <c r="P76" i="1"/>
  <c r="P78" i="1"/>
  <c r="P79" i="1"/>
  <c r="P81" i="1"/>
  <c r="P87" i="1"/>
  <c r="P88" i="1"/>
  <c r="P90" i="1"/>
  <c r="P92" i="1"/>
  <c r="P93" i="1"/>
  <c r="P94" i="1"/>
  <c r="P95" i="1"/>
  <c r="P97" i="1"/>
  <c r="P99" i="1"/>
  <c r="P100" i="1"/>
  <c r="P102" i="1"/>
  <c r="P106" i="1"/>
  <c r="P108" i="1"/>
  <c r="P109" i="1"/>
  <c r="P113" i="1"/>
  <c r="P116" i="1"/>
  <c r="P120" i="1"/>
  <c r="P121" i="1"/>
  <c r="P4" i="1"/>
  <c r="K5" i="1"/>
  <c r="K8" i="1"/>
  <c r="K9" i="1"/>
  <c r="K10" i="1"/>
  <c r="K12" i="1"/>
  <c r="K14" i="1"/>
  <c r="K15" i="1"/>
  <c r="K16" i="1"/>
  <c r="K17" i="1"/>
  <c r="K18" i="1"/>
  <c r="K24" i="1"/>
  <c r="K25" i="1"/>
  <c r="K27" i="1"/>
  <c r="K32" i="1"/>
  <c r="K36" i="1"/>
  <c r="K39" i="1"/>
  <c r="K41" i="1"/>
  <c r="K43" i="1"/>
  <c r="K44" i="1"/>
  <c r="F4" i="1"/>
  <c r="F5" i="1"/>
  <c r="F8" i="1"/>
  <c r="F9" i="1"/>
  <c r="F10" i="1"/>
  <c r="F12" i="1"/>
  <c r="F14" i="1"/>
  <c r="F15" i="1"/>
  <c r="F16" i="1"/>
  <c r="F17" i="1"/>
  <c r="F18" i="1"/>
  <c r="F19" i="1"/>
  <c r="F23" i="1"/>
  <c r="F24" i="1"/>
  <c r="F25" i="1"/>
  <c r="F29" i="1"/>
  <c r="F30" i="1"/>
  <c r="F32" i="1"/>
  <c r="F33" i="1"/>
  <c r="F34" i="1"/>
  <c r="F36" i="1"/>
  <c r="F38" i="1"/>
  <c r="F39" i="1"/>
  <c r="F43" i="1"/>
  <c r="F44" i="1"/>
  <c r="F45" i="1"/>
  <c r="F46" i="1"/>
  <c r="F50" i="1"/>
  <c r="F52" i="1"/>
  <c r="F53" i="1"/>
  <c r="F55" i="1"/>
  <c r="F57" i="1"/>
  <c r="F59" i="1"/>
  <c r="F60" i="1"/>
  <c r="F61" i="1"/>
  <c r="F62" i="1"/>
  <c r="F64" i="1"/>
  <c r="F65" i="1"/>
  <c r="F67" i="1"/>
  <c r="F69" i="1"/>
  <c r="F71" i="1"/>
  <c r="F72" i="1"/>
  <c r="F74" i="1"/>
  <c r="F76" i="1"/>
  <c r="F78" i="1"/>
  <c r="F79" i="1"/>
  <c r="F83" i="1"/>
  <c r="F85" i="1"/>
  <c r="F87" i="1"/>
  <c r="F88" i="1"/>
  <c r="F90" i="1"/>
  <c r="F92" i="1"/>
  <c r="F93" i="1"/>
  <c r="F94" i="1"/>
  <c r="F95" i="1"/>
  <c r="F97" i="1"/>
  <c r="F100" i="1"/>
  <c r="F102" i="1"/>
  <c r="F106" i="1"/>
  <c r="F108" i="1"/>
  <c r="F109" i="1"/>
  <c r="F116" i="1"/>
  <c r="F120" i="1"/>
  <c r="F121" i="1"/>
  <c r="F123" i="1"/>
</calcChain>
</file>

<file path=xl/comments1.xml><?xml version="1.0" encoding="utf-8"?>
<comments xmlns="http://schemas.openxmlformats.org/spreadsheetml/2006/main">
  <authors>
    <author>Sarah Grossman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Sarah Grossman:</t>
        </r>
        <r>
          <rPr>
            <sz val="9"/>
            <color indexed="81"/>
            <rFont val="Tahoma"/>
            <charset val="1"/>
          </rPr>
          <t xml:space="preserve">
Ratio of instars/megalopae at Cornet Bay</t>
        </r>
      </text>
    </comment>
  </commentList>
</comments>
</file>

<file path=xl/sharedStrings.xml><?xml version="1.0" encoding="utf-8"?>
<sst xmlns="http://schemas.openxmlformats.org/spreadsheetml/2006/main" count="2072" uniqueCount="188">
  <si>
    <t>SiteCode</t>
  </si>
  <si>
    <t>LightDate</t>
  </si>
  <si>
    <t>AvgOfHoursFished</t>
  </si>
  <si>
    <t>SpeciesName</t>
  </si>
  <si>
    <t>SumOfSpeciesCount</t>
  </si>
  <si>
    <t>COR</t>
  </si>
  <si>
    <t>Metacarcinus magister</t>
  </si>
  <si>
    <t>ROS</t>
  </si>
  <si>
    <t>SKY</t>
  </si>
  <si>
    <t>COR_CPUE</t>
  </si>
  <si>
    <t>ROS_CPUE</t>
  </si>
  <si>
    <t>SKY_CPUE</t>
  </si>
  <si>
    <t>Li</t>
  </si>
  <si>
    <t>ghtDate</t>
  </si>
  <si>
    <t>IntertidalDate</t>
  </si>
  <si>
    <t>IntertidalQuadratID</t>
  </si>
  <si>
    <t>ALA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</si>
  <si>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</si>
  <si>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</si>
  <si>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</si>
  <si>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</si>
  <si>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</si>
  <si>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</si>
  <si>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</si>
  <si>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</si>
  <si>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</si>
  <si>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</si>
  <si>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029</t>
  </si>
  <si>
    <t>030</t>
  </si>
  <si>
    <t>031</t>
  </si>
  <si>
    <t>032</t>
  </si>
  <si>
    <t>033</t>
  </si>
  <si>
    <t>045</t>
  </si>
  <si>
    <t>046</t>
  </si>
  <si>
    <t>047</t>
  </si>
  <si>
    <t>048</t>
  </si>
  <si>
    <t>049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</si>
  <si>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</si>
  <si>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</si>
  <si>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</si>
  <si>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</si>
  <si>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</si>
  <si>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</si>
  <si>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</si>
  <si>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</si>
  <si>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</si>
  <si>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</si>
  <si>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</si>
  <si>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</si>
  <si>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</si>
  <si>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</si>
  <si>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</si>
  <si>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</si>
  <si>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</si>
  <si>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</si>
  <si>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</si>
  <si>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</si>
  <si>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</si>
  <si>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</si>
  <si>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</si>
  <si>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</si>
  <si>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</si>
  <si>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</si>
  <si>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</si>
  <si>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</si>
  <si>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</si>
  <si>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</si>
  <si>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</si>
  <si>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</si>
  <si>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</si>
  <si>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</si>
  <si>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</si>
  <si>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</si>
  <si>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</si>
  <si>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</si>
  <si>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</si>
  <si>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</si>
  <si>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</si>
  <si>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</si>
  <si>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</si>
  <si>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</si>
  <si>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</si>
  <si>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</si>
  <si>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</si>
  <si>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</si>
  <si>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</si>
  <si>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601</t>
  </si>
  <si>
    <t>602</t>
  </si>
  <si>
    <t>603</t>
  </si>
  <si>
    <t>604</t>
  </si>
  <si>
    <t>606</t>
  </si>
  <si>
    <t>607</t>
  </si>
  <si>
    <t>608</t>
  </si>
  <si>
    <t>609</t>
  </si>
  <si>
    <t>610</t>
  </si>
  <si>
    <t>013</t>
  </si>
  <si>
    <t>014</t>
  </si>
  <si>
    <t>015</t>
  </si>
  <si>
    <t>018</t>
  </si>
  <si>
    <t>019</t>
  </si>
  <si>
    <t>058</t>
  </si>
  <si>
    <t>059</t>
  </si>
  <si>
    <t>060</t>
  </si>
  <si>
    <t>061</t>
  </si>
  <si>
    <t>062</t>
  </si>
  <si>
    <t>605</t>
  </si>
  <si>
    <t>JOE</t>
  </si>
  <si>
    <t>021</t>
  </si>
  <si>
    <t>024</t>
  </si>
  <si>
    <t>025</t>
  </si>
  <si>
    <t>026</t>
  </si>
  <si>
    <t>027</t>
  </si>
  <si>
    <t>040</t>
  </si>
  <si>
    <t>041</t>
  </si>
  <si>
    <t>042</t>
  </si>
  <si>
    <t>043</t>
  </si>
  <si>
    <t>044</t>
  </si>
  <si>
    <t>102</t>
  </si>
  <si>
    <t>011</t>
  </si>
  <si>
    <t>012</t>
  </si>
  <si>
    <t>053</t>
  </si>
  <si>
    <t>054</t>
  </si>
  <si>
    <t>055</t>
  </si>
  <si>
    <t>056</t>
  </si>
  <si>
    <t>057</t>
  </si>
  <si>
    <t>SIM</t>
  </si>
  <si>
    <t>050</t>
  </si>
  <si>
    <t>051</t>
  </si>
  <si>
    <t>052</t>
  </si>
  <si>
    <t>Row Labels</t>
  </si>
  <si>
    <t>Grand Total</t>
  </si>
  <si>
    <t>M.magisterCount_0.25m</t>
  </si>
  <si>
    <t>M.magisterCount_1m</t>
  </si>
  <si>
    <t>Count of M.magisterCount_1m</t>
  </si>
  <si>
    <t>Average of M.magisterCount_1m2</t>
  </si>
  <si>
    <t>Cornet Bay</t>
  </si>
  <si>
    <t>Rosario</t>
  </si>
  <si>
    <t>Skyline</t>
  </si>
  <si>
    <t>Max Daily Tidal Range (m)</t>
  </si>
  <si>
    <t>Date</t>
  </si>
  <si>
    <t>Average</t>
  </si>
  <si>
    <t>ANA_CPUE</t>
  </si>
  <si>
    <t>Max Daily Tide Range (m)</t>
  </si>
  <si>
    <t>2019 Lopho</t>
  </si>
  <si>
    <t>2019 C_productus</t>
  </si>
  <si>
    <t>2019 Glebo</t>
  </si>
  <si>
    <t>AVG</t>
  </si>
  <si>
    <t>2019 Mmagister</t>
  </si>
  <si>
    <t>n</t>
  </si>
  <si>
    <t>OAK_CPUE</t>
  </si>
  <si>
    <t>PEN_CPUE</t>
  </si>
  <si>
    <t>mega</t>
  </si>
  <si>
    <t>instar</t>
  </si>
  <si>
    <t>na</t>
  </si>
  <si>
    <t>Ratio</t>
  </si>
  <si>
    <t>ANA</t>
  </si>
  <si>
    <t>OAK</t>
  </si>
  <si>
    <t>PEN</t>
  </si>
  <si>
    <t>SITE</t>
  </si>
  <si>
    <t>HOURS FISHED</t>
  </si>
  <si>
    <t>M. MAGISTER COUNT</t>
  </si>
  <si>
    <t>RatioCOR2019</t>
  </si>
  <si>
    <t>PRE 6/15 SUM</t>
  </si>
  <si>
    <t>POST 6/15 SUM</t>
  </si>
  <si>
    <t>May2 to June 14</t>
  </si>
  <si>
    <t>June 15 to July 25</t>
  </si>
  <si>
    <t>July 26 to Sept 17</t>
  </si>
  <si>
    <t>1 to 6</t>
  </si>
  <si>
    <t>7 to 12</t>
  </si>
  <si>
    <t>13 to 18</t>
  </si>
  <si>
    <t>Week</t>
  </si>
  <si>
    <t>min CPUE</t>
  </si>
  <si>
    <t>max CPUE</t>
  </si>
  <si>
    <t>mean CPUE</t>
  </si>
  <si>
    <t>SE CPUE</t>
  </si>
  <si>
    <t>Total Catch</t>
  </si>
  <si>
    <t>COR CPUE</t>
  </si>
  <si>
    <t>ROS CPUE</t>
  </si>
  <si>
    <t>SKY CPUE</t>
  </si>
  <si>
    <t>ECOR_CPUE</t>
  </si>
  <si>
    <t>EROS_CPUE</t>
  </si>
  <si>
    <t>ESKY_CPUE</t>
  </si>
  <si>
    <r>
      <t xml:space="preserve">1.1 </t>
    </r>
    <r>
      <rPr>
        <sz val="10"/>
        <color theme="1"/>
        <rFont val="Calibri"/>
        <family val="2"/>
      </rPr>
      <t>± 0.3</t>
    </r>
  </si>
  <si>
    <r>
      <t xml:space="preserve">0.7 </t>
    </r>
    <r>
      <rPr>
        <sz val="10"/>
        <color theme="1"/>
        <rFont val="Calibri"/>
        <family val="2"/>
      </rPr>
      <t>± 0.2</t>
    </r>
  </si>
  <si>
    <r>
      <t xml:space="preserve">0.4 </t>
    </r>
    <r>
      <rPr>
        <sz val="10"/>
        <color theme="1"/>
        <rFont val="Calibri"/>
        <family val="2"/>
      </rPr>
      <t>± 0.1</t>
    </r>
  </si>
  <si>
    <r>
      <t xml:space="preserve">56.1 </t>
    </r>
    <r>
      <rPr>
        <sz val="10"/>
        <color theme="1"/>
        <rFont val="Calibri"/>
        <family val="2"/>
      </rPr>
      <t>± 8.2</t>
    </r>
  </si>
  <si>
    <t>9.5 ± 1.4</t>
  </si>
  <si>
    <t>1.3 ±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</si>
</sst>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[$-409]d\-mmm;@"/>
    <numFmt numFmtId="166" formatCode="0.0"/>
    <numFmt numFmtId="167" formatCode="m"/>
  </numFmts>
  <fonts count="14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9" fontId="11" fillId="0" borderId="0" applyFont="0" applyFill="0" applyBorder="0" applyAlignment="0" applyProtection="0"/>
  </cellStyleXfs>
  <cellXfs count="7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  <xf numFmtId="14" fontId="0" fillId="0" borderId="0" xfId="0" applyNumberFormat="1"/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2" borderId="3" xfId="2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0" fillId="3" borderId="0" xfId="0" applyFill="1"/>
    <xf numFmtId="0" fontId="2" fillId="4" borderId="1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3" borderId="2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0" fillId="5" borderId="0" xfId="0" applyFill="1"/>
    <xf numFmtId="0" fontId="2" fillId="6" borderId="1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2" fillId="5" borderId="2" xfId="1" applyFont="1" applyFill="1" applyBorder="1" applyAlignment="1">
      <alignment wrapText="1"/>
    </xf>
    <xf numFmtId="0" fontId="2" fillId="5" borderId="2" xfId="1" applyFont="1" applyFill="1" applyBorder="1" applyAlignment="1">
      <alignment horizontal="right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2" fillId="5" borderId="0" xfId="1" applyFont="1" applyFill="1" applyBorder="1" applyAlignment="1">
      <alignment wrapText="1"/>
    </xf>
    <xf numFmtId="0" fontId="2" fillId="5" borderId="0" xfId="1" applyFont="1" applyFill="1" applyBorder="1" applyAlignment="1">
      <alignment horizontal="right" wrapText="1"/>
    </xf>
    <xf numFmtId="16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165" fontId="7" fillId="0" borderId="0" xfId="3" applyNumberFormat="1" applyFont="1" applyFill="1" applyBorder="1" applyAlignment="1">
      <alignment horizontal="right"/>
    </xf>
    <xf numFmtId="2" fontId="7" fillId="0" borderId="0" xfId="3" applyNumberFormat="1" applyFont="1" applyFill="1" applyBorder="1" applyAlignment="1">
      <alignment horizontal="right"/>
    </xf>
    <xf numFmtId="0" fontId="0" fillId="0" borderId="0" xfId="0" applyFill="1"/>
    <xf numFmtId="164" fontId="6" fillId="0" borderId="0" xfId="0" applyNumberFormat="1" applyFont="1"/>
    <xf numFmtId="164" fontId="7" fillId="0" borderId="0" xfId="3" applyNumberFormat="1" applyFont="1" applyFill="1" applyBorder="1" applyAlignment="1">
      <alignment horizontal="right"/>
    </xf>
    <xf numFmtId="0" fontId="0" fillId="0" borderId="0" xfId="0" applyFill="1" applyBorder="1"/>
    <xf numFmtId="0" fontId="0" fillId="7" borderId="0" xfId="0" applyFill="1" applyBorder="1"/>
    <xf numFmtId="0" fontId="2" fillId="7" borderId="0" xfId="4" applyFont="1" applyFill="1" applyBorder="1" applyAlignment="1">
      <alignment horizontal="right" wrapText="1"/>
    </xf>
    <xf numFmtId="0" fontId="0" fillId="0" borderId="0" xfId="0" applyBorder="1"/>
    <xf numFmtId="0" fontId="0" fillId="8" borderId="0" xfId="0" applyFill="1" applyBorder="1"/>
    <xf numFmtId="166" fontId="0" fillId="0" borderId="0" xfId="0" applyNumberFormat="1" applyFill="1" applyBorder="1"/>
    <xf numFmtId="0" fontId="2" fillId="0" borderId="0" xfId="5" applyFont="1" applyFill="1" applyBorder="1" applyAlignment="1">
      <alignment horizontal="right" wrapText="1"/>
    </xf>
    <xf numFmtId="166" fontId="0" fillId="0" borderId="0" xfId="0" applyNumberFormat="1" applyFill="1"/>
    <xf numFmtId="167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ont="1"/>
    <xf numFmtId="0" fontId="0" fillId="0" borderId="0" xfId="0" applyFont="1" applyFill="1" applyBorder="1"/>
    <xf numFmtId="0" fontId="0" fillId="0" borderId="0" xfId="0" applyFont="1"/>
    <xf numFmtId="0" fontId="8" fillId="2" borderId="1" xfId="6" applyFont="1" applyFill="1" applyBorder="1" applyAlignment="1">
      <alignment horizontal="center" wrapText="1"/>
    </xf>
    <xf numFmtId="0" fontId="8" fillId="2" borderId="4" xfId="6" applyFont="1" applyFill="1" applyBorder="1" applyAlignment="1">
      <alignment horizontal="center" wrapText="1"/>
    </xf>
    <xf numFmtId="0" fontId="8" fillId="0" borderId="0" xfId="6" applyFont="1" applyFill="1" applyBorder="1" applyAlignment="1">
      <alignment horizontal="center"/>
    </xf>
    <xf numFmtId="164" fontId="8" fillId="0" borderId="0" xfId="3" applyNumberFormat="1" applyFont="1" applyFill="1" applyBorder="1" applyAlignment="1">
      <alignment horizontal="right"/>
    </xf>
    <xf numFmtId="0" fontId="8" fillId="0" borderId="2" xfId="6" applyFont="1" applyFill="1" applyBorder="1" applyAlignment="1">
      <alignment horizontal="right" wrapText="1"/>
    </xf>
    <xf numFmtId="0" fontId="8" fillId="0" borderId="5" xfId="6" applyFont="1" applyFill="1" applyBorder="1" applyAlignment="1">
      <alignment horizontal="right" wrapText="1"/>
    </xf>
    <xf numFmtId="0" fontId="8" fillId="0" borderId="0" xfId="6" applyFont="1" applyFill="1" applyBorder="1" applyAlignment="1">
      <alignment horizontal="right" wrapText="1"/>
    </xf>
    <xf numFmtId="0" fontId="8" fillId="0" borderId="7" xfId="6" applyFont="1" applyFill="1" applyBorder="1" applyAlignment="1">
      <alignment horizontal="right" wrapText="1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9" fontId="0" fillId="0" borderId="0" xfId="7" applyFont="1"/>
    <xf numFmtId="0" fontId="0" fillId="0" borderId="0" xfId="0" applyFont="1" applyAlignment="1">
      <alignment horizontal="center" wrapText="1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6" fontId="0" fillId="0" borderId="0" xfId="0" applyNumberFormat="1" applyFill="1" applyBorder="1" applyAlignment="1"/>
    <xf numFmtId="0" fontId="13" fillId="0" borderId="8" xfId="0" applyFont="1" applyFill="1" applyBorder="1" applyAlignment="1">
      <alignment horizontal="center"/>
    </xf>
    <xf numFmtId="166" fontId="0" fillId="0" borderId="9" xfId="0" applyNumberFormat="1" applyFill="1" applyBorder="1" applyAlignment="1"/>
    <xf numFmtId="166" fontId="0" fillId="0" borderId="0" xfId="0" applyNumberFormat="1" applyFill="1" applyBorder="1" applyAlignment="1">
      <alignment horizontal="right"/>
    </xf>
    <xf numFmtId="1" fontId="0" fillId="0" borderId="9" xfId="0" applyNumberFormat="1" applyFill="1" applyBorder="1" applyAlignment="1"/>
    <xf numFmtId="1" fontId="0" fillId="0" borderId="0" xfId="0" applyNumberFormat="1" applyFill="1" applyBorder="1" applyAlignment="1"/>
  </cellXfs>
  <cellStyles count="8">
    <cellStyle name="Normal" xfId="0" builtinId="0"/>
    <cellStyle name="Normal_CPUE_Mmagister_TidalRange" xfId="5"/>
    <cellStyle name="Normal_RawLightTrap2019" xfId="6"/>
    <cellStyle name="Normal_RawQuad2018" xfId="2"/>
    <cellStyle name="Normal_Sheet1" xfId="1"/>
    <cellStyle name="Normal_Sheet2" xfId="3"/>
    <cellStyle name="Normal_Sheet2_1" xfId="4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739018087855296E-2"/>
          <c:y val="8.7636932707355245E-2"/>
          <c:w val="0.9534387271358522"/>
          <c:h val="0.8779342723004695"/>
        </c:manualLayout>
      </c:layout>
      <c:barChart>
        <c:barDir val="col"/>
        <c:grouping val="clustered"/>
        <c:varyColors val="0"/>
        <c:ser>
          <c:idx val="0"/>
          <c:order val="0"/>
          <c:tx>
            <c:v>Anacortes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RawLightTrap2019!$S$4</c:f>
              <c:numCache>
                <c:formatCode>General</c:formatCode>
                <c:ptCount val="1"/>
                <c:pt idx="0">
                  <c:v>5124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57-447B-8619-E758CF9B1E6E}"/>
            </c:ext>
          </c:extLst>
        </c:ser>
        <c:ser>
          <c:idx val="1"/>
          <c:order val="1"/>
          <c:tx>
            <c:v>Rosario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RawLightTrap2019!$S$5</c:f>
              <c:numCache>
                <c:formatCode>General</c:formatCode>
                <c:ptCount val="1"/>
                <c:pt idx="0">
                  <c:v>16590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57-447B-8619-E758CF9B1E6E}"/>
            </c:ext>
          </c:extLst>
        </c:ser>
        <c:ser>
          <c:idx val="2"/>
          <c:order val="2"/>
          <c:tx>
            <c:v>Cornet Bay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RawLightTrap2019!$S$3</c:f>
              <c:numCache>
                <c:formatCode>General</c:formatCode>
                <c:ptCount val="1"/>
                <c:pt idx="0">
                  <c:v>19744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57-447B-8619-E758CF9B1E6E}"/>
            </c:ext>
          </c:extLst>
        </c:ser>
        <c:ser>
          <c:idx val="3"/>
          <c:order val="3"/>
          <c:tx>
            <c:v>Oak Harbor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RawLightTrap2019!$S$6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57-447B-8619-E758CF9B1E6E}"/>
            </c:ext>
          </c:extLst>
        </c:ser>
        <c:ser>
          <c:idx val="4"/>
          <c:order val="4"/>
          <c:tx>
            <c:v>Penn Cove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RawLightTrap2019!$S$7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57-447B-8619-E758CF9B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320"/>
        <c:axId val="159867208"/>
      </c:barChart>
      <c:catAx>
        <c:axId val="9039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9867208"/>
        <c:crosses val="autoZero"/>
        <c:auto val="1"/>
        <c:lblAlgn val="ctr"/>
        <c:lblOffset val="100"/>
        <c:noMultiLvlLbl val="0"/>
      </c:catAx>
      <c:valAx>
        <c:axId val="159867208"/>
        <c:scaling>
          <c:orientation val="minMax"/>
          <c:max val="20000"/>
        </c:scaling>
        <c:delete val="1"/>
        <c:axPos val="l"/>
        <c:numFmt formatCode="General" sourceLinked="1"/>
        <c:majorTickMark val="none"/>
        <c:minorTickMark val="none"/>
        <c:tickLblPos val="nextTo"/>
        <c:crossAx val="90393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650328592646845"/>
          <c:y val="4.8707996007541311E-2"/>
          <c:w val="0.19138830901951209"/>
          <c:h val="0.37757199364163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9578645326678E-2"/>
          <c:y val="3.5256410256410256E-2"/>
          <c:w val="0.83533701643937863"/>
          <c:h val="0.89039016757520695"/>
        </c:manualLayout>
      </c:layout>
      <c:scatterChart>
        <c:scatterStyle val="smoothMarker"/>
        <c:varyColors val="0"/>
        <c:ser>
          <c:idx val="0"/>
          <c:order val="0"/>
          <c:tx>
            <c:v>COR_CPUE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CPUE_Mmagister_TidalRange!$A$26:$A$146</c:f>
              <c:numCache>
                <c:formatCode>m/d/yy;@</c:formatCode>
                <c:ptCount val="121"/>
                <c:pt idx="0">
                  <c:v>43222.137499999997</c:v>
                </c:pt>
                <c:pt idx="1">
                  <c:v>43223.17083333333</c:v>
                </c:pt>
                <c:pt idx="2">
                  <c:v>43224.20416666667</c:v>
                </c:pt>
                <c:pt idx="3">
                  <c:v>43225.241666666669</c:v>
                </c:pt>
                <c:pt idx="4">
                  <c:v>43226.275000000001</c:v>
                </c:pt>
                <c:pt idx="5">
                  <c:v>43227.304166666669</c:v>
                </c:pt>
                <c:pt idx="6">
                  <c:v>43228</c:v>
                </c:pt>
                <c:pt idx="7">
                  <c:v>43229.366666666669</c:v>
                </c:pt>
                <c:pt idx="8">
                  <c:v>43230.400000000001</c:v>
                </c:pt>
                <c:pt idx="9">
                  <c:v>43231.408333333333</c:v>
                </c:pt>
                <c:pt idx="10">
                  <c:v>43232.42083333333</c:v>
                </c:pt>
                <c:pt idx="11">
                  <c:v>43233.429166666669</c:v>
                </c:pt>
                <c:pt idx="12">
                  <c:v>43234.445833333331</c:v>
                </c:pt>
                <c:pt idx="13">
                  <c:v>43235.466666666667</c:v>
                </c:pt>
                <c:pt idx="14">
                  <c:v>43236.487500000003</c:v>
                </c:pt>
                <c:pt idx="15">
                  <c:v>43237.133333333331</c:v>
                </c:pt>
                <c:pt idx="16">
                  <c:v>43238.17083333333</c:v>
                </c:pt>
                <c:pt idx="17">
                  <c:v>43239.208333333336</c:v>
                </c:pt>
                <c:pt idx="18">
                  <c:v>43240.245833333334</c:v>
                </c:pt>
                <c:pt idx="19">
                  <c:v>43241.279166666667</c:v>
                </c:pt>
                <c:pt idx="20">
                  <c:v>43242</c:v>
                </c:pt>
                <c:pt idx="21">
                  <c:v>43243.354166666664</c:v>
                </c:pt>
                <c:pt idx="22">
                  <c:v>43244.370833333334</c:v>
                </c:pt>
                <c:pt idx="23">
                  <c:v>43245.39166666667</c:v>
                </c:pt>
                <c:pt idx="24">
                  <c:v>43246.412499999999</c:v>
                </c:pt>
                <c:pt idx="25">
                  <c:v>43247.433333333334</c:v>
                </c:pt>
                <c:pt idx="26">
                  <c:v>43248.445833333331</c:v>
                </c:pt>
                <c:pt idx="27">
                  <c:v>43249.087500000001</c:v>
                </c:pt>
                <c:pt idx="28">
                  <c:v>43250.116666666669</c:v>
                </c:pt>
                <c:pt idx="29">
                  <c:v>43251.15</c:v>
                </c:pt>
                <c:pt idx="30">
                  <c:v>43252.17083333333</c:v>
                </c:pt>
                <c:pt idx="31">
                  <c:v>43253.195833333331</c:v>
                </c:pt>
                <c:pt idx="32">
                  <c:v>43254.224999999999</c:v>
                </c:pt>
                <c:pt idx="33">
                  <c:v>43255.25</c:v>
                </c:pt>
                <c:pt idx="34">
                  <c:v>43256.275000000001</c:v>
                </c:pt>
                <c:pt idx="35">
                  <c:v>43257.3</c:v>
                </c:pt>
                <c:pt idx="36">
                  <c:v>43258.320833333331</c:v>
                </c:pt>
                <c:pt idx="37">
                  <c:v>43259.345833333333</c:v>
                </c:pt>
                <c:pt idx="38">
                  <c:v>43260.35833333333</c:v>
                </c:pt>
                <c:pt idx="39">
                  <c:v>43261.366666666669</c:v>
                </c:pt>
                <c:pt idx="40">
                  <c:v>43262.387499999997</c:v>
                </c:pt>
                <c:pt idx="41">
                  <c:v>43263.408333333333</c:v>
                </c:pt>
                <c:pt idx="42">
                  <c:v>43264.429166666669</c:v>
                </c:pt>
                <c:pt idx="43">
                  <c:v>43265.458333333336</c:v>
                </c:pt>
                <c:pt idx="44">
                  <c:v>43266.487500000003</c:v>
                </c:pt>
                <c:pt idx="45">
                  <c:v>43267.166666666664</c:v>
                </c:pt>
                <c:pt idx="46">
                  <c:v>43268.195833333331</c:v>
                </c:pt>
                <c:pt idx="47">
                  <c:v>43269.23333333333</c:v>
                </c:pt>
                <c:pt idx="48">
                  <c:v>43270.254166666666</c:v>
                </c:pt>
                <c:pt idx="49">
                  <c:v>43271.287499999999</c:v>
                </c:pt>
                <c:pt idx="50">
                  <c:v>43272.308333333334</c:v>
                </c:pt>
                <c:pt idx="51">
                  <c:v>43273.324999999997</c:v>
                </c:pt>
                <c:pt idx="52">
                  <c:v>43274.354166666664</c:v>
                </c:pt>
                <c:pt idx="53">
                  <c:v>43275.370833333334</c:v>
                </c:pt>
                <c:pt idx="54">
                  <c:v>43276.387499999997</c:v>
                </c:pt>
                <c:pt idx="55">
                  <c:v>43277.408333333333</c:v>
                </c:pt>
                <c:pt idx="56">
                  <c:v>43278.087500000001</c:v>
                </c:pt>
                <c:pt idx="57">
                  <c:v>43279.112500000003</c:v>
                </c:pt>
                <c:pt idx="58">
                  <c:v>43280.133333333331</c:v>
                </c:pt>
                <c:pt idx="59">
                  <c:v>43281.158333333333</c:v>
                </c:pt>
                <c:pt idx="60">
                  <c:v>43282.175000000003</c:v>
                </c:pt>
                <c:pt idx="61">
                  <c:v>43283.195833333331</c:v>
                </c:pt>
                <c:pt idx="62">
                  <c:v>43284.220833333333</c:v>
                </c:pt>
                <c:pt idx="63">
                  <c:v>43285.241666666669</c:v>
                </c:pt>
                <c:pt idx="64">
                  <c:v>43286.258333333331</c:v>
                </c:pt>
                <c:pt idx="65">
                  <c:v>43287.270833333336</c:v>
                </c:pt>
                <c:pt idx="66">
                  <c:v>43288.283333333333</c:v>
                </c:pt>
                <c:pt idx="67">
                  <c:v>43289.304166666669</c:v>
                </c:pt>
                <c:pt idx="68">
                  <c:v>43290.32916666667</c:v>
                </c:pt>
                <c:pt idx="69">
                  <c:v>43291.35</c:v>
                </c:pt>
                <c:pt idx="70">
                  <c:v>43292.375</c:v>
                </c:pt>
                <c:pt idx="71">
                  <c:v>43293.408333333333</c:v>
                </c:pt>
                <c:pt idx="72">
                  <c:v>43294.441666666666</c:v>
                </c:pt>
                <c:pt idx="73">
                  <c:v>43295.48333333333</c:v>
                </c:pt>
                <c:pt idx="74">
                  <c:v>43296.154166666667</c:v>
                </c:pt>
                <c:pt idx="75">
                  <c:v>43297.17083333333</c:v>
                </c:pt>
                <c:pt idx="76">
                  <c:v>43298.2</c:v>
                </c:pt>
                <c:pt idx="77">
                  <c:v>43299.220833333333</c:v>
                </c:pt>
                <c:pt idx="78">
                  <c:v>43300.25</c:v>
                </c:pt>
                <c:pt idx="79">
                  <c:v>43301.26666666667</c:v>
                </c:pt>
                <c:pt idx="80">
                  <c:v>43302.283333333333</c:v>
                </c:pt>
                <c:pt idx="81">
                  <c:v>43303.304166666669</c:v>
                </c:pt>
                <c:pt idx="82">
                  <c:v>43304.32916666667</c:v>
                </c:pt>
                <c:pt idx="83">
                  <c:v>43305.362500000003</c:v>
                </c:pt>
                <c:pt idx="84">
                  <c:v>43306.387499999997</c:v>
                </c:pt>
                <c:pt idx="85">
                  <c:v>43307.074999999997</c:v>
                </c:pt>
                <c:pt idx="86">
                  <c:v>43308.095833333333</c:v>
                </c:pt>
                <c:pt idx="87">
                  <c:v>43309.116666666669</c:v>
                </c:pt>
                <c:pt idx="88">
                  <c:v>43310.133333333331</c:v>
                </c:pt>
                <c:pt idx="89">
                  <c:v>43311.154166666667</c:v>
                </c:pt>
                <c:pt idx="90">
                  <c:v>43312.166666666664</c:v>
                </c:pt>
                <c:pt idx="91">
                  <c:v>43313.183333333334</c:v>
                </c:pt>
                <c:pt idx="92">
                  <c:v>43314.2</c:v>
                </c:pt>
                <c:pt idx="93">
                  <c:v>43315.212500000001</c:v>
                </c:pt>
                <c:pt idx="94">
                  <c:v>43316.220833333333</c:v>
                </c:pt>
                <c:pt idx="95">
                  <c:v>43317.241666666669</c:v>
                </c:pt>
                <c:pt idx="96">
                  <c:v>43318.26666666667</c:v>
                </c:pt>
                <c:pt idx="97">
                  <c:v>43319.287499999999</c:v>
                </c:pt>
                <c:pt idx="98">
                  <c:v>43320.320833333331</c:v>
                </c:pt>
                <c:pt idx="99">
                  <c:v>43321.35833333333</c:v>
                </c:pt>
                <c:pt idx="100">
                  <c:v>43322.400000000001</c:v>
                </c:pt>
                <c:pt idx="101">
                  <c:v>43323.441666666666</c:v>
                </c:pt>
                <c:pt idx="102">
                  <c:v>43324.087500000001</c:v>
                </c:pt>
                <c:pt idx="103">
                  <c:v>43325.116666666669</c:v>
                </c:pt>
                <c:pt idx="104">
                  <c:v>43326.137499999997</c:v>
                </c:pt>
                <c:pt idx="105">
                  <c:v>43327.162499999999</c:v>
                </c:pt>
                <c:pt idx="106">
                  <c:v>43328.183333333334</c:v>
                </c:pt>
                <c:pt idx="107">
                  <c:v>43329.2</c:v>
                </c:pt>
                <c:pt idx="108">
                  <c:v>43330.216666666667</c:v>
                </c:pt>
                <c:pt idx="109">
                  <c:v>43331.23333333333</c:v>
                </c:pt>
                <c:pt idx="110">
                  <c:v>43332.270833333336</c:v>
                </c:pt>
                <c:pt idx="111">
                  <c:v>43333.3</c:v>
                </c:pt>
                <c:pt idx="112">
                  <c:v>43334.995833333334</c:v>
                </c:pt>
                <c:pt idx="113">
                  <c:v>43335.029166666667</c:v>
                </c:pt>
                <c:pt idx="114">
                  <c:v>43336.04583333333</c:v>
                </c:pt>
                <c:pt idx="115">
                  <c:v>43337.066666666666</c:v>
                </c:pt>
                <c:pt idx="116">
                  <c:v>43338.07916666667</c:v>
                </c:pt>
                <c:pt idx="117">
                  <c:v>43339.091666666667</c:v>
                </c:pt>
                <c:pt idx="118">
                  <c:v>43340.112500000003</c:v>
                </c:pt>
                <c:pt idx="119">
                  <c:v>43341.125</c:v>
                </c:pt>
                <c:pt idx="120">
                  <c:v>43342.137499999997</c:v>
                </c:pt>
              </c:numCache>
            </c:numRef>
          </c:xVal>
          <c:yVal>
            <c:numRef>
              <c:f>CPUE_Mmagister_TidalRange!$C$26:$C$146</c:f>
              <c:numCache>
                <c:formatCode>General</c:formatCode>
                <c:ptCount val="121"/>
                <c:pt idx="0">
                  <c:v>3.125</c:v>
                </c:pt>
                <c:pt idx="1">
                  <c:v>3</c:v>
                </c:pt>
                <c:pt idx="2">
                  <c:v>0.625</c:v>
                </c:pt>
                <c:pt idx="5">
                  <c:v>0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6.25E-2</c:v>
                </c:pt>
                <c:pt idx="20">
                  <c:v>6.25E-2</c:v>
                </c:pt>
                <c:pt idx="21">
                  <c:v>0.22222222222222221</c:v>
                </c:pt>
                <c:pt idx="22">
                  <c:v>0.66666666666666663</c:v>
                </c:pt>
                <c:pt idx="23">
                  <c:v>1.6111111111111112</c:v>
                </c:pt>
                <c:pt idx="24">
                  <c:v>1.6111111111111112</c:v>
                </c:pt>
                <c:pt idx="25">
                  <c:v>1.7777777777777777</c:v>
                </c:pt>
                <c:pt idx="26">
                  <c:v>1.7777777777777777</c:v>
                </c:pt>
                <c:pt idx="27">
                  <c:v>1.1111111111111112</c:v>
                </c:pt>
                <c:pt idx="28">
                  <c:v>0.72222222222222221</c:v>
                </c:pt>
                <c:pt idx="29">
                  <c:v>0.72222222222222221</c:v>
                </c:pt>
                <c:pt idx="30">
                  <c:v>0</c:v>
                </c:pt>
                <c:pt idx="31">
                  <c:v>0.22222222222222221</c:v>
                </c:pt>
                <c:pt idx="32">
                  <c:v>5.5555555555555552E-2</c:v>
                </c:pt>
                <c:pt idx="33">
                  <c:v>5.5555555555555552E-2</c:v>
                </c:pt>
                <c:pt idx="34">
                  <c:v>0.27777777777777779</c:v>
                </c:pt>
                <c:pt idx="35">
                  <c:v>0.27777777777777779</c:v>
                </c:pt>
                <c:pt idx="36">
                  <c:v>1</c:v>
                </c:pt>
                <c:pt idx="37">
                  <c:v>3.9444444444444446</c:v>
                </c:pt>
                <c:pt idx="38">
                  <c:v>3.9444444444444446</c:v>
                </c:pt>
                <c:pt idx="39">
                  <c:v>1.1111111111111112</c:v>
                </c:pt>
                <c:pt idx="40">
                  <c:v>1.1111111111111112</c:v>
                </c:pt>
                <c:pt idx="41">
                  <c:v>6.2222222222222223</c:v>
                </c:pt>
                <c:pt idx="42">
                  <c:v>1.8888888888888888</c:v>
                </c:pt>
                <c:pt idx="43">
                  <c:v>6.1111111111111107</c:v>
                </c:pt>
                <c:pt idx="44">
                  <c:v>56.6</c:v>
                </c:pt>
                <c:pt idx="45">
                  <c:v>56.6</c:v>
                </c:pt>
                <c:pt idx="46">
                  <c:v>94.5</c:v>
                </c:pt>
                <c:pt idx="47">
                  <c:v>94.5</c:v>
                </c:pt>
                <c:pt idx="48">
                  <c:v>120.77777777777777</c:v>
                </c:pt>
                <c:pt idx="49">
                  <c:v>120.77777777777777</c:v>
                </c:pt>
                <c:pt idx="50">
                  <c:v>98.222222222222229</c:v>
                </c:pt>
                <c:pt idx="51">
                  <c:v>109.77777777777777</c:v>
                </c:pt>
                <c:pt idx="52">
                  <c:v>109.77777777777777</c:v>
                </c:pt>
                <c:pt idx="53">
                  <c:v>30.944444444444443</c:v>
                </c:pt>
                <c:pt idx="54">
                  <c:v>30.944444444444443</c:v>
                </c:pt>
                <c:pt idx="55">
                  <c:v>145.44444444444446</c:v>
                </c:pt>
                <c:pt idx="56">
                  <c:v>145.44444444444446</c:v>
                </c:pt>
                <c:pt idx="57">
                  <c:v>134.77777777777777</c:v>
                </c:pt>
                <c:pt idx="58">
                  <c:v>181.44444444444446</c:v>
                </c:pt>
                <c:pt idx="59">
                  <c:v>82.333333333333329</c:v>
                </c:pt>
                <c:pt idx="60">
                  <c:v>26.277777777777779</c:v>
                </c:pt>
                <c:pt idx="61">
                  <c:v>26.277777777777779</c:v>
                </c:pt>
                <c:pt idx="62">
                  <c:v>123.22222222222223</c:v>
                </c:pt>
                <c:pt idx="63">
                  <c:v>83.777777777777771</c:v>
                </c:pt>
                <c:pt idx="64">
                  <c:v>83.777777777777771</c:v>
                </c:pt>
                <c:pt idx="65">
                  <c:v>28.888888888888889</c:v>
                </c:pt>
                <c:pt idx="66">
                  <c:v>28.888888888888889</c:v>
                </c:pt>
                <c:pt idx="67">
                  <c:v>24.055555555555557</c:v>
                </c:pt>
                <c:pt idx="68">
                  <c:v>24.055555555555557</c:v>
                </c:pt>
                <c:pt idx="69">
                  <c:v>5.7777777777777777</c:v>
                </c:pt>
                <c:pt idx="70">
                  <c:v>16.055555555555557</c:v>
                </c:pt>
                <c:pt idx="71">
                  <c:v>16.055555555555557</c:v>
                </c:pt>
                <c:pt idx="72">
                  <c:v>111.88888888888889</c:v>
                </c:pt>
                <c:pt idx="73">
                  <c:v>111.88888888888889</c:v>
                </c:pt>
                <c:pt idx="74">
                  <c:v>7.4444444444444446</c:v>
                </c:pt>
                <c:pt idx="75">
                  <c:v>7.4444444444444446</c:v>
                </c:pt>
                <c:pt idx="76">
                  <c:v>3.3333333333333335</c:v>
                </c:pt>
                <c:pt idx="79">
                  <c:v>1.5555555555555556</c:v>
                </c:pt>
                <c:pt idx="80">
                  <c:v>1.5555555555555556</c:v>
                </c:pt>
                <c:pt idx="81">
                  <c:v>1.6666666666666667</c:v>
                </c:pt>
                <c:pt idx="82">
                  <c:v>1.6666666666666667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2.7777777777777777</c:v>
                </c:pt>
                <c:pt idx="86">
                  <c:v>0.94444444444444442</c:v>
                </c:pt>
                <c:pt idx="87">
                  <c:v>0.94444444444444442</c:v>
                </c:pt>
                <c:pt idx="88">
                  <c:v>1</c:v>
                </c:pt>
                <c:pt idx="89">
                  <c:v>1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0.66666666666666663</c:v>
                </c:pt>
                <c:pt idx="93">
                  <c:v>0.1111111111111111</c:v>
                </c:pt>
                <c:pt idx="94">
                  <c:v>0.1111111111111111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0.10526315789473684</c:v>
                </c:pt>
                <c:pt idx="103">
                  <c:v>0.10526315789473684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12">
                  <c:v>5.2631578947368418E-2</c:v>
                </c:pt>
                <c:pt idx="113">
                  <c:v>5.2631578947368418E-2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DA-41B2-A7F0-29DFE6ACD5BC}"/>
            </c:ext>
          </c:extLst>
        </c:ser>
        <c:ser>
          <c:idx val="1"/>
          <c:order val="1"/>
          <c:tx>
            <c:v>ROS_CPUE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CPUE_Mmagister_TidalRange!$A$26:$A$146</c:f>
              <c:numCache>
                <c:formatCode>m/d/yy;@</c:formatCode>
                <c:ptCount val="121"/>
                <c:pt idx="0">
                  <c:v>43222.137499999997</c:v>
                </c:pt>
                <c:pt idx="1">
                  <c:v>43223.17083333333</c:v>
                </c:pt>
                <c:pt idx="2">
                  <c:v>43224.20416666667</c:v>
                </c:pt>
                <c:pt idx="3">
                  <c:v>43225.241666666669</c:v>
                </c:pt>
                <c:pt idx="4">
                  <c:v>43226.275000000001</c:v>
                </c:pt>
                <c:pt idx="5">
                  <c:v>43227.304166666669</c:v>
                </c:pt>
                <c:pt idx="6">
                  <c:v>43228</c:v>
                </c:pt>
                <c:pt idx="7">
                  <c:v>43229.366666666669</c:v>
                </c:pt>
                <c:pt idx="8">
                  <c:v>43230.400000000001</c:v>
                </c:pt>
                <c:pt idx="9">
                  <c:v>43231.408333333333</c:v>
                </c:pt>
                <c:pt idx="10">
                  <c:v>43232.42083333333</c:v>
                </c:pt>
                <c:pt idx="11">
                  <c:v>43233.429166666669</c:v>
                </c:pt>
                <c:pt idx="12">
                  <c:v>43234.445833333331</c:v>
                </c:pt>
                <c:pt idx="13">
                  <c:v>43235.466666666667</c:v>
                </c:pt>
                <c:pt idx="14">
                  <c:v>43236.487500000003</c:v>
                </c:pt>
                <c:pt idx="15">
                  <c:v>43237.133333333331</c:v>
                </c:pt>
                <c:pt idx="16">
                  <c:v>43238.17083333333</c:v>
                </c:pt>
                <c:pt idx="17">
                  <c:v>43239.208333333336</c:v>
                </c:pt>
                <c:pt idx="18">
                  <c:v>43240.245833333334</c:v>
                </c:pt>
                <c:pt idx="19">
                  <c:v>43241.279166666667</c:v>
                </c:pt>
                <c:pt idx="20">
                  <c:v>43242</c:v>
                </c:pt>
                <c:pt idx="21">
                  <c:v>43243.354166666664</c:v>
                </c:pt>
                <c:pt idx="22">
                  <c:v>43244.370833333334</c:v>
                </c:pt>
                <c:pt idx="23">
                  <c:v>43245.39166666667</c:v>
                </c:pt>
                <c:pt idx="24">
                  <c:v>43246.412499999999</c:v>
                </c:pt>
                <c:pt idx="25">
                  <c:v>43247.433333333334</c:v>
                </c:pt>
                <c:pt idx="26">
                  <c:v>43248.445833333331</c:v>
                </c:pt>
                <c:pt idx="27">
                  <c:v>43249.087500000001</c:v>
                </c:pt>
                <c:pt idx="28">
                  <c:v>43250.116666666669</c:v>
                </c:pt>
                <c:pt idx="29">
                  <c:v>43251.15</c:v>
                </c:pt>
                <c:pt idx="30">
                  <c:v>43252.17083333333</c:v>
                </c:pt>
                <c:pt idx="31">
                  <c:v>43253.195833333331</c:v>
                </c:pt>
                <c:pt idx="32">
                  <c:v>43254.224999999999</c:v>
                </c:pt>
                <c:pt idx="33">
                  <c:v>43255.25</c:v>
                </c:pt>
                <c:pt idx="34">
                  <c:v>43256.275000000001</c:v>
                </c:pt>
                <c:pt idx="35">
                  <c:v>43257.3</c:v>
                </c:pt>
                <c:pt idx="36">
                  <c:v>43258.320833333331</c:v>
                </c:pt>
                <c:pt idx="37">
                  <c:v>43259.345833333333</c:v>
                </c:pt>
                <c:pt idx="38">
                  <c:v>43260.35833333333</c:v>
                </c:pt>
                <c:pt idx="39">
                  <c:v>43261.366666666669</c:v>
                </c:pt>
                <c:pt idx="40">
                  <c:v>43262.387499999997</c:v>
                </c:pt>
                <c:pt idx="41">
                  <c:v>43263.408333333333</c:v>
                </c:pt>
                <c:pt idx="42">
                  <c:v>43264.429166666669</c:v>
                </c:pt>
                <c:pt idx="43">
                  <c:v>43265.458333333336</c:v>
                </c:pt>
                <c:pt idx="44">
                  <c:v>43266.487500000003</c:v>
                </c:pt>
                <c:pt idx="45">
                  <c:v>43267.166666666664</c:v>
                </c:pt>
                <c:pt idx="46">
                  <c:v>43268.195833333331</c:v>
                </c:pt>
                <c:pt idx="47">
                  <c:v>43269.23333333333</c:v>
                </c:pt>
                <c:pt idx="48">
                  <c:v>43270.254166666666</c:v>
                </c:pt>
                <c:pt idx="49">
                  <c:v>43271.287499999999</c:v>
                </c:pt>
                <c:pt idx="50">
                  <c:v>43272.308333333334</c:v>
                </c:pt>
                <c:pt idx="51">
                  <c:v>43273.324999999997</c:v>
                </c:pt>
                <c:pt idx="52">
                  <c:v>43274.354166666664</c:v>
                </c:pt>
                <c:pt idx="53">
                  <c:v>43275.370833333334</c:v>
                </c:pt>
                <c:pt idx="54">
                  <c:v>43276.387499999997</c:v>
                </c:pt>
                <c:pt idx="55">
                  <c:v>43277.408333333333</c:v>
                </c:pt>
                <c:pt idx="56">
                  <c:v>43278.087500000001</c:v>
                </c:pt>
                <c:pt idx="57">
                  <c:v>43279.112500000003</c:v>
                </c:pt>
                <c:pt idx="58">
                  <c:v>43280.133333333331</c:v>
                </c:pt>
                <c:pt idx="59">
                  <c:v>43281.158333333333</c:v>
                </c:pt>
                <c:pt idx="60">
                  <c:v>43282.175000000003</c:v>
                </c:pt>
                <c:pt idx="61">
                  <c:v>43283.195833333331</c:v>
                </c:pt>
                <c:pt idx="62">
                  <c:v>43284.220833333333</c:v>
                </c:pt>
                <c:pt idx="63">
                  <c:v>43285.241666666669</c:v>
                </c:pt>
                <c:pt idx="64">
                  <c:v>43286.258333333331</c:v>
                </c:pt>
                <c:pt idx="65">
                  <c:v>43287.270833333336</c:v>
                </c:pt>
                <c:pt idx="66">
                  <c:v>43288.283333333333</c:v>
                </c:pt>
                <c:pt idx="67">
                  <c:v>43289.304166666669</c:v>
                </c:pt>
                <c:pt idx="68">
                  <c:v>43290.32916666667</c:v>
                </c:pt>
                <c:pt idx="69">
                  <c:v>43291.35</c:v>
                </c:pt>
                <c:pt idx="70">
                  <c:v>43292.375</c:v>
                </c:pt>
                <c:pt idx="71">
                  <c:v>43293.408333333333</c:v>
                </c:pt>
                <c:pt idx="72">
                  <c:v>43294.441666666666</c:v>
                </c:pt>
                <c:pt idx="73">
                  <c:v>43295.48333333333</c:v>
                </c:pt>
                <c:pt idx="74">
                  <c:v>43296.154166666667</c:v>
                </c:pt>
                <c:pt idx="75">
                  <c:v>43297.17083333333</c:v>
                </c:pt>
                <c:pt idx="76">
                  <c:v>43298.2</c:v>
                </c:pt>
                <c:pt idx="77">
                  <c:v>43299.220833333333</c:v>
                </c:pt>
                <c:pt idx="78">
                  <c:v>43300.25</c:v>
                </c:pt>
                <c:pt idx="79">
                  <c:v>43301.26666666667</c:v>
                </c:pt>
                <c:pt idx="80">
                  <c:v>43302.283333333333</c:v>
                </c:pt>
                <c:pt idx="81">
                  <c:v>43303.304166666669</c:v>
                </c:pt>
                <c:pt idx="82">
                  <c:v>43304.32916666667</c:v>
                </c:pt>
                <c:pt idx="83">
                  <c:v>43305.362500000003</c:v>
                </c:pt>
                <c:pt idx="84">
                  <c:v>43306.387499999997</c:v>
                </c:pt>
                <c:pt idx="85">
                  <c:v>43307.074999999997</c:v>
                </c:pt>
                <c:pt idx="86">
                  <c:v>43308.095833333333</c:v>
                </c:pt>
                <c:pt idx="87">
                  <c:v>43309.116666666669</c:v>
                </c:pt>
                <c:pt idx="88">
                  <c:v>43310.133333333331</c:v>
                </c:pt>
                <c:pt idx="89">
                  <c:v>43311.154166666667</c:v>
                </c:pt>
                <c:pt idx="90">
                  <c:v>43312.166666666664</c:v>
                </c:pt>
                <c:pt idx="91">
                  <c:v>43313.183333333334</c:v>
                </c:pt>
                <c:pt idx="92">
                  <c:v>43314.2</c:v>
                </c:pt>
                <c:pt idx="93">
                  <c:v>43315.212500000001</c:v>
                </c:pt>
                <c:pt idx="94">
                  <c:v>43316.220833333333</c:v>
                </c:pt>
                <c:pt idx="95">
                  <c:v>43317.241666666669</c:v>
                </c:pt>
                <c:pt idx="96">
                  <c:v>43318.26666666667</c:v>
                </c:pt>
                <c:pt idx="97">
                  <c:v>43319.287499999999</c:v>
                </c:pt>
                <c:pt idx="98">
                  <c:v>43320.320833333331</c:v>
                </c:pt>
                <c:pt idx="99">
                  <c:v>43321.35833333333</c:v>
                </c:pt>
                <c:pt idx="100">
                  <c:v>43322.400000000001</c:v>
                </c:pt>
                <c:pt idx="101">
                  <c:v>43323.441666666666</c:v>
                </c:pt>
                <c:pt idx="102">
                  <c:v>43324.087500000001</c:v>
                </c:pt>
                <c:pt idx="103">
                  <c:v>43325.116666666669</c:v>
                </c:pt>
                <c:pt idx="104">
                  <c:v>43326.137499999997</c:v>
                </c:pt>
                <c:pt idx="105">
                  <c:v>43327.162499999999</c:v>
                </c:pt>
                <c:pt idx="106">
                  <c:v>43328.183333333334</c:v>
                </c:pt>
                <c:pt idx="107">
                  <c:v>43329.2</c:v>
                </c:pt>
                <c:pt idx="108">
                  <c:v>43330.216666666667</c:v>
                </c:pt>
                <c:pt idx="109">
                  <c:v>43331.23333333333</c:v>
                </c:pt>
                <c:pt idx="110">
                  <c:v>43332.270833333336</c:v>
                </c:pt>
                <c:pt idx="111">
                  <c:v>43333.3</c:v>
                </c:pt>
                <c:pt idx="112">
                  <c:v>43334.995833333334</c:v>
                </c:pt>
                <c:pt idx="113">
                  <c:v>43335.029166666667</c:v>
                </c:pt>
                <c:pt idx="114">
                  <c:v>43336.04583333333</c:v>
                </c:pt>
                <c:pt idx="115">
                  <c:v>43337.066666666666</c:v>
                </c:pt>
                <c:pt idx="116">
                  <c:v>43338.07916666667</c:v>
                </c:pt>
                <c:pt idx="117">
                  <c:v>43339.091666666667</c:v>
                </c:pt>
                <c:pt idx="118">
                  <c:v>43340.112500000003</c:v>
                </c:pt>
                <c:pt idx="119">
                  <c:v>43341.125</c:v>
                </c:pt>
                <c:pt idx="120">
                  <c:v>43342.137499999997</c:v>
                </c:pt>
              </c:numCache>
            </c:numRef>
          </c:xVal>
          <c:yVal>
            <c:numRef>
              <c:f>CPUE_Mmagister_TidalRange!$D$26:$D$146</c:f>
              <c:numCache>
                <c:formatCode>General</c:formatCode>
                <c:ptCount val="121"/>
                <c:pt idx="1">
                  <c:v>0.75</c:v>
                </c:pt>
                <c:pt idx="2">
                  <c:v>1.25</c:v>
                </c:pt>
                <c:pt idx="5">
                  <c:v>0.875</c:v>
                </c:pt>
                <c:pt idx="6">
                  <c:v>0.375</c:v>
                </c:pt>
                <c:pt idx="7">
                  <c:v>0.25</c:v>
                </c:pt>
                <c:pt idx="8">
                  <c:v>0.4375</c:v>
                </c:pt>
                <c:pt idx="9">
                  <c:v>0.4375</c:v>
                </c:pt>
                <c:pt idx="10">
                  <c:v>0.375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0.25</c:v>
                </c:pt>
                <c:pt idx="21">
                  <c:v>0.22222222222222221</c:v>
                </c:pt>
                <c:pt idx="22">
                  <c:v>4</c:v>
                </c:pt>
                <c:pt idx="23">
                  <c:v>0.72222222222222221</c:v>
                </c:pt>
                <c:pt idx="24">
                  <c:v>0.72222222222222221</c:v>
                </c:pt>
                <c:pt idx="28">
                  <c:v>0</c:v>
                </c:pt>
                <c:pt idx="29">
                  <c:v>0</c:v>
                </c:pt>
                <c:pt idx="32">
                  <c:v>0.22222222222222221</c:v>
                </c:pt>
                <c:pt idx="33">
                  <c:v>0.22222222222222221</c:v>
                </c:pt>
                <c:pt idx="36">
                  <c:v>0.66666666666666663</c:v>
                </c:pt>
                <c:pt idx="37">
                  <c:v>1.7222222222222223</c:v>
                </c:pt>
                <c:pt idx="38">
                  <c:v>1.7222222222222223</c:v>
                </c:pt>
                <c:pt idx="39">
                  <c:v>1.4444444444444444</c:v>
                </c:pt>
                <c:pt idx="40">
                  <c:v>1.4444444444444444</c:v>
                </c:pt>
                <c:pt idx="41">
                  <c:v>0.66666666666666663</c:v>
                </c:pt>
                <c:pt idx="43">
                  <c:v>1.1111111111111112</c:v>
                </c:pt>
                <c:pt idx="44">
                  <c:v>29.5</c:v>
                </c:pt>
                <c:pt idx="45">
                  <c:v>29.5</c:v>
                </c:pt>
                <c:pt idx="46">
                  <c:v>21.055555555555557</c:v>
                </c:pt>
                <c:pt idx="47">
                  <c:v>21.055555555555557</c:v>
                </c:pt>
                <c:pt idx="48">
                  <c:v>16.722222222222221</c:v>
                </c:pt>
                <c:pt idx="49">
                  <c:v>16.722222222222221</c:v>
                </c:pt>
                <c:pt idx="50">
                  <c:v>30.222222222222221</c:v>
                </c:pt>
                <c:pt idx="51">
                  <c:v>1.8888888888888888</c:v>
                </c:pt>
                <c:pt idx="52">
                  <c:v>1.8888888888888888</c:v>
                </c:pt>
                <c:pt idx="53">
                  <c:v>5.666666666666667</c:v>
                </c:pt>
                <c:pt idx="54">
                  <c:v>5.666666666666667</c:v>
                </c:pt>
                <c:pt idx="55">
                  <c:v>8.6111111111111107</c:v>
                </c:pt>
                <c:pt idx="56">
                  <c:v>8.6111111111111107</c:v>
                </c:pt>
                <c:pt idx="57">
                  <c:v>7.7777777777777777</c:v>
                </c:pt>
                <c:pt idx="58">
                  <c:v>13.222222222222221</c:v>
                </c:pt>
                <c:pt idx="59">
                  <c:v>13.222222222222221</c:v>
                </c:pt>
                <c:pt idx="61">
                  <c:v>0.44444444444444442</c:v>
                </c:pt>
                <c:pt idx="62">
                  <c:v>14</c:v>
                </c:pt>
                <c:pt idx="63">
                  <c:v>3.7222222222222223</c:v>
                </c:pt>
                <c:pt idx="64">
                  <c:v>3.7222222222222223</c:v>
                </c:pt>
                <c:pt idx="65">
                  <c:v>0</c:v>
                </c:pt>
                <c:pt idx="66">
                  <c:v>0</c:v>
                </c:pt>
                <c:pt idx="69">
                  <c:v>10.555555555555555</c:v>
                </c:pt>
                <c:pt idx="70">
                  <c:v>12.888888888888889</c:v>
                </c:pt>
                <c:pt idx="71">
                  <c:v>12.888888888888889</c:v>
                </c:pt>
                <c:pt idx="72">
                  <c:v>6.2</c:v>
                </c:pt>
                <c:pt idx="73">
                  <c:v>6.2</c:v>
                </c:pt>
                <c:pt idx="74">
                  <c:v>5.1111111111111107</c:v>
                </c:pt>
                <c:pt idx="75">
                  <c:v>5.1111111111111107</c:v>
                </c:pt>
                <c:pt idx="76">
                  <c:v>3.2222222222222223</c:v>
                </c:pt>
                <c:pt idx="77">
                  <c:v>26.222222222222221</c:v>
                </c:pt>
                <c:pt idx="78">
                  <c:v>26.222222222222221</c:v>
                </c:pt>
                <c:pt idx="79">
                  <c:v>7.6111111111111107</c:v>
                </c:pt>
                <c:pt idx="80">
                  <c:v>7.6111111111111107</c:v>
                </c:pt>
                <c:pt idx="81">
                  <c:v>1.6111111111111112</c:v>
                </c:pt>
                <c:pt idx="82">
                  <c:v>1.6111111111111112</c:v>
                </c:pt>
                <c:pt idx="83">
                  <c:v>0.88888888888888884</c:v>
                </c:pt>
                <c:pt idx="84">
                  <c:v>0.88888888888888884</c:v>
                </c:pt>
                <c:pt idx="85">
                  <c:v>0.1111111111111111</c:v>
                </c:pt>
                <c:pt idx="86">
                  <c:v>0.1111111111111111</c:v>
                </c:pt>
                <c:pt idx="87">
                  <c:v>0.1111111111111111</c:v>
                </c:pt>
                <c:pt idx="88">
                  <c:v>0</c:v>
                </c:pt>
                <c:pt idx="89">
                  <c:v>0</c:v>
                </c:pt>
                <c:pt idx="90">
                  <c:v>1.2222222222222223</c:v>
                </c:pt>
                <c:pt idx="91">
                  <c:v>0.77777777777777779</c:v>
                </c:pt>
                <c:pt idx="92">
                  <c:v>0.66666666666666663</c:v>
                </c:pt>
                <c:pt idx="93">
                  <c:v>5.5555555555555552E-2</c:v>
                </c:pt>
                <c:pt idx="94">
                  <c:v>5.5555555555555552E-2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0.88888888888888884</c:v>
                </c:pt>
                <c:pt idx="98">
                  <c:v>0.16666666666666666</c:v>
                </c:pt>
                <c:pt idx="99">
                  <c:v>0.16666666666666666</c:v>
                </c:pt>
                <c:pt idx="104">
                  <c:v>0.15789473684210525</c:v>
                </c:pt>
                <c:pt idx="105">
                  <c:v>0.15789473684210525</c:v>
                </c:pt>
                <c:pt idx="106">
                  <c:v>0.10526315789473684</c:v>
                </c:pt>
                <c:pt idx="109">
                  <c:v>5.2631578947368418E-2</c:v>
                </c:pt>
                <c:pt idx="110">
                  <c:v>5.2631578947368418E-2</c:v>
                </c:pt>
                <c:pt idx="112">
                  <c:v>0</c:v>
                </c:pt>
                <c:pt idx="113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DA-41B2-A7F0-29DFE6ACD5BC}"/>
            </c:ext>
          </c:extLst>
        </c:ser>
        <c:ser>
          <c:idx val="2"/>
          <c:order val="2"/>
          <c:tx>
            <c:v>SKY_CPUE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CPUE_Mmagister_TidalRange!$A$26:$A$146</c:f>
              <c:numCache>
                <c:formatCode>m/d/yy;@</c:formatCode>
                <c:ptCount val="121"/>
                <c:pt idx="0">
                  <c:v>43222.137499999997</c:v>
                </c:pt>
                <c:pt idx="1">
                  <c:v>43223.17083333333</c:v>
                </c:pt>
                <c:pt idx="2">
                  <c:v>43224.20416666667</c:v>
                </c:pt>
                <c:pt idx="3">
                  <c:v>43225.241666666669</c:v>
                </c:pt>
                <c:pt idx="4">
                  <c:v>43226.275000000001</c:v>
                </c:pt>
                <c:pt idx="5">
                  <c:v>43227.304166666669</c:v>
                </c:pt>
                <c:pt idx="6">
                  <c:v>43228</c:v>
                </c:pt>
                <c:pt idx="7">
                  <c:v>43229.366666666669</c:v>
                </c:pt>
                <c:pt idx="8">
                  <c:v>43230.400000000001</c:v>
                </c:pt>
                <c:pt idx="9">
                  <c:v>43231.408333333333</c:v>
                </c:pt>
                <c:pt idx="10">
                  <c:v>43232.42083333333</c:v>
                </c:pt>
                <c:pt idx="11">
                  <c:v>43233.429166666669</c:v>
                </c:pt>
                <c:pt idx="12">
                  <c:v>43234.445833333331</c:v>
                </c:pt>
                <c:pt idx="13">
                  <c:v>43235.466666666667</c:v>
                </c:pt>
                <c:pt idx="14">
                  <c:v>43236.487500000003</c:v>
                </c:pt>
                <c:pt idx="15">
                  <c:v>43237.133333333331</c:v>
                </c:pt>
                <c:pt idx="16">
                  <c:v>43238.17083333333</c:v>
                </c:pt>
                <c:pt idx="17">
                  <c:v>43239.208333333336</c:v>
                </c:pt>
                <c:pt idx="18">
                  <c:v>43240.245833333334</c:v>
                </c:pt>
                <c:pt idx="19">
                  <c:v>43241.279166666667</c:v>
                </c:pt>
                <c:pt idx="20">
                  <c:v>43242</c:v>
                </c:pt>
                <c:pt idx="21">
                  <c:v>43243.354166666664</c:v>
                </c:pt>
                <c:pt idx="22">
                  <c:v>43244.370833333334</c:v>
                </c:pt>
                <c:pt idx="23">
                  <c:v>43245.39166666667</c:v>
                </c:pt>
                <c:pt idx="24">
                  <c:v>43246.412499999999</c:v>
                </c:pt>
                <c:pt idx="25">
                  <c:v>43247.433333333334</c:v>
                </c:pt>
                <c:pt idx="26">
                  <c:v>43248.445833333331</c:v>
                </c:pt>
                <c:pt idx="27">
                  <c:v>43249.087500000001</c:v>
                </c:pt>
                <c:pt idx="28">
                  <c:v>43250.116666666669</c:v>
                </c:pt>
                <c:pt idx="29">
                  <c:v>43251.15</c:v>
                </c:pt>
                <c:pt idx="30">
                  <c:v>43252.17083333333</c:v>
                </c:pt>
                <c:pt idx="31">
                  <c:v>43253.195833333331</c:v>
                </c:pt>
                <c:pt idx="32">
                  <c:v>43254.224999999999</c:v>
                </c:pt>
                <c:pt idx="33">
                  <c:v>43255.25</c:v>
                </c:pt>
                <c:pt idx="34">
                  <c:v>43256.275000000001</c:v>
                </c:pt>
                <c:pt idx="35">
                  <c:v>43257.3</c:v>
                </c:pt>
                <c:pt idx="36">
                  <c:v>43258.320833333331</c:v>
                </c:pt>
                <c:pt idx="37">
                  <c:v>43259.345833333333</c:v>
                </c:pt>
                <c:pt idx="38">
                  <c:v>43260.35833333333</c:v>
                </c:pt>
                <c:pt idx="39">
                  <c:v>43261.366666666669</c:v>
                </c:pt>
                <c:pt idx="40">
                  <c:v>43262.387499999997</c:v>
                </c:pt>
                <c:pt idx="41">
                  <c:v>43263.408333333333</c:v>
                </c:pt>
                <c:pt idx="42">
                  <c:v>43264.429166666669</c:v>
                </c:pt>
                <c:pt idx="43">
                  <c:v>43265.458333333336</c:v>
                </c:pt>
                <c:pt idx="44">
                  <c:v>43266.487500000003</c:v>
                </c:pt>
                <c:pt idx="45">
                  <c:v>43267.166666666664</c:v>
                </c:pt>
                <c:pt idx="46">
                  <c:v>43268.195833333331</c:v>
                </c:pt>
                <c:pt idx="47">
                  <c:v>43269.23333333333</c:v>
                </c:pt>
                <c:pt idx="48">
                  <c:v>43270.254166666666</c:v>
                </c:pt>
                <c:pt idx="49">
                  <c:v>43271.287499999999</c:v>
                </c:pt>
                <c:pt idx="50">
                  <c:v>43272.308333333334</c:v>
                </c:pt>
                <c:pt idx="51">
                  <c:v>43273.324999999997</c:v>
                </c:pt>
                <c:pt idx="52">
                  <c:v>43274.354166666664</c:v>
                </c:pt>
                <c:pt idx="53">
                  <c:v>43275.370833333334</c:v>
                </c:pt>
                <c:pt idx="54">
                  <c:v>43276.387499999997</c:v>
                </c:pt>
                <c:pt idx="55">
                  <c:v>43277.408333333333</c:v>
                </c:pt>
                <c:pt idx="56">
                  <c:v>43278.087500000001</c:v>
                </c:pt>
                <c:pt idx="57">
                  <c:v>43279.112500000003</c:v>
                </c:pt>
                <c:pt idx="58">
                  <c:v>43280.133333333331</c:v>
                </c:pt>
                <c:pt idx="59">
                  <c:v>43281.158333333333</c:v>
                </c:pt>
                <c:pt idx="60">
                  <c:v>43282.175000000003</c:v>
                </c:pt>
                <c:pt idx="61">
                  <c:v>43283.195833333331</c:v>
                </c:pt>
                <c:pt idx="62">
                  <c:v>43284.220833333333</c:v>
                </c:pt>
                <c:pt idx="63">
                  <c:v>43285.241666666669</c:v>
                </c:pt>
                <c:pt idx="64">
                  <c:v>43286.258333333331</c:v>
                </c:pt>
                <c:pt idx="65">
                  <c:v>43287.270833333336</c:v>
                </c:pt>
                <c:pt idx="66">
                  <c:v>43288.283333333333</c:v>
                </c:pt>
                <c:pt idx="67">
                  <c:v>43289.304166666669</c:v>
                </c:pt>
                <c:pt idx="68">
                  <c:v>43290.32916666667</c:v>
                </c:pt>
                <c:pt idx="69">
                  <c:v>43291.35</c:v>
                </c:pt>
                <c:pt idx="70">
                  <c:v>43292.375</c:v>
                </c:pt>
                <c:pt idx="71">
                  <c:v>43293.408333333333</c:v>
                </c:pt>
                <c:pt idx="72">
                  <c:v>43294.441666666666</c:v>
                </c:pt>
                <c:pt idx="73">
                  <c:v>43295.48333333333</c:v>
                </c:pt>
                <c:pt idx="74">
                  <c:v>43296.154166666667</c:v>
                </c:pt>
                <c:pt idx="75">
                  <c:v>43297.17083333333</c:v>
                </c:pt>
                <c:pt idx="76">
                  <c:v>43298.2</c:v>
                </c:pt>
                <c:pt idx="77">
                  <c:v>43299.220833333333</c:v>
                </c:pt>
                <c:pt idx="78">
                  <c:v>43300.25</c:v>
                </c:pt>
                <c:pt idx="79">
                  <c:v>43301.26666666667</c:v>
                </c:pt>
                <c:pt idx="80">
                  <c:v>43302.283333333333</c:v>
                </c:pt>
                <c:pt idx="81">
                  <c:v>43303.304166666669</c:v>
                </c:pt>
                <c:pt idx="82">
                  <c:v>43304.32916666667</c:v>
                </c:pt>
                <c:pt idx="83">
                  <c:v>43305.362500000003</c:v>
                </c:pt>
                <c:pt idx="84">
                  <c:v>43306.387499999997</c:v>
                </c:pt>
                <c:pt idx="85">
                  <c:v>43307.074999999997</c:v>
                </c:pt>
                <c:pt idx="86">
                  <c:v>43308.095833333333</c:v>
                </c:pt>
                <c:pt idx="87">
                  <c:v>43309.116666666669</c:v>
                </c:pt>
                <c:pt idx="88">
                  <c:v>43310.133333333331</c:v>
                </c:pt>
                <c:pt idx="89">
                  <c:v>43311.154166666667</c:v>
                </c:pt>
                <c:pt idx="90">
                  <c:v>43312.166666666664</c:v>
                </c:pt>
                <c:pt idx="91">
                  <c:v>43313.183333333334</c:v>
                </c:pt>
                <c:pt idx="92">
                  <c:v>43314.2</c:v>
                </c:pt>
                <c:pt idx="93">
                  <c:v>43315.212500000001</c:v>
                </c:pt>
                <c:pt idx="94">
                  <c:v>43316.220833333333</c:v>
                </c:pt>
                <c:pt idx="95">
                  <c:v>43317.241666666669</c:v>
                </c:pt>
                <c:pt idx="96">
                  <c:v>43318.26666666667</c:v>
                </c:pt>
                <c:pt idx="97">
                  <c:v>43319.287499999999</c:v>
                </c:pt>
                <c:pt idx="98">
                  <c:v>43320.320833333331</c:v>
                </c:pt>
                <c:pt idx="99">
                  <c:v>43321.35833333333</c:v>
                </c:pt>
                <c:pt idx="100">
                  <c:v>43322.400000000001</c:v>
                </c:pt>
                <c:pt idx="101">
                  <c:v>43323.441666666666</c:v>
                </c:pt>
                <c:pt idx="102">
                  <c:v>43324.087500000001</c:v>
                </c:pt>
                <c:pt idx="103">
                  <c:v>43325.116666666669</c:v>
                </c:pt>
                <c:pt idx="104">
                  <c:v>43326.137499999997</c:v>
                </c:pt>
                <c:pt idx="105">
                  <c:v>43327.162499999999</c:v>
                </c:pt>
                <c:pt idx="106">
                  <c:v>43328.183333333334</c:v>
                </c:pt>
                <c:pt idx="107">
                  <c:v>43329.2</c:v>
                </c:pt>
                <c:pt idx="108">
                  <c:v>43330.216666666667</c:v>
                </c:pt>
                <c:pt idx="109">
                  <c:v>43331.23333333333</c:v>
                </c:pt>
                <c:pt idx="110">
                  <c:v>43332.270833333336</c:v>
                </c:pt>
                <c:pt idx="111">
                  <c:v>43333.3</c:v>
                </c:pt>
                <c:pt idx="112">
                  <c:v>43334.995833333334</c:v>
                </c:pt>
                <c:pt idx="113">
                  <c:v>43335.029166666667</c:v>
                </c:pt>
                <c:pt idx="114">
                  <c:v>43336.04583333333</c:v>
                </c:pt>
                <c:pt idx="115">
                  <c:v>43337.066666666666</c:v>
                </c:pt>
                <c:pt idx="116">
                  <c:v>43338.07916666667</c:v>
                </c:pt>
                <c:pt idx="117">
                  <c:v>43339.091666666667</c:v>
                </c:pt>
                <c:pt idx="118">
                  <c:v>43340.112500000003</c:v>
                </c:pt>
                <c:pt idx="119">
                  <c:v>43341.125</c:v>
                </c:pt>
                <c:pt idx="120">
                  <c:v>43342.137499999997</c:v>
                </c:pt>
              </c:numCache>
            </c:numRef>
          </c:xVal>
          <c:yVal>
            <c:numRef>
              <c:f>CPUE_Mmagister_TidalRange!$E$26:$E$146</c:f>
              <c:numCache>
                <c:formatCode>General</c:formatCode>
                <c:ptCount val="121"/>
                <c:pt idx="1">
                  <c:v>0.125</c:v>
                </c:pt>
                <c:pt idx="2">
                  <c:v>0.375</c:v>
                </c:pt>
                <c:pt idx="5">
                  <c:v>0</c:v>
                </c:pt>
                <c:pt idx="6">
                  <c:v>0.875</c:v>
                </c:pt>
                <c:pt idx="7">
                  <c:v>0.375</c:v>
                </c:pt>
                <c:pt idx="8">
                  <c:v>0.125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0.1111111111111111</c:v>
                </c:pt>
                <c:pt idx="22">
                  <c:v>0.1111111111111111</c:v>
                </c:pt>
                <c:pt idx="25">
                  <c:v>5.5555555555555552E-2</c:v>
                </c:pt>
                <c:pt idx="26">
                  <c:v>5.5555555555555552E-2</c:v>
                </c:pt>
                <c:pt idx="27">
                  <c:v>0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</c:v>
                </c:pt>
                <c:pt idx="32">
                  <c:v>0.88888888888888884</c:v>
                </c:pt>
                <c:pt idx="33">
                  <c:v>0.88888888888888884</c:v>
                </c:pt>
                <c:pt idx="34">
                  <c:v>1.6111111111111112</c:v>
                </c:pt>
                <c:pt idx="35">
                  <c:v>1.6111111111111112</c:v>
                </c:pt>
                <c:pt idx="36">
                  <c:v>3.875</c:v>
                </c:pt>
                <c:pt idx="37">
                  <c:v>0.27777777777777779</c:v>
                </c:pt>
                <c:pt idx="38">
                  <c:v>0.27777777777777779</c:v>
                </c:pt>
                <c:pt idx="39">
                  <c:v>0.22222222222222221</c:v>
                </c:pt>
                <c:pt idx="40">
                  <c:v>0.22222222222222221</c:v>
                </c:pt>
                <c:pt idx="41">
                  <c:v>0.22222222222222221</c:v>
                </c:pt>
                <c:pt idx="42">
                  <c:v>0.22222222222222221</c:v>
                </c:pt>
                <c:pt idx="43">
                  <c:v>0.55555555555555558</c:v>
                </c:pt>
                <c:pt idx="44">
                  <c:v>0.27777777777777779</c:v>
                </c:pt>
                <c:pt idx="45">
                  <c:v>0.27777777777777779</c:v>
                </c:pt>
                <c:pt idx="48">
                  <c:v>0.77777777777777779</c:v>
                </c:pt>
                <c:pt idx="49">
                  <c:v>0.77777777777777779</c:v>
                </c:pt>
                <c:pt idx="50">
                  <c:v>1.3333333333333333</c:v>
                </c:pt>
                <c:pt idx="51">
                  <c:v>0.22222222222222221</c:v>
                </c:pt>
                <c:pt idx="52">
                  <c:v>0.22222222222222221</c:v>
                </c:pt>
                <c:pt idx="53">
                  <c:v>0.22222222222222221</c:v>
                </c:pt>
                <c:pt idx="54">
                  <c:v>0.22222222222222221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0.1111111111111111</c:v>
                </c:pt>
                <c:pt idx="58">
                  <c:v>5.5555555555555552E-2</c:v>
                </c:pt>
                <c:pt idx="59">
                  <c:v>5.5555555555555552E-2</c:v>
                </c:pt>
                <c:pt idx="60">
                  <c:v>0.55555555555555558</c:v>
                </c:pt>
                <c:pt idx="61">
                  <c:v>0.55555555555555558</c:v>
                </c:pt>
                <c:pt idx="62">
                  <c:v>0.22222222222222221</c:v>
                </c:pt>
                <c:pt idx="63">
                  <c:v>1.0555555555555556</c:v>
                </c:pt>
                <c:pt idx="64">
                  <c:v>1.0555555555555556</c:v>
                </c:pt>
                <c:pt idx="65">
                  <c:v>0.44444444444444442</c:v>
                </c:pt>
                <c:pt idx="66">
                  <c:v>0.44444444444444442</c:v>
                </c:pt>
                <c:pt idx="67">
                  <c:v>5.2222222222222223</c:v>
                </c:pt>
                <c:pt idx="68">
                  <c:v>5.2222222222222223</c:v>
                </c:pt>
                <c:pt idx="69">
                  <c:v>0.66666666666666663</c:v>
                </c:pt>
                <c:pt idx="70">
                  <c:v>9.7222222222222214</c:v>
                </c:pt>
                <c:pt idx="71">
                  <c:v>9.7222222222222214</c:v>
                </c:pt>
                <c:pt idx="72">
                  <c:v>3.5555555555555554</c:v>
                </c:pt>
                <c:pt idx="73">
                  <c:v>3.5555555555555554</c:v>
                </c:pt>
                <c:pt idx="74">
                  <c:v>0.55555555555555558</c:v>
                </c:pt>
                <c:pt idx="75">
                  <c:v>0.55555555555555558</c:v>
                </c:pt>
                <c:pt idx="76">
                  <c:v>1.1111111111111112</c:v>
                </c:pt>
                <c:pt idx="77">
                  <c:v>0</c:v>
                </c:pt>
                <c:pt idx="78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0.1111111111111111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0.1111111111111111</c:v>
                </c:pt>
                <c:pt idx="94">
                  <c:v>0.1111111111111111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9">
                  <c:v>5.2631578947368418E-2</c:v>
                </c:pt>
                <c:pt idx="110">
                  <c:v>5.2631578947368418E-2</c:v>
                </c:pt>
                <c:pt idx="112">
                  <c:v>0</c:v>
                </c:pt>
                <c:pt idx="113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DA-41B2-A7F0-29DFE6AC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1168"/>
        <c:axId val="471083360"/>
      </c:scatterChart>
      <c:scatterChart>
        <c:scatterStyle val="smoothMarker"/>
        <c:varyColors val="0"/>
        <c:ser>
          <c:idx val="3"/>
          <c:order val="3"/>
          <c:tx>
            <c:v>Max Daily Tidal Range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CPUE_Mmagister_TidalRange!$A$26:$A$146</c:f>
              <c:numCache>
                <c:formatCode>m/d/yy;@</c:formatCode>
                <c:ptCount val="121"/>
                <c:pt idx="0">
                  <c:v>43222.137499999997</c:v>
                </c:pt>
                <c:pt idx="1">
                  <c:v>43223.17083333333</c:v>
                </c:pt>
                <c:pt idx="2">
                  <c:v>43224.20416666667</c:v>
                </c:pt>
                <c:pt idx="3">
                  <c:v>43225.241666666669</c:v>
                </c:pt>
                <c:pt idx="4">
                  <c:v>43226.275000000001</c:v>
                </c:pt>
                <c:pt idx="5">
                  <c:v>43227.304166666669</c:v>
                </c:pt>
                <c:pt idx="6">
                  <c:v>43228</c:v>
                </c:pt>
                <c:pt idx="7">
                  <c:v>43229.366666666669</c:v>
                </c:pt>
                <c:pt idx="8">
                  <c:v>43230.400000000001</c:v>
                </c:pt>
                <c:pt idx="9">
                  <c:v>43231.408333333333</c:v>
                </c:pt>
                <c:pt idx="10">
                  <c:v>43232.42083333333</c:v>
                </c:pt>
                <c:pt idx="11">
                  <c:v>43233.429166666669</c:v>
                </c:pt>
                <c:pt idx="12">
                  <c:v>43234.445833333331</c:v>
                </c:pt>
                <c:pt idx="13">
                  <c:v>43235.466666666667</c:v>
                </c:pt>
                <c:pt idx="14">
                  <c:v>43236.487500000003</c:v>
                </c:pt>
                <c:pt idx="15">
                  <c:v>43237.133333333331</c:v>
                </c:pt>
                <c:pt idx="16">
                  <c:v>43238.17083333333</c:v>
                </c:pt>
                <c:pt idx="17">
                  <c:v>43239.208333333336</c:v>
                </c:pt>
                <c:pt idx="18">
                  <c:v>43240.245833333334</c:v>
                </c:pt>
                <c:pt idx="19">
                  <c:v>43241.279166666667</c:v>
                </c:pt>
                <c:pt idx="20">
                  <c:v>43242</c:v>
                </c:pt>
                <c:pt idx="21">
                  <c:v>43243.354166666664</c:v>
                </c:pt>
                <c:pt idx="22">
                  <c:v>43244.370833333334</c:v>
                </c:pt>
                <c:pt idx="23">
                  <c:v>43245.39166666667</c:v>
                </c:pt>
                <c:pt idx="24">
                  <c:v>43246.412499999999</c:v>
                </c:pt>
                <c:pt idx="25">
                  <c:v>43247.433333333334</c:v>
                </c:pt>
                <c:pt idx="26">
                  <c:v>43248.445833333331</c:v>
                </c:pt>
                <c:pt idx="27">
                  <c:v>43249.087500000001</c:v>
                </c:pt>
                <c:pt idx="28">
                  <c:v>43250.116666666669</c:v>
                </c:pt>
                <c:pt idx="29">
                  <c:v>43251.15</c:v>
                </c:pt>
                <c:pt idx="30">
                  <c:v>43252.17083333333</c:v>
                </c:pt>
                <c:pt idx="31">
                  <c:v>43253.195833333331</c:v>
                </c:pt>
                <c:pt idx="32">
                  <c:v>43254.224999999999</c:v>
                </c:pt>
                <c:pt idx="33">
                  <c:v>43255.25</c:v>
                </c:pt>
                <c:pt idx="34">
                  <c:v>43256.275000000001</c:v>
                </c:pt>
                <c:pt idx="35">
                  <c:v>43257.3</c:v>
                </c:pt>
                <c:pt idx="36">
                  <c:v>43258.320833333331</c:v>
                </c:pt>
                <c:pt idx="37">
                  <c:v>43259.345833333333</c:v>
                </c:pt>
                <c:pt idx="38">
                  <c:v>43260.35833333333</c:v>
                </c:pt>
                <c:pt idx="39">
                  <c:v>43261.366666666669</c:v>
                </c:pt>
                <c:pt idx="40">
                  <c:v>43262.387499999997</c:v>
                </c:pt>
                <c:pt idx="41">
                  <c:v>43263.408333333333</c:v>
                </c:pt>
                <c:pt idx="42">
                  <c:v>43264.429166666669</c:v>
                </c:pt>
                <c:pt idx="43">
                  <c:v>43265.458333333336</c:v>
                </c:pt>
                <c:pt idx="44">
                  <c:v>43266.487500000003</c:v>
                </c:pt>
                <c:pt idx="45">
                  <c:v>43267.166666666664</c:v>
                </c:pt>
                <c:pt idx="46">
                  <c:v>43268.195833333331</c:v>
                </c:pt>
                <c:pt idx="47">
                  <c:v>43269.23333333333</c:v>
                </c:pt>
                <c:pt idx="48">
                  <c:v>43270.254166666666</c:v>
                </c:pt>
                <c:pt idx="49">
                  <c:v>43271.287499999999</c:v>
                </c:pt>
                <c:pt idx="50">
                  <c:v>43272.308333333334</c:v>
                </c:pt>
                <c:pt idx="51">
                  <c:v>43273.324999999997</c:v>
                </c:pt>
                <c:pt idx="52">
                  <c:v>43274.354166666664</c:v>
                </c:pt>
                <c:pt idx="53">
                  <c:v>43275.370833333334</c:v>
                </c:pt>
                <c:pt idx="54">
                  <c:v>43276.387499999997</c:v>
                </c:pt>
                <c:pt idx="55">
                  <c:v>43277.408333333333</c:v>
                </c:pt>
                <c:pt idx="56">
                  <c:v>43278.087500000001</c:v>
                </c:pt>
                <c:pt idx="57">
                  <c:v>43279.112500000003</c:v>
                </c:pt>
                <c:pt idx="58">
                  <c:v>43280.133333333331</c:v>
                </c:pt>
                <c:pt idx="59">
                  <c:v>43281.158333333333</c:v>
                </c:pt>
                <c:pt idx="60">
                  <c:v>43282.175000000003</c:v>
                </c:pt>
                <c:pt idx="61">
                  <c:v>43283.195833333331</c:v>
                </c:pt>
                <c:pt idx="62">
                  <c:v>43284.220833333333</c:v>
                </c:pt>
                <c:pt idx="63">
                  <c:v>43285.241666666669</c:v>
                </c:pt>
                <c:pt idx="64">
                  <c:v>43286.258333333331</c:v>
                </c:pt>
                <c:pt idx="65">
                  <c:v>43287.270833333336</c:v>
                </c:pt>
                <c:pt idx="66">
                  <c:v>43288.283333333333</c:v>
                </c:pt>
                <c:pt idx="67">
                  <c:v>43289.304166666669</c:v>
                </c:pt>
                <c:pt idx="68">
                  <c:v>43290.32916666667</c:v>
                </c:pt>
                <c:pt idx="69">
                  <c:v>43291.35</c:v>
                </c:pt>
                <c:pt idx="70">
                  <c:v>43292.375</c:v>
                </c:pt>
                <c:pt idx="71">
                  <c:v>43293.408333333333</c:v>
                </c:pt>
                <c:pt idx="72">
                  <c:v>43294.441666666666</c:v>
                </c:pt>
                <c:pt idx="73">
                  <c:v>43295.48333333333</c:v>
                </c:pt>
                <c:pt idx="74">
                  <c:v>43296.154166666667</c:v>
                </c:pt>
                <c:pt idx="75">
                  <c:v>43297.17083333333</c:v>
                </c:pt>
                <c:pt idx="76">
                  <c:v>43298.2</c:v>
                </c:pt>
                <c:pt idx="77">
                  <c:v>43299.220833333333</c:v>
                </c:pt>
                <c:pt idx="78">
                  <c:v>43300.25</c:v>
                </c:pt>
                <c:pt idx="79">
                  <c:v>43301.26666666667</c:v>
                </c:pt>
                <c:pt idx="80">
                  <c:v>43302.283333333333</c:v>
                </c:pt>
                <c:pt idx="81">
                  <c:v>43303.304166666669</c:v>
                </c:pt>
                <c:pt idx="82">
                  <c:v>43304.32916666667</c:v>
                </c:pt>
                <c:pt idx="83">
                  <c:v>43305.362500000003</c:v>
                </c:pt>
                <c:pt idx="84">
                  <c:v>43306.387499999997</c:v>
                </c:pt>
                <c:pt idx="85">
                  <c:v>43307.074999999997</c:v>
                </c:pt>
                <c:pt idx="86">
                  <c:v>43308.095833333333</c:v>
                </c:pt>
                <c:pt idx="87">
                  <c:v>43309.116666666669</c:v>
                </c:pt>
                <c:pt idx="88">
                  <c:v>43310.133333333331</c:v>
                </c:pt>
                <c:pt idx="89">
                  <c:v>43311.154166666667</c:v>
                </c:pt>
                <c:pt idx="90">
                  <c:v>43312.166666666664</c:v>
                </c:pt>
                <c:pt idx="91">
                  <c:v>43313.183333333334</c:v>
                </c:pt>
                <c:pt idx="92">
                  <c:v>43314.2</c:v>
                </c:pt>
                <c:pt idx="93">
                  <c:v>43315.212500000001</c:v>
                </c:pt>
                <c:pt idx="94">
                  <c:v>43316.220833333333</c:v>
                </c:pt>
                <c:pt idx="95">
                  <c:v>43317.241666666669</c:v>
                </c:pt>
                <c:pt idx="96">
                  <c:v>43318.26666666667</c:v>
                </c:pt>
                <c:pt idx="97">
                  <c:v>43319.287499999999</c:v>
                </c:pt>
                <c:pt idx="98">
                  <c:v>43320.320833333331</c:v>
                </c:pt>
                <c:pt idx="99">
                  <c:v>43321.35833333333</c:v>
                </c:pt>
                <c:pt idx="100">
                  <c:v>43322.400000000001</c:v>
                </c:pt>
                <c:pt idx="101">
                  <c:v>43323.441666666666</c:v>
                </c:pt>
                <c:pt idx="102">
                  <c:v>43324.087500000001</c:v>
                </c:pt>
                <c:pt idx="103">
                  <c:v>43325.116666666669</c:v>
                </c:pt>
                <c:pt idx="104">
                  <c:v>43326.137499999997</c:v>
                </c:pt>
                <c:pt idx="105">
                  <c:v>43327.162499999999</c:v>
                </c:pt>
                <c:pt idx="106">
                  <c:v>43328.183333333334</c:v>
                </c:pt>
                <c:pt idx="107">
                  <c:v>43329.2</c:v>
                </c:pt>
                <c:pt idx="108">
                  <c:v>43330.216666666667</c:v>
                </c:pt>
                <c:pt idx="109">
                  <c:v>43331.23333333333</c:v>
                </c:pt>
                <c:pt idx="110">
                  <c:v>43332.270833333336</c:v>
                </c:pt>
                <c:pt idx="111">
                  <c:v>43333.3</c:v>
                </c:pt>
                <c:pt idx="112">
                  <c:v>43334.995833333334</c:v>
                </c:pt>
                <c:pt idx="113">
                  <c:v>43335.029166666667</c:v>
                </c:pt>
                <c:pt idx="114">
                  <c:v>43336.04583333333</c:v>
                </c:pt>
                <c:pt idx="115">
                  <c:v>43337.066666666666</c:v>
                </c:pt>
                <c:pt idx="116">
                  <c:v>43338.07916666667</c:v>
                </c:pt>
                <c:pt idx="117">
                  <c:v>43339.091666666667</c:v>
                </c:pt>
                <c:pt idx="118">
                  <c:v>43340.112500000003</c:v>
                </c:pt>
                <c:pt idx="119">
                  <c:v>43341.125</c:v>
                </c:pt>
                <c:pt idx="120">
                  <c:v>43342.137499999997</c:v>
                </c:pt>
              </c:numCache>
            </c:numRef>
          </c:xVal>
          <c:yVal>
            <c:numRef>
              <c:f>CPUE_Mmagister_TidalRange!$B$26:$B$146</c:f>
              <c:numCache>
                <c:formatCode>General</c:formatCode>
                <c:ptCount val="121"/>
                <c:pt idx="0">
                  <c:v>2.492</c:v>
                </c:pt>
                <c:pt idx="1">
                  <c:v>2.5499999999999998</c:v>
                </c:pt>
                <c:pt idx="2">
                  <c:v>2.5860000000000003</c:v>
                </c:pt>
                <c:pt idx="3">
                  <c:v>2.3490000000000002</c:v>
                </c:pt>
                <c:pt idx="4">
                  <c:v>2.2549999999999999</c:v>
                </c:pt>
                <c:pt idx="5">
                  <c:v>2.1150000000000002</c:v>
                </c:pt>
                <c:pt idx="7">
                  <c:v>1.8810000000000002</c:v>
                </c:pt>
                <c:pt idx="8">
                  <c:v>1.6340000000000001</c:v>
                </c:pt>
                <c:pt idx="9">
                  <c:v>1.4780000000000002</c:v>
                </c:pt>
                <c:pt idx="10">
                  <c:v>1.6730000000000003</c:v>
                </c:pt>
                <c:pt idx="11">
                  <c:v>1.9990000000000001</c:v>
                </c:pt>
                <c:pt idx="12">
                  <c:v>2.29</c:v>
                </c:pt>
                <c:pt idx="13">
                  <c:v>2.593</c:v>
                </c:pt>
                <c:pt idx="14">
                  <c:v>2.8220000000000001</c:v>
                </c:pt>
                <c:pt idx="15">
                  <c:v>2.9969999999999999</c:v>
                </c:pt>
                <c:pt idx="16">
                  <c:v>3.1130000000000004</c:v>
                </c:pt>
                <c:pt idx="17">
                  <c:v>3.0710000000000002</c:v>
                </c:pt>
                <c:pt idx="18">
                  <c:v>2.9929999999999999</c:v>
                </c:pt>
                <c:pt idx="19">
                  <c:v>2.722</c:v>
                </c:pt>
                <c:pt idx="21">
                  <c:v>2.3260000000000001</c:v>
                </c:pt>
                <c:pt idx="22">
                  <c:v>1.8770000000000002</c:v>
                </c:pt>
                <c:pt idx="23">
                  <c:v>1.8740000000000001</c:v>
                </c:pt>
                <c:pt idx="24">
                  <c:v>2.1179999999999999</c:v>
                </c:pt>
                <c:pt idx="25">
                  <c:v>2.2570000000000001</c:v>
                </c:pt>
                <c:pt idx="26">
                  <c:v>2.4289999999999998</c:v>
                </c:pt>
                <c:pt idx="27">
                  <c:v>2.4649999999999999</c:v>
                </c:pt>
                <c:pt idx="28">
                  <c:v>2.6379999999999999</c:v>
                </c:pt>
                <c:pt idx="29">
                  <c:v>2.6920000000000002</c:v>
                </c:pt>
                <c:pt idx="30">
                  <c:v>2.7349999999999999</c:v>
                </c:pt>
                <c:pt idx="31">
                  <c:v>2.6309999999999998</c:v>
                </c:pt>
                <c:pt idx="32">
                  <c:v>2.4630000000000001</c:v>
                </c:pt>
                <c:pt idx="33">
                  <c:v>2.355</c:v>
                </c:pt>
                <c:pt idx="34">
                  <c:v>2.077</c:v>
                </c:pt>
                <c:pt idx="35">
                  <c:v>1.8530000000000002</c:v>
                </c:pt>
                <c:pt idx="36">
                  <c:v>1.6379999999999999</c:v>
                </c:pt>
                <c:pt idx="37">
                  <c:v>1.413</c:v>
                </c:pt>
                <c:pt idx="38">
                  <c:v>1.774</c:v>
                </c:pt>
                <c:pt idx="39">
                  <c:v>2.1069999999999998</c:v>
                </c:pt>
                <c:pt idx="40">
                  <c:v>2.4899999999999998</c:v>
                </c:pt>
                <c:pt idx="41">
                  <c:v>2.7970000000000002</c:v>
                </c:pt>
                <c:pt idx="42">
                  <c:v>3.0760000000000001</c:v>
                </c:pt>
                <c:pt idx="43">
                  <c:v>3.2320000000000002</c:v>
                </c:pt>
                <c:pt idx="44">
                  <c:v>3.2470000000000003</c:v>
                </c:pt>
                <c:pt idx="45">
                  <c:v>3.3339999999999996</c:v>
                </c:pt>
                <c:pt idx="46">
                  <c:v>3.0739999999999998</c:v>
                </c:pt>
                <c:pt idx="47">
                  <c:v>2.867</c:v>
                </c:pt>
                <c:pt idx="48">
                  <c:v>2.5150000000000001</c:v>
                </c:pt>
                <c:pt idx="49">
                  <c:v>2.012</c:v>
                </c:pt>
                <c:pt idx="50">
                  <c:v>1.7250000000000001</c:v>
                </c:pt>
                <c:pt idx="51">
                  <c:v>1.905</c:v>
                </c:pt>
                <c:pt idx="52">
                  <c:v>2.1230000000000002</c:v>
                </c:pt>
                <c:pt idx="53">
                  <c:v>2.242</c:v>
                </c:pt>
                <c:pt idx="54">
                  <c:v>2.4000000000000004</c:v>
                </c:pt>
                <c:pt idx="55">
                  <c:v>2.4619999999999997</c:v>
                </c:pt>
                <c:pt idx="56">
                  <c:v>2.5220000000000002</c:v>
                </c:pt>
                <c:pt idx="57">
                  <c:v>2.6920000000000002</c:v>
                </c:pt>
                <c:pt idx="58">
                  <c:v>2.69</c:v>
                </c:pt>
                <c:pt idx="59">
                  <c:v>2.653</c:v>
                </c:pt>
                <c:pt idx="60">
                  <c:v>2.573</c:v>
                </c:pt>
                <c:pt idx="61">
                  <c:v>2.5489999999999999</c:v>
                </c:pt>
                <c:pt idx="62">
                  <c:v>2.2109999999999999</c:v>
                </c:pt>
                <c:pt idx="63">
                  <c:v>1.9890000000000003</c:v>
                </c:pt>
                <c:pt idx="64">
                  <c:v>1.708</c:v>
                </c:pt>
                <c:pt idx="65">
                  <c:v>1.4470000000000001</c:v>
                </c:pt>
                <c:pt idx="66">
                  <c:v>1.7509999999999999</c:v>
                </c:pt>
                <c:pt idx="67">
                  <c:v>2.0310000000000001</c:v>
                </c:pt>
                <c:pt idx="68">
                  <c:v>2.4609999999999999</c:v>
                </c:pt>
                <c:pt idx="69">
                  <c:v>2.8170000000000002</c:v>
                </c:pt>
                <c:pt idx="70">
                  <c:v>3.0709999999999997</c:v>
                </c:pt>
                <c:pt idx="71">
                  <c:v>3.2970000000000002</c:v>
                </c:pt>
                <c:pt idx="72">
                  <c:v>3.391</c:v>
                </c:pt>
                <c:pt idx="73">
                  <c:v>3.2470000000000003</c:v>
                </c:pt>
                <c:pt idx="74">
                  <c:v>3.0790000000000002</c:v>
                </c:pt>
                <c:pt idx="75">
                  <c:v>2.9049999999999998</c:v>
                </c:pt>
                <c:pt idx="76">
                  <c:v>2.573</c:v>
                </c:pt>
                <c:pt idx="77">
                  <c:v>2.2269999999999999</c:v>
                </c:pt>
                <c:pt idx="78">
                  <c:v>1.6830000000000001</c:v>
                </c:pt>
                <c:pt idx="79">
                  <c:v>1.8899999999999997</c:v>
                </c:pt>
                <c:pt idx="80">
                  <c:v>2.0329999999999999</c:v>
                </c:pt>
                <c:pt idx="81">
                  <c:v>2.1989999999999998</c:v>
                </c:pt>
                <c:pt idx="82">
                  <c:v>2.2829999999999999</c:v>
                </c:pt>
                <c:pt idx="83">
                  <c:v>2.3369999999999997</c:v>
                </c:pt>
                <c:pt idx="84">
                  <c:v>2.4239999999999999</c:v>
                </c:pt>
                <c:pt idx="85">
                  <c:v>2.4940000000000002</c:v>
                </c:pt>
                <c:pt idx="86">
                  <c:v>2.5250000000000004</c:v>
                </c:pt>
                <c:pt idx="87">
                  <c:v>2.5840000000000001</c:v>
                </c:pt>
                <c:pt idx="88">
                  <c:v>2.532</c:v>
                </c:pt>
                <c:pt idx="89">
                  <c:v>2.343</c:v>
                </c:pt>
                <c:pt idx="90">
                  <c:v>2.234</c:v>
                </c:pt>
                <c:pt idx="91">
                  <c:v>2.0489999999999999</c:v>
                </c:pt>
                <c:pt idx="92">
                  <c:v>1.7729999999999999</c:v>
                </c:pt>
                <c:pt idx="93">
                  <c:v>1.4490000000000003</c:v>
                </c:pt>
                <c:pt idx="94">
                  <c:v>1.609</c:v>
                </c:pt>
                <c:pt idx="95">
                  <c:v>1.9149999999999998</c:v>
                </c:pt>
                <c:pt idx="96">
                  <c:v>2.2349999999999999</c:v>
                </c:pt>
                <c:pt idx="97">
                  <c:v>2.5070000000000001</c:v>
                </c:pt>
                <c:pt idx="98">
                  <c:v>2.7749999999999999</c:v>
                </c:pt>
                <c:pt idx="99">
                  <c:v>2.9630000000000001</c:v>
                </c:pt>
                <c:pt idx="100">
                  <c:v>3.0840000000000001</c:v>
                </c:pt>
                <c:pt idx="101">
                  <c:v>3.0640000000000001</c:v>
                </c:pt>
                <c:pt idx="102">
                  <c:v>2.9710000000000001</c:v>
                </c:pt>
                <c:pt idx="103">
                  <c:v>2.6809999999999996</c:v>
                </c:pt>
                <c:pt idx="104">
                  <c:v>2.411</c:v>
                </c:pt>
                <c:pt idx="105">
                  <c:v>2.044</c:v>
                </c:pt>
                <c:pt idx="106">
                  <c:v>1.681</c:v>
                </c:pt>
                <c:pt idx="107">
                  <c:v>1.8449999999999998</c:v>
                </c:pt>
                <c:pt idx="108">
                  <c:v>1.875</c:v>
                </c:pt>
                <c:pt idx="109">
                  <c:v>1.9510000000000001</c:v>
                </c:pt>
                <c:pt idx="110">
                  <c:v>1.9300000000000002</c:v>
                </c:pt>
                <c:pt idx="111">
                  <c:v>1.9650000000000001</c:v>
                </c:pt>
                <c:pt idx="112">
                  <c:v>2.1019999999999999</c:v>
                </c:pt>
                <c:pt idx="113">
                  <c:v>2.246</c:v>
                </c:pt>
                <c:pt idx="114">
                  <c:v>2.2919999999999998</c:v>
                </c:pt>
                <c:pt idx="115">
                  <c:v>2.2119999999999997</c:v>
                </c:pt>
                <c:pt idx="116">
                  <c:v>2.1470000000000002</c:v>
                </c:pt>
                <c:pt idx="117">
                  <c:v>2.1179999999999999</c:v>
                </c:pt>
                <c:pt idx="118">
                  <c:v>1.927</c:v>
                </c:pt>
                <c:pt idx="119">
                  <c:v>1.6949999999999998</c:v>
                </c:pt>
                <c:pt idx="120">
                  <c:v>1.5180000000000002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DA-41B2-A7F0-29DFE6AC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4888"/>
        <c:axId val="471242680"/>
      </c:scatterChart>
      <c:valAx>
        <c:axId val="470851168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3360"/>
        <c:crosses val="autoZero"/>
        <c:crossBetween val="midCat"/>
      </c:valAx>
      <c:valAx>
        <c:axId val="471083360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1168"/>
        <c:crosses val="autoZero"/>
        <c:crossBetween val="midCat"/>
      </c:valAx>
      <c:valAx>
        <c:axId val="471242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Daily Tidal Range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888"/>
        <c:crosses val="max"/>
        <c:crossBetween val="midCat"/>
      </c:valAx>
      <c:valAx>
        <c:axId val="162184888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4712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59166467827885"/>
          <c:y val="1.5023419500215206E-2"/>
          <c:w val="0.18299224834657907"/>
          <c:h val="0.2227595321076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9578645326678E-2"/>
          <c:y val="3.5256410256410256E-2"/>
          <c:w val="0.83533701643937863"/>
          <c:h val="0.8903901675752069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CPUE_Mmagister_TidalRange!$L$2</c:f>
              <c:strCache>
                <c:ptCount val="1"/>
                <c:pt idx="0">
                  <c:v>COR_CPUE</c:v>
                </c:pt>
              </c:strCache>
            </c:strRef>
          </c:tx>
          <c:marker>
            <c:symbol val="none"/>
          </c:marker>
          <c:xVal>
            <c:numRef>
              <c:f>CPUE_Mmagister_TidalRange!$J$3:$J$123</c:f>
              <c:numCache>
                <c:formatCode>m/d/yy;@</c:formatCode>
                <c:ptCount val="121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</c:numCache>
            </c:numRef>
          </c:xVal>
          <c:yVal>
            <c:numRef>
              <c:f>CPUE_Mmagister_TidalRange!$L$3:$L$123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0.45</c:v>
                </c:pt>
                <c:pt idx="11">
                  <c:v>0.45</c:v>
                </c:pt>
                <c:pt idx="12">
                  <c:v>1.8</c:v>
                </c:pt>
                <c:pt idx="13">
                  <c:v>1.8</c:v>
                </c:pt>
                <c:pt idx="14">
                  <c:v>1.6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4.3</c:v>
                </c:pt>
                <c:pt idx="18">
                  <c:v>4.3</c:v>
                </c:pt>
                <c:pt idx="19">
                  <c:v>36.85</c:v>
                </c:pt>
                <c:pt idx="20">
                  <c:v>36.85</c:v>
                </c:pt>
                <c:pt idx="21">
                  <c:v>290.5263157894737</c:v>
                </c:pt>
                <c:pt idx="22">
                  <c:v>148.05000000000001</c:v>
                </c:pt>
                <c:pt idx="23">
                  <c:v>148.05263157894737</c:v>
                </c:pt>
                <c:pt idx="24">
                  <c:v>91.2</c:v>
                </c:pt>
                <c:pt idx="25">
                  <c:v>91.2</c:v>
                </c:pt>
                <c:pt idx="26">
                  <c:v>0</c:v>
                </c:pt>
                <c:pt idx="27">
                  <c:v>0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9.5</c:v>
                </c:pt>
                <c:pt idx="31">
                  <c:v>3.7</c:v>
                </c:pt>
                <c:pt idx="32">
                  <c:v>3.7</c:v>
                </c:pt>
                <c:pt idx="33">
                  <c:v>0</c:v>
                </c:pt>
                <c:pt idx="34">
                  <c:v>0</c:v>
                </c:pt>
                <c:pt idx="35">
                  <c:v>13.5</c:v>
                </c:pt>
                <c:pt idx="36">
                  <c:v>13.5</c:v>
                </c:pt>
                <c:pt idx="37">
                  <c:v>9.1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1.2</c:v>
                </c:pt>
                <c:pt idx="43">
                  <c:v>0.4</c:v>
                </c:pt>
                <c:pt idx="44">
                  <c:v>0.4</c:v>
                </c:pt>
                <c:pt idx="45">
                  <c:v>1.7</c:v>
                </c:pt>
                <c:pt idx="46">
                  <c:v>1.7</c:v>
                </c:pt>
                <c:pt idx="47">
                  <c:v>5.4</c:v>
                </c:pt>
                <c:pt idx="48">
                  <c:v>5.4</c:v>
                </c:pt>
                <c:pt idx="49">
                  <c:v>87.6</c:v>
                </c:pt>
                <c:pt idx="50">
                  <c:v>87.6</c:v>
                </c:pt>
                <c:pt idx="51">
                  <c:v>178.9</c:v>
                </c:pt>
                <c:pt idx="52">
                  <c:v>87.5</c:v>
                </c:pt>
                <c:pt idx="53">
                  <c:v>87.5</c:v>
                </c:pt>
                <c:pt idx="54">
                  <c:v>43.2</c:v>
                </c:pt>
                <c:pt idx="55">
                  <c:v>43.2</c:v>
                </c:pt>
                <c:pt idx="56">
                  <c:v>47</c:v>
                </c:pt>
                <c:pt idx="57">
                  <c:v>12</c:v>
                </c:pt>
                <c:pt idx="58">
                  <c:v>12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6.9</c:v>
                </c:pt>
                <c:pt idx="62">
                  <c:v>6.9</c:v>
                </c:pt>
                <c:pt idx="63">
                  <c:v>7.375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5.3</c:v>
                </c:pt>
                <c:pt idx="67">
                  <c:v>5.3125</c:v>
                </c:pt>
                <c:pt idx="68">
                  <c:v>17.2</c:v>
                </c:pt>
                <c:pt idx="69">
                  <c:v>17.2</c:v>
                </c:pt>
                <c:pt idx="70">
                  <c:v>49</c:v>
                </c:pt>
                <c:pt idx="71">
                  <c:v>49</c:v>
                </c:pt>
                <c:pt idx="72">
                  <c:v>98.5</c:v>
                </c:pt>
                <c:pt idx="73">
                  <c:v>15.6</c:v>
                </c:pt>
                <c:pt idx="74">
                  <c:v>15.625</c:v>
                </c:pt>
                <c:pt idx="75">
                  <c:v>35</c:v>
                </c:pt>
                <c:pt idx="76">
                  <c:v>35</c:v>
                </c:pt>
                <c:pt idx="77">
                  <c:v>38.875</c:v>
                </c:pt>
                <c:pt idx="78">
                  <c:v>8.9</c:v>
                </c:pt>
                <c:pt idx="79">
                  <c:v>8.9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33.5</c:v>
                </c:pt>
                <c:pt idx="85">
                  <c:v>27.764705882352942</c:v>
                </c:pt>
                <c:pt idx="86">
                  <c:v>5.2</c:v>
                </c:pt>
                <c:pt idx="87">
                  <c:v>5.2</c:v>
                </c:pt>
                <c:pt idx="88">
                  <c:v>3.4</c:v>
                </c:pt>
                <c:pt idx="89">
                  <c:v>3.3529411764705883</c:v>
                </c:pt>
                <c:pt idx="90">
                  <c:v>11.1</c:v>
                </c:pt>
                <c:pt idx="91">
                  <c:v>11.117647058823529</c:v>
                </c:pt>
                <c:pt idx="92">
                  <c:v>0.3</c:v>
                </c:pt>
                <c:pt idx="93">
                  <c:v>0.29411764705882354</c:v>
                </c:pt>
                <c:pt idx="94">
                  <c:v>0.6</c:v>
                </c:pt>
                <c:pt idx="95">
                  <c:v>0.6</c:v>
                </c:pt>
                <c:pt idx="96">
                  <c:v>2.4</c:v>
                </c:pt>
                <c:pt idx="97">
                  <c:v>2.3529411764705883</c:v>
                </c:pt>
                <c:pt idx="98">
                  <c:v>0.8</c:v>
                </c:pt>
                <c:pt idx="99">
                  <c:v>0.82352941176470584</c:v>
                </c:pt>
                <c:pt idx="100">
                  <c:v>0.94117647058823528</c:v>
                </c:pt>
                <c:pt idx="101">
                  <c:v>0.65</c:v>
                </c:pt>
                <c:pt idx="102">
                  <c:v>0.6470588235294118</c:v>
                </c:pt>
                <c:pt idx="103">
                  <c:v>4.2</c:v>
                </c:pt>
                <c:pt idx="104">
                  <c:v>4.1764705882352944</c:v>
                </c:pt>
                <c:pt idx="105">
                  <c:v>0.35294117647058826</c:v>
                </c:pt>
                <c:pt idx="106">
                  <c:v>0.06</c:v>
                </c:pt>
                <c:pt idx="107">
                  <c:v>5.8823529411764705E-2</c:v>
                </c:pt>
                <c:pt idx="108">
                  <c:v>0.06</c:v>
                </c:pt>
                <c:pt idx="109">
                  <c:v>5.8823529411764705E-2</c:v>
                </c:pt>
                <c:pt idx="110">
                  <c:v>0</c:v>
                </c:pt>
                <c:pt idx="111">
                  <c:v>0</c:v>
                </c:pt>
                <c:pt idx="112">
                  <c:v>0.21052631578947367</c:v>
                </c:pt>
                <c:pt idx="113">
                  <c:v>0.05</c:v>
                </c:pt>
                <c:pt idx="114">
                  <c:v>5.2631578947368418E-2</c:v>
                </c:pt>
                <c:pt idx="115">
                  <c:v>0.05</c:v>
                </c:pt>
                <c:pt idx="116">
                  <c:v>5.2631578947368418E-2</c:v>
                </c:pt>
                <c:pt idx="117">
                  <c:v>0.16</c:v>
                </c:pt>
                <c:pt idx="118">
                  <c:v>0.15789473684210525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4C34-4872-8A47-24607F99E7EE}"/>
            </c:ext>
          </c:extLst>
        </c:ser>
        <c:ser>
          <c:idx val="0"/>
          <c:order val="4"/>
          <c:tx>
            <c:strRef>
              <c:f>CPUE_Mmagister_TidalRange!$L$2</c:f>
              <c:strCache>
                <c:ptCount val="1"/>
                <c:pt idx="0">
                  <c:v>COR_CPUE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CPUE_Mmagister_TidalRange!$J$3:$J$123</c:f>
              <c:numCache>
                <c:formatCode>m/d/yy;@</c:formatCode>
                <c:ptCount val="121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</c:numCache>
            </c:numRef>
          </c:xVal>
          <c:yVal>
            <c:numRef>
              <c:f>CPUE_Mmagister_TidalRange!$L$3:$L$123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0.45</c:v>
                </c:pt>
                <c:pt idx="11">
                  <c:v>0.45</c:v>
                </c:pt>
                <c:pt idx="12">
                  <c:v>1.8</c:v>
                </c:pt>
                <c:pt idx="13">
                  <c:v>1.8</c:v>
                </c:pt>
                <c:pt idx="14">
                  <c:v>1.6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4.3</c:v>
                </c:pt>
                <c:pt idx="18">
                  <c:v>4.3</c:v>
                </c:pt>
                <c:pt idx="19">
                  <c:v>36.85</c:v>
                </c:pt>
                <c:pt idx="20">
                  <c:v>36.85</c:v>
                </c:pt>
                <c:pt idx="21">
                  <c:v>290.5263157894737</c:v>
                </c:pt>
                <c:pt idx="22">
                  <c:v>148.05000000000001</c:v>
                </c:pt>
                <c:pt idx="23">
                  <c:v>148.05263157894737</c:v>
                </c:pt>
                <c:pt idx="24">
                  <c:v>91.2</c:v>
                </c:pt>
                <c:pt idx="25">
                  <c:v>91.2</c:v>
                </c:pt>
                <c:pt idx="26">
                  <c:v>0</c:v>
                </c:pt>
                <c:pt idx="27">
                  <c:v>0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9.5</c:v>
                </c:pt>
                <c:pt idx="31">
                  <c:v>3.7</c:v>
                </c:pt>
                <c:pt idx="32">
                  <c:v>3.7</c:v>
                </c:pt>
                <c:pt idx="33">
                  <c:v>0</c:v>
                </c:pt>
                <c:pt idx="34">
                  <c:v>0</c:v>
                </c:pt>
                <c:pt idx="35">
                  <c:v>13.5</c:v>
                </c:pt>
                <c:pt idx="36">
                  <c:v>13.5</c:v>
                </c:pt>
                <c:pt idx="37">
                  <c:v>9.1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1.2</c:v>
                </c:pt>
                <c:pt idx="43">
                  <c:v>0.4</c:v>
                </c:pt>
                <c:pt idx="44">
                  <c:v>0.4</c:v>
                </c:pt>
                <c:pt idx="45">
                  <c:v>1.7</c:v>
                </c:pt>
                <c:pt idx="46">
                  <c:v>1.7</c:v>
                </c:pt>
                <c:pt idx="47">
                  <c:v>5.4</c:v>
                </c:pt>
                <c:pt idx="48">
                  <c:v>5.4</c:v>
                </c:pt>
                <c:pt idx="49">
                  <c:v>87.6</c:v>
                </c:pt>
                <c:pt idx="50">
                  <c:v>87.6</c:v>
                </c:pt>
                <c:pt idx="51">
                  <c:v>178.9</c:v>
                </c:pt>
                <c:pt idx="52">
                  <c:v>87.5</c:v>
                </c:pt>
                <c:pt idx="53">
                  <c:v>87.5</c:v>
                </c:pt>
                <c:pt idx="54">
                  <c:v>43.2</c:v>
                </c:pt>
                <c:pt idx="55">
                  <c:v>43.2</c:v>
                </c:pt>
                <c:pt idx="56">
                  <c:v>47</c:v>
                </c:pt>
                <c:pt idx="57">
                  <c:v>12</c:v>
                </c:pt>
                <c:pt idx="58">
                  <c:v>12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6.9</c:v>
                </c:pt>
                <c:pt idx="62">
                  <c:v>6.9</c:v>
                </c:pt>
                <c:pt idx="63">
                  <c:v>7.375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5.3</c:v>
                </c:pt>
                <c:pt idx="67">
                  <c:v>5.3125</c:v>
                </c:pt>
                <c:pt idx="68">
                  <c:v>17.2</c:v>
                </c:pt>
                <c:pt idx="69">
                  <c:v>17.2</c:v>
                </c:pt>
                <c:pt idx="70">
                  <c:v>49</c:v>
                </c:pt>
                <c:pt idx="71">
                  <c:v>49</c:v>
                </c:pt>
                <c:pt idx="72">
                  <c:v>98.5</c:v>
                </c:pt>
                <c:pt idx="73">
                  <c:v>15.6</c:v>
                </c:pt>
                <c:pt idx="74">
                  <c:v>15.625</c:v>
                </c:pt>
                <c:pt idx="75">
                  <c:v>35</c:v>
                </c:pt>
                <c:pt idx="76">
                  <c:v>35</c:v>
                </c:pt>
                <c:pt idx="77">
                  <c:v>38.875</c:v>
                </c:pt>
                <c:pt idx="78">
                  <c:v>8.9</c:v>
                </c:pt>
                <c:pt idx="79">
                  <c:v>8.9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33.5</c:v>
                </c:pt>
                <c:pt idx="85">
                  <c:v>27.764705882352942</c:v>
                </c:pt>
                <c:pt idx="86">
                  <c:v>5.2</c:v>
                </c:pt>
                <c:pt idx="87">
                  <c:v>5.2</c:v>
                </c:pt>
                <c:pt idx="88">
                  <c:v>3.4</c:v>
                </c:pt>
                <c:pt idx="89">
                  <c:v>3.3529411764705883</c:v>
                </c:pt>
                <c:pt idx="90">
                  <c:v>11.1</c:v>
                </c:pt>
                <c:pt idx="91">
                  <c:v>11.117647058823529</c:v>
                </c:pt>
                <c:pt idx="92">
                  <c:v>0.3</c:v>
                </c:pt>
                <c:pt idx="93">
                  <c:v>0.29411764705882354</c:v>
                </c:pt>
                <c:pt idx="94">
                  <c:v>0.6</c:v>
                </c:pt>
                <c:pt idx="95">
                  <c:v>0.6</c:v>
                </c:pt>
                <c:pt idx="96">
                  <c:v>2.4</c:v>
                </c:pt>
                <c:pt idx="97">
                  <c:v>2.3529411764705883</c:v>
                </c:pt>
                <c:pt idx="98">
                  <c:v>0.8</c:v>
                </c:pt>
                <c:pt idx="99">
                  <c:v>0.82352941176470584</c:v>
                </c:pt>
                <c:pt idx="100">
                  <c:v>0.94117647058823528</c:v>
                </c:pt>
                <c:pt idx="101">
                  <c:v>0.65</c:v>
                </c:pt>
                <c:pt idx="102">
                  <c:v>0.6470588235294118</c:v>
                </c:pt>
                <c:pt idx="103">
                  <c:v>4.2</c:v>
                </c:pt>
                <c:pt idx="104">
                  <c:v>4.1764705882352944</c:v>
                </c:pt>
                <c:pt idx="105">
                  <c:v>0.35294117647058826</c:v>
                </c:pt>
                <c:pt idx="106">
                  <c:v>0.06</c:v>
                </c:pt>
                <c:pt idx="107">
                  <c:v>5.8823529411764705E-2</c:v>
                </c:pt>
                <c:pt idx="108">
                  <c:v>0.06</c:v>
                </c:pt>
                <c:pt idx="109">
                  <c:v>5.8823529411764705E-2</c:v>
                </c:pt>
                <c:pt idx="110">
                  <c:v>0</c:v>
                </c:pt>
                <c:pt idx="111">
                  <c:v>0</c:v>
                </c:pt>
                <c:pt idx="112">
                  <c:v>0.21052631578947367</c:v>
                </c:pt>
                <c:pt idx="113">
                  <c:v>0.05</c:v>
                </c:pt>
                <c:pt idx="114">
                  <c:v>5.2631578947368418E-2</c:v>
                </c:pt>
                <c:pt idx="115">
                  <c:v>0.05</c:v>
                </c:pt>
                <c:pt idx="116">
                  <c:v>5.2631578947368418E-2</c:v>
                </c:pt>
                <c:pt idx="117">
                  <c:v>0.16</c:v>
                </c:pt>
                <c:pt idx="118">
                  <c:v>0.15789473684210525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34-4872-8A47-24607F99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6456"/>
        <c:axId val="1621837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CPUE_Mmagister_TidalRange!$M$2</c15:sqref>
                        </c15:formulaRef>
                      </c:ext>
                    </c:extLst>
                    <c:strCache>
                      <c:ptCount val="1"/>
                      <c:pt idx="0">
                        <c:v>ROS_CPUE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CPUE_Mmagister_TidalRange!$J$3:$J$123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CPUE_Mmagister_TidalRange!$M$3:$M$123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9.5238095238095233E-2</c:v>
                      </c:pt>
                      <c:pt idx="6">
                        <c:v>9.5238095238095233E-2</c:v>
                      </c:pt>
                      <c:pt idx="7">
                        <c:v>9.5238095238095233E-2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0.3</c:v>
                      </c:pt>
                      <c:pt idx="15">
                        <c:v>0.6</c:v>
                      </c:pt>
                      <c:pt idx="16">
                        <c:v>0.6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30.75</c:v>
                      </c:pt>
                      <c:pt idx="20">
                        <c:v>30.75</c:v>
                      </c:pt>
                      <c:pt idx="21">
                        <c:v>12</c:v>
                      </c:pt>
                      <c:pt idx="22">
                        <c:v>14.9</c:v>
                      </c:pt>
                      <c:pt idx="23">
                        <c:v>14.947368421052632</c:v>
                      </c:pt>
                      <c:pt idx="24">
                        <c:v>155.4</c:v>
                      </c:pt>
                      <c:pt idx="25">
                        <c:v>155.36842105263159</c:v>
                      </c:pt>
                      <c:pt idx="26">
                        <c:v>26.5</c:v>
                      </c:pt>
                      <c:pt idx="27">
                        <c:v>26.473684210526315</c:v>
                      </c:pt>
                      <c:pt idx="28">
                        <c:v>4.5</c:v>
                      </c:pt>
                      <c:pt idx="29">
                        <c:v>4.5263157894736841</c:v>
                      </c:pt>
                      <c:pt idx="30">
                        <c:v>6.8421052631578947</c:v>
                      </c:pt>
                      <c:pt idx="31">
                        <c:v>3.5</c:v>
                      </c:pt>
                      <c:pt idx="32">
                        <c:v>3.5</c:v>
                      </c:pt>
                      <c:pt idx="33">
                        <c:v>1.9</c:v>
                      </c:pt>
                      <c:pt idx="34">
                        <c:v>1.8947368421052631</c:v>
                      </c:pt>
                      <c:pt idx="35">
                        <c:v>1.7</c:v>
                      </c:pt>
                      <c:pt idx="36">
                        <c:v>1.7222222222222223</c:v>
                      </c:pt>
                      <c:pt idx="37">
                        <c:v>0.66666666666666663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0.3</c:v>
                      </c:pt>
                      <c:pt idx="41">
                        <c:v>0.27777777777777779</c:v>
                      </c:pt>
                      <c:pt idx="42">
                        <c:v>0.44444444444444442</c:v>
                      </c:pt>
                      <c:pt idx="43">
                        <c:v>0.2</c:v>
                      </c:pt>
                      <c:pt idx="44">
                        <c:v>0.16666666666666666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7.8</c:v>
                      </c:pt>
                      <c:pt idx="48">
                        <c:v>7.7894736842105265</c:v>
                      </c:pt>
                      <c:pt idx="49">
                        <c:v>198.7</c:v>
                      </c:pt>
                      <c:pt idx="50">
                        <c:v>198.68421052631578</c:v>
                      </c:pt>
                      <c:pt idx="51">
                        <c:v>179.29411764705881</c:v>
                      </c:pt>
                      <c:pt idx="52">
                        <c:v>123</c:v>
                      </c:pt>
                      <c:pt idx="53">
                        <c:v>123</c:v>
                      </c:pt>
                      <c:pt idx="54">
                        <c:v>49.8</c:v>
                      </c:pt>
                      <c:pt idx="55">
                        <c:v>49.823529411764703</c:v>
                      </c:pt>
                      <c:pt idx="56">
                        <c:v>86.375</c:v>
                      </c:pt>
                      <c:pt idx="57">
                        <c:v>16.5</c:v>
                      </c:pt>
                      <c:pt idx="58">
                        <c:v>16.5</c:v>
                      </c:pt>
                      <c:pt idx="59">
                        <c:v>6.1</c:v>
                      </c:pt>
                      <c:pt idx="60">
                        <c:v>6.125</c:v>
                      </c:pt>
                      <c:pt idx="61">
                        <c:v>10.8</c:v>
                      </c:pt>
                      <c:pt idx="62">
                        <c:v>10.8125</c:v>
                      </c:pt>
                      <c:pt idx="63">
                        <c:v>8.75</c:v>
                      </c:pt>
                      <c:pt idx="64">
                        <c:v>2.4</c:v>
                      </c:pt>
                      <c:pt idx="65">
                        <c:v>2.375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9.6</c:v>
                      </c:pt>
                      <c:pt idx="69">
                        <c:v>9.625</c:v>
                      </c:pt>
                      <c:pt idx="70">
                        <c:v>2.1</c:v>
                      </c:pt>
                      <c:pt idx="71">
                        <c:v>2.125</c:v>
                      </c:pt>
                      <c:pt idx="72">
                        <c:v>7.5</c:v>
                      </c:pt>
                      <c:pt idx="73">
                        <c:v>5.6</c:v>
                      </c:pt>
                      <c:pt idx="74">
                        <c:v>5.625</c:v>
                      </c:pt>
                      <c:pt idx="75">
                        <c:v>14.6</c:v>
                      </c:pt>
                      <c:pt idx="76">
                        <c:v>14.625</c:v>
                      </c:pt>
                      <c:pt idx="77">
                        <c:v>8.25</c:v>
                      </c:pt>
                      <c:pt idx="78">
                        <c:v>5.4</c:v>
                      </c:pt>
                      <c:pt idx="79">
                        <c:v>5.375</c:v>
                      </c:pt>
                      <c:pt idx="80">
                        <c:v>15.4</c:v>
                      </c:pt>
                      <c:pt idx="81">
                        <c:v>15.375</c:v>
                      </c:pt>
                      <c:pt idx="82">
                        <c:v>23.6</c:v>
                      </c:pt>
                      <c:pt idx="83">
                        <c:v>23.625</c:v>
                      </c:pt>
                      <c:pt idx="84">
                        <c:v>6</c:v>
                      </c:pt>
                      <c:pt idx="85">
                        <c:v>15.529411764705882</c:v>
                      </c:pt>
                      <c:pt idx="86">
                        <c:v>3.9</c:v>
                      </c:pt>
                      <c:pt idx="87">
                        <c:v>3.8823529411764706</c:v>
                      </c:pt>
                      <c:pt idx="88">
                        <c:v>4.4000000000000004</c:v>
                      </c:pt>
                      <c:pt idx="89">
                        <c:v>4.4117647058823533</c:v>
                      </c:pt>
                      <c:pt idx="90">
                        <c:v>1.9</c:v>
                      </c:pt>
                      <c:pt idx="91">
                        <c:v>1.9411764705882353</c:v>
                      </c:pt>
                      <c:pt idx="92">
                        <c:v>11.8</c:v>
                      </c:pt>
                      <c:pt idx="93">
                        <c:v>11.823529411764707</c:v>
                      </c:pt>
                      <c:pt idx="94">
                        <c:v>0.9</c:v>
                      </c:pt>
                      <c:pt idx="95">
                        <c:v>0.94117647058823528</c:v>
                      </c:pt>
                      <c:pt idx="96">
                        <c:v>3.4</c:v>
                      </c:pt>
                      <c:pt idx="97">
                        <c:v>3.8823529411764706</c:v>
                      </c:pt>
                      <c:pt idx="98">
                        <c:v>0.12</c:v>
                      </c:pt>
                      <c:pt idx="99">
                        <c:v>0.11764705882352941</c:v>
                      </c:pt>
                      <c:pt idx="100">
                        <c:v>6</c:v>
                      </c:pt>
                      <c:pt idx="101">
                        <c:v>0.94</c:v>
                      </c:pt>
                      <c:pt idx="102">
                        <c:v>0.94117647058823528</c:v>
                      </c:pt>
                      <c:pt idx="103">
                        <c:v>0.06</c:v>
                      </c:pt>
                      <c:pt idx="104">
                        <c:v>5.8823529411764705E-2</c:v>
                      </c:pt>
                      <c:pt idx="105">
                        <c:v>0.23529411764705882</c:v>
                      </c:pt>
                      <c:pt idx="106">
                        <c:v>0.06</c:v>
                      </c:pt>
                      <c:pt idx="107">
                        <c:v>5.8823529411764705E-2</c:v>
                      </c:pt>
                      <c:pt idx="108">
                        <c:v>0.06</c:v>
                      </c:pt>
                      <c:pt idx="109">
                        <c:v>5.8823529411764705E-2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0.63</c:v>
                      </c:pt>
                      <c:pt idx="116">
                        <c:v>0.63157894736842102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4C34-4872-8A47-24607F99E7E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CPUE_Mmagister_TidalRange!$N$2</c15:sqref>
                        </c15:formulaRef>
                      </c:ext>
                    </c:extLst>
                    <c:strCache>
                      <c:ptCount val="1"/>
                      <c:pt idx="0">
                        <c:v>ANA_CPUE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CPUE_Mmagister_TidalRange!$J$3:$J$123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CPUE_Mmagister_TidalRange!$N$3:$N$123</c15:sqref>
                        </c15:formulaRef>
                      </c:ext>
                    </c:extLst>
                    <c:numCache>
                      <c:formatCode>0.0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</c:v>
                      </c:pt>
                      <c:pt idx="18">
                        <c:v>0.05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0.42105263157894735</c:v>
                      </c:pt>
                      <c:pt idx="22">
                        <c:v>0.1</c:v>
                      </c:pt>
                      <c:pt idx="23">
                        <c:v>5.2631578947368418E-2</c:v>
                      </c:pt>
                      <c:pt idx="24">
                        <c:v>2.2000000000000002</c:v>
                      </c:pt>
                      <c:pt idx="25">
                        <c:v>2.1578947368421053</c:v>
                      </c:pt>
                      <c:pt idx="26">
                        <c:v>4.2</c:v>
                      </c:pt>
                      <c:pt idx="27">
                        <c:v>4.2105263157894735</c:v>
                      </c:pt>
                      <c:pt idx="28">
                        <c:v>2.1</c:v>
                      </c:pt>
                      <c:pt idx="29">
                        <c:v>2.1052631578947367</c:v>
                      </c:pt>
                      <c:pt idx="30">
                        <c:v>1.6842105263157894</c:v>
                      </c:pt>
                      <c:pt idx="31">
                        <c:v>0.6</c:v>
                      </c:pt>
                      <c:pt idx="32">
                        <c:v>0.61111111111111116</c:v>
                      </c:pt>
                      <c:pt idx="33">
                        <c:v>0.1</c:v>
                      </c:pt>
                      <c:pt idx="34">
                        <c:v>5.2631578947368418E-2</c:v>
                      </c:pt>
                      <c:pt idx="35">
                        <c:v>0.1</c:v>
                      </c:pt>
                      <c:pt idx="36">
                        <c:v>5.5555555555555552E-2</c:v>
                      </c:pt>
                      <c:pt idx="37">
                        <c:v>0.55555555555555558</c:v>
                      </c:pt>
                      <c:pt idx="38">
                        <c:v>0.1</c:v>
                      </c:pt>
                      <c:pt idx="39">
                        <c:v>5.5555555555555552E-2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0.1111111111111111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0.1</c:v>
                      </c:pt>
                      <c:pt idx="48">
                        <c:v>5.5555555555555552E-2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11.6</c:v>
                      </c:pt>
                      <c:pt idx="53">
                        <c:v>11.5625</c:v>
                      </c:pt>
                      <c:pt idx="54">
                        <c:v>6.6</c:v>
                      </c:pt>
                      <c:pt idx="55">
                        <c:v>6.5882352941176467</c:v>
                      </c:pt>
                      <c:pt idx="56">
                        <c:v>5.875</c:v>
                      </c:pt>
                      <c:pt idx="57">
                        <c:v>0.5</c:v>
                      </c:pt>
                      <c:pt idx="58">
                        <c:v>0.625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0.25</c:v>
                      </c:pt>
                      <c:pt idx="64">
                        <c:v>0.7</c:v>
                      </c:pt>
                      <c:pt idx="65">
                        <c:v>0.6875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1.1000000000000001</c:v>
                      </c:pt>
                      <c:pt idx="69">
                        <c:v>1.125</c:v>
                      </c:pt>
                      <c:pt idx="70">
                        <c:v>0.9</c:v>
                      </c:pt>
                      <c:pt idx="71">
                        <c:v>0.875</c:v>
                      </c:pt>
                      <c:pt idx="72">
                        <c:v>0.5</c:v>
                      </c:pt>
                      <c:pt idx="73">
                        <c:v>0.3</c:v>
                      </c:pt>
                      <c:pt idx="74">
                        <c:v>0.3125</c:v>
                      </c:pt>
                      <c:pt idx="75">
                        <c:v>0.4</c:v>
                      </c:pt>
                      <c:pt idx="76">
                        <c:v>0.375</c:v>
                      </c:pt>
                      <c:pt idx="77">
                        <c:v>0.875</c:v>
                      </c:pt>
                      <c:pt idx="78">
                        <c:v>1.5</c:v>
                      </c:pt>
                      <c:pt idx="79">
                        <c:v>1.5</c:v>
                      </c:pt>
                      <c:pt idx="80">
                        <c:v>13.75</c:v>
                      </c:pt>
                      <c:pt idx="81">
                        <c:v>13.75</c:v>
                      </c:pt>
                      <c:pt idx="82">
                        <c:v>93.6</c:v>
                      </c:pt>
                      <c:pt idx="83">
                        <c:v>93.625</c:v>
                      </c:pt>
                      <c:pt idx="84">
                        <c:v>142.8235294117647</c:v>
                      </c:pt>
                      <c:pt idx="85">
                        <c:v>85.058823529411768</c:v>
                      </c:pt>
                      <c:pt idx="86">
                        <c:v>4.7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4.8</c:v>
                      </c:pt>
                      <c:pt idx="90">
                        <c:v>4.5</c:v>
                      </c:pt>
                      <c:pt idx="91">
                        <c:v>4.4705882352941178</c:v>
                      </c:pt>
                      <c:pt idx="92">
                        <c:v>2.2000000000000002</c:v>
                      </c:pt>
                      <c:pt idx="93">
                        <c:v>2.1764705882352939</c:v>
                      </c:pt>
                      <c:pt idx="94">
                        <c:v>2.9</c:v>
                      </c:pt>
                      <c:pt idx="95">
                        <c:v>2.9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1.9</c:v>
                      </c:pt>
                      <c:pt idx="99">
                        <c:v>1.9</c:v>
                      </c:pt>
                      <c:pt idx="100">
                        <c:v>2.7</c:v>
                      </c:pt>
                      <c:pt idx="101">
                        <c:v>0.41</c:v>
                      </c:pt>
                      <c:pt idx="102">
                        <c:v>0.41</c:v>
                      </c:pt>
                      <c:pt idx="103">
                        <c:v>1.18</c:v>
                      </c:pt>
                      <c:pt idx="104">
                        <c:v>1.1764705882352942</c:v>
                      </c:pt>
                      <c:pt idx="105">
                        <c:v>2.4705882352941178</c:v>
                      </c:pt>
                      <c:pt idx="106">
                        <c:v>0.35</c:v>
                      </c:pt>
                      <c:pt idx="107">
                        <c:v>0.35294117647058826</c:v>
                      </c:pt>
                      <c:pt idx="108">
                        <c:v>0.58823529411764708</c:v>
                      </c:pt>
                      <c:pt idx="109">
                        <c:v>0.58823529411764708</c:v>
                      </c:pt>
                      <c:pt idx="110">
                        <c:v>3.7</c:v>
                      </c:pt>
                      <c:pt idx="111">
                        <c:v>3.7058823529411766</c:v>
                      </c:pt>
                      <c:pt idx="112">
                        <c:v>17.157894736842106</c:v>
                      </c:pt>
                      <c:pt idx="113">
                        <c:v>2.1</c:v>
                      </c:pt>
                      <c:pt idx="114">
                        <c:v>2.1052631578947367</c:v>
                      </c:pt>
                      <c:pt idx="115">
                        <c:v>1.4210526315789473</c:v>
                      </c:pt>
                      <c:pt idx="116">
                        <c:v>1.4210526315789473</c:v>
                      </c:pt>
                      <c:pt idx="117">
                        <c:v>0.89</c:v>
                      </c:pt>
                      <c:pt idx="118">
                        <c:v>0.89473684210526316</c:v>
                      </c:pt>
                      <c:pt idx="119">
                        <c:v>0.16</c:v>
                      </c:pt>
                      <c:pt idx="120">
                        <c:v>0.15789473684210525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4C34-4872-8A47-24607F99E7EE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CPUE_Mmagister_TidalRange!$K$2</c15:sqref>
                        </c15:formulaRef>
                      </c:ext>
                    </c:extLst>
                    <c:strCache>
                      <c:ptCount val="1"/>
                      <c:pt idx="0">
                        <c:v>Max Daily Tide Range (m)</c:v>
                      </c:pt>
                    </c:strCache>
                  </c:strRef>
                </c:tx>
                <c:spPr>
                  <a:ln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CPUE_Mmagister_TidalRange!$J$3:$J$147</c15:sqref>
                        </c15:formulaRef>
                      </c:ext>
                    </c:extLst>
                    <c:numCache>
                      <c:formatCode>m/d/yy;@</c:formatCode>
                      <c:ptCount val="145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  <c:pt idx="121">
                        <c:v>43685</c:v>
                      </c:pt>
                      <c:pt idx="122">
                        <c:v>43686</c:v>
                      </c:pt>
                      <c:pt idx="123">
                        <c:v>43687</c:v>
                      </c:pt>
                      <c:pt idx="124">
                        <c:v>43688</c:v>
                      </c:pt>
                      <c:pt idx="125">
                        <c:v>43689</c:v>
                      </c:pt>
                      <c:pt idx="126">
                        <c:v>43690</c:v>
                      </c:pt>
                      <c:pt idx="127">
                        <c:v>43691</c:v>
                      </c:pt>
                      <c:pt idx="128">
                        <c:v>43692</c:v>
                      </c:pt>
                      <c:pt idx="129">
                        <c:v>43693</c:v>
                      </c:pt>
                      <c:pt idx="130">
                        <c:v>43694</c:v>
                      </c:pt>
                      <c:pt idx="131">
                        <c:v>43695</c:v>
                      </c:pt>
                      <c:pt idx="132">
                        <c:v>43696</c:v>
                      </c:pt>
                      <c:pt idx="133">
                        <c:v>43697</c:v>
                      </c:pt>
                      <c:pt idx="134">
                        <c:v>43698</c:v>
                      </c:pt>
                      <c:pt idx="135">
                        <c:v>43699</c:v>
                      </c:pt>
                      <c:pt idx="136">
                        <c:v>43700</c:v>
                      </c:pt>
                      <c:pt idx="137">
                        <c:v>43701</c:v>
                      </c:pt>
                      <c:pt idx="138">
                        <c:v>43702</c:v>
                      </c:pt>
                      <c:pt idx="139">
                        <c:v>43703</c:v>
                      </c:pt>
                      <c:pt idx="140">
                        <c:v>43704</c:v>
                      </c:pt>
                      <c:pt idx="141">
                        <c:v>43705</c:v>
                      </c:pt>
                      <c:pt idx="142">
                        <c:v>43706</c:v>
                      </c:pt>
                      <c:pt idx="143">
                        <c:v>43707</c:v>
                      </c:pt>
                      <c:pt idx="144">
                        <c:v>43708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CPUE_Mmagister_TidalRange!$K$3:$K$147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2.48</c:v>
                      </c:pt>
                      <c:pt idx="1">
                        <c:v>2.5299999999999998</c:v>
                      </c:pt>
                      <c:pt idx="2">
                        <c:v>2.56</c:v>
                      </c:pt>
                      <c:pt idx="3">
                        <c:v>2.5299999999999998</c:v>
                      </c:pt>
                      <c:pt idx="4">
                        <c:v>2.5299999999999998</c:v>
                      </c:pt>
                      <c:pt idx="5">
                        <c:v>2.52</c:v>
                      </c:pt>
                      <c:pt idx="6">
                        <c:v>2.4900000000000002</c:v>
                      </c:pt>
                      <c:pt idx="7">
                        <c:v>2.37</c:v>
                      </c:pt>
                      <c:pt idx="8">
                        <c:v>2.2000000000000002</c:v>
                      </c:pt>
                      <c:pt idx="9">
                        <c:v>2.2400000000000002</c:v>
                      </c:pt>
                      <c:pt idx="10">
                        <c:v>2.56</c:v>
                      </c:pt>
                      <c:pt idx="11">
                        <c:v>2.77</c:v>
                      </c:pt>
                      <c:pt idx="12">
                        <c:v>2.85</c:v>
                      </c:pt>
                      <c:pt idx="13">
                        <c:v>2.89</c:v>
                      </c:pt>
                      <c:pt idx="14">
                        <c:v>2.82</c:v>
                      </c:pt>
                      <c:pt idx="15">
                        <c:v>2.67</c:v>
                      </c:pt>
                      <c:pt idx="16">
                        <c:v>2.5</c:v>
                      </c:pt>
                      <c:pt idx="17">
                        <c:v>2.2999999999999998</c:v>
                      </c:pt>
                      <c:pt idx="18">
                        <c:v>2.11</c:v>
                      </c:pt>
                      <c:pt idx="19">
                        <c:v>1.95</c:v>
                      </c:pt>
                      <c:pt idx="20">
                        <c:v>1.8000000000000003</c:v>
                      </c:pt>
                      <c:pt idx="21">
                        <c:v>1.65</c:v>
                      </c:pt>
                      <c:pt idx="22">
                        <c:v>1.5900000000000003</c:v>
                      </c:pt>
                      <c:pt idx="23">
                        <c:v>1.85</c:v>
                      </c:pt>
                      <c:pt idx="24">
                        <c:v>2.12</c:v>
                      </c:pt>
                      <c:pt idx="25">
                        <c:v>2.39</c:v>
                      </c:pt>
                      <c:pt idx="26">
                        <c:v>2.6300000000000003</c:v>
                      </c:pt>
                      <c:pt idx="27">
                        <c:v>2.91</c:v>
                      </c:pt>
                      <c:pt idx="28">
                        <c:v>3.1</c:v>
                      </c:pt>
                      <c:pt idx="29">
                        <c:v>3.16</c:v>
                      </c:pt>
                      <c:pt idx="30">
                        <c:v>3.13</c:v>
                      </c:pt>
                      <c:pt idx="31">
                        <c:v>3.0100000000000002</c:v>
                      </c:pt>
                      <c:pt idx="32">
                        <c:v>2.83</c:v>
                      </c:pt>
                      <c:pt idx="33">
                        <c:v>2.62</c:v>
                      </c:pt>
                      <c:pt idx="34">
                        <c:v>2.38</c:v>
                      </c:pt>
                      <c:pt idx="35">
                        <c:v>2.12</c:v>
                      </c:pt>
                      <c:pt idx="36">
                        <c:v>2.0699999999999998</c:v>
                      </c:pt>
                      <c:pt idx="37">
                        <c:v>2.46</c:v>
                      </c:pt>
                      <c:pt idx="38">
                        <c:v>2.78</c:v>
                      </c:pt>
                      <c:pt idx="39">
                        <c:v>3</c:v>
                      </c:pt>
                      <c:pt idx="40">
                        <c:v>3.16</c:v>
                      </c:pt>
                      <c:pt idx="41">
                        <c:v>3.2800000000000002</c:v>
                      </c:pt>
                      <c:pt idx="42">
                        <c:v>3.2600000000000002</c:v>
                      </c:pt>
                      <c:pt idx="43">
                        <c:v>3.1300000000000003</c:v>
                      </c:pt>
                      <c:pt idx="44">
                        <c:v>2.92</c:v>
                      </c:pt>
                      <c:pt idx="45">
                        <c:v>2.6599999999999997</c:v>
                      </c:pt>
                      <c:pt idx="46">
                        <c:v>2.38</c:v>
                      </c:pt>
                      <c:pt idx="47">
                        <c:v>2.15</c:v>
                      </c:pt>
                      <c:pt idx="48">
                        <c:v>1.8599999999999999</c:v>
                      </c:pt>
                      <c:pt idx="49">
                        <c:v>1.6</c:v>
                      </c:pt>
                      <c:pt idx="50">
                        <c:v>1.7</c:v>
                      </c:pt>
                      <c:pt idx="51">
                        <c:v>1.99</c:v>
                      </c:pt>
                      <c:pt idx="52">
                        <c:v>2.29</c:v>
                      </c:pt>
                      <c:pt idx="53">
                        <c:v>2.6</c:v>
                      </c:pt>
                      <c:pt idx="54">
                        <c:v>2.89</c:v>
                      </c:pt>
                      <c:pt idx="55">
                        <c:v>3.2</c:v>
                      </c:pt>
                      <c:pt idx="56">
                        <c:v>3.4699999999999998</c:v>
                      </c:pt>
                      <c:pt idx="57">
                        <c:v>3.58</c:v>
                      </c:pt>
                      <c:pt idx="58">
                        <c:v>3.57</c:v>
                      </c:pt>
                      <c:pt idx="59">
                        <c:v>3.44</c:v>
                      </c:pt>
                      <c:pt idx="60">
                        <c:v>3.2</c:v>
                      </c:pt>
                      <c:pt idx="61">
                        <c:v>2.88</c:v>
                      </c:pt>
                      <c:pt idx="62">
                        <c:v>2.5099999999999998</c:v>
                      </c:pt>
                      <c:pt idx="63">
                        <c:v>2.1100000000000003</c:v>
                      </c:pt>
                      <c:pt idx="64">
                        <c:v>2.2000000000000002</c:v>
                      </c:pt>
                      <c:pt idx="65">
                        <c:v>2.5500000000000003</c:v>
                      </c:pt>
                      <c:pt idx="66">
                        <c:v>2.85</c:v>
                      </c:pt>
                      <c:pt idx="67">
                        <c:v>3.04</c:v>
                      </c:pt>
                      <c:pt idx="68">
                        <c:v>3.18</c:v>
                      </c:pt>
                      <c:pt idx="69">
                        <c:v>3.35</c:v>
                      </c:pt>
                      <c:pt idx="70">
                        <c:v>3.37</c:v>
                      </c:pt>
                      <c:pt idx="71">
                        <c:v>3.3</c:v>
                      </c:pt>
                      <c:pt idx="72">
                        <c:v>3.14</c:v>
                      </c:pt>
                      <c:pt idx="73">
                        <c:v>2.92</c:v>
                      </c:pt>
                      <c:pt idx="74">
                        <c:v>2.67</c:v>
                      </c:pt>
                      <c:pt idx="75">
                        <c:v>2.3899999999999997</c:v>
                      </c:pt>
                      <c:pt idx="76">
                        <c:v>2.0599999999999996</c:v>
                      </c:pt>
                      <c:pt idx="77">
                        <c:v>1.7399999999999998</c:v>
                      </c:pt>
                      <c:pt idx="78">
                        <c:v>1.68</c:v>
                      </c:pt>
                      <c:pt idx="79">
                        <c:v>1.9600000000000002</c:v>
                      </c:pt>
                      <c:pt idx="80">
                        <c:v>2.27</c:v>
                      </c:pt>
                      <c:pt idx="81">
                        <c:v>2.58</c:v>
                      </c:pt>
                      <c:pt idx="82">
                        <c:v>2.9</c:v>
                      </c:pt>
                      <c:pt idx="83">
                        <c:v>3.1799999999999997</c:v>
                      </c:pt>
                      <c:pt idx="84">
                        <c:v>3.4899999999999998</c:v>
                      </c:pt>
                      <c:pt idx="85">
                        <c:v>3.67</c:v>
                      </c:pt>
                      <c:pt idx="86">
                        <c:v>3.7199999999999998</c:v>
                      </c:pt>
                      <c:pt idx="87">
                        <c:v>3.6199999999999997</c:v>
                      </c:pt>
                      <c:pt idx="88">
                        <c:v>3.4</c:v>
                      </c:pt>
                      <c:pt idx="89">
                        <c:v>3.06</c:v>
                      </c:pt>
                      <c:pt idx="90">
                        <c:v>2.63</c:v>
                      </c:pt>
                      <c:pt idx="91">
                        <c:v>2.14</c:v>
                      </c:pt>
                      <c:pt idx="92">
                        <c:v>2.16</c:v>
                      </c:pt>
                      <c:pt idx="93">
                        <c:v>2.4900000000000002</c:v>
                      </c:pt>
                      <c:pt idx="94">
                        <c:v>2.72</c:v>
                      </c:pt>
                      <c:pt idx="95">
                        <c:v>2.87</c:v>
                      </c:pt>
                      <c:pt idx="96">
                        <c:v>2.98</c:v>
                      </c:pt>
                      <c:pt idx="97">
                        <c:v>3.1399999999999997</c:v>
                      </c:pt>
                      <c:pt idx="98">
                        <c:v>3.19</c:v>
                      </c:pt>
                      <c:pt idx="99">
                        <c:v>3.1500000000000004</c:v>
                      </c:pt>
                      <c:pt idx="100">
                        <c:v>3.04</c:v>
                      </c:pt>
                      <c:pt idx="101">
                        <c:v>2.9</c:v>
                      </c:pt>
                      <c:pt idx="102">
                        <c:v>2.6999999999999997</c:v>
                      </c:pt>
                      <c:pt idx="103">
                        <c:v>2.4699999999999998</c:v>
                      </c:pt>
                      <c:pt idx="104">
                        <c:v>2.1799999999999997</c:v>
                      </c:pt>
                      <c:pt idx="105">
                        <c:v>1.8399999999999999</c:v>
                      </c:pt>
                      <c:pt idx="106">
                        <c:v>1.56</c:v>
                      </c:pt>
                      <c:pt idx="107">
                        <c:v>1.8000000000000003</c:v>
                      </c:pt>
                      <c:pt idx="108">
                        <c:v>2.06</c:v>
                      </c:pt>
                      <c:pt idx="109">
                        <c:v>2.34</c:v>
                      </c:pt>
                      <c:pt idx="110">
                        <c:v>2.64</c:v>
                      </c:pt>
                      <c:pt idx="111">
                        <c:v>2.9299999999999997</c:v>
                      </c:pt>
                      <c:pt idx="112">
                        <c:v>3.22</c:v>
                      </c:pt>
                      <c:pt idx="113">
                        <c:v>3.44</c:v>
                      </c:pt>
                      <c:pt idx="114">
                        <c:v>3.54</c:v>
                      </c:pt>
                      <c:pt idx="115">
                        <c:v>3.5</c:v>
                      </c:pt>
                      <c:pt idx="116">
                        <c:v>3.31</c:v>
                      </c:pt>
                      <c:pt idx="117">
                        <c:v>2.99</c:v>
                      </c:pt>
                      <c:pt idx="118">
                        <c:v>2.58</c:v>
                      </c:pt>
                      <c:pt idx="119">
                        <c:v>2.08</c:v>
                      </c:pt>
                      <c:pt idx="120">
                        <c:v>2.12</c:v>
                      </c:pt>
                      <c:pt idx="121">
                        <c:v>2.2800000000000002</c:v>
                      </c:pt>
                      <c:pt idx="122">
                        <c:v>2.3800000000000003</c:v>
                      </c:pt>
                      <c:pt idx="123">
                        <c:v>2.52</c:v>
                      </c:pt>
                      <c:pt idx="124">
                        <c:v>2.66</c:v>
                      </c:pt>
                      <c:pt idx="125">
                        <c:v>2.79</c:v>
                      </c:pt>
                      <c:pt idx="126">
                        <c:v>2.8200000000000003</c:v>
                      </c:pt>
                      <c:pt idx="127">
                        <c:v>2.79</c:v>
                      </c:pt>
                      <c:pt idx="128">
                        <c:v>2.71</c:v>
                      </c:pt>
                      <c:pt idx="129">
                        <c:v>2.6</c:v>
                      </c:pt>
                      <c:pt idx="130">
                        <c:v>2.46</c:v>
                      </c:pt>
                      <c:pt idx="131">
                        <c:v>2.27</c:v>
                      </c:pt>
                      <c:pt idx="132">
                        <c:v>2.0299999999999998</c:v>
                      </c:pt>
                      <c:pt idx="133">
                        <c:v>1.7200000000000002</c:v>
                      </c:pt>
                      <c:pt idx="134">
                        <c:v>1.6099999999999999</c:v>
                      </c:pt>
                      <c:pt idx="135">
                        <c:v>1.7400000000000002</c:v>
                      </c:pt>
                      <c:pt idx="136">
                        <c:v>1.9</c:v>
                      </c:pt>
                      <c:pt idx="137">
                        <c:v>2.0699999999999998</c:v>
                      </c:pt>
                      <c:pt idx="138">
                        <c:v>2.2799999999999998</c:v>
                      </c:pt>
                      <c:pt idx="139">
                        <c:v>2.52</c:v>
                      </c:pt>
                      <c:pt idx="140">
                        <c:v>2.83</c:v>
                      </c:pt>
                      <c:pt idx="141">
                        <c:v>3.04</c:v>
                      </c:pt>
                      <c:pt idx="142">
                        <c:v>3.14</c:v>
                      </c:pt>
                      <c:pt idx="143">
                        <c:v>3.13</c:v>
                      </c:pt>
                      <c:pt idx="144">
                        <c:v>2.98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4C34-4872-8A47-24607F99E7E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CPUE_Mmagister_TidalRange!$M$2</c15:sqref>
                        </c15:formulaRef>
                      </c:ext>
                    </c:extLst>
                    <c:strCache>
                      <c:ptCount val="1"/>
                      <c:pt idx="0">
                        <c:v>ROS_CPUE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CPUE_Mmagister_TidalRange!$J$3:$J$123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CPUE_Mmagister_TidalRange!$M$3:$M$123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9.5238095238095233E-2</c:v>
                      </c:pt>
                      <c:pt idx="6">
                        <c:v>9.5238095238095233E-2</c:v>
                      </c:pt>
                      <c:pt idx="7">
                        <c:v>9.5238095238095233E-2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0.3</c:v>
                      </c:pt>
                      <c:pt idx="15">
                        <c:v>0.6</c:v>
                      </c:pt>
                      <c:pt idx="16">
                        <c:v>0.6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30.75</c:v>
                      </c:pt>
                      <c:pt idx="20">
                        <c:v>30.75</c:v>
                      </c:pt>
                      <c:pt idx="21">
                        <c:v>12</c:v>
                      </c:pt>
                      <c:pt idx="22">
                        <c:v>14.9</c:v>
                      </c:pt>
                      <c:pt idx="23">
                        <c:v>14.947368421052632</c:v>
                      </c:pt>
                      <c:pt idx="24">
                        <c:v>155.4</c:v>
                      </c:pt>
                      <c:pt idx="25">
                        <c:v>155.36842105263159</c:v>
                      </c:pt>
                      <c:pt idx="26">
                        <c:v>26.5</c:v>
                      </c:pt>
                      <c:pt idx="27">
                        <c:v>26.473684210526315</c:v>
                      </c:pt>
                      <c:pt idx="28">
                        <c:v>4.5</c:v>
                      </c:pt>
                      <c:pt idx="29">
                        <c:v>4.5263157894736841</c:v>
                      </c:pt>
                      <c:pt idx="30">
                        <c:v>6.8421052631578947</c:v>
                      </c:pt>
                      <c:pt idx="31">
                        <c:v>3.5</c:v>
                      </c:pt>
                      <c:pt idx="32">
                        <c:v>3.5</c:v>
                      </c:pt>
                      <c:pt idx="33">
                        <c:v>1.9</c:v>
                      </c:pt>
                      <c:pt idx="34">
                        <c:v>1.8947368421052631</c:v>
                      </c:pt>
                      <c:pt idx="35">
                        <c:v>1.7</c:v>
                      </c:pt>
                      <c:pt idx="36">
                        <c:v>1.7222222222222223</c:v>
                      </c:pt>
                      <c:pt idx="37">
                        <c:v>0.66666666666666663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0.3</c:v>
                      </c:pt>
                      <c:pt idx="41">
                        <c:v>0.27777777777777779</c:v>
                      </c:pt>
                      <c:pt idx="42">
                        <c:v>0.44444444444444442</c:v>
                      </c:pt>
                      <c:pt idx="43">
                        <c:v>0.2</c:v>
                      </c:pt>
                      <c:pt idx="44">
                        <c:v>0.16666666666666666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7.8</c:v>
                      </c:pt>
                      <c:pt idx="48">
                        <c:v>7.7894736842105265</c:v>
                      </c:pt>
                      <c:pt idx="49">
                        <c:v>198.7</c:v>
                      </c:pt>
                      <c:pt idx="50">
                        <c:v>198.68421052631578</c:v>
                      </c:pt>
                      <c:pt idx="51">
                        <c:v>179.29411764705881</c:v>
                      </c:pt>
                      <c:pt idx="52">
                        <c:v>123</c:v>
                      </c:pt>
                      <c:pt idx="53">
                        <c:v>123</c:v>
                      </c:pt>
                      <c:pt idx="54">
                        <c:v>49.8</c:v>
                      </c:pt>
                      <c:pt idx="55">
                        <c:v>49.823529411764703</c:v>
                      </c:pt>
                      <c:pt idx="56">
                        <c:v>86.375</c:v>
                      </c:pt>
                      <c:pt idx="57">
                        <c:v>16.5</c:v>
                      </c:pt>
                      <c:pt idx="58">
                        <c:v>16.5</c:v>
                      </c:pt>
                      <c:pt idx="59">
                        <c:v>6.1</c:v>
                      </c:pt>
                      <c:pt idx="60">
                        <c:v>6.125</c:v>
                      </c:pt>
                      <c:pt idx="61">
                        <c:v>10.8</c:v>
                      </c:pt>
                      <c:pt idx="62">
                        <c:v>10.8125</c:v>
                      </c:pt>
                      <c:pt idx="63">
                        <c:v>8.75</c:v>
                      </c:pt>
                      <c:pt idx="64">
                        <c:v>2.4</c:v>
                      </c:pt>
                      <c:pt idx="65">
                        <c:v>2.375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9.6</c:v>
                      </c:pt>
                      <c:pt idx="69">
                        <c:v>9.625</c:v>
                      </c:pt>
                      <c:pt idx="70">
                        <c:v>2.1</c:v>
                      </c:pt>
                      <c:pt idx="71">
                        <c:v>2.125</c:v>
                      </c:pt>
                      <c:pt idx="72">
                        <c:v>7.5</c:v>
                      </c:pt>
                      <c:pt idx="73">
                        <c:v>5.6</c:v>
                      </c:pt>
                      <c:pt idx="74">
                        <c:v>5.625</c:v>
                      </c:pt>
                      <c:pt idx="75">
                        <c:v>14.6</c:v>
                      </c:pt>
                      <c:pt idx="76">
                        <c:v>14.625</c:v>
                      </c:pt>
                      <c:pt idx="77">
                        <c:v>8.25</c:v>
                      </c:pt>
                      <c:pt idx="78">
                        <c:v>5.4</c:v>
                      </c:pt>
                      <c:pt idx="79">
                        <c:v>5.375</c:v>
                      </c:pt>
                      <c:pt idx="80">
                        <c:v>15.4</c:v>
                      </c:pt>
                      <c:pt idx="81">
                        <c:v>15.375</c:v>
                      </c:pt>
                      <c:pt idx="82">
                        <c:v>23.6</c:v>
                      </c:pt>
                      <c:pt idx="83">
                        <c:v>23.625</c:v>
                      </c:pt>
                      <c:pt idx="84">
                        <c:v>6</c:v>
                      </c:pt>
                      <c:pt idx="85">
                        <c:v>15.529411764705882</c:v>
                      </c:pt>
                      <c:pt idx="86">
                        <c:v>3.9</c:v>
                      </c:pt>
                      <c:pt idx="87">
                        <c:v>3.8823529411764706</c:v>
                      </c:pt>
                      <c:pt idx="88">
                        <c:v>4.4000000000000004</c:v>
                      </c:pt>
                      <c:pt idx="89">
                        <c:v>4.4117647058823533</c:v>
                      </c:pt>
                      <c:pt idx="90">
                        <c:v>1.9</c:v>
                      </c:pt>
                      <c:pt idx="91">
                        <c:v>1.9411764705882353</c:v>
                      </c:pt>
                      <c:pt idx="92">
                        <c:v>11.8</c:v>
                      </c:pt>
                      <c:pt idx="93">
                        <c:v>11.823529411764707</c:v>
                      </c:pt>
                      <c:pt idx="94">
                        <c:v>0.9</c:v>
                      </c:pt>
                      <c:pt idx="95">
                        <c:v>0.94117647058823528</c:v>
                      </c:pt>
                      <c:pt idx="96">
                        <c:v>3.4</c:v>
                      </c:pt>
                      <c:pt idx="97">
                        <c:v>3.8823529411764706</c:v>
                      </c:pt>
                      <c:pt idx="98">
                        <c:v>0.12</c:v>
                      </c:pt>
                      <c:pt idx="99">
                        <c:v>0.11764705882352941</c:v>
                      </c:pt>
                      <c:pt idx="100">
                        <c:v>6</c:v>
                      </c:pt>
                      <c:pt idx="101">
                        <c:v>0.94</c:v>
                      </c:pt>
                      <c:pt idx="102">
                        <c:v>0.94117647058823528</c:v>
                      </c:pt>
                      <c:pt idx="103">
                        <c:v>0.06</c:v>
                      </c:pt>
                      <c:pt idx="104">
                        <c:v>5.8823529411764705E-2</c:v>
                      </c:pt>
                      <c:pt idx="105">
                        <c:v>0.23529411764705882</c:v>
                      </c:pt>
                      <c:pt idx="106">
                        <c:v>0.06</c:v>
                      </c:pt>
                      <c:pt idx="107">
                        <c:v>5.8823529411764705E-2</c:v>
                      </c:pt>
                      <c:pt idx="108">
                        <c:v>0.06</c:v>
                      </c:pt>
                      <c:pt idx="109">
                        <c:v>5.8823529411764705E-2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0.63</c:v>
                      </c:pt>
                      <c:pt idx="116">
                        <c:v>0.63157894736842102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4C34-4872-8A47-24607F99E7E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CPUE_Mmagister_TidalRange!$N$2</c15:sqref>
                        </c15:formulaRef>
                      </c:ext>
                    </c:extLst>
                    <c:strCache>
                      <c:ptCount val="1"/>
                      <c:pt idx="0">
                        <c:v>ANA_CPUE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CPUE_Mmagister_TidalRange!$J$3:$J$123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CPUE_Mmagister_TidalRange!$N$3:$N$123</c15:sqref>
                        </c15:formulaRef>
                      </c:ext>
                    </c:extLst>
                    <c:numCache>
                      <c:formatCode>0.0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</c:v>
                      </c:pt>
                      <c:pt idx="18">
                        <c:v>0.05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0.42105263157894735</c:v>
                      </c:pt>
                      <c:pt idx="22">
                        <c:v>0.1</c:v>
                      </c:pt>
                      <c:pt idx="23">
                        <c:v>5.2631578947368418E-2</c:v>
                      </c:pt>
                      <c:pt idx="24">
                        <c:v>2.2000000000000002</c:v>
                      </c:pt>
                      <c:pt idx="25">
                        <c:v>2.1578947368421053</c:v>
                      </c:pt>
                      <c:pt idx="26">
                        <c:v>4.2</c:v>
                      </c:pt>
                      <c:pt idx="27">
                        <c:v>4.2105263157894735</c:v>
                      </c:pt>
                      <c:pt idx="28">
                        <c:v>2.1</c:v>
                      </c:pt>
                      <c:pt idx="29">
                        <c:v>2.1052631578947367</c:v>
                      </c:pt>
                      <c:pt idx="30">
                        <c:v>1.6842105263157894</c:v>
                      </c:pt>
                      <c:pt idx="31">
                        <c:v>0.6</c:v>
                      </c:pt>
                      <c:pt idx="32">
                        <c:v>0.61111111111111116</c:v>
                      </c:pt>
                      <c:pt idx="33">
                        <c:v>0.1</c:v>
                      </c:pt>
                      <c:pt idx="34">
                        <c:v>5.2631578947368418E-2</c:v>
                      </c:pt>
                      <c:pt idx="35">
                        <c:v>0.1</c:v>
                      </c:pt>
                      <c:pt idx="36">
                        <c:v>5.5555555555555552E-2</c:v>
                      </c:pt>
                      <c:pt idx="37">
                        <c:v>0.55555555555555558</c:v>
                      </c:pt>
                      <c:pt idx="38">
                        <c:v>0.1</c:v>
                      </c:pt>
                      <c:pt idx="39">
                        <c:v>5.5555555555555552E-2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0.1111111111111111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0.1</c:v>
                      </c:pt>
                      <c:pt idx="48">
                        <c:v>5.5555555555555552E-2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11.6</c:v>
                      </c:pt>
                      <c:pt idx="53">
                        <c:v>11.5625</c:v>
                      </c:pt>
                      <c:pt idx="54">
                        <c:v>6.6</c:v>
                      </c:pt>
                      <c:pt idx="55">
                        <c:v>6.5882352941176467</c:v>
                      </c:pt>
                      <c:pt idx="56">
                        <c:v>5.875</c:v>
                      </c:pt>
                      <c:pt idx="57">
                        <c:v>0.5</c:v>
                      </c:pt>
                      <c:pt idx="58">
                        <c:v>0.625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0.25</c:v>
                      </c:pt>
                      <c:pt idx="64">
                        <c:v>0.7</c:v>
                      </c:pt>
                      <c:pt idx="65">
                        <c:v>0.6875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1.1000000000000001</c:v>
                      </c:pt>
                      <c:pt idx="69">
                        <c:v>1.125</c:v>
                      </c:pt>
                      <c:pt idx="70">
                        <c:v>0.9</c:v>
                      </c:pt>
                      <c:pt idx="71">
                        <c:v>0.875</c:v>
                      </c:pt>
                      <c:pt idx="72">
                        <c:v>0.5</c:v>
                      </c:pt>
                      <c:pt idx="73">
                        <c:v>0.3</c:v>
                      </c:pt>
                      <c:pt idx="74">
                        <c:v>0.3125</c:v>
                      </c:pt>
                      <c:pt idx="75">
                        <c:v>0.4</c:v>
                      </c:pt>
                      <c:pt idx="76">
                        <c:v>0.375</c:v>
                      </c:pt>
                      <c:pt idx="77">
                        <c:v>0.875</c:v>
                      </c:pt>
                      <c:pt idx="78">
                        <c:v>1.5</c:v>
                      </c:pt>
                      <c:pt idx="79">
                        <c:v>1.5</c:v>
                      </c:pt>
                      <c:pt idx="80">
                        <c:v>13.75</c:v>
                      </c:pt>
                      <c:pt idx="81">
                        <c:v>13.75</c:v>
                      </c:pt>
                      <c:pt idx="82">
                        <c:v>93.6</c:v>
                      </c:pt>
                      <c:pt idx="83">
                        <c:v>93.625</c:v>
                      </c:pt>
                      <c:pt idx="84">
                        <c:v>142.8235294117647</c:v>
                      </c:pt>
                      <c:pt idx="85">
                        <c:v>85.058823529411768</c:v>
                      </c:pt>
                      <c:pt idx="86">
                        <c:v>4.7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4.8</c:v>
                      </c:pt>
                      <c:pt idx="90">
                        <c:v>4.5</c:v>
                      </c:pt>
                      <c:pt idx="91">
                        <c:v>4.4705882352941178</c:v>
                      </c:pt>
                      <c:pt idx="92">
                        <c:v>2.2000000000000002</c:v>
                      </c:pt>
                      <c:pt idx="93">
                        <c:v>2.1764705882352939</c:v>
                      </c:pt>
                      <c:pt idx="94">
                        <c:v>2.9</c:v>
                      </c:pt>
                      <c:pt idx="95">
                        <c:v>2.9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1.9</c:v>
                      </c:pt>
                      <c:pt idx="99">
                        <c:v>1.9</c:v>
                      </c:pt>
                      <c:pt idx="100">
                        <c:v>2.7</c:v>
                      </c:pt>
                      <c:pt idx="101">
                        <c:v>0.41</c:v>
                      </c:pt>
                      <c:pt idx="102">
                        <c:v>0.41</c:v>
                      </c:pt>
                      <c:pt idx="103">
                        <c:v>1.18</c:v>
                      </c:pt>
                      <c:pt idx="104">
                        <c:v>1.1764705882352942</c:v>
                      </c:pt>
                      <c:pt idx="105">
                        <c:v>2.4705882352941178</c:v>
                      </c:pt>
                      <c:pt idx="106">
                        <c:v>0.35</c:v>
                      </c:pt>
                      <c:pt idx="107">
                        <c:v>0.35294117647058826</c:v>
                      </c:pt>
                      <c:pt idx="108">
                        <c:v>0.58823529411764708</c:v>
                      </c:pt>
                      <c:pt idx="109">
                        <c:v>0.58823529411764708</c:v>
                      </c:pt>
                      <c:pt idx="110">
                        <c:v>3.7</c:v>
                      </c:pt>
                      <c:pt idx="111">
                        <c:v>3.7058823529411766</c:v>
                      </c:pt>
                      <c:pt idx="112">
                        <c:v>17.157894736842106</c:v>
                      </c:pt>
                      <c:pt idx="113">
                        <c:v>2.1</c:v>
                      </c:pt>
                      <c:pt idx="114">
                        <c:v>2.1052631578947367</c:v>
                      </c:pt>
                      <c:pt idx="115">
                        <c:v>1.4210526315789473</c:v>
                      </c:pt>
                      <c:pt idx="116">
                        <c:v>1.4210526315789473</c:v>
                      </c:pt>
                      <c:pt idx="117">
                        <c:v>0.89</c:v>
                      </c:pt>
                      <c:pt idx="118">
                        <c:v>0.89473684210526316</c:v>
                      </c:pt>
                      <c:pt idx="119">
                        <c:v>0.16</c:v>
                      </c:pt>
                      <c:pt idx="120">
                        <c:v>0.15789473684210525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4C34-4872-8A47-24607F99E7EE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8"/>
          <c:order val="8"/>
          <c:tx>
            <c:v>RatioCOR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CPUE_Mmagister_TidalRange!$I$3:$I$147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0.33</c:v>
                </c:pt>
                <c:pt idx="9">
                  <c:v>0.33333333333333331</c:v>
                </c:pt>
                <c:pt idx="10">
                  <c:v>0.125</c:v>
                </c:pt>
                <c:pt idx="11">
                  <c:v>0.125</c:v>
                </c:pt>
                <c:pt idx="12">
                  <c:v>2.8570000000000002E-2</c:v>
                </c:pt>
                <c:pt idx="13">
                  <c:v>2.8571428571428571E-2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0.14199999999999999</c:v>
                </c:pt>
                <c:pt idx="20">
                  <c:v>0.14263565891472868</c:v>
                </c:pt>
                <c:pt idx="21">
                  <c:v>1.088139281828074E-3</c:v>
                </c:pt>
                <c:pt idx="22">
                  <c:v>5.2999999999999999E-2</c:v>
                </c:pt>
                <c:pt idx="23">
                  <c:v>5.3163609135155374E-2</c:v>
                </c:pt>
                <c:pt idx="24">
                  <c:v>7.5579999999999996E-3</c:v>
                </c:pt>
                <c:pt idx="25">
                  <c:v>7.5581395348837208E-3</c:v>
                </c:pt>
                <c:pt idx="28">
                  <c:v>0.15969</c:v>
                </c:pt>
                <c:pt idx="29">
                  <c:v>0.1596958174904943</c:v>
                </c:pt>
                <c:pt idx="30">
                  <c:v>0</c:v>
                </c:pt>
                <c:pt idx="31">
                  <c:v>1.515E-2</c:v>
                </c:pt>
                <c:pt idx="32">
                  <c:v>1.5151515151515152E-2</c:v>
                </c:pt>
                <c:pt idx="36">
                  <c:v>0.10454545454545454</c:v>
                </c:pt>
                <c:pt idx="37">
                  <c:v>1.2345679012345678E-2</c:v>
                </c:pt>
                <c:pt idx="38">
                  <c:v>4.2999999999999997E-2</c:v>
                </c:pt>
                <c:pt idx="39">
                  <c:v>4.3478260869565216E-2</c:v>
                </c:pt>
                <c:pt idx="41">
                  <c:v>0.222</c:v>
                </c:pt>
                <c:pt idx="42">
                  <c:v>0.22222222222222221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1.04E-2</c:v>
                </c:pt>
                <c:pt idx="48">
                  <c:v>1.0416666666666666E-2</c:v>
                </c:pt>
                <c:pt idx="49">
                  <c:v>1.6480000000000002E-2</c:v>
                </c:pt>
                <c:pt idx="50">
                  <c:v>1.6483516483516484E-2</c:v>
                </c:pt>
                <c:pt idx="51">
                  <c:v>5.2875082617316587E-3</c:v>
                </c:pt>
                <c:pt idx="52">
                  <c:v>7.8E-2</c:v>
                </c:pt>
                <c:pt idx="53">
                  <c:v>7.8260869565217397E-2</c:v>
                </c:pt>
                <c:pt idx="54">
                  <c:v>0.25419999999999998</c:v>
                </c:pt>
                <c:pt idx="55">
                  <c:v>0.25426621160409557</c:v>
                </c:pt>
                <c:pt idx="56">
                  <c:v>5.6179775280898875E-2</c:v>
                </c:pt>
                <c:pt idx="57">
                  <c:v>0.222</c:v>
                </c:pt>
                <c:pt idx="58">
                  <c:v>0.22292993630573249</c:v>
                </c:pt>
                <c:pt idx="59">
                  <c:v>0</c:v>
                </c:pt>
                <c:pt idx="60">
                  <c:v>0</c:v>
                </c:pt>
                <c:pt idx="61">
                  <c:v>1.8499999999999999E-2</c:v>
                </c:pt>
                <c:pt idx="62">
                  <c:v>1.8518518518518517E-2</c:v>
                </c:pt>
                <c:pt idx="63">
                  <c:v>0</c:v>
                </c:pt>
                <c:pt idx="64">
                  <c:v>4.7E-2</c:v>
                </c:pt>
                <c:pt idx="65">
                  <c:v>4.7244094488188976E-2</c:v>
                </c:pt>
                <c:pt idx="66">
                  <c:v>3.6499999999999998E-2</c:v>
                </c:pt>
                <c:pt idx="67">
                  <c:v>3.6585365853658534E-2</c:v>
                </c:pt>
                <c:pt idx="68">
                  <c:v>3.7699999999999997E-2</c:v>
                </c:pt>
                <c:pt idx="69">
                  <c:v>3.7735849056603772E-2</c:v>
                </c:pt>
                <c:pt idx="70">
                  <c:v>2.4799999999999999E-2</c:v>
                </c:pt>
                <c:pt idx="71">
                  <c:v>2.4836601307189541E-2</c:v>
                </c:pt>
                <c:pt idx="72">
                  <c:v>1.2706480304955528E-3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1.06E-2</c:v>
                </c:pt>
                <c:pt idx="84">
                  <c:v>1.0638297872340425E-2</c:v>
                </c:pt>
                <c:pt idx="85">
                  <c:v>8.5470085470085479E-3</c:v>
                </c:pt>
                <c:pt idx="86">
                  <c:v>0.1139</c:v>
                </c:pt>
                <c:pt idx="87">
                  <c:v>0.11392405063291139</c:v>
                </c:pt>
                <c:pt idx="88">
                  <c:v>0</c:v>
                </c:pt>
                <c:pt idx="89">
                  <c:v>0</c:v>
                </c:pt>
                <c:pt idx="90">
                  <c:v>7.3800000000000004E-2</c:v>
                </c:pt>
                <c:pt idx="91">
                  <c:v>7.3863636363636367E-2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0.33300000000000002</c:v>
                </c:pt>
                <c:pt idx="97">
                  <c:v>0.33333333333333331</c:v>
                </c:pt>
                <c:pt idx="98">
                  <c:v>0.2727</c:v>
                </c:pt>
                <c:pt idx="99">
                  <c:v>0.27272727272727271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0.16389999999999999</c:v>
                </c:pt>
                <c:pt idx="104">
                  <c:v>0.16393442622950818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44-46BA-AD8D-E1BF53E8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6848"/>
        <c:axId val="1621841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CPUE_Mmagister_TidalRange!$K$2</c15:sqref>
                        </c15:formulaRef>
                      </c:ext>
                    </c:extLst>
                    <c:strCache>
                      <c:ptCount val="1"/>
                      <c:pt idx="0">
                        <c:v>Max Daily Tide Range (m)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CPUE_Mmagister_TidalRange!$J$3:$J$147</c15:sqref>
                        </c15:formulaRef>
                      </c:ext>
                    </c:extLst>
                    <c:numCache>
                      <c:formatCode>m/d/yy;@</c:formatCode>
                      <c:ptCount val="145"/>
                      <c:pt idx="0">
                        <c:v>43564</c:v>
                      </c:pt>
                      <c:pt idx="1">
                        <c:v>43565</c:v>
                      </c:pt>
                      <c:pt idx="2">
                        <c:v>43566</c:v>
                      </c:pt>
                      <c:pt idx="3">
                        <c:v>43567</c:v>
                      </c:pt>
                      <c:pt idx="4">
                        <c:v>43568</c:v>
                      </c:pt>
                      <c:pt idx="5">
                        <c:v>43569</c:v>
                      </c:pt>
                      <c:pt idx="6">
                        <c:v>43570</c:v>
                      </c:pt>
                      <c:pt idx="7">
                        <c:v>43571</c:v>
                      </c:pt>
                      <c:pt idx="8">
                        <c:v>43572</c:v>
                      </c:pt>
                      <c:pt idx="9">
                        <c:v>43573</c:v>
                      </c:pt>
                      <c:pt idx="10">
                        <c:v>43574</c:v>
                      </c:pt>
                      <c:pt idx="11">
                        <c:v>43575</c:v>
                      </c:pt>
                      <c:pt idx="12">
                        <c:v>43576</c:v>
                      </c:pt>
                      <c:pt idx="13">
                        <c:v>43577</c:v>
                      </c:pt>
                      <c:pt idx="14">
                        <c:v>43578</c:v>
                      </c:pt>
                      <c:pt idx="15">
                        <c:v>43579</c:v>
                      </c:pt>
                      <c:pt idx="16">
                        <c:v>43580</c:v>
                      </c:pt>
                      <c:pt idx="17">
                        <c:v>43581</c:v>
                      </c:pt>
                      <c:pt idx="18">
                        <c:v>43582</c:v>
                      </c:pt>
                      <c:pt idx="19">
                        <c:v>43583</c:v>
                      </c:pt>
                      <c:pt idx="20">
                        <c:v>43584</c:v>
                      </c:pt>
                      <c:pt idx="21">
                        <c:v>43585</c:v>
                      </c:pt>
                      <c:pt idx="22">
                        <c:v>43586</c:v>
                      </c:pt>
                      <c:pt idx="23">
                        <c:v>43587</c:v>
                      </c:pt>
                      <c:pt idx="24">
                        <c:v>43588</c:v>
                      </c:pt>
                      <c:pt idx="25">
                        <c:v>43589</c:v>
                      </c:pt>
                      <c:pt idx="26">
                        <c:v>43590</c:v>
                      </c:pt>
                      <c:pt idx="27">
                        <c:v>43591</c:v>
                      </c:pt>
                      <c:pt idx="28">
                        <c:v>43592</c:v>
                      </c:pt>
                      <c:pt idx="29">
                        <c:v>43593</c:v>
                      </c:pt>
                      <c:pt idx="30">
                        <c:v>43594</c:v>
                      </c:pt>
                      <c:pt idx="31">
                        <c:v>43595</c:v>
                      </c:pt>
                      <c:pt idx="32">
                        <c:v>43596</c:v>
                      </c:pt>
                      <c:pt idx="33">
                        <c:v>43597</c:v>
                      </c:pt>
                      <c:pt idx="34">
                        <c:v>43598</c:v>
                      </c:pt>
                      <c:pt idx="35">
                        <c:v>43599</c:v>
                      </c:pt>
                      <c:pt idx="36">
                        <c:v>43600</c:v>
                      </c:pt>
                      <c:pt idx="37">
                        <c:v>43601</c:v>
                      </c:pt>
                      <c:pt idx="38">
                        <c:v>43602</c:v>
                      </c:pt>
                      <c:pt idx="39">
                        <c:v>43603</c:v>
                      </c:pt>
                      <c:pt idx="40">
                        <c:v>43604</c:v>
                      </c:pt>
                      <c:pt idx="41">
                        <c:v>43605</c:v>
                      </c:pt>
                      <c:pt idx="42">
                        <c:v>43606</c:v>
                      </c:pt>
                      <c:pt idx="43">
                        <c:v>43607</c:v>
                      </c:pt>
                      <c:pt idx="44">
                        <c:v>43608</c:v>
                      </c:pt>
                      <c:pt idx="45">
                        <c:v>43609</c:v>
                      </c:pt>
                      <c:pt idx="46">
                        <c:v>43610</c:v>
                      </c:pt>
                      <c:pt idx="47">
                        <c:v>43611</c:v>
                      </c:pt>
                      <c:pt idx="48">
                        <c:v>43612</c:v>
                      </c:pt>
                      <c:pt idx="49">
                        <c:v>43613</c:v>
                      </c:pt>
                      <c:pt idx="50">
                        <c:v>43614</c:v>
                      </c:pt>
                      <c:pt idx="51">
                        <c:v>43615</c:v>
                      </c:pt>
                      <c:pt idx="52">
                        <c:v>43616</c:v>
                      </c:pt>
                      <c:pt idx="53">
                        <c:v>43617</c:v>
                      </c:pt>
                      <c:pt idx="54">
                        <c:v>43618</c:v>
                      </c:pt>
                      <c:pt idx="55">
                        <c:v>43619</c:v>
                      </c:pt>
                      <c:pt idx="56">
                        <c:v>43620</c:v>
                      </c:pt>
                      <c:pt idx="57">
                        <c:v>43621</c:v>
                      </c:pt>
                      <c:pt idx="58">
                        <c:v>43622</c:v>
                      </c:pt>
                      <c:pt idx="59">
                        <c:v>43623</c:v>
                      </c:pt>
                      <c:pt idx="60">
                        <c:v>43624</c:v>
                      </c:pt>
                      <c:pt idx="61">
                        <c:v>43625</c:v>
                      </c:pt>
                      <c:pt idx="62">
                        <c:v>43626</c:v>
                      </c:pt>
                      <c:pt idx="63">
                        <c:v>43627</c:v>
                      </c:pt>
                      <c:pt idx="64">
                        <c:v>43628</c:v>
                      </c:pt>
                      <c:pt idx="65">
                        <c:v>43629</c:v>
                      </c:pt>
                      <c:pt idx="66">
                        <c:v>43630</c:v>
                      </c:pt>
                      <c:pt idx="67">
                        <c:v>43631</c:v>
                      </c:pt>
                      <c:pt idx="68">
                        <c:v>43632</c:v>
                      </c:pt>
                      <c:pt idx="69">
                        <c:v>43633</c:v>
                      </c:pt>
                      <c:pt idx="70">
                        <c:v>43634</c:v>
                      </c:pt>
                      <c:pt idx="71">
                        <c:v>43635</c:v>
                      </c:pt>
                      <c:pt idx="72">
                        <c:v>43636</c:v>
                      </c:pt>
                      <c:pt idx="73">
                        <c:v>43637</c:v>
                      </c:pt>
                      <c:pt idx="74">
                        <c:v>43638</c:v>
                      </c:pt>
                      <c:pt idx="75">
                        <c:v>43639</c:v>
                      </c:pt>
                      <c:pt idx="76">
                        <c:v>43640</c:v>
                      </c:pt>
                      <c:pt idx="77">
                        <c:v>43641</c:v>
                      </c:pt>
                      <c:pt idx="78">
                        <c:v>43642</c:v>
                      </c:pt>
                      <c:pt idx="79">
                        <c:v>43643</c:v>
                      </c:pt>
                      <c:pt idx="80">
                        <c:v>43644</c:v>
                      </c:pt>
                      <c:pt idx="81">
                        <c:v>43645</c:v>
                      </c:pt>
                      <c:pt idx="82">
                        <c:v>43646</c:v>
                      </c:pt>
                      <c:pt idx="83">
                        <c:v>43647</c:v>
                      </c:pt>
                      <c:pt idx="84">
                        <c:v>43648</c:v>
                      </c:pt>
                      <c:pt idx="85">
                        <c:v>43649</c:v>
                      </c:pt>
                      <c:pt idx="86">
                        <c:v>43650</c:v>
                      </c:pt>
                      <c:pt idx="87">
                        <c:v>43651</c:v>
                      </c:pt>
                      <c:pt idx="88">
                        <c:v>43652</c:v>
                      </c:pt>
                      <c:pt idx="89">
                        <c:v>43653</c:v>
                      </c:pt>
                      <c:pt idx="90">
                        <c:v>43654</c:v>
                      </c:pt>
                      <c:pt idx="91">
                        <c:v>43655</c:v>
                      </c:pt>
                      <c:pt idx="92">
                        <c:v>43656</c:v>
                      </c:pt>
                      <c:pt idx="93">
                        <c:v>43657</c:v>
                      </c:pt>
                      <c:pt idx="94">
                        <c:v>43658</c:v>
                      </c:pt>
                      <c:pt idx="95">
                        <c:v>43659</c:v>
                      </c:pt>
                      <c:pt idx="96">
                        <c:v>43660</c:v>
                      </c:pt>
                      <c:pt idx="97">
                        <c:v>43661</c:v>
                      </c:pt>
                      <c:pt idx="98">
                        <c:v>43662</c:v>
                      </c:pt>
                      <c:pt idx="99">
                        <c:v>43663</c:v>
                      </c:pt>
                      <c:pt idx="100">
                        <c:v>43664</c:v>
                      </c:pt>
                      <c:pt idx="101">
                        <c:v>43665</c:v>
                      </c:pt>
                      <c:pt idx="102">
                        <c:v>43666</c:v>
                      </c:pt>
                      <c:pt idx="103">
                        <c:v>43667</c:v>
                      </c:pt>
                      <c:pt idx="104">
                        <c:v>43668</c:v>
                      </c:pt>
                      <c:pt idx="105">
                        <c:v>43669</c:v>
                      </c:pt>
                      <c:pt idx="106">
                        <c:v>43670</c:v>
                      </c:pt>
                      <c:pt idx="107">
                        <c:v>43671</c:v>
                      </c:pt>
                      <c:pt idx="108">
                        <c:v>43672</c:v>
                      </c:pt>
                      <c:pt idx="109">
                        <c:v>43673</c:v>
                      </c:pt>
                      <c:pt idx="110">
                        <c:v>43674</c:v>
                      </c:pt>
                      <c:pt idx="111">
                        <c:v>43675</c:v>
                      </c:pt>
                      <c:pt idx="112">
                        <c:v>43676</c:v>
                      </c:pt>
                      <c:pt idx="113">
                        <c:v>43677</c:v>
                      </c:pt>
                      <c:pt idx="114">
                        <c:v>43678</c:v>
                      </c:pt>
                      <c:pt idx="115">
                        <c:v>43679</c:v>
                      </c:pt>
                      <c:pt idx="116">
                        <c:v>43680</c:v>
                      </c:pt>
                      <c:pt idx="117">
                        <c:v>43681</c:v>
                      </c:pt>
                      <c:pt idx="118">
                        <c:v>43682</c:v>
                      </c:pt>
                      <c:pt idx="119">
                        <c:v>43683</c:v>
                      </c:pt>
                      <c:pt idx="120">
                        <c:v>43684</c:v>
                      </c:pt>
                      <c:pt idx="121">
                        <c:v>43685</c:v>
                      </c:pt>
                      <c:pt idx="122">
                        <c:v>43686</c:v>
                      </c:pt>
                      <c:pt idx="123">
                        <c:v>43687</c:v>
                      </c:pt>
                      <c:pt idx="124">
                        <c:v>43688</c:v>
                      </c:pt>
                      <c:pt idx="125">
                        <c:v>43689</c:v>
                      </c:pt>
                      <c:pt idx="126">
                        <c:v>43690</c:v>
                      </c:pt>
                      <c:pt idx="127">
                        <c:v>43691</c:v>
                      </c:pt>
                      <c:pt idx="128">
                        <c:v>43692</c:v>
                      </c:pt>
                      <c:pt idx="129">
                        <c:v>43693</c:v>
                      </c:pt>
                      <c:pt idx="130">
                        <c:v>43694</c:v>
                      </c:pt>
                      <c:pt idx="131">
                        <c:v>43695</c:v>
                      </c:pt>
                      <c:pt idx="132">
                        <c:v>43696</c:v>
                      </c:pt>
                      <c:pt idx="133">
                        <c:v>43697</c:v>
                      </c:pt>
                      <c:pt idx="134">
                        <c:v>43698</c:v>
                      </c:pt>
                      <c:pt idx="135">
                        <c:v>43699</c:v>
                      </c:pt>
                      <c:pt idx="136">
                        <c:v>43700</c:v>
                      </c:pt>
                      <c:pt idx="137">
                        <c:v>43701</c:v>
                      </c:pt>
                      <c:pt idx="138">
                        <c:v>43702</c:v>
                      </c:pt>
                      <c:pt idx="139">
                        <c:v>43703</c:v>
                      </c:pt>
                      <c:pt idx="140">
                        <c:v>43704</c:v>
                      </c:pt>
                      <c:pt idx="141">
                        <c:v>43705</c:v>
                      </c:pt>
                      <c:pt idx="142">
                        <c:v>43706</c:v>
                      </c:pt>
                      <c:pt idx="143">
                        <c:v>43707</c:v>
                      </c:pt>
                      <c:pt idx="144">
                        <c:v>43708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CPUE_Mmagister_TidalRange!$K$3:$K$147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2.48</c:v>
                      </c:pt>
                      <c:pt idx="1">
                        <c:v>2.5299999999999998</c:v>
                      </c:pt>
                      <c:pt idx="2">
                        <c:v>2.56</c:v>
                      </c:pt>
                      <c:pt idx="3">
                        <c:v>2.5299999999999998</c:v>
                      </c:pt>
                      <c:pt idx="4">
                        <c:v>2.5299999999999998</c:v>
                      </c:pt>
                      <c:pt idx="5">
                        <c:v>2.52</c:v>
                      </c:pt>
                      <c:pt idx="6">
                        <c:v>2.4900000000000002</c:v>
                      </c:pt>
                      <c:pt idx="7">
                        <c:v>2.37</c:v>
                      </c:pt>
                      <c:pt idx="8">
                        <c:v>2.2000000000000002</c:v>
                      </c:pt>
                      <c:pt idx="9">
                        <c:v>2.2400000000000002</c:v>
                      </c:pt>
                      <c:pt idx="10">
                        <c:v>2.56</c:v>
                      </c:pt>
                      <c:pt idx="11">
                        <c:v>2.77</c:v>
                      </c:pt>
                      <c:pt idx="12">
                        <c:v>2.85</c:v>
                      </c:pt>
                      <c:pt idx="13">
                        <c:v>2.89</c:v>
                      </c:pt>
                      <c:pt idx="14">
                        <c:v>2.82</c:v>
                      </c:pt>
                      <c:pt idx="15">
                        <c:v>2.67</c:v>
                      </c:pt>
                      <c:pt idx="16">
                        <c:v>2.5</c:v>
                      </c:pt>
                      <c:pt idx="17">
                        <c:v>2.2999999999999998</c:v>
                      </c:pt>
                      <c:pt idx="18">
                        <c:v>2.11</c:v>
                      </c:pt>
                      <c:pt idx="19">
                        <c:v>1.95</c:v>
                      </c:pt>
                      <c:pt idx="20">
                        <c:v>1.8000000000000003</c:v>
                      </c:pt>
                      <c:pt idx="21">
                        <c:v>1.65</c:v>
                      </c:pt>
                      <c:pt idx="22">
                        <c:v>1.5900000000000003</c:v>
                      </c:pt>
                      <c:pt idx="23">
                        <c:v>1.85</c:v>
                      </c:pt>
                      <c:pt idx="24">
                        <c:v>2.12</c:v>
                      </c:pt>
                      <c:pt idx="25">
                        <c:v>2.39</c:v>
                      </c:pt>
                      <c:pt idx="26">
                        <c:v>2.6300000000000003</c:v>
                      </c:pt>
                      <c:pt idx="27">
                        <c:v>2.91</c:v>
                      </c:pt>
                      <c:pt idx="28">
                        <c:v>3.1</c:v>
                      </c:pt>
                      <c:pt idx="29">
                        <c:v>3.16</c:v>
                      </c:pt>
                      <c:pt idx="30">
                        <c:v>3.13</c:v>
                      </c:pt>
                      <c:pt idx="31">
                        <c:v>3.0100000000000002</c:v>
                      </c:pt>
                      <c:pt idx="32">
                        <c:v>2.83</c:v>
                      </c:pt>
                      <c:pt idx="33">
                        <c:v>2.62</c:v>
                      </c:pt>
                      <c:pt idx="34">
                        <c:v>2.38</c:v>
                      </c:pt>
                      <c:pt idx="35">
                        <c:v>2.12</c:v>
                      </c:pt>
                      <c:pt idx="36">
                        <c:v>2.0699999999999998</c:v>
                      </c:pt>
                      <c:pt idx="37">
                        <c:v>2.46</c:v>
                      </c:pt>
                      <c:pt idx="38">
                        <c:v>2.78</c:v>
                      </c:pt>
                      <c:pt idx="39">
                        <c:v>3</c:v>
                      </c:pt>
                      <c:pt idx="40">
                        <c:v>3.16</c:v>
                      </c:pt>
                      <c:pt idx="41">
                        <c:v>3.2800000000000002</c:v>
                      </c:pt>
                      <c:pt idx="42">
                        <c:v>3.2600000000000002</c:v>
                      </c:pt>
                      <c:pt idx="43">
                        <c:v>3.1300000000000003</c:v>
                      </c:pt>
                      <c:pt idx="44">
                        <c:v>2.92</c:v>
                      </c:pt>
                      <c:pt idx="45">
                        <c:v>2.6599999999999997</c:v>
                      </c:pt>
                      <c:pt idx="46">
                        <c:v>2.38</c:v>
                      </c:pt>
                      <c:pt idx="47">
                        <c:v>2.15</c:v>
                      </c:pt>
                      <c:pt idx="48">
                        <c:v>1.8599999999999999</c:v>
                      </c:pt>
                      <c:pt idx="49">
                        <c:v>1.6</c:v>
                      </c:pt>
                      <c:pt idx="50">
                        <c:v>1.7</c:v>
                      </c:pt>
                      <c:pt idx="51">
                        <c:v>1.99</c:v>
                      </c:pt>
                      <c:pt idx="52">
                        <c:v>2.29</c:v>
                      </c:pt>
                      <c:pt idx="53">
                        <c:v>2.6</c:v>
                      </c:pt>
                      <c:pt idx="54">
                        <c:v>2.89</c:v>
                      </c:pt>
                      <c:pt idx="55">
                        <c:v>3.2</c:v>
                      </c:pt>
                      <c:pt idx="56">
                        <c:v>3.4699999999999998</c:v>
                      </c:pt>
                      <c:pt idx="57">
                        <c:v>3.58</c:v>
                      </c:pt>
                      <c:pt idx="58">
                        <c:v>3.57</c:v>
                      </c:pt>
                      <c:pt idx="59">
                        <c:v>3.44</c:v>
                      </c:pt>
                      <c:pt idx="60">
                        <c:v>3.2</c:v>
                      </c:pt>
                      <c:pt idx="61">
                        <c:v>2.88</c:v>
                      </c:pt>
                      <c:pt idx="62">
                        <c:v>2.5099999999999998</c:v>
                      </c:pt>
                      <c:pt idx="63">
                        <c:v>2.1100000000000003</c:v>
                      </c:pt>
                      <c:pt idx="64">
                        <c:v>2.2000000000000002</c:v>
                      </c:pt>
                      <c:pt idx="65">
                        <c:v>2.5500000000000003</c:v>
                      </c:pt>
                      <c:pt idx="66">
                        <c:v>2.85</c:v>
                      </c:pt>
                      <c:pt idx="67">
                        <c:v>3.04</c:v>
                      </c:pt>
                      <c:pt idx="68">
                        <c:v>3.18</c:v>
                      </c:pt>
                      <c:pt idx="69">
                        <c:v>3.35</c:v>
                      </c:pt>
                      <c:pt idx="70">
                        <c:v>3.37</c:v>
                      </c:pt>
                      <c:pt idx="71">
                        <c:v>3.3</c:v>
                      </c:pt>
                      <c:pt idx="72">
                        <c:v>3.14</c:v>
                      </c:pt>
                      <c:pt idx="73">
                        <c:v>2.92</c:v>
                      </c:pt>
                      <c:pt idx="74">
                        <c:v>2.67</c:v>
                      </c:pt>
                      <c:pt idx="75">
                        <c:v>2.3899999999999997</c:v>
                      </c:pt>
                      <c:pt idx="76">
                        <c:v>2.0599999999999996</c:v>
                      </c:pt>
                      <c:pt idx="77">
                        <c:v>1.7399999999999998</c:v>
                      </c:pt>
                      <c:pt idx="78">
                        <c:v>1.68</c:v>
                      </c:pt>
                      <c:pt idx="79">
                        <c:v>1.9600000000000002</c:v>
                      </c:pt>
                      <c:pt idx="80">
                        <c:v>2.27</c:v>
                      </c:pt>
                      <c:pt idx="81">
                        <c:v>2.58</c:v>
                      </c:pt>
                      <c:pt idx="82">
                        <c:v>2.9</c:v>
                      </c:pt>
                      <c:pt idx="83">
                        <c:v>3.1799999999999997</c:v>
                      </c:pt>
                      <c:pt idx="84">
                        <c:v>3.4899999999999998</c:v>
                      </c:pt>
                      <c:pt idx="85">
                        <c:v>3.67</c:v>
                      </c:pt>
                      <c:pt idx="86">
                        <c:v>3.7199999999999998</c:v>
                      </c:pt>
                      <c:pt idx="87">
                        <c:v>3.6199999999999997</c:v>
                      </c:pt>
                      <c:pt idx="88">
                        <c:v>3.4</c:v>
                      </c:pt>
                      <c:pt idx="89">
                        <c:v>3.06</c:v>
                      </c:pt>
                      <c:pt idx="90">
                        <c:v>2.63</c:v>
                      </c:pt>
                      <c:pt idx="91">
                        <c:v>2.14</c:v>
                      </c:pt>
                      <c:pt idx="92">
                        <c:v>2.16</c:v>
                      </c:pt>
                      <c:pt idx="93">
                        <c:v>2.4900000000000002</c:v>
                      </c:pt>
                      <c:pt idx="94">
                        <c:v>2.72</c:v>
                      </c:pt>
                      <c:pt idx="95">
                        <c:v>2.87</c:v>
                      </c:pt>
                      <c:pt idx="96">
                        <c:v>2.98</c:v>
                      </c:pt>
                      <c:pt idx="97">
                        <c:v>3.1399999999999997</c:v>
                      </c:pt>
                      <c:pt idx="98">
                        <c:v>3.19</c:v>
                      </c:pt>
                      <c:pt idx="99">
                        <c:v>3.1500000000000004</c:v>
                      </c:pt>
                      <c:pt idx="100">
                        <c:v>3.04</c:v>
                      </c:pt>
                      <c:pt idx="101">
                        <c:v>2.9</c:v>
                      </c:pt>
                      <c:pt idx="102">
                        <c:v>2.6999999999999997</c:v>
                      </c:pt>
                      <c:pt idx="103">
                        <c:v>2.4699999999999998</c:v>
                      </c:pt>
                      <c:pt idx="104">
                        <c:v>2.1799999999999997</c:v>
                      </c:pt>
                      <c:pt idx="105">
                        <c:v>1.8399999999999999</c:v>
                      </c:pt>
                      <c:pt idx="106">
                        <c:v>1.56</c:v>
                      </c:pt>
                      <c:pt idx="107">
                        <c:v>1.8000000000000003</c:v>
                      </c:pt>
                      <c:pt idx="108">
                        <c:v>2.06</c:v>
                      </c:pt>
                      <c:pt idx="109">
                        <c:v>2.34</c:v>
                      </c:pt>
                      <c:pt idx="110">
                        <c:v>2.64</c:v>
                      </c:pt>
                      <c:pt idx="111">
                        <c:v>2.9299999999999997</c:v>
                      </c:pt>
                      <c:pt idx="112">
                        <c:v>3.22</c:v>
                      </c:pt>
                      <c:pt idx="113">
                        <c:v>3.44</c:v>
                      </c:pt>
                      <c:pt idx="114">
                        <c:v>3.54</c:v>
                      </c:pt>
                      <c:pt idx="115">
                        <c:v>3.5</c:v>
                      </c:pt>
                      <c:pt idx="116">
                        <c:v>3.31</c:v>
                      </c:pt>
                      <c:pt idx="117">
                        <c:v>2.99</c:v>
                      </c:pt>
                      <c:pt idx="118">
                        <c:v>2.58</c:v>
                      </c:pt>
                      <c:pt idx="119">
                        <c:v>2.08</c:v>
                      </c:pt>
                      <c:pt idx="120">
                        <c:v>2.12</c:v>
                      </c:pt>
                      <c:pt idx="121">
                        <c:v>2.2800000000000002</c:v>
                      </c:pt>
                      <c:pt idx="122">
                        <c:v>2.3800000000000003</c:v>
                      </c:pt>
                      <c:pt idx="123">
                        <c:v>2.52</c:v>
                      </c:pt>
                      <c:pt idx="124">
                        <c:v>2.66</c:v>
                      </c:pt>
                      <c:pt idx="125">
                        <c:v>2.79</c:v>
                      </c:pt>
                      <c:pt idx="126">
                        <c:v>2.8200000000000003</c:v>
                      </c:pt>
                      <c:pt idx="127">
                        <c:v>2.79</c:v>
                      </c:pt>
                      <c:pt idx="128">
                        <c:v>2.71</c:v>
                      </c:pt>
                      <c:pt idx="129">
                        <c:v>2.6</c:v>
                      </c:pt>
                      <c:pt idx="130">
                        <c:v>2.46</c:v>
                      </c:pt>
                      <c:pt idx="131">
                        <c:v>2.27</c:v>
                      </c:pt>
                      <c:pt idx="132">
                        <c:v>2.0299999999999998</c:v>
                      </c:pt>
                      <c:pt idx="133">
                        <c:v>1.7200000000000002</c:v>
                      </c:pt>
                      <c:pt idx="134">
                        <c:v>1.6099999999999999</c:v>
                      </c:pt>
                      <c:pt idx="135">
                        <c:v>1.7400000000000002</c:v>
                      </c:pt>
                      <c:pt idx="136">
                        <c:v>1.9</c:v>
                      </c:pt>
                      <c:pt idx="137">
                        <c:v>2.0699999999999998</c:v>
                      </c:pt>
                      <c:pt idx="138">
                        <c:v>2.2799999999999998</c:v>
                      </c:pt>
                      <c:pt idx="139">
                        <c:v>2.52</c:v>
                      </c:pt>
                      <c:pt idx="140">
                        <c:v>2.83</c:v>
                      </c:pt>
                      <c:pt idx="141">
                        <c:v>3.04</c:v>
                      </c:pt>
                      <c:pt idx="142">
                        <c:v>3.14</c:v>
                      </c:pt>
                      <c:pt idx="143">
                        <c:v>3.13</c:v>
                      </c:pt>
                      <c:pt idx="144">
                        <c:v>2.98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4C34-4872-8A47-24607F99E7EE}"/>
                  </c:ext>
                </c:extLst>
              </c15:ser>
            </c15:filteredScatterSeries>
          </c:ext>
        </c:extLst>
      </c:scatterChart>
      <c:valAx>
        <c:axId val="1621864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712"/>
        <c:crosses val="autoZero"/>
        <c:crossBetween val="midCat"/>
      </c:valAx>
      <c:valAx>
        <c:axId val="162183712"/>
        <c:scaling>
          <c:orientation val="minMax"/>
          <c:max val="3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6456"/>
        <c:crosses val="autoZero"/>
        <c:crossBetween val="midCat"/>
      </c:valAx>
      <c:valAx>
        <c:axId val="162184104"/>
        <c:scaling>
          <c:orientation val="minMax"/>
          <c:max val="0.60000000000000009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Daily Tidal Range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6848"/>
        <c:crosses val="max"/>
        <c:crossBetween val="midCat"/>
      </c:valAx>
      <c:valAx>
        <c:axId val="162186848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62184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192234742020007"/>
          <c:y val="3.3758812935268341E-2"/>
          <c:w val="0.14486218219510863"/>
          <c:h val="0.16584882663622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0583853140339"/>
          <c:y val="4.5447615226440648E-2"/>
          <c:w val="0.80322436272709952"/>
          <c:h val="0.85726907066552982"/>
        </c:manualLayout>
      </c:layout>
      <c:scatterChart>
        <c:scatterStyle val="smoothMarker"/>
        <c:varyColors val="0"/>
        <c:ser>
          <c:idx val="2"/>
          <c:order val="0"/>
          <c:tx>
            <c:v>Anacortes</c:v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CPUE_Mmagister_TidalRange!$N$3:$N$147</c:f>
              <c:numCache>
                <c:formatCode>0.0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0.42105263157894735</c:v>
                </c:pt>
                <c:pt idx="22">
                  <c:v>0.1</c:v>
                </c:pt>
                <c:pt idx="23">
                  <c:v>5.2631578947368418E-2</c:v>
                </c:pt>
                <c:pt idx="24">
                  <c:v>2.2000000000000002</c:v>
                </c:pt>
                <c:pt idx="25">
                  <c:v>2.1578947368421053</c:v>
                </c:pt>
                <c:pt idx="26">
                  <c:v>4.2</c:v>
                </c:pt>
                <c:pt idx="27">
                  <c:v>4.2105263157894735</c:v>
                </c:pt>
                <c:pt idx="28">
                  <c:v>2.1</c:v>
                </c:pt>
                <c:pt idx="29">
                  <c:v>2.1052631578947367</c:v>
                </c:pt>
                <c:pt idx="30">
                  <c:v>1.6842105263157894</c:v>
                </c:pt>
                <c:pt idx="31">
                  <c:v>0.6</c:v>
                </c:pt>
                <c:pt idx="32">
                  <c:v>0.61111111111111116</c:v>
                </c:pt>
                <c:pt idx="33">
                  <c:v>0.1</c:v>
                </c:pt>
                <c:pt idx="34">
                  <c:v>5.2631578947368418E-2</c:v>
                </c:pt>
                <c:pt idx="35">
                  <c:v>0.1</c:v>
                </c:pt>
                <c:pt idx="36">
                  <c:v>5.5555555555555552E-2</c:v>
                </c:pt>
                <c:pt idx="37">
                  <c:v>0.55555555555555558</c:v>
                </c:pt>
                <c:pt idx="38">
                  <c:v>0.1</c:v>
                </c:pt>
                <c:pt idx="39">
                  <c:v>5.5555555555555552E-2</c:v>
                </c:pt>
                <c:pt idx="40">
                  <c:v>0</c:v>
                </c:pt>
                <c:pt idx="41">
                  <c:v>0</c:v>
                </c:pt>
                <c:pt idx="42">
                  <c:v>0.1111111111111111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5.5555555555555552E-2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11.6</c:v>
                </c:pt>
                <c:pt idx="53">
                  <c:v>11.5625</c:v>
                </c:pt>
                <c:pt idx="54">
                  <c:v>6.6</c:v>
                </c:pt>
                <c:pt idx="55">
                  <c:v>6.5882352941176467</c:v>
                </c:pt>
                <c:pt idx="56">
                  <c:v>5.875</c:v>
                </c:pt>
                <c:pt idx="57">
                  <c:v>0.5</c:v>
                </c:pt>
                <c:pt idx="58">
                  <c:v>0.625</c:v>
                </c:pt>
                <c:pt idx="59">
                  <c:v>0.5</c:v>
                </c:pt>
                <c:pt idx="60">
                  <c:v>0.5</c:v>
                </c:pt>
                <c:pt idx="61">
                  <c:v>0.4</c:v>
                </c:pt>
                <c:pt idx="62">
                  <c:v>0.375</c:v>
                </c:pt>
                <c:pt idx="63">
                  <c:v>0.25</c:v>
                </c:pt>
                <c:pt idx="64">
                  <c:v>0.7</c:v>
                </c:pt>
                <c:pt idx="65">
                  <c:v>0.6875</c:v>
                </c:pt>
                <c:pt idx="66">
                  <c:v>0.5</c:v>
                </c:pt>
                <c:pt idx="67">
                  <c:v>0.5</c:v>
                </c:pt>
                <c:pt idx="68">
                  <c:v>1.1000000000000001</c:v>
                </c:pt>
                <c:pt idx="69">
                  <c:v>1.125</c:v>
                </c:pt>
                <c:pt idx="70">
                  <c:v>0.9</c:v>
                </c:pt>
                <c:pt idx="71">
                  <c:v>0.875</c:v>
                </c:pt>
                <c:pt idx="72">
                  <c:v>0.5</c:v>
                </c:pt>
                <c:pt idx="73">
                  <c:v>0.3</c:v>
                </c:pt>
                <c:pt idx="74">
                  <c:v>0.3125</c:v>
                </c:pt>
                <c:pt idx="75">
                  <c:v>0.4</c:v>
                </c:pt>
                <c:pt idx="76">
                  <c:v>0.375</c:v>
                </c:pt>
                <c:pt idx="77">
                  <c:v>0.875</c:v>
                </c:pt>
                <c:pt idx="78">
                  <c:v>1.5</c:v>
                </c:pt>
                <c:pt idx="79">
                  <c:v>1.5</c:v>
                </c:pt>
                <c:pt idx="80">
                  <c:v>13.75</c:v>
                </c:pt>
                <c:pt idx="81">
                  <c:v>13.75</c:v>
                </c:pt>
                <c:pt idx="82">
                  <c:v>93.6</c:v>
                </c:pt>
                <c:pt idx="83">
                  <c:v>93.625</c:v>
                </c:pt>
                <c:pt idx="84">
                  <c:v>142.8235294117647</c:v>
                </c:pt>
                <c:pt idx="85">
                  <c:v>85.058823529411768</c:v>
                </c:pt>
                <c:pt idx="86">
                  <c:v>4.7</c:v>
                </c:pt>
                <c:pt idx="87">
                  <c:v>4.7</c:v>
                </c:pt>
                <c:pt idx="88">
                  <c:v>4.8</c:v>
                </c:pt>
                <c:pt idx="89">
                  <c:v>4.8</c:v>
                </c:pt>
                <c:pt idx="90">
                  <c:v>4.5</c:v>
                </c:pt>
                <c:pt idx="91">
                  <c:v>4.4705882352941178</c:v>
                </c:pt>
                <c:pt idx="92">
                  <c:v>2.2000000000000002</c:v>
                </c:pt>
                <c:pt idx="93">
                  <c:v>2.1764705882352939</c:v>
                </c:pt>
                <c:pt idx="94">
                  <c:v>2.9</c:v>
                </c:pt>
                <c:pt idx="95">
                  <c:v>2.9</c:v>
                </c:pt>
                <c:pt idx="96">
                  <c:v>2</c:v>
                </c:pt>
                <c:pt idx="97">
                  <c:v>2</c:v>
                </c:pt>
                <c:pt idx="98">
                  <c:v>1.9</c:v>
                </c:pt>
                <c:pt idx="99">
                  <c:v>1.9</c:v>
                </c:pt>
                <c:pt idx="100">
                  <c:v>2.7</c:v>
                </c:pt>
                <c:pt idx="101">
                  <c:v>0.41</c:v>
                </c:pt>
                <c:pt idx="102">
                  <c:v>0.41</c:v>
                </c:pt>
                <c:pt idx="103">
                  <c:v>1.18</c:v>
                </c:pt>
                <c:pt idx="104">
                  <c:v>1.1764705882352942</c:v>
                </c:pt>
                <c:pt idx="105">
                  <c:v>2.4705882352941178</c:v>
                </c:pt>
                <c:pt idx="106">
                  <c:v>0.35</c:v>
                </c:pt>
                <c:pt idx="107">
                  <c:v>0.35294117647058826</c:v>
                </c:pt>
                <c:pt idx="108">
                  <c:v>0.58823529411764708</c:v>
                </c:pt>
                <c:pt idx="109">
                  <c:v>0.58823529411764708</c:v>
                </c:pt>
                <c:pt idx="110">
                  <c:v>3.7</c:v>
                </c:pt>
                <c:pt idx="111">
                  <c:v>3.7058823529411766</c:v>
                </c:pt>
                <c:pt idx="112">
                  <c:v>17.157894736842106</c:v>
                </c:pt>
                <c:pt idx="113">
                  <c:v>2.1</c:v>
                </c:pt>
                <c:pt idx="114">
                  <c:v>2.1052631578947367</c:v>
                </c:pt>
                <c:pt idx="115">
                  <c:v>1.4210526315789473</c:v>
                </c:pt>
                <c:pt idx="116">
                  <c:v>1.4210526315789473</c:v>
                </c:pt>
                <c:pt idx="117">
                  <c:v>0.89</c:v>
                </c:pt>
                <c:pt idx="118">
                  <c:v>0.89473684210526316</c:v>
                </c:pt>
                <c:pt idx="119">
                  <c:v>0.16</c:v>
                </c:pt>
                <c:pt idx="120">
                  <c:v>0.15789473684210525</c:v>
                </c:pt>
                <c:pt idx="121">
                  <c:v>0.42105263157894735</c:v>
                </c:pt>
                <c:pt idx="122">
                  <c:v>0</c:v>
                </c:pt>
                <c:pt idx="123">
                  <c:v>0</c:v>
                </c:pt>
                <c:pt idx="124">
                  <c:v>0.10526315999999999</c:v>
                </c:pt>
                <c:pt idx="125">
                  <c:v>0.10526315999999999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9.5238095238095233E-2</c:v>
                </c:pt>
                <c:pt idx="136" formatCode="General">
                  <c:v>9.5238095238095233E-2</c:v>
                </c:pt>
                <c:pt idx="137" formatCode="General">
                  <c:v>9.5238095238095233E-2</c:v>
                </c:pt>
                <c:pt idx="138">
                  <c:v>0</c:v>
                </c:pt>
                <c:pt idx="139">
                  <c:v>0</c:v>
                </c:pt>
                <c:pt idx="140" formatCode="General">
                  <c:v>9.5238095238095233E-2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52-49A6-A444-DAABE0D8098F}"/>
            </c:ext>
          </c:extLst>
        </c:ser>
        <c:ser>
          <c:idx val="1"/>
          <c:order val="1"/>
          <c:tx>
            <c:v>Rosario</c:v>
          </c:tx>
          <c:spPr>
            <a:ln w="25400"/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CPUE_Mmagister_TidalRange!$M$3:$M$147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9.5238095238095233E-2</c:v>
                </c:pt>
                <c:pt idx="6">
                  <c:v>9.5238095238095233E-2</c:v>
                </c:pt>
                <c:pt idx="7">
                  <c:v>9.5238095238095233E-2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0.3</c:v>
                </c:pt>
                <c:pt idx="15">
                  <c:v>0.6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30.75</c:v>
                </c:pt>
                <c:pt idx="20">
                  <c:v>30.75</c:v>
                </c:pt>
                <c:pt idx="21">
                  <c:v>12</c:v>
                </c:pt>
                <c:pt idx="22">
                  <c:v>14.9</c:v>
                </c:pt>
                <c:pt idx="23">
                  <c:v>14.947368421052632</c:v>
                </c:pt>
                <c:pt idx="24">
                  <c:v>155.4</c:v>
                </c:pt>
                <c:pt idx="25">
                  <c:v>155.36842105263159</c:v>
                </c:pt>
                <c:pt idx="26">
                  <c:v>26.5</c:v>
                </c:pt>
                <c:pt idx="27">
                  <c:v>26.473684210526315</c:v>
                </c:pt>
                <c:pt idx="28">
                  <c:v>4.5</c:v>
                </c:pt>
                <c:pt idx="29">
                  <c:v>4.5263157894736841</c:v>
                </c:pt>
                <c:pt idx="30">
                  <c:v>6.8421052631578947</c:v>
                </c:pt>
                <c:pt idx="31">
                  <c:v>3.5</c:v>
                </c:pt>
                <c:pt idx="32">
                  <c:v>3.5</c:v>
                </c:pt>
                <c:pt idx="33">
                  <c:v>1.9</c:v>
                </c:pt>
                <c:pt idx="34">
                  <c:v>1.8947368421052631</c:v>
                </c:pt>
                <c:pt idx="35">
                  <c:v>1.7</c:v>
                </c:pt>
                <c:pt idx="36">
                  <c:v>1.7222222222222223</c:v>
                </c:pt>
                <c:pt idx="37">
                  <c:v>0.66666666666666663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0.27777777777777779</c:v>
                </c:pt>
                <c:pt idx="42">
                  <c:v>0.44444444444444442</c:v>
                </c:pt>
                <c:pt idx="43">
                  <c:v>0.2</c:v>
                </c:pt>
                <c:pt idx="44">
                  <c:v>0.16666666666666666</c:v>
                </c:pt>
                <c:pt idx="45">
                  <c:v>0.5</c:v>
                </c:pt>
                <c:pt idx="46">
                  <c:v>0.5</c:v>
                </c:pt>
                <c:pt idx="47">
                  <c:v>7.8</c:v>
                </c:pt>
                <c:pt idx="48">
                  <c:v>7.7894736842105265</c:v>
                </c:pt>
                <c:pt idx="49">
                  <c:v>198.7</c:v>
                </c:pt>
                <c:pt idx="50">
                  <c:v>198.68421052631578</c:v>
                </c:pt>
                <c:pt idx="51">
                  <c:v>179.29411764705881</c:v>
                </c:pt>
                <c:pt idx="52">
                  <c:v>123</c:v>
                </c:pt>
                <c:pt idx="53">
                  <c:v>123</c:v>
                </c:pt>
                <c:pt idx="54">
                  <c:v>49.8</c:v>
                </c:pt>
                <c:pt idx="55">
                  <c:v>49.823529411764703</c:v>
                </c:pt>
                <c:pt idx="56">
                  <c:v>86.375</c:v>
                </c:pt>
                <c:pt idx="57">
                  <c:v>16.5</c:v>
                </c:pt>
                <c:pt idx="58">
                  <c:v>16.5</c:v>
                </c:pt>
                <c:pt idx="59">
                  <c:v>6.1</c:v>
                </c:pt>
                <c:pt idx="60">
                  <c:v>6.125</c:v>
                </c:pt>
                <c:pt idx="61">
                  <c:v>10.8</c:v>
                </c:pt>
                <c:pt idx="62">
                  <c:v>10.8125</c:v>
                </c:pt>
                <c:pt idx="63">
                  <c:v>8.75</c:v>
                </c:pt>
                <c:pt idx="64">
                  <c:v>2.4</c:v>
                </c:pt>
                <c:pt idx="65">
                  <c:v>2.375</c:v>
                </c:pt>
                <c:pt idx="66">
                  <c:v>0</c:v>
                </c:pt>
                <c:pt idx="67">
                  <c:v>0</c:v>
                </c:pt>
                <c:pt idx="68">
                  <c:v>9.6</c:v>
                </c:pt>
                <c:pt idx="69">
                  <c:v>9.625</c:v>
                </c:pt>
                <c:pt idx="70">
                  <c:v>2.1</c:v>
                </c:pt>
                <c:pt idx="71">
                  <c:v>2.125</c:v>
                </c:pt>
                <c:pt idx="72">
                  <c:v>7.5</c:v>
                </c:pt>
                <c:pt idx="73">
                  <c:v>5.6</c:v>
                </c:pt>
                <c:pt idx="74">
                  <c:v>5.625</c:v>
                </c:pt>
                <c:pt idx="75">
                  <c:v>14.6</c:v>
                </c:pt>
                <c:pt idx="76">
                  <c:v>14.625</c:v>
                </c:pt>
                <c:pt idx="77">
                  <c:v>8.25</c:v>
                </c:pt>
                <c:pt idx="78">
                  <c:v>5.4</c:v>
                </c:pt>
                <c:pt idx="79">
                  <c:v>5.375</c:v>
                </c:pt>
                <c:pt idx="80">
                  <c:v>15.4</c:v>
                </c:pt>
                <c:pt idx="81">
                  <c:v>15.375</c:v>
                </c:pt>
                <c:pt idx="82">
                  <c:v>23.6</c:v>
                </c:pt>
                <c:pt idx="83">
                  <c:v>23.625</c:v>
                </c:pt>
                <c:pt idx="84">
                  <c:v>6</c:v>
                </c:pt>
                <c:pt idx="85">
                  <c:v>15.529411764705882</c:v>
                </c:pt>
                <c:pt idx="86">
                  <c:v>3.9</c:v>
                </c:pt>
                <c:pt idx="87">
                  <c:v>3.8823529411764706</c:v>
                </c:pt>
                <c:pt idx="88">
                  <c:v>4.4000000000000004</c:v>
                </c:pt>
                <c:pt idx="89">
                  <c:v>4.4117647058823533</c:v>
                </c:pt>
                <c:pt idx="90">
                  <c:v>1.9</c:v>
                </c:pt>
                <c:pt idx="91">
                  <c:v>1.9411764705882353</c:v>
                </c:pt>
                <c:pt idx="92">
                  <c:v>11.8</c:v>
                </c:pt>
                <c:pt idx="93">
                  <c:v>11.823529411764707</c:v>
                </c:pt>
                <c:pt idx="94">
                  <c:v>0.9</c:v>
                </c:pt>
                <c:pt idx="95">
                  <c:v>0.94117647058823528</c:v>
                </c:pt>
                <c:pt idx="96">
                  <c:v>3.4</c:v>
                </c:pt>
                <c:pt idx="97">
                  <c:v>3.8823529411764706</c:v>
                </c:pt>
                <c:pt idx="98">
                  <c:v>0.12</c:v>
                </c:pt>
                <c:pt idx="99">
                  <c:v>0.11764705882352941</c:v>
                </c:pt>
                <c:pt idx="100">
                  <c:v>6</c:v>
                </c:pt>
                <c:pt idx="101">
                  <c:v>0.94</c:v>
                </c:pt>
                <c:pt idx="102">
                  <c:v>0.94117647058823528</c:v>
                </c:pt>
                <c:pt idx="103">
                  <c:v>0.06</c:v>
                </c:pt>
                <c:pt idx="104">
                  <c:v>5.8823529411764705E-2</c:v>
                </c:pt>
                <c:pt idx="105">
                  <c:v>0.23529411764705882</c:v>
                </c:pt>
                <c:pt idx="106">
                  <c:v>0.06</c:v>
                </c:pt>
                <c:pt idx="107">
                  <c:v>5.8823529411764705E-2</c:v>
                </c:pt>
                <c:pt idx="108">
                  <c:v>0.06</c:v>
                </c:pt>
                <c:pt idx="109">
                  <c:v>5.8823529411764705E-2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0.63</c:v>
                </c:pt>
                <c:pt idx="116">
                  <c:v>0.63157894736842102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52-49A6-A444-DAABE0D8098F}"/>
            </c:ext>
          </c:extLst>
        </c:ser>
        <c:ser>
          <c:idx val="0"/>
          <c:order val="2"/>
          <c:tx>
            <c:v>Cornet Bay</c:v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CPUE_Mmagister_TidalRange!$L$3:$L$147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0.45</c:v>
                </c:pt>
                <c:pt idx="11">
                  <c:v>0.45</c:v>
                </c:pt>
                <c:pt idx="12">
                  <c:v>1.8</c:v>
                </c:pt>
                <c:pt idx="13">
                  <c:v>1.8</c:v>
                </c:pt>
                <c:pt idx="14">
                  <c:v>1.6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4.3</c:v>
                </c:pt>
                <c:pt idx="18">
                  <c:v>4.3</c:v>
                </c:pt>
                <c:pt idx="19">
                  <c:v>36.85</c:v>
                </c:pt>
                <c:pt idx="20">
                  <c:v>36.85</c:v>
                </c:pt>
                <c:pt idx="21">
                  <c:v>290.5263157894737</c:v>
                </c:pt>
                <c:pt idx="22">
                  <c:v>148.05000000000001</c:v>
                </c:pt>
                <c:pt idx="23">
                  <c:v>148.05263157894737</c:v>
                </c:pt>
                <c:pt idx="24">
                  <c:v>91.2</c:v>
                </c:pt>
                <c:pt idx="25">
                  <c:v>91.2</c:v>
                </c:pt>
                <c:pt idx="26">
                  <c:v>0</c:v>
                </c:pt>
                <c:pt idx="27">
                  <c:v>0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9.5</c:v>
                </c:pt>
                <c:pt idx="31">
                  <c:v>3.7</c:v>
                </c:pt>
                <c:pt idx="32">
                  <c:v>3.7</c:v>
                </c:pt>
                <c:pt idx="33">
                  <c:v>0</c:v>
                </c:pt>
                <c:pt idx="34">
                  <c:v>0</c:v>
                </c:pt>
                <c:pt idx="35">
                  <c:v>13.5</c:v>
                </c:pt>
                <c:pt idx="36">
                  <c:v>13.5</c:v>
                </c:pt>
                <c:pt idx="37">
                  <c:v>9.1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1.2</c:v>
                </c:pt>
                <c:pt idx="43">
                  <c:v>0.4</c:v>
                </c:pt>
                <c:pt idx="44">
                  <c:v>0.4</c:v>
                </c:pt>
                <c:pt idx="45">
                  <c:v>1.7</c:v>
                </c:pt>
                <c:pt idx="46">
                  <c:v>1.7</c:v>
                </c:pt>
                <c:pt idx="47">
                  <c:v>5.4</c:v>
                </c:pt>
                <c:pt idx="48">
                  <c:v>5.4</c:v>
                </c:pt>
                <c:pt idx="49">
                  <c:v>87.6</c:v>
                </c:pt>
                <c:pt idx="50">
                  <c:v>87.6</c:v>
                </c:pt>
                <c:pt idx="51">
                  <c:v>178.9</c:v>
                </c:pt>
                <c:pt idx="52">
                  <c:v>87.5</c:v>
                </c:pt>
                <c:pt idx="53">
                  <c:v>87.5</c:v>
                </c:pt>
                <c:pt idx="54">
                  <c:v>43.2</c:v>
                </c:pt>
                <c:pt idx="55">
                  <c:v>43.2</c:v>
                </c:pt>
                <c:pt idx="56">
                  <c:v>47</c:v>
                </c:pt>
                <c:pt idx="57">
                  <c:v>12</c:v>
                </c:pt>
                <c:pt idx="58">
                  <c:v>12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6.9</c:v>
                </c:pt>
                <c:pt idx="62">
                  <c:v>6.9</c:v>
                </c:pt>
                <c:pt idx="63">
                  <c:v>7.375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5.3</c:v>
                </c:pt>
                <c:pt idx="67">
                  <c:v>5.3125</c:v>
                </c:pt>
                <c:pt idx="68">
                  <c:v>17.2</c:v>
                </c:pt>
                <c:pt idx="69">
                  <c:v>17.2</c:v>
                </c:pt>
                <c:pt idx="70">
                  <c:v>49</c:v>
                </c:pt>
                <c:pt idx="71">
                  <c:v>49</c:v>
                </c:pt>
                <c:pt idx="72">
                  <c:v>98.5</c:v>
                </c:pt>
                <c:pt idx="73">
                  <c:v>15.6</c:v>
                </c:pt>
                <c:pt idx="74">
                  <c:v>15.625</c:v>
                </c:pt>
                <c:pt idx="75">
                  <c:v>35</c:v>
                </c:pt>
                <c:pt idx="76">
                  <c:v>35</c:v>
                </c:pt>
                <c:pt idx="77">
                  <c:v>38.875</c:v>
                </c:pt>
                <c:pt idx="78">
                  <c:v>8.9</c:v>
                </c:pt>
                <c:pt idx="79">
                  <c:v>8.9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33.5</c:v>
                </c:pt>
                <c:pt idx="85">
                  <c:v>27.764705882352942</c:v>
                </c:pt>
                <c:pt idx="86">
                  <c:v>5.2</c:v>
                </c:pt>
                <c:pt idx="87">
                  <c:v>5.2</c:v>
                </c:pt>
                <c:pt idx="88">
                  <c:v>3.4</c:v>
                </c:pt>
                <c:pt idx="89">
                  <c:v>3.3529411764705883</c:v>
                </c:pt>
                <c:pt idx="90">
                  <c:v>11.1</c:v>
                </c:pt>
                <c:pt idx="91">
                  <c:v>11.117647058823529</c:v>
                </c:pt>
                <c:pt idx="92">
                  <c:v>0.3</c:v>
                </c:pt>
                <c:pt idx="93">
                  <c:v>0.29411764705882354</c:v>
                </c:pt>
                <c:pt idx="94">
                  <c:v>0.6</c:v>
                </c:pt>
                <c:pt idx="95">
                  <c:v>0.6</c:v>
                </c:pt>
                <c:pt idx="96">
                  <c:v>2.4</c:v>
                </c:pt>
                <c:pt idx="97">
                  <c:v>2.3529411764705883</c:v>
                </c:pt>
                <c:pt idx="98">
                  <c:v>0.8</c:v>
                </c:pt>
                <c:pt idx="99">
                  <c:v>0.82352941176470584</c:v>
                </c:pt>
                <c:pt idx="100">
                  <c:v>0.94117647058823528</c:v>
                </c:pt>
                <c:pt idx="101">
                  <c:v>0.65</c:v>
                </c:pt>
                <c:pt idx="102">
                  <c:v>0.6470588235294118</c:v>
                </c:pt>
                <c:pt idx="103">
                  <c:v>4.2</c:v>
                </c:pt>
                <c:pt idx="104">
                  <c:v>4.1764705882352944</c:v>
                </c:pt>
                <c:pt idx="105">
                  <c:v>0.35294117647058826</c:v>
                </c:pt>
                <c:pt idx="106">
                  <c:v>0.06</c:v>
                </c:pt>
                <c:pt idx="107">
                  <c:v>5.8823529411764705E-2</c:v>
                </c:pt>
                <c:pt idx="108">
                  <c:v>0.06</c:v>
                </c:pt>
                <c:pt idx="109">
                  <c:v>5.8823529411764705E-2</c:v>
                </c:pt>
                <c:pt idx="110">
                  <c:v>0</c:v>
                </c:pt>
                <c:pt idx="111">
                  <c:v>0</c:v>
                </c:pt>
                <c:pt idx="112">
                  <c:v>0.21052631578947367</c:v>
                </c:pt>
                <c:pt idx="113">
                  <c:v>0.05</c:v>
                </c:pt>
                <c:pt idx="114">
                  <c:v>5.2631578947368418E-2</c:v>
                </c:pt>
                <c:pt idx="115">
                  <c:v>0.05</c:v>
                </c:pt>
                <c:pt idx="116">
                  <c:v>5.2631578947368418E-2</c:v>
                </c:pt>
                <c:pt idx="117">
                  <c:v>0.16</c:v>
                </c:pt>
                <c:pt idx="118">
                  <c:v>0.15789473684210525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952-49A6-A444-DAABE0D8098F}"/>
            </c:ext>
          </c:extLst>
        </c:ser>
        <c:ser>
          <c:idx val="3"/>
          <c:order val="3"/>
          <c:tx>
            <c:v>Oak Harbor</c:v>
          </c:tx>
          <c:spPr>
            <a:ln w="25400"/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CPUE_Mmagister_TidalRange!$O$3:$O$147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6.25E-2</c:v>
                </c:pt>
                <c:pt idx="65">
                  <c:v>6.25E-2</c:v>
                </c:pt>
                <c:pt idx="66">
                  <c:v>6.25E-2</c:v>
                </c:pt>
                <c:pt idx="67">
                  <c:v>6.25E-2</c:v>
                </c:pt>
                <c:pt idx="68">
                  <c:v>0.1875</c:v>
                </c:pt>
                <c:pt idx="69">
                  <c:v>0.1875</c:v>
                </c:pt>
                <c:pt idx="70">
                  <c:v>6.25E-2</c:v>
                </c:pt>
                <c:pt idx="71">
                  <c:v>6.25E-2</c:v>
                </c:pt>
                <c:pt idx="72">
                  <c:v>0</c:v>
                </c:pt>
                <c:pt idx="73">
                  <c:v>0.125</c:v>
                </c:pt>
                <c:pt idx="74">
                  <c:v>0.125</c:v>
                </c:pt>
                <c:pt idx="75">
                  <c:v>0</c:v>
                </c:pt>
                <c:pt idx="76">
                  <c:v>0</c:v>
                </c:pt>
                <c:pt idx="77">
                  <c:v>0.25</c:v>
                </c:pt>
                <c:pt idx="78">
                  <c:v>0</c:v>
                </c:pt>
                <c:pt idx="79">
                  <c:v>0</c:v>
                </c:pt>
                <c:pt idx="80">
                  <c:v>0.125</c:v>
                </c:pt>
                <c:pt idx="81">
                  <c:v>0.125</c:v>
                </c:pt>
                <c:pt idx="82">
                  <c:v>0</c:v>
                </c:pt>
                <c:pt idx="83">
                  <c:v>0</c:v>
                </c:pt>
                <c:pt idx="84">
                  <c:v>5.8823529411764705E-2</c:v>
                </c:pt>
                <c:pt idx="85">
                  <c:v>5.8823529411764705E-2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952-49A6-A444-DAABE0D8098F}"/>
            </c:ext>
          </c:extLst>
        </c:ser>
        <c:ser>
          <c:idx val="4"/>
          <c:order val="4"/>
          <c:tx>
            <c:v>Penn Cove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CPUE_Mmagister_TidalRange!$J$3:$J$147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CPUE_Mmagister_TidalRange!$P$3:$P$147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m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5.8823529999999999E-2</c:v>
                </c:pt>
                <c:pt idx="106">
                  <c:v>5.8823529999999999E-2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952-49A6-A444-DAABE0D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40128"/>
        <c:axId val="470740520"/>
      </c:scatterChart>
      <c:valAx>
        <c:axId val="470740128"/>
        <c:scaling>
          <c:orientation val="minMax"/>
          <c:max val="43700"/>
          <c:min val="43560"/>
        </c:scaling>
        <c:delete val="0"/>
        <c:axPos val="b"/>
        <c:numFmt formatCode="[$-409]m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0520"/>
        <c:crosses val="autoZero"/>
        <c:crossBetween val="midCat"/>
        <c:majorUnit val="30"/>
      </c:valAx>
      <c:valAx>
        <c:axId val="470740520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ysClr val="windowText" lastClr="000000"/>
                    </a:solidFill>
                  </a:rPr>
                  <a:t>Catch</a:t>
                </a:r>
                <a:r>
                  <a:rPr lang="en-US" sz="1500" baseline="0">
                    <a:solidFill>
                      <a:sysClr val="windowText" lastClr="000000"/>
                    </a:solidFill>
                  </a:rPr>
                  <a:t> Per Unit Hour</a:t>
                </a:r>
                <a:endParaRPr lang="en-US" sz="15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549716289244038E-2"/>
              <c:y val="0.31077285721450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520120726622122"/>
          <c:y val="5.6690907267164845E-2"/>
          <c:w val="0.16919174141325313"/>
          <c:h val="0.3073484126586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Sheet1!$A$4:$A$148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Sheet1!$D$4:$D$148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3</c:v>
                </c:pt>
                <c:pt idx="11">
                  <c:v>8</c:v>
                </c:pt>
                <c:pt idx="13">
                  <c:v>35</c:v>
                </c:pt>
                <c:pt idx="14">
                  <c:v>15</c:v>
                </c:pt>
                <c:pt idx="16">
                  <c:v>10</c:v>
                </c:pt>
                <c:pt idx="18">
                  <c:v>85</c:v>
                </c:pt>
                <c:pt idx="20">
                  <c:v>645</c:v>
                </c:pt>
                <c:pt idx="21">
                  <c:v>2757</c:v>
                </c:pt>
                <c:pt idx="23">
                  <c:v>2671</c:v>
                </c:pt>
                <c:pt idx="25">
                  <c:v>1720</c:v>
                </c:pt>
                <c:pt idx="29">
                  <c:v>263</c:v>
                </c:pt>
                <c:pt idx="30">
                  <c:v>76</c:v>
                </c:pt>
                <c:pt idx="32">
                  <c:v>66</c:v>
                </c:pt>
                <c:pt idx="36">
                  <c:v>220</c:v>
                </c:pt>
                <c:pt idx="37">
                  <c:v>81</c:v>
                </c:pt>
                <c:pt idx="39">
                  <c:v>69</c:v>
                </c:pt>
                <c:pt idx="42">
                  <c:v>9</c:v>
                </c:pt>
                <c:pt idx="44">
                  <c:v>7</c:v>
                </c:pt>
                <c:pt idx="46">
                  <c:v>29</c:v>
                </c:pt>
                <c:pt idx="48">
                  <c:v>96</c:v>
                </c:pt>
                <c:pt idx="50">
                  <c:v>1638</c:v>
                </c:pt>
                <c:pt idx="51">
                  <c:v>1513</c:v>
                </c:pt>
                <c:pt idx="53">
                  <c:v>1380</c:v>
                </c:pt>
                <c:pt idx="55">
                  <c:v>586</c:v>
                </c:pt>
                <c:pt idx="56">
                  <c:v>356</c:v>
                </c:pt>
                <c:pt idx="58">
                  <c:v>157</c:v>
                </c:pt>
                <c:pt idx="60">
                  <c:v>41</c:v>
                </c:pt>
                <c:pt idx="62">
                  <c:v>108</c:v>
                </c:pt>
                <c:pt idx="63">
                  <c:v>59</c:v>
                </c:pt>
                <c:pt idx="65">
                  <c:v>127</c:v>
                </c:pt>
                <c:pt idx="67">
                  <c:v>82</c:v>
                </c:pt>
                <c:pt idx="69">
                  <c:v>265</c:v>
                </c:pt>
                <c:pt idx="71">
                  <c:v>765</c:v>
                </c:pt>
                <c:pt idx="72">
                  <c:v>787</c:v>
                </c:pt>
                <c:pt idx="74">
                  <c:v>250</c:v>
                </c:pt>
                <c:pt idx="76">
                  <c:v>560</c:v>
                </c:pt>
                <c:pt idx="77">
                  <c:v>311</c:v>
                </c:pt>
                <c:pt idx="79">
                  <c:v>143</c:v>
                </c:pt>
                <c:pt idx="81">
                  <c:v>0</c:v>
                </c:pt>
                <c:pt idx="83">
                  <c:v>0</c:v>
                </c:pt>
                <c:pt idx="84">
                  <c:v>282</c:v>
                </c:pt>
                <c:pt idx="85">
                  <c:v>234</c:v>
                </c:pt>
                <c:pt idx="87">
                  <c:v>79</c:v>
                </c:pt>
                <c:pt idx="89">
                  <c:v>57</c:v>
                </c:pt>
                <c:pt idx="91">
                  <c:v>176</c:v>
                </c:pt>
                <c:pt idx="93">
                  <c:v>5</c:v>
                </c:pt>
                <c:pt idx="95">
                  <c:v>17</c:v>
                </c:pt>
                <c:pt idx="97">
                  <c:v>30</c:v>
                </c:pt>
                <c:pt idx="99">
                  <c:v>11</c:v>
                </c:pt>
                <c:pt idx="100">
                  <c:v>8</c:v>
                </c:pt>
                <c:pt idx="102">
                  <c:v>11</c:v>
                </c:pt>
                <c:pt idx="104">
                  <c:v>61</c:v>
                </c:pt>
                <c:pt idx="105">
                  <c:v>3</c:v>
                </c:pt>
                <c:pt idx="107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4">
                  <c:v>0</c:v>
                </c:pt>
                <c:pt idx="116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B2-4500-93F0-0E93479F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41304"/>
        <c:axId val="470741696"/>
      </c:scatterChart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Sheet1!$A$4:$A$148</c:f>
              <c:numCache>
                <c:formatCode>m/d/yy;@</c:formatCode>
                <c:ptCount val="145"/>
                <c:pt idx="0">
                  <c:v>43564</c:v>
                </c:pt>
                <c:pt idx="1">
                  <c:v>43565</c:v>
                </c:pt>
                <c:pt idx="2">
                  <c:v>43566</c:v>
                </c:pt>
                <c:pt idx="3">
                  <c:v>43567</c:v>
                </c:pt>
                <c:pt idx="4">
                  <c:v>43568</c:v>
                </c:pt>
                <c:pt idx="5">
                  <c:v>43569</c:v>
                </c:pt>
                <c:pt idx="6">
                  <c:v>43570</c:v>
                </c:pt>
                <c:pt idx="7">
                  <c:v>43571</c:v>
                </c:pt>
                <c:pt idx="8">
                  <c:v>43572</c:v>
                </c:pt>
                <c:pt idx="9">
                  <c:v>43573</c:v>
                </c:pt>
                <c:pt idx="10">
                  <c:v>43574</c:v>
                </c:pt>
                <c:pt idx="11">
                  <c:v>43575</c:v>
                </c:pt>
                <c:pt idx="12">
                  <c:v>43576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43582</c:v>
                </c:pt>
                <c:pt idx="19">
                  <c:v>43583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43589</c:v>
                </c:pt>
                <c:pt idx="26">
                  <c:v>43590</c:v>
                </c:pt>
                <c:pt idx="27">
                  <c:v>43591</c:v>
                </c:pt>
                <c:pt idx="28">
                  <c:v>43592</c:v>
                </c:pt>
                <c:pt idx="29">
                  <c:v>43593</c:v>
                </c:pt>
                <c:pt idx="30">
                  <c:v>43594</c:v>
                </c:pt>
                <c:pt idx="31">
                  <c:v>43595</c:v>
                </c:pt>
                <c:pt idx="32">
                  <c:v>43596</c:v>
                </c:pt>
                <c:pt idx="33">
                  <c:v>43597</c:v>
                </c:pt>
                <c:pt idx="34">
                  <c:v>43598</c:v>
                </c:pt>
                <c:pt idx="35">
                  <c:v>43599</c:v>
                </c:pt>
                <c:pt idx="36">
                  <c:v>43600</c:v>
                </c:pt>
                <c:pt idx="37">
                  <c:v>43601</c:v>
                </c:pt>
                <c:pt idx="38">
                  <c:v>43602</c:v>
                </c:pt>
                <c:pt idx="39">
                  <c:v>43603</c:v>
                </c:pt>
                <c:pt idx="40">
                  <c:v>43604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  <c:pt idx="83">
                  <c:v>43647</c:v>
                </c:pt>
                <c:pt idx="84">
                  <c:v>43648</c:v>
                </c:pt>
                <c:pt idx="85">
                  <c:v>43649</c:v>
                </c:pt>
                <c:pt idx="86">
                  <c:v>43650</c:v>
                </c:pt>
                <c:pt idx="87">
                  <c:v>43651</c:v>
                </c:pt>
                <c:pt idx="88">
                  <c:v>43652</c:v>
                </c:pt>
                <c:pt idx="89">
                  <c:v>43653</c:v>
                </c:pt>
                <c:pt idx="90">
                  <c:v>43654</c:v>
                </c:pt>
                <c:pt idx="91">
                  <c:v>43655</c:v>
                </c:pt>
                <c:pt idx="92">
                  <c:v>43656</c:v>
                </c:pt>
                <c:pt idx="93">
                  <c:v>43657</c:v>
                </c:pt>
                <c:pt idx="94">
                  <c:v>43658</c:v>
                </c:pt>
                <c:pt idx="95">
                  <c:v>43659</c:v>
                </c:pt>
                <c:pt idx="96">
                  <c:v>43660</c:v>
                </c:pt>
                <c:pt idx="97">
                  <c:v>43661</c:v>
                </c:pt>
                <c:pt idx="98">
                  <c:v>43662</c:v>
                </c:pt>
                <c:pt idx="99">
                  <c:v>43663</c:v>
                </c:pt>
                <c:pt idx="100">
                  <c:v>43664</c:v>
                </c:pt>
                <c:pt idx="101">
                  <c:v>43665</c:v>
                </c:pt>
                <c:pt idx="102">
                  <c:v>43666</c:v>
                </c:pt>
                <c:pt idx="103">
                  <c:v>43667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43673</c:v>
                </c:pt>
                <c:pt idx="110">
                  <c:v>43674</c:v>
                </c:pt>
                <c:pt idx="111">
                  <c:v>43675</c:v>
                </c:pt>
                <c:pt idx="112">
                  <c:v>43676</c:v>
                </c:pt>
                <c:pt idx="113">
                  <c:v>43677</c:v>
                </c:pt>
                <c:pt idx="114">
                  <c:v>43678</c:v>
                </c:pt>
                <c:pt idx="115">
                  <c:v>43679</c:v>
                </c:pt>
                <c:pt idx="116">
                  <c:v>43680</c:v>
                </c:pt>
                <c:pt idx="117">
                  <c:v>43681</c:v>
                </c:pt>
                <c:pt idx="118">
                  <c:v>43682</c:v>
                </c:pt>
                <c:pt idx="119">
                  <c:v>43683</c:v>
                </c:pt>
                <c:pt idx="120">
                  <c:v>43684</c:v>
                </c:pt>
                <c:pt idx="121">
                  <c:v>43685</c:v>
                </c:pt>
                <c:pt idx="122">
                  <c:v>43686</c:v>
                </c:pt>
                <c:pt idx="123">
                  <c:v>43687</c:v>
                </c:pt>
                <c:pt idx="124">
                  <c:v>43688</c:v>
                </c:pt>
                <c:pt idx="125">
                  <c:v>43689</c:v>
                </c:pt>
                <c:pt idx="126">
                  <c:v>43690</c:v>
                </c:pt>
                <c:pt idx="127">
                  <c:v>43691</c:v>
                </c:pt>
                <c:pt idx="128">
                  <c:v>43692</c:v>
                </c:pt>
                <c:pt idx="129">
                  <c:v>43693</c:v>
                </c:pt>
                <c:pt idx="130">
                  <c:v>43694</c:v>
                </c:pt>
                <c:pt idx="131">
                  <c:v>43695</c:v>
                </c:pt>
                <c:pt idx="132">
                  <c:v>43696</c:v>
                </c:pt>
                <c:pt idx="133">
                  <c:v>43697</c:v>
                </c:pt>
                <c:pt idx="134">
                  <c:v>43698</c:v>
                </c:pt>
                <c:pt idx="135">
                  <c:v>43699</c:v>
                </c:pt>
                <c:pt idx="136">
                  <c:v>43700</c:v>
                </c:pt>
                <c:pt idx="137">
                  <c:v>43701</c:v>
                </c:pt>
                <c:pt idx="138">
                  <c:v>43702</c:v>
                </c:pt>
                <c:pt idx="139">
                  <c:v>43703</c:v>
                </c:pt>
                <c:pt idx="140">
                  <c:v>43704</c:v>
                </c:pt>
                <c:pt idx="141">
                  <c:v>43705</c:v>
                </c:pt>
                <c:pt idx="142">
                  <c:v>43706</c:v>
                </c:pt>
                <c:pt idx="143">
                  <c:v>43707</c:v>
                </c:pt>
                <c:pt idx="144">
                  <c:v>43708</c:v>
                </c:pt>
              </c:numCache>
            </c:numRef>
          </c:xVal>
          <c:yVal>
            <c:numRef>
              <c:f>Sheet1!$E$4:$E$148</c:f>
              <c:numCache>
                <c:formatCode>0%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0.33</c:v>
                </c:pt>
                <c:pt idx="9">
                  <c:v>0.33333333333333331</c:v>
                </c:pt>
                <c:pt idx="10">
                  <c:v>0.125</c:v>
                </c:pt>
                <c:pt idx="11">
                  <c:v>0.125</c:v>
                </c:pt>
                <c:pt idx="12">
                  <c:v>2.8570000000000002E-2</c:v>
                </c:pt>
                <c:pt idx="13">
                  <c:v>2.8571428571428571E-2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0.14199999999999999</c:v>
                </c:pt>
                <c:pt idx="20">
                  <c:v>0.14263565891472868</c:v>
                </c:pt>
                <c:pt idx="21">
                  <c:v>1.088139281828074E-3</c:v>
                </c:pt>
                <c:pt idx="22">
                  <c:v>5.2999999999999999E-2</c:v>
                </c:pt>
                <c:pt idx="23">
                  <c:v>5.3163609135155374E-2</c:v>
                </c:pt>
                <c:pt idx="24">
                  <c:v>7.5579999999999996E-3</c:v>
                </c:pt>
                <c:pt idx="25">
                  <c:v>7.5581395348837208E-3</c:v>
                </c:pt>
                <c:pt idx="28">
                  <c:v>0.15969</c:v>
                </c:pt>
                <c:pt idx="29">
                  <c:v>0.1596958174904943</c:v>
                </c:pt>
                <c:pt idx="30">
                  <c:v>0</c:v>
                </c:pt>
                <c:pt idx="31">
                  <c:v>1.515E-2</c:v>
                </c:pt>
                <c:pt idx="32">
                  <c:v>1.5151515151515152E-2</c:v>
                </c:pt>
                <c:pt idx="36">
                  <c:v>0.10454545454545454</c:v>
                </c:pt>
                <c:pt idx="37">
                  <c:v>1.2345679012345678E-2</c:v>
                </c:pt>
                <c:pt idx="38">
                  <c:v>4.2999999999999997E-2</c:v>
                </c:pt>
                <c:pt idx="39">
                  <c:v>4.3478260869565216E-2</c:v>
                </c:pt>
                <c:pt idx="41">
                  <c:v>0.222</c:v>
                </c:pt>
                <c:pt idx="42">
                  <c:v>0.22222222222222221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1.04E-2</c:v>
                </c:pt>
                <c:pt idx="48">
                  <c:v>1.0416666666666666E-2</c:v>
                </c:pt>
                <c:pt idx="49">
                  <c:v>1.6480000000000002E-2</c:v>
                </c:pt>
                <c:pt idx="50">
                  <c:v>1.6483516483516484E-2</c:v>
                </c:pt>
                <c:pt idx="51">
                  <c:v>5.2875082617316587E-3</c:v>
                </c:pt>
                <c:pt idx="52">
                  <c:v>7.8E-2</c:v>
                </c:pt>
                <c:pt idx="53">
                  <c:v>7.8260869565217397E-2</c:v>
                </c:pt>
                <c:pt idx="54">
                  <c:v>0.25419999999999998</c:v>
                </c:pt>
                <c:pt idx="55">
                  <c:v>0.25426621160409557</c:v>
                </c:pt>
                <c:pt idx="56">
                  <c:v>5.6179775280898875E-2</c:v>
                </c:pt>
                <c:pt idx="57">
                  <c:v>0.222</c:v>
                </c:pt>
                <c:pt idx="58">
                  <c:v>0.22292993630573249</c:v>
                </c:pt>
                <c:pt idx="59">
                  <c:v>0</c:v>
                </c:pt>
                <c:pt idx="60">
                  <c:v>0</c:v>
                </c:pt>
                <c:pt idx="61">
                  <c:v>1.8499999999999999E-2</c:v>
                </c:pt>
                <c:pt idx="62">
                  <c:v>1.8518518518518517E-2</c:v>
                </c:pt>
                <c:pt idx="63">
                  <c:v>0</c:v>
                </c:pt>
                <c:pt idx="64">
                  <c:v>4.7E-2</c:v>
                </c:pt>
                <c:pt idx="65">
                  <c:v>4.7244094488188976E-2</c:v>
                </c:pt>
                <c:pt idx="66">
                  <c:v>3.6499999999999998E-2</c:v>
                </c:pt>
                <c:pt idx="67">
                  <c:v>3.6585365853658534E-2</c:v>
                </c:pt>
                <c:pt idx="68">
                  <c:v>3.7699999999999997E-2</c:v>
                </c:pt>
                <c:pt idx="69">
                  <c:v>3.7735849056603772E-2</c:v>
                </c:pt>
                <c:pt idx="70">
                  <c:v>2.4799999999999999E-2</c:v>
                </c:pt>
                <c:pt idx="71">
                  <c:v>2.4836601307189541E-2</c:v>
                </c:pt>
                <c:pt idx="72">
                  <c:v>1.2706480304955528E-3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1.06E-2</c:v>
                </c:pt>
                <c:pt idx="84">
                  <c:v>1.0638297872340425E-2</c:v>
                </c:pt>
                <c:pt idx="85">
                  <c:v>8.5470085470085479E-3</c:v>
                </c:pt>
                <c:pt idx="86">
                  <c:v>0.1139</c:v>
                </c:pt>
                <c:pt idx="87">
                  <c:v>0.11392405063291139</c:v>
                </c:pt>
                <c:pt idx="88">
                  <c:v>0</c:v>
                </c:pt>
                <c:pt idx="89">
                  <c:v>0</c:v>
                </c:pt>
                <c:pt idx="90">
                  <c:v>7.3800000000000004E-2</c:v>
                </c:pt>
                <c:pt idx="91">
                  <c:v>7.3863636363636367E-2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0.33300000000000002</c:v>
                </c:pt>
                <c:pt idx="97">
                  <c:v>0.33333333333333331</c:v>
                </c:pt>
                <c:pt idx="98">
                  <c:v>0.2727</c:v>
                </c:pt>
                <c:pt idx="99">
                  <c:v>0.27272727272727271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0.16389999999999999</c:v>
                </c:pt>
                <c:pt idx="104">
                  <c:v>0.16393442622950818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B2-4500-93F0-0E93479F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25112"/>
        <c:axId val="470742088"/>
      </c:scatterChart>
      <c:valAx>
        <c:axId val="47074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1696"/>
        <c:crosses val="autoZero"/>
        <c:crossBetween val="midCat"/>
      </c:valAx>
      <c:valAx>
        <c:axId val="470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1304"/>
        <c:crosses val="autoZero"/>
        <c:crossBetween val="midCat"/>
      </c:valAx>
      <c:valAx>
        <c:axId val="470742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5112"/>
        <c:crosses val="max"/>
        <c:crossBetween val="midCat"/>
      </c:valAx>
      <c:valAx>
        <c:axId val="472025112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47074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CPUE_OtherSpecies!$C$2</c:f>
              <c:strCache>
                <c:ptCount val="1"/>
                <c:pt idx="0">
                  <c:v>COR_CPUE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CPUE_OtherSpecies!$C$3:$C$147</c:f>
              <c:numCache>
                <c:formatCode>General</c:formatCode>
                <c:ptCount val="145"/>
                <c:pt idx="0">
                  <c:v>7.333333333333333</c:v>
                </c:pt>
                <c:pt idx="1">
                  <c:v>1.1000000000000001</c:v>
                </c:pt>
                <c:pt idx="2">
                  <c:v>1.1428571428571428</c:v>
                </c:pt>
                <c:pt idx="3">
                  <c:v>0.6</c:v>
                </c:pt>
                <c:pt idx="4">
                  <c:v>0.5714285714285714</c:v>
                </c:pt>
                <c:pt idx="8">
                  <c:v>3.65</c:v>
                </c:pt>
                <c:pt idx="9">
                  <c:v>3.65</c:v>
                </c:pt>
                <c:pt idx="10">
                  <c:v>0.3</c:v>
                </c:pt>
                <c:pt idx="11">
                  <c:v>0.3</c:v>
                </c:pt>
                <c:pt idx="12">
                  <c:v>18.8</c:v>
                </c:pt>
                <c:pt idx="13">
                  <c:v>18.8</c:v>
                </c:pt>
                <c:pt idx="14">
                  <c:v>10.4</c:v>
                </c:pt>
                <c:pt idx="15">
                  <c:v>34.799999999999997</c:v>
                </c:pt>
                <c:pt idx="16">
                  <c:v>34.75</c:v>
                </c:pt>
                <c:pt idx="17">
                  <c:v>6.7</c:v>
                </c:pt>
                <c:pt idx="18">
                  <c:v>6.7</c:v>
                </c:pt>
                <c:pt idx="19">
                  <c:v>13.4</c:v>
                </c:pt>
                <c:pt idx="20">
                  <c:v>13.35</c:v>
                </c:pt>
                <c:pt idx="21">
                  <c:v>10.526315789473685</c:v>
                </c:pt>
                <c:pt idx="22">
                  <c:v>33.4</c:v>
                </c:pt>
                <c:pt idx="23">
                  <c:v>33.421052631578945</c:v>
                </c:pt>
                <c:pt idx="24">
                  <c:v>6.1</c:v>
                </c:pt>
                <c:pt idx="25">
                  <c:v>6.1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2.6</c:v>
                </c:pt>
                <c:pt idx="31">
                  <c:v>0.4</c:v>
                </c:pt>
                <c:pt idx="32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1.6</c:v>
                </c:pt>
                <c:pt idx="38">
                  <c:v>0.4</c:v>
                </c:pt>
                <c:pt idx="39">
                  <c:v>0.4</c:v>
                </c:pt>
                <c:pt idx="42">
                  <c:v>0.3</c:v>
                </c:pt>
                <c:pt idx="43">
                  <c:v>0.5</c:v>
                </c:pt>
                <c:pt idx="44">
                  <c:v>0.5</c:v>
                </c:pt>
                <c:pt idx="45">
                  <c:v>1.5</c:v>
                </c:pt>
                <c:pt idx="46">
                  <c:v>1.5</c:v>
                </c:pt>
                <c:pt idx="47">
                  <c:v>0.6</c:v>
                </c:pt>
                <c:pt idx="48">
                  <c:v>0.6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3.3</c:v>
                </c:pt>
                <c:pt idx="53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7F-4239-A593-C1B25686D218}"/>
            </c:ext>
          </c:extLst>
        </c:ser>
        <c:ser>
          <c:idx val="1"/>
          <c:order val="1"/>
          <c:tx>
            <c:strRef>
              <c:f>CPUE_OtherSpecies!$D$2</c:f>
              <c:strCache>
                <c:ptCount val="1"/>
                <c:pt idx="0">
                  <c:v>ROS_CPUE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CPUE_OtherSpecies!$D$3:$D$147</c:f>
              <c:numCache>
                <c:formatCode>General</c:formatCode>
                <c:ptCount val="145"/>
                <c:pt idx="0">
                  <c:v>1</c:v>
                </c:pt>
                <c:pt idx="1">
                  <c:v>0.3</c:v>
                </c:pt>
                <c:pt idx="2">
                  <c:v>0.3</c:v>
                </c:pt>
                <c:pt idx="3">
                  <c:v>1.2</c:v>
                </c:pt>
                <c:pt idx="4">
                  <c:v>1.2</c:v>
                </c:pt>
                <c:pt idx="5">
                  <c:v>22.4</c:v>
                </c:pt>
                <c:pt idx="6">
                  <c:v>22.4</c:v>
                </c:pt>
                <c:pt idx="7">
                  <c:v>1</c:v>
                </c:pt>
                <c:pt idx="8">
                  <c:v>13.5</c:v>
                </c:pt>
                <c:pt idx="9">
                  <c:v>13.5</c:v>
                </c:pt>
                <c:pt idx="10">
                  <c:v>20.7</c:v>
                </c:pt>
                <c:pt idx="11">
                  <c:v>20.7</c:v>
                </c:pt>
                <c:pt idx="12">
                  <c:v>0.9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0.9</c:v>
                </c:pt>
                <c:pt idx="17">
                  <c:v>20.7</c:v>
                </c:pt>
                <c:pt idx="18">
                  <c:v>20.7</c:v>
                </c:pt>
                <c:pt idx="19">
                  <c:v>0.1</c:v>
                </c:pt>
                <c:pt idx="20">
                  <c:v>0.1</c:v>
                </c:pt>
                <c:pt idx="21">
                  <c:v>0.3</c:v>
                </c:pt>
                <c:pt idx="22">
                  <c:v>0.9</c:v>
                </c:pt>
                <c:pt idx="23">
                  <c:v>0.9</c:v>
                </c:pt>
                <c:pt idx="24">
                  <c:v>1</c:v>
                </c:pt>
                <c:pt idx="25">
                  <c:v>1</c:v>
                </c:pt>
                <c:pt idx="26">
                  <c:v>3.4</c:v>
                </c:pt>
                <c:pt idx="27">
                  <c:v>3.4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0.8</c:v>
                </c:pt>
                <c:pt idx="35">
                  <c:v>0.3</c:v>
                </c:pt>
                <c:pt idx="36">
                  <c:v>0.3</c:v>
                </c:pt>
                <c:pt idx="37">
                  <c:v>1.1000000000000001</c:v>
                </c:pt>
                <c:pt idx="38">
                  <c:v>1.6</c:v>
                </c:pt>
                <c:pt idx="39">
                  <c:v>1.6</c:v>
                </c:pt>
                <c:pt idx="40">
                  <c:v>0.4</c:v>
                </c:pt>
                <c:pt idx="41">
                  <c:v>0.4</c:v>
                </c:pt>
                <c:pt idx="42">
                  <c:v>1.6</c:v>
                </c:pt>
                <c:pt idx="43">
                  <c:v>0.2</c:v>
                </c:pt>
                <c:pt idx="44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0.9</c:v>
                </c:pt>
                <c:pt idx="50">
                  <c:v>0.9</c:v>
                </c:pt>
                <c:pt idx="51">
                  <c:v>0.7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7F-4239-A593-C1B25686D218}"/>
            </c:ext>
          </c:extLst>
        </c:ser>
        <c:ser>
          <c:idx val="2"/>
          <c:order val="2"/>
          <c:tx>
            <c:strRef>
              <c:f>CPUE_OtherSpecies!$E$2</c:f>
              <c:strCache>
                <c:ptCount val="1"/>
                <c:pt idx="0">
                  <c:v>ANA_CPUE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CPUE_OtherSpecies!$E$3:$E$147</c:f>
              <c:numCache>
                <c:formatCode>General</c:formatCode>
                <c:ptCount val="145"/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19.3</c:v>
                </c:pt>
                <c:pt idx="13">
                  <c:v>19.3</c:v>
                </c:pt>
                <c:pt idx="14">
                  <c:v>5.9</c:v>
                </c:pt>
                <c:pt idx="15">
                  <c:v>0.5</c:v>
                </c:pt>
                <c:pt idx="16">
                  <c:v>0.5</c:v>
                </c:pt>
                <c:pt idx="17">
                  <c:v>5.5</c:v>
                </c:pt>
                <c:pt idx="18">
                  <c:v>5.5</c:v>
                </c:pt>
                <c:pt idx="19">
                  <c:v>6.4</c:v>
                </c:pt>
                <c:pt idx="20">
                  <c:v>6.4</c:v>
                </c:pt>
                <c:pt idx="21">
                  <c:v>0</c:v>
                </c:pt>
                <c:pt idx="22">
                  <c:v>20.2</c:v>
                </c:pt>
                <c:pt idx="23">
                  <c:v>20.2</c:v>
                </c:pt>
                <c:pt idx="24">
                  <c:v>2.9</c:v>
                </c:pt>
                <c:pt idx="25">
                  <c:v>2.9</c:v>
                </c:pt>
                <c:pt idx="26">
                  <c:v>0.8</c:v>
                </c:pt>
                <c:pt idx="27">
                  <c:v>0.8</c:v>
                </c:pt>
                <c:pt idx="28">
                  <c:v>0.7</c:v>
                </c:pt>
                <c:pt idx="29">
                  <c:v>0.7</c:v>
                </c:pt>
                <c:pt idx="30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0.1</c:v>
                </c:pt>
                <c:pt idx="36">
                  <c:v>0.1</c:v>
                </c:pt>
                <c:pt idx="37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7F-4239-A593-C1B25686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26288"/>
        <c:axId val="472026680"/>
      </c:lineChart>
      <c:dateAx>
        <c:axId val="472026288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6680"/>
        <c:crosses val="autoZero"/>
        <c:auto val="1"/>
        <c:lblOffset val="100"/>
        <c:baseTimeUnit val="days"/>
      </c:dateAx>
      <c:valAx>
        <c:axId val="4720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CPUE_OtherSpecies!$I$2</c:f>
              <c:strCache>
                <c:ptCount val="1"/>
                <c:pt idx="0">
                  <c:v>COR_CPUE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CPUE_OtherSpecies!$I$3:$I$147</c:f>
              <c:numCache>
                <c:formatCode>General</c:formatCode>
                <c:ptCount val="145"/>
                <c:pt idx="42">
                  <c:v>0.1</c:v>
                </c:pt>
                <c:pt idx="43">
                  <c:v>0.2</c:v>
                </c:pt>
                <c:pt idx="44">
                  <c:v>0.2</c:v>
                </c:pt>
                <c:pt idx="45">
                  <c:v>14.4</c:v>
                </c:pt>
                <c:pt idx="46">
                  <c:v>14.4</c:v>
                </c:pt>
                <c:pt idx="47">
                  <c:v>2.6</c:v>
                </c:pt>
                <c:pt idx="48">
                  <c:v>2.6</c:v>
                </c:pt>
                <c:pt idx="49">
                  <c:v>26.9</c:v>
                </c:pt>
                <c:pt idx="50">
                  <c:v>26.9</c:v>
                </c:pt>
                <c:pt idx="51">
                  <c:v>0.5</c:v>
                </c:pt>
                <c:pt idx="52">
                  <c:v>6.4</c:v>
                </c:pt>
                <c:pt idx="53">
                  <c:v>6.4</c:v>
                </c:pt>
                <c:pt idx="54">
                  <c:v>6.6</c:v>
                </c:pt>
                <c:pt idx="55">
                  <c:v>6.6</c:v>
                </c:pt>
                <c:pt idx="56">
                  <c:v>10.9</c:v>
                </c:pt>
                <c:pt idx="57">
                  <c:v>8.4</c:v>
                </c:pt>
                <c:pt idx="58">
                  <c:v>8.4</c:v>
                </c:pt>
                <c:pt idx="59">
                  <c:v>4.7</c:v>
                </c:pt>
                <c:pt idx="60">
                  <c:v>4.7</c:v>
                </c:pt>
                <c:pt idx="61">
                  <c:v>24.5</c:v>
                </c:pt>
                <c:pt idx="62">
                  <c:v>24.5</c:v>
                </c:pt>
                <c:pt idx="63">
                  <c:v>11.6</c:v>
                </c:pt>
                <c:pt idx="64">
                  <c:v>18.600000000000001</c:v>
                </c:pt>
                <c:pt idx="65">
                  <c:v>18.600000000000001</c:v>
                </c:pt>
                <c:pt idx="66">
                  <c:v>18.5</c:v>
                </c:pt>
                <c:pt idx="67">
                  <c:v>18.5</c:v>
                </c:pt>
                <c:pt idx="68">
                  <c:v>7.6</c:v>
                </c:pt>
                <c:pt idx="69">
                  <c:v>7.6</c:v>
                </c:pt>
                <c:pt idx="70">
                  <c:v>67.3</c:v>
                </c:pt>
                <c:pt idx="71">
                  <c:v>67.3</c:v>
                </c:pt>
                <c:pt idx="72">
                  <c:v>244.4</c:v>
                </c:pt>
                <c:pt idx="73">
                  <c:v>130.69999999999999</c:v>
                </c:pt>
                <c:pt idx="74">
                  <c:v>130.69999999999999</c:v>
                </c:pt>
                <c:pt idx="75">
                  <c:v>589.79999999999995</c:v>
                </c:pt>
                <c:pt idx="76">
                  <c:v>589.79999999999995</c:v>
                </c:pt>
                <c:pt idx="77">
                  <c:v>2611.4</c:v>
                </c:pt>
                <c:pt idx="78">
                  <c:v>174.1</c:v>
                </c:pt>
                <c:pt idx="79">
                  <c:v>174.1</c:v>
                </c:pt>
                <c:pt idx="80">
                  <c:v>0.2</c:v>
                </c:pt>
                <c:pt idx="81">
                  <c:v>0.2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1.6</c:v>
                </c:pt>
                <c:pt idx="85">
                  <c:v>14.7</c:v>
                </c:pt>
                <c:pt idx="90">
                  <c:v>0.8</c:v>
                </c:pt>
                <c:pt idx="91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5-4152-BF04-C74D2DF77E56}"/>
            </c:ext>
          </c:extLst>
        </c:ser>
        <c:ser>
          <c:idx val="1"/>
          <c:order val="1"/>
          <c:tx>
            <c:strRef>
              <c:f>CPUE_OtherSpecies!$J$2</c:f>
              <c:strCache>
                <c:ptCount val="1"/>
                <c:pt idx="0">
                  <c:v>ROS_CPUE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CPUE_OtherSpecies!$J$3:$J$147</c:f>
              <c:numCache>
                <c:formatCode>General</c:formatCode>
                <c:ptCount val="145"/>
                <c:pt idx="37">
                  <c:v>0.7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4">
                  <c:v>10.4</c:v>
                </c:pt>
                <c:pt idx="55">
                  <c:v>10.4</c:v>
                </c:pt>
                <c:pt idx="56">
                  <c:v>0.5</c:v>
                </c:pt>
                <c:pt idx="57">
                  <c:v>0.2</c:v>
                </c:pt>
                <c:pt idx="58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1.9</c:v>
                </c:pt>
                <c:pt idx="64">
                  <c:v>0.6</c:v>
                </c:pt>
                <c:pt idx="65">
                  <c:v>0.6</c:v>
                </c:pt>
                <c:pt idx="66">
                  <c:v>0.3</c:v>
                </c:pt>
                <c:pt idx="67">
                  <c:v>0.3</c:v>
                </c:pt>
                <c:pt idx="68">
                  <c:v>5.9</c:v>
                </c:pt>
                <c:pt idx="69">
                  <c:v>5.9</c:v>
                </c:pt>
                <c:pt idx="70">
                  <c:v>0.2</c:v>
                </c:pt>
                <c:pt idx="71">
                  <c:v>0.2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2.5</c:v>
                </c:pt>
                <c:pt idx="76">
                  <c:v>2.5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0.3</c:v>
                </c:pt>
                <c:pt idx="81">
                  <c:v>0.3</c:v>
                </c:pt>
                <c:pt idx="82">
                  <c:v>1.9</c:v>
                </c:pt>
                <c:pt idx="83">
                  <c:v>1.9</c:v>
                </c:pt>
                <c:pt idx="84">
                  <c:v>0.6</c:v>
                </c:pt>
                <c:pt idx="85">
                  <c:v>6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75-4152-BF04-C74D2DF77E56}"/>
            </c:ext>
          </c:extLst>
        </c:ser>
        <c:ser>
          <c:idx val="2"/>
          <c:order val="2"/>
          <c:tx>
            <c:strRef>
              <c:f>CPUE_OtherSpecies!$K$2</c:f>
              <c:strCache>
                <c:ptCount val="1"/>
                <c:pt idx="0">
                  <c:v>ANA_CPUE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CPUE_OtherSpecies!$K$3:$K$147</c:f>
              <c:numCache>
                <c:formatCode>General</c:formatCode>
                <c:ptCount val="145"/>
                <c:pt idx="43">
                  <c:v>0.1</c:v>
                </c:pt>
                <c:pt idx="44">
                  <c:v>0.1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2.9</c:v>
                </c:pt>
                <c:pt idx="69">
                  <c:v>2.9</c:v>
                </c:pt>
                <c:pt idx="70">
                  <c:v>1.4</c:v>
                </c:pt>
                <c:pt idx="71">
                  <c:v>1.4</c:v>
                </c:pt>
                <c:pt idx="72">
                  <c:v>3.9</c:v>
                </c:pt>
                <c:pt idx="73">
                  <c:v>3</c:v>
                </c:pt>
                <c:pt idx="74">
                  <c:v>3</c:v>
                </c:pt>
                <c:pt idx="75">
                  <c:v>2.7</c:v>
                </c:pt>
                <c:pt idx="76">
                  <c:v>2.7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2">
                  <c:v>22.1</c:v>
                </c:pt>
                <c:pt idx="83">
                  <c:v>22.1</c:v>
                </c:pt>
                <c:pt idx="84">
                  <c:v>26.6</c:v>
                </c:pt>
                <c:pt idx="85">
                  <c:v>19.3</c:v>
                </c:pt>
                <c:pt idx="90">
                  <c:v>0.4</c:v>
                </c:pt>
                <c:pt idx="91">
                  <c:v>0.4</c:v>
                </c:pt>
                <c:pt idx="92">
                  <c:v>0.1</c:v>
                </c:pt>
                <c:pt idx="93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75-4152-BF04-C74D2DF7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39736"/>
        <c:axId val="470739344"/>
      </c:lineChart>
      <c:dateAx>
        <c:axId val="47073973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9344"/>
        <c:crosses val="autoZero"/>
        <c:auto val="1"/>
        <c:lblOffset val="100"/>
        <c:baseTimeUnit val="days"/>
      </c:dateAx>
      <c:valAx>
        <c:axId val="4707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CPUE_OtherSpecies!$O$2</c:f>
              <c:strCache>
                <c:ptCount val="1"/>
                <c:pt idx="0">
                  <c:v>COR_CPUE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CPUE_OtherSpecies!$O$3:$O$147</c:f>
              <c:numCache>
                <c:formatCode>General</c:formatCode>
                <c:ptCount val="145"/>
                <c:pt idx="80">
                  <c:v>11</c:v>
                </c:pt>
                <c:pt idx="81">
                  <c:v>11</c:v>
                </c:pt>
                <c:pt idx="86">
                  <c:v>0.8</c:v>
                </c:pt>
                <c:pt idx="87">
                  <c:v>0.8</c:v>
                </c:pt>
                <c:pt idx="88">
                  <c:v>0.2</c:v>
                </c:pt>
                <c:pt idx="89">
                  <c:v>0.2</c:v>
                </c:pt>
                <c:pt idx="90">
                  <c:v>3.8</c:v>
                </c:pt>
                <c:pt idx="91">
                  <c:v>3.8</c:v>
                </c:pt>
                <c:pt idx="92">
                  <c:v>0.2</c:v>
                </c:pt>
                <c:pt idx="93">
                  <c:v>0.2</c:v>
                </c:pt>
                <c:pt idx="94">
                  <c:v>0.6</c:v>
                </c:pt>
                <c:pt idx="95">
                  <c:v>0.6</c:v>
                </c:pt>
                <c:pt idx="96">
                  <c:v>1.3</c:v>
                </c:pt>
                <c:pt idx="97">
                  <c:v>1.3</c:v>
                </c:pt>
                <c:pt idx="98">
                  <c:v>0.6</c:v>
                </c:pt>
                <c:pt idx="99">
                  <c:v>0.6</c:v>
                </c:pt>
                <c:pt idx="100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E-446D-9934-CD8457C6D6F7}"/>
            </c:ext>
          </c:extLst>
        </c:ser>
        <c:ser>
          <c:idx val="1"/>
          <c:order val="1"/>
          <c:tx>
            <c:strRef>
              <c:f>CPUE_OtherSpecies!$P$2</c:f>
              <c:strCache>
                <c:ptCount val="1"/>
                <c:pt idx="0">
                  <c:v>ROS_CPUE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CPUE_OtherSpecies!$P$3:$P$147</c:f>
              <c:numCache>
                <c:formatCode>General</c:formatCode>
                <c:ptCount val="145"/>
                <c:pt idx="80">
                  <c:v>0.8</c:v>
                </c:pt>
                <c:pt idx="81">
                  <c:v>0.8</c:v>
                </c:pt>
                <c:pt idx="90">
                  <c:v>0.2</c:v>
                </c:pt>
                <c:pt idx="91">
                  <c:v>0.2</c:v>
                </c:pt>
                <c:pt idx="92">
                  <c:v>0.8</c:v>
                </c:pt>
                <c:pt idx="93">
                  <c:v>0.8</c:v>
                </c:pt>
                <c:pt idx="96">
                  <c:v>0.1</c:v>
                </c:pt>
                <c:pt idx="97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E-446D-9934-CD8457C6D6F7}"/>
            </c:ext>
          </c:extLst>
        </c:ser>
        <c:ser>
          <c:idx val="2"/>
          <c:order val="2"/>
          <c:tx>
            <c:strRef>
              <c:f>CPUE_OtherSpecies!$Q$2</c:f>
              <c:strCache>
                <c:ptCount val="1"/>
                <c:pt idx="0">
                  <c:v>ANA_CPUE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CPUE_OtherSpecies!$A$3:$A$147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CPUE_OtherSpecies!$Q$3:$Q$147</c:f>
              <c:numCache>
                <c:formatCode>General</c:formatCode>
                <c:ptCount val="145"/>
                <c:pt idx="90">
                  <c:v>0.7</c:v>
                </c:pt>
                <c:pt idx="91">
                  <c:v>0.7</c:v>
                </c:pt>
                <c:pt idx="92">
                  <c:v>0.1</c:v>
                </c:pt>
                <c:pt idx="93">
                  <c:v>0.1</c:v>
                </c:pt>
                <c:pt idx="96">
                  <c:v>0.3</c:v>
                </c:pt>
                <c:pt idx="97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E-446D-9934-CD8457C6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25896"/>
        <c:axId val="472027464"/>
      </c:lineChart>
      <c:dateAx>
        <c:axId val="47202589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7464"/>
        <c:crosses val="autoZero"/>
        <c:auto val="1"/>
        <c:lblOffset val="100"/>
        <c:baseTimeUnit val="days"/>
      </c:dateAx>
      <c:valAx>
        <c:axId val="4720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CPUE_OtherSpecies!$A$1</c:f>
              <c:strCache>
                <c:ptCount val="1"/>
                <c:pt idx="0">
                  <c:v>2019 Lopho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CPUE_OtherSpecies!$M$3:$M$147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CPUE_OtherSpecies!$F$3:$F$147</c:f>
              <c:numCache>
                <c:formatCode>General</c:formatCode>
                <c:ptCount val="145"/>
                <c:pt idx="0">
                  <c:v>4.1666666666666661</c:v>
                </c:pt>
                <c:pt idx="1">
                  <c:v>0.70000000000000007</c:v>
                </c:pt>
                <c:pt idx="2">
                  <c:v>0.72142857142857142</c:v>
                </c:pt>
                <c:pt idx="3">
                  <c:v>0.89999999999999991</c:v>
                </c:pt>
                <c:pt idx="4">
                  <c:v>0.88571428571428568</c:v>
                </c:pt>
                <c:pt idx="5">
                  <c:v>22.4</c:v>
                </c:pt>
                <c:pt idx="6">
                  <c:v>22.4</c:v>
                </c:pt>
                <c:pt idx="7">
                  <c:v>1</c:v>
                </c:pt>
                <c:pt idx="8">
                  <c:v>8.5749999999999993</c:v>
                </c:pt>
                <c:pt idx="9">
                  <c:v>5.7833333333333323</c:v>
                </c:pt>
                <c:pt idx="10">
                  <c:v>7.0666666666666664</c:v>
                </c:pt>
                <c:pt idx="11">
                  <c:v>7.0666666666666664</c:v>
                </c:pt>
                <c:pt idx="12">
                  <c:v>13</c:v>
                </c:pt>
                <c:pt idx="13">
                  <c:v>13</c:v>
                </c:pt>
                <c:pt idx="14">
                  <c:v>5.833333333333333</c:v>
                </c:pt>
                <c:pt idx="15">
                  <c:v>12.066666666666665</c:v>
                </c:pt>
                <c:pt idx="16">
                  <c:v>12.049999999999999</c:v>
                </c:pt>
                <c:pt idx="17">
                  <c:v>10.966666666666667</c:v>
                </c:pt>
                <c:pt idx="18">
                  <c:v>10.966666666666667</c:v>
                </c:pt>
                <c:pt idx="19">
                  <c:v>6.6333333333333329</c:v>
                </c:pt>
                <c:pt idx="20">
                  <c:v>6.6166666666666671</c:v>
                </c:pt>
                <c:pt idx="21">
                  <c:v>3.6087719298245617</c:v>
                </c:pt>
                <c:pt idx="22">
                  <c:v>18.166666666666668</c:v>
                </c:pt>
                <c:pt idx="23">
                  <c:v>18.173684210526314</c:v>
                </c:pt>
                <c:pt idx="24">
                  <c:v>3.3333333333333335</c:v>
                </c:pt>
                <c:pt idx="25">
                  <c:v>3.3333333333333335</c:v>
                </c:pt>
                <c:pt idx="26">
                  <c:v>2.1</c:v>
                </c:pt>
                <c:pt idx="27">
                  <c:v>2.1</c:v>
                </c:pt>
                <c:pt idx="28">
                  <c:v>0.76666666666666661</c:v>
                </c:pt>
                <c:pt idx="29">
                  <c:v>0.76666666666666661</c:v>
                </c:pt>
                <c:pt idx="30">
                  <c:v>1.2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0.26666666666666666</c:v>
                </c:pt>
                <c:pt idx="36">
                  <c:v>0.26666666666666666</c:v>
                </c:pt>
                <c:pt idx="37">
                  <c:v>1.1000000000000001</c:v>
                </c:pt>
                <c:pt idx="38">
                  <c:v>1</c:v>
                </c:pt>
                <c:pt idx="39">
                  <c:v>1</c:v>
                </c:pt>
                <c:pt idx="40">
                  <c:v>0.2</c:v>
                </c:pt>
                <c:pt idx="41">
                  <c:v>0.2</c:v>
                </c:pt>
                <c:pt idx="42">
                  <c:v>0.63333333333333341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1.5</c:v>
                </c:pt>
                <c:pt idx="46">
                  <c:v>1.5</c:v>
                </c:pt>
                <c:pt idx="47">
                  <c:v>0.3</c:v>
                </c:pt>
                <c:pt idx="48">
                  <c:v>0.3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0.35</c:v>
                </c:pt>
                <c:pt idx="52">
                  <c:v>3.3</c:v>
                </c:pt>
                <c:pt idx="53">
                  <c:v>3.3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FA-4AC0-9668-6EDE31A18CF2}"/>
            </c:ext>
          </c:extLst>
        </c:ser>
        <c:ser>
          <c:idx val="1"/>
          <c:order val="1"/>
          <c:tx>
            <c:strRef>
              <c:f>CPUE_OtherSpecies!$G$1</c:f>
              <c:strCache>
                <c:ptCount val="1"/>
                <c:pt idx="0">
                  <c:v>2019 C_productus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CPUE_OtherSpecies!$M$3:$M$147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CPUE_OtherSpecies!$L$3:$L$147</c:f>
              <c:numCache>
                <c:formatCode>General</c:formatCode>
                <c:ptCount val="145"/>
                <c:pt idx="37">
                  <c:v>0.7</c:v>
                </c:pt>
                <c:pt idx="42">
                  <c:v>0.1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7.3500000000000005</c:v>
                </c:pt>
                <c:pt idx="46">
                  <c:v>7.3500000000000005</c:v>
                </c:pt>
                <c:pt idx="47">
                  <c:v>1.4000000000000001</c:v>
                </c:pt>
                <c:pt idx="48">
                  <c:v>1.4000000000000001</c:v>
                </c:pt>
                <c:pt idx="49">
                  <c:v>13.45</c:v>
                </c:pt>
                <c:pt idx="50">
                  <c:v>13.45</c:v>
                </c:pt>
                <c:pt idx="51">
                  <c:v>0.25</c:v>
                </c:pt>
                <c:pt idx="52">
                  <c:v>6.4</c:v>
                </c:pt>
                <c:pt idx="53">
                  <c:v>6.4</c:v>
                </c:pt>
                <c:pt idx="54">
                  <c:v>8.5</c:v>
                </c:pt>
                <c:pt idx="55">
                  <c:v>8.5</c:v>
                </c:pt>
                <c:pt idx="56">
                  <c:v>5.7</c:v>
                </c:pt>
                <c:pt idx="57">
                  <c:v>4.3</c:v>
                </c:pt>
                <c:pt idx="58">
                  <c:v>3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8.2666666666666675</c:v>
                </c:pt>
                <c:pt idx="62">
                  <c:v>8.2666666666666675</c:v>
                </c:pt>
                <c:pt idx="63">
                  <c:v>4.5</c:v>
                </c:pt>
                <c:pt idx="64">
                  <c:v>6.4333333333333345</c:v>
                </c:pt>
                <c:pt idx="65">
                  <c:v>6.4333333333333345</c:v>
                </c:pt>
                <c:pt idx="66">
                  <c:v>6.3000000000000007</c:v>
                </c:pt>
                <c:pt idx="67">
                  <c:v>6.3000000000000007</c:v>
                </c:pt>
                <c:pt idx="68">
                  <c:v>5.4666666666666659</c:v>
                </c:pt>
                <c:pt idx="69">
                  <c:v>5.4666666666666659</c:v>
                </c:pt>
                <c:pt idx="70">
                  <c:v>22.966666666666669</c:v>
                </c:pt>
                <c:pt idx="71">
                  <c:v>22.966666666666669</c:v>
                </c:pt>
                <c:pt idx="72">
                  <c:v>82.933333333333337</c:v>
                </c:pt>
                <c:pt idx="73">
                  <c:v>44.699999999999996</c:v>
                </c:pt>
                <c:pt idx="74">
                  <c:v>44.699999999999996</c:v>
                </c:pt>
                <c:pt idx="75">
                  <c:v>198.33333333333334</c:v>
                </c:pt>
                <c:pt idx="76">
                  <c:v>198.33333333333334</c:v>
                </c:pt>
                <c:pt idx="77">
                  <c:v>871.66666666666663</c:v>
                </c:pt>
                <c:pt idx="78">
                  <c:v>59.199999999999996</c:v>
                </c:pt>
                <c:pt idx="79">
                  <c:v>59.199999999999996</c:v>
                </c:pt>
                <c:pt idx="80">
                  <c:v>0.25</c:v>
                </c:pt>
                <c:pt idx="81">
                  <c:v>0.25</c:v>
                </c:pt>
                <c:pt idx="82">
                  <c:v>10.766666666666667</c:v>
                </c:pt>
                <c:pt idx="83">
                  <c:v>10.766666666666667</c:v>
                </c:pt>
                <c:pt idx="84">
                  <c:v>9.6</c:v>
                </c:pt>
                <c:pt idx="85">
                  <c:v>13.333333333333334</c:v>
                </c:pt>
                <c:pt idx="90">
                  <c:v>0.46666666666666662</c:v>
                </c:pt>
                <c:pt idx="91">
                  <c:v>0.46666666666666662</c:v>
                </c:pt>
                <c:pt idx="92">
                  <c:v>0.1</c:v>
                </c:pt>
                <c:pt idx="93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FA-4AC0-9668-6EDE31A18CF2}"/>
            </c:ext>
          </c:extLst>
        </c:ser>
        <c:ser>
          <c:idx val="2"/>
          <c:order val="2"/>
          <c:tx>
            <c:strRef>
              <c:f>CPUE_OtherSpecies!$M$1</c:f>
              <c:strCache>
                <c:ptCount val="1"/>
                <c:pt idx="0">
                  <c:v>2019 Glebo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CPUE_OtherSpecies!$M$3:$M$147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CPUE_OtherSpecies!$R$3:$R$147</c:f>
              <c:numCache>
                <c:formatCode>General</c:formatCode>
                <c:ptCount val="145"/>
                <c:pt idx="80">
                  <c:v>5.9</c:v>
                </c:pt>
                <c:pt idx="81">
                  <c:v>5.9</c:v>
                </c:pt>
                <c:pt idx="86">
                  <c:v>0.8</c:v>
                </c:pt>
                <c:pt idx="87">
                  <c:v>0.8</c:v>
                </c:pt>
                <c:pt idx="88">
                  <c:v>0.2</c:v>
                </c:pt>
                <c:pt idx="89">
                  <c:v>0.2</c:v>
                </c:pt>
                <c:pt idx="90">
                  <c:v>1.5666666666666667</c:v>
                </c:pt>
                <c:pt idx="91">
                  <c:v>1.5666666666666667</c:v>
                </c:pt>
                <c:pt idx="92">
                  <c:v>0.3666666666666667</c:v>
                </c:pt>
                <c:pt idx="93">
                  <c:v>0.3666666666666667</c:v>
                </c:pt>
                <c:pt idx="94">
                  <c:v>0.6</c:v>
                </c:pt>
                <c:pt idx="95">
                  <c:v>0.6</c:v>
                </c:pt>
                <c:pt idx="96">
                  <c:v>0.56666666666666676</c:v>
                </c:pt>
                <c:pt idx="97">
                  <c:v>0.56666666666666676</c:v>
                </c:pt>
                <c:pt idx="98">
                  <c:v>0.6</c:v>
                </c:pt>
                <c:pt idx="99">
                  <c:v>0.6</c:v>
                </c:pt>
                <c:pt idx="100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FA-4AC0-9668-6EDE31A18CF2}"/>
            </c:ext>
          </c:extLst>
        </c:ser>
        <c:ser>
          <c:idx val="3"/>
          <c:order val="3"/>
          <c:tx>
            <c:strRef>
              <c:f>CPUE_OtherSpecies!$T$1</c:f>
              <c:strCache>
                <c:ptCount val="1"/>
                <c:pt idx="0">
                  <c:v>2019 Mmagister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CPUE_OtherSpecies!$M$3:$M$147</c:f>
              <c:numCache>
                <c:formatCode>[$-409]d\-mmm;@</c:formatCode>
                <c:ptCount val="145"/>
                <c:pt idx="0">
                  <c:v>43199</c:v>
                </c:pt>
                <c:pt idx="1">
                  <c:v>43200</c:v>
                </c:pt>
                <c:pt idx="2">
                  <c:v>43201</c:v>
                </c:pt>
                <c:pt idx="3">
                  <c:v>43202</c:v>
                </c:pt>
                <c:pt idx="4">
                  <c:v>43203</c:v>
                </c:pt>
                <c:pt idx="5">
                  <c:v>43204</c:v>
                </c:pt>
                <c:pt idx="6">
                  <c:v>43205</c:v>
                </c:pt>
                <c:pt idx="7">
                  <c:v>43206</c:v>
                </c:pt>
                <c:pt idx="8">
                  <c:v>43207</c:v>
                </c:pt>
                <c:pt idx="9">
                  <c:v>43208</c:v>
                </c:pt>
                <c:pt idx="10">
                  <c:v>43209</c:v>
                </c:pt>
                <c:pt idx="11">
                  <c:v>43210</c:v>
                </c:pt>
                <c:pt idx="12">
                  <c:v>43211</c:v>
                </c:pt>
                <c:pt idx="13">
                  <c:v>43212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43218</c:v>
                </c:pt>
                <c:pt idx="20">
                  <c:v>43219</c:v>
                </c:pt>
                <c:pt idx="21">
                  <c:v>43220</c:v>
                </c:pt>
                <c:pt idx="22">
                  <c:v>43221</c:v>
                </c:pt>
                <c:pt idx="23">
                  <c:v>43222</c:v>
                </c:pt>
                <c:pt idx="24">
                  <c:v>43223</c:v>
                </c:pt>
                <c:pt idx="25">
                  <c:v>43224</c:v>
                </c:pt>
                <c:pt idx="26">
                  <c:v>43225</c:v>
                </c:pt>
                <c:pt idx="27">
                  <c:v>43226</c:v>
                </c:pt>
                <c:pt idx="28">
                  <c:v>43227</c:v>
                </c:pt>
                <c:pt idx="29">
                  <c:v>43228</c:v>
                </c:pt>
                <c:pt idx="30">
                  <c:v>43229</c:v>
                </c:pt>
                <c:pt idx="31">
                  <c:v>43230</c:v>
                </c:pt>
                <c:pt idx="32">
                  <c:v>43231</c:v>
                </c:pt>
                <c:pt idx="33">
                  <c:v>43232</c:v>
                </c:pt>
                <c:pt idx="34">
                  <c:v>43233</c:v>
                </c:pt>
                <c:pt idx="35">
                  <c:v>43234</c:v>
                </c:pt>
                <c:pt idx="36">
                  <c:v>43235</c:v>
                </c:pt>
                <c:pt idx="37">
                  <c:v>43236</c:v>
                </c:pt>
                <c:pt idx="38">
                  <c:v>43237</c:v>
                </c:pt>
                <c:pt idx="39">
                  <c:v>43238</c:v>
                </c:pt>
                <c:pt idx="40">
                  <c:v>43239</c:v>
                </c:pt>
                <c:pt idx="41">
                  <c:v>43240</c:v>
                </c:pt>
                <c:pt idx="42">
                  <c:v>43241</c:v>
                </c:pt>
                <c:pt idx="43">
                  <c:v>43242</c:v>
                </c:pt>
                <c:pt idx="44">
                  <c:v>43243</c:v>
                </c:pt>
                <c:pt idx="45">
                  <c:v>43244</c:v>
                </c:pt>
                <c:pt idx="46">
                  <c:v>43245</c:v>
                </c:pt>
                <c:pt idx="47">
                  <c:v>43246</c:v>
                </c:pt>
                <c:pt idx="48">
                  <c:v>43247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43258</c:v>
                </c:pt>
                <c:pt idx="60">
                  <c:v>43259</c:v>
                </c:pt>
                <c:pt idx="61">
                  <c:v>43260</c:v>
                </c:pt>
                <c:pt idx="62">
                  <c:v>43261</c:v>
                </c:pt>
                <c:pt idx="63">
                  <c:v>43262</c:v>
                </c:pt>
                <c:pt idx="64">
                  <c:v>43263</c:v>
                </c:pt>
                <c:pt idx="65">
                  <c:v>43264</c:v>
                </c:pt>
                <c:pt idx="66">
                  <c:v>43265</c:v>
                </c:pt>
                <c:pt idx="67">
                  <c:v>43266</c:v>
                </c:pt>
                <c:pt idx="68">
                  <c:v>43267</c:v>
                </c:pt>
                <c:pt idx="69">
                  <c:v>43268</c:v>
                </c:pt>
                <c:pt idx="70">
                  <c:v>43269</c:v>
                </c:pt>
                <c:pt idx="71">
                  <c:v>43270</c:v>
                </c:pt>
                <c:pt idx="72">
                  <c:v>43271</c:v>
                </c:pt>
                <c:pt idx="73">
                  <c:v>43272</c:v>
                </c:pt>
                <c:pt idx="74">
                  <c:v>43273</c:v>
                </c:pt>
                <c:pt idx="75">
                  <c:v>43274</c:v>
                </c:pt>
                <c:pt idx="76">
                  <c:v>43275</c:v>
                </c:pt>
                <c:pt idx="77">
                  <c:v>43276</c:v>
                </c:pt>
                <c:pt idx="78">
                  <c:v>43277</c:v>
                </c:pt>
                <c:pt idx="79">
                  <c:v>43278</c:v>
                </c:pt>
                <c:pt idx="80">
                  <c:v>43279</c:v>
                </c:pt>
                <c:pt idx="81">
                  <c:v>43280</c:v>
                </c:pt>
                <c:pt idx="82">
                  <c:v>43281</c:v>
                </c:pt>
                <c:pt idx="83">
                  <c:v>43282</c:v>
                </c:pt>
                <c:pt idx="84">
                  <c:v>43283</c:v>
                </c:pt>
                <c:pt idx="85">
                  <c:v>43284</c:v>
                </c:pt>
                <c:pt idx="86">
                  <c:v>43285</c:v>
                </c:pt>
                <c:pt idx="87">
                  <c:v>43286</c:v>
                </c:pt>
                <c:pt idx="88">
                  <c:v>43287</c:v>
                </c:pt>
                <c:pt idx="89">
                  <c:v>43288</c:v>
                </c:pt>
                <c:pt idx="90">
                  <c:v>43289</c:v>
                </c:pt>
                <c:pt idx="91">
                  <c:v>43290</c:v>
                </c:pt>
                <c:pt idx="92">
                  <c:v>43291</c:v>
                </c:pt>
                <c:pt idx="93">
                  <c:v>43292</c:v>
                </c:pt>
                <c:pt idx="94">
                  <c:v>43293</c:v>
                </c:pt>
                <c:pt idx="95">
                  <c:v>43294</c:v>
                </c:pt>
                <c:pt idx="96">
                  <c:v>43295</c:v>
                </c:pt>
                <c:pt idx="97">
                  <c:v>43296</c:v>
                </c:pt>
                <c:pt idx="98">
                  <c:v>43297</c:v>
                </c:pt>
                <c:pt idx="99">
                  <c:v>43298</c:v>
                </c:pt>
                <c:pt idx="100">
                  <c:v>43299</c:v>
                </c:pt>
                <c:pt idx="101">
                  <c:v>43300</c:v>
                </c:pt>
                <c:pt idx="102">
                  <c:v>43301</c:v>
                </c:pt>
                <c:pt idx="103">
                  <c:v>43302</c:v>
                </c:pt>
                <c:pt idx="104">
                  <c:v>43303</c:v>
                </c:pt>
                <c:pt idx="105">
                  <c:v>43304</c:v>
                </c:pt>
                <c:pt idx="106">
                  <c:v>43305</c:v>
                </c:pt>
                <c:pt idx="107">
                  <c:v>43306</c:v>
                </c:pt>
                <c:pt idx="108">
                  <c:v>43307</c:v>
                </c:pt>
                <c:pt idx="109">
                  <c:v>43308</c:v>
                </c:pt>
                <c:pt idx="110">
                  <c:v>43309</c:v>
                </c:pt>
                <c:pt idx="111">
                  <c:v>43310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43316</c:v>
                </c:pt>
                <c:pt idx="118">
                  <c:v>43317</c:v>
                </c:pt>
                <c:pt idx="119">
                  <c:v>43318</c:v>
                </c:pt>
                <c:pt idx="120">
                  <c:v>43319</c:v>
                </c:pt>
                <c:pt idx="121">
                  <c:v>43320</c:v>
                </c:pt>
                <c:pt idx="122">
                  <c:v>43321</c:v>
                </c:pt>
                <c:pt idx="123">
                  <c:v>43322</c:v>
                </c:pt>
                <c:pt idx="124">
                  <c:v>43323</c:v>
                </c:pt>
                <c:pt idx="125">
                  <c:v>43324</c:v>
                </c:pt>
                <c:pt idx="126">
                  <c:v>43325</c:v>
                </c:pt>
                <c:pt idx="127">
                  <c:v>43326</c:v>
                </c:pt>
                <c:pt idx="128">
                  <c:v>43327</c:v>
                </c:pt>
                <c:pt idx="129">
                  <c:v>43328</c:v>
                </c:pt>
                <c:pt idx="130">
                  <c:v>43329</c:v>
                </c:pt>
                <c:pt idx="131">
                  <c:v>43330</c:v>
                </c:pt>
                <c:pt idx="132">
                  <c:v>43331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43337</c:v>
                </c:pt>
                <c:pt idx="139">
                  <c:v>43338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</c:numCache>
            </c:numRef>
          </c:cat>
          <c:val>
            <c:numRef>
              <c:f>CPUE_OtherSpecies!$T$3:$T$147</c:f>
              <c:numCache>
                <c:formatCode>General</c:formatCode>
                <c:ptCount val="14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9.5238095238095233E-2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0.15</c:v>
                </c:pt>
                <c:pt idx="11">
                  <c:v>0.15</c:v>
                </c:pt>
                <c:pt idx="12">
                  <c:v>0.63333333333333341</c:v>
                </c:pt>
                <c:pt idx="13">
                  <c:v>0.63333333333333341</c:v>
                </c:pt>
                <c:pt idx="14">
                  <c:v>0.63333333333333341</c:v>
                </c:pt>
                <c:pt idx="15">
                  <c:v>0.3833333333333333</c:v>
                </c:pt>
                <c:pt idx="16">
                  <c:v>0.3833333333333333</c:v>
                </c:pt>
                <c:pt idx="17">
                  <c:v>1.4666666666666666</c:v>
                </c:pt>
                <c:pt idx="18">
                  <c:v>1.45</c:v>
                </c:pt>
                <c:pt idx="19">
                  <c:v>22.533333333333331</c:v>
                </c:pt>
                <c:pt idx="20">
                  <c:v>22.533333333333331</c:v>
                </c:pt>
                <c:pt idx="21">
                  <c:v>100.98245614035089</c:v>
                </c:pt>
                <c:pt idx="22">
                  <c:v>54.35</c:v>
                </c:pt>
                <c:pt idx="23">
                  <c:v>54.350877192982459</c:v>
                </c:pt>
                <c:pt idx="24">
                  <c:v>82.933333333333337</c:v>
                </c:pt>
                <c:pt idx="25">
                  <c:v>82.908771929824567</c:v>
                </c:pt>
                <c:pt idx="26">
                  <c:v>15.35</c:v>
                </c:pt>
                <c:pt idx="27">
                  <c:v>15.342105263157894</c:v>
                </c:pt>
                <c:pt idx="28">
                  <c:v>7.5666666666666673</c:v>
                </c:pt>
                <c:pt idx="29">
                  <c:v>7.5771929824561406</c:v>
                </c:pt>
                <c:pt idx="30">
                  <c:v>6.0087719298245617</c:v>
                </c:pt>
                <c:pt idx="31">
                  <c:v>2.6</c:v>
                </c:pt>
                <c:pt idx="32">
                  <c:v>2.6037037037037041</c:v>
                </c:pt>
                <c:pt idx="33">
                  <c:v>1</c:v>
                </c:pt>
                <c:pt idx="34">
                  <c:v>0.97368421052631571</c:v>
                </c:pt>
                <c:pt idx="35">
                  <c:v>5.0999999999999996</c:v>
                </c:pt>
                <c:pt idx="36">
                  <c:v>5.0925925925925926</c:v>
                </c:pt>
                <c:pt idx="37">
                  <c:v>3.4407407407407402</c:v>
                </c:pt>
                <c:pt idx="38">
                  <c:v>1.4333333333333333</c:v>
                </c:pt>
                <c:pt idx="39">
                  <c:v>1.4185185185185185</c:v>
                </c:pt>
                <c:pt idx="40">
                  <c:v>0.15</c:v>
                </c:pt>
                <c:pt idx="41">
                  <c:v>0.49259259259259264</c:v>
                </c:pt>
                <c:pt idx="42">
                  <c:v>0.58518518518518514</c:v>
                </c:pt>
                <c:pt idx="43">
                  <c:v>0.20000000000000004</c:v>
                </c:pt>
                <c:pt idx="44">
                  <c:v>0.18888888888888888</c:v>
                </c:pt>
                <c:pt idx="45">
                  <c:v>0.73333333333333339</c:v>
                </c:pt>
                <c:pt idx="46">
                  <c:v>0.73333333333333339</c:v>
                </c:pt>
                <c:pt idx="47">
                  <c:v>4.4333333333333327</c:v>
                </c:pt>
                <c:pt idx="48">
                  <c:v>4.4150097465886935</c:v>
                </c:pt>
                <c:pt idx="49">
                  <c:v>95.433333333333323</c:v>
                </c:pt>
                <c:pt idx="50">
                  <c:v>95.428070175438577</c:v>
                </c:pt>
                <c:pt idx="51">
                  <c:v>119.39803921568627</c:v>
                </c:pt>
                <c:pt idx="52">
                  <c:v>74.033333333333331</c:v>
                </c:pt>
                <c:pt idx="53">
                  <c:v>74.020833333333329</c:v>
                </c:pt>
                <c:pt idx="54">
                  <c:v>33.199999999999996</c:v>
                </c:pt>
                <c:pt idx="55">
                  <c:v>33.203921568627457</c:v>
                </c:pt>
                <c:pt idx="56">
                  <c:v>46.416666666666664</c:v>
                </c:pt>
                <c:pt idx="57">
                  <c:v>9.6666666666666661</c:v>
                </c:pt>
                <c:pt idx="58">
                  <c:v>9.7083333333333339</c:v>
                </c:pt>
                <c:pt idx="59">
                  <c:v>2.9666666666666663</c:v>
                </c:pt>
                <c:pt idx="60">
                  <c:v>2.9750000000000001</c:v>
                </c:pt>
                <c:pt idx="61">
                  <c:v>6.0333333333333341</c:v>
                </c:pt>
                <c:pt idx="62">
                  <c:v>6.0291666666666659</c:v>
                </c:pt>
                <c:pt idx="63">
                  <c:v>5.458333333333333</c:v>
                </c:pt>
                <c:pt idx="64">
                  <c:v>3.8000000000000003</c:v>
                </c:pt>
                <c:pt idx="65">
                  <c:v>3.7875000000000001</c:v>
                </c:pt>
                <c:pt idx="66">
                  <c:v>1.9333333333333333</c:v>
                </c:pt>
                <c:pt idx="67">
                  <c:v>1.9375</c:v>
                </c:pt>
                <c:pt idx="68">
                  <c:v>9.2999999999999989</c:v>
                </c:pt>
                <c:pt idx="69">
                  <c:v>9.3166666666666664</c:v>
                </c:pt>
                <c:pt idx="70">
                  <c:v>17.333333333333332</c:v>
                </c:pt>
                <c:pt idx="71">
                  <c:v>17.333333333333332</c:v>
                </c:pt>
                <c:pt idx="72">
                  <c:v>35.5</c:v>
                </c:pt>
                <c:pt idx="73">
                  <c:v>7.166666666666667</c:v>
                </c:pt>
                <c:pt idx="74">
                  <c:v>7.1875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</c:v>
                </c:pt>
                <c:pt idx="78">
                  <c:v>5.2666666666666666</c:v>
                </c:pt>
                <c:pt idx="79">
                  <c:v>5.2583333333333337</c:v>
                </c:pt>
                <c:pt idx="80">
                  <c:v>14.574999999999999</c:v>
                </c:pt>
                <c:pt idx="81">
                  <c:v>9.7083333333333339</c:v>
                </c:pt>
                <c:pt idx="82">
                  <c:v>39.066666666666663</c:v>
                </c:pt>
                <c:pt idx="83">
                  <c:v>39.083333333333336</c:v>
                </c:pt>
                <c:pt idx="84">
                  <c:v>60.774509803921568</c:v>
                </c:pt>
                <c:pt idx="85">
                  <c:v>42.7843137254902</c:v>
                </c:pt>
                <c:pt idx="86">
                  <c:v>4.95</c:v>
                </c:pt>
                <c:pt idx="87">
                  <c:v>4.95</c:v>
                </c:pt>
                <c:pt idx="88">
                  <c:v>4.0999999999999996</c:v>
                </c:pt>
                <c:pt idx="89">
                  <c:v>4.0764705882352938</c:v>
                </c:pt>
                <c:pt idx="90">
                  <c:v>5.833333333333333</c:v>
                </c:pt>
                <c:pt idx="91">
                  <c:v>5.8431372549019613</c:v>
                </c:pt>
                <c:pt idx="92">
                  <c:v>4.7666666666666666</c:v>
                </c:pt>
                <c:pt idx="93">
                  <c:v>4.7647058823529411</c:v>
                </c:pt>
                <c:pt idx="94">
                  <c:v>1.75</c:v>
                </c:pt>
                <c:pt idx="95">
                  <c:v>1.75</c:v>
                </c:pt>
                <c:pt idx="96">
                  <c:v>2.7666666666666671</c:v>
                </c:pt>
                <c:pt idx="97">
                  <c:v>2.7666666666666671</c:v>
                </c:pt>
                <c:pt idx="98">
                  <c:v>0.93333333333333324</c:v>
                </c:pt>
                <c:pt idx="99">
                  <c:v>0.93333333333333324</c:v>
                </c:pt>
                <c:pt idx="100">
                  <c:v>3.2000000000000006</c:v>
                </c:pt>
                <c:pt idx="101">
                  <c:v>0.53</c:v>
                </c:pt>
                <c:pt idx="102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FA-4AC0-9668-6EDE31A1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28248"/>
        <c:axId val="472028640"/>
      </c:lineChart>
      <c:dateAx>
        <c:axId val="472028248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8640"/>
        <c:crosses val="autoZero"/>
        <c:auto val="1"/>
        <c:lblOffset val="100"/>
        <c:baseTimeUnit val="days"/>
        <c:majorUnit val="14"/>
        <c:majorTimeUnit val="days"/>
      </c:dateAx>
      <c:valAx>
        <c:axId val="47202864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8845144356954"/>
          <c:y val="6.597112860892386E-2"/>
          <c:w val="0.26861154855643044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0</xdr:rowOff>
    </xdr:from>
    <xdr:to>
      <xdr:col>29</xdr:col>
      <xdr:colOff>9525</xdr:colOff>
      <xdr:row>37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27</xdr:col>
      <xdr:colOff>595312</xdr:colOff>
      <xdr:row>28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27</xdr:col>
      <xdr:colOff>590022</xdr:colOff>
      <xdr:row>53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30</xdr:col>
      <xdr:colOff>148167</xdr:colOff>
      <xdr:row>85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71436</xdr:rowOff>
    </xdr:from>
    <xdr:to>
      <xdr:col>21</xdr:col>
      <xdr:colOff>114300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0</xdr:row>
      <xdr:rowOff>138112</xdr:rowOff>
    </xdr:from>
    <xdr:to>
      <xdr:col>29</xdr:col>
      <xdr:colOff>228600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18</xdr:row>
      <xdr:rowOff>57150</xdr:rowOff>
    </xdr:from>
    <xdr:to>
      <xdr:col>29</xdr:col>
      <xdr:colOff>228600</xdr:colOff>
      <xdr:row>35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35</xdr:row>
      <xdr:rowOff>85725</xdr:rowOff>
    </xdr:from>
    <xdr:to>
      <xdr:col>29</xdr:col>
      <xdr:colOff>228600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20</xdr:row>
      <xdr:rowOff>61912</xdr:rowOff>
    </xdr:from>
    <xdr:to>
      <xdr:col>16</xdr:col>
      <xdr:colOff>495300</xdr:colOff>
      <xdr:row>37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Grossman" refreshedDate="43348.58095625" createdVersion="6" refreshedVersion="6" minRefreshableVersion="3" recordCount="482">
  <cacheSource type="worksheet">
    <worksheetSource ref="A1:F1048576" sheet="RawQuad2018"/>
  </cacheSource>
  <cacheFields count="6">
    <cacheField name="SiteCode" numFmtId="0">
      <sharedItems containsBlank="1" count="7">
        <s v="ALA"/>
        <s v="COR"/>
        <s v="JOE"/>
        <s v="ROS"/>
        <s v="SIM"/>
        <s v="SKY"/>
        <m/>
      </sharedItems>
    </cacheField>
    <cacheField name="IntertidalDate" numFmtId="0">
      <sharedItems containsString="0" containsBlank="1" containsNumber="1" containsInteger="1" minValue="20180516" maxValue="20180824" count="25">
        <n v="20180615"/>
        <n v="20180520"/>
        <n v="20180531"/>
        <n v="20180625"/>
        <n v="20180711"/>
        <n v="20180726"/>
        <n v="20180808"/>
        <n v="20180824"/>
        <n v="20180613"/>
        <n v="20180518"/>
        <n v="20180602"/>
        <n v="20180629"/>
        <n v="20180710"/>
        <n v="20180725"/>
        <n v="20180807"/>
        <n v="20180823"/>
        <n v="20180712"/>
        <n v="20180723"/>
        <n v="20180822"/>
        <n v="20180601"/>
        <n v="20180626"/>
        <n v="20180612"/>
        <n v="20180516"/>
        <n v="20180806"/>
        <m/>
      </sharedItems>
    </cacheField>
    <cacheField name="IntertidalQuadratID" numFmtId="0">
      <sharedItems containsBlank="1"/>
    </cacheField>
    <cacheField name="SpeciesName" numFmtId="0">
      <sharedItems containsBlank="1"/>
    </cacheField>
    <cacheField name="M.magisterCount_0.25m" numFmtId="0">
      <sharedItems containsString="0" containsBlank="1" containsNumber="1" containsInteger="1" minValue="0" maxValue="19"/>
    </cacheField>
    <cacheField name="M.magisterCount_1m" numFmtId="0">
      <sharedItems containsString="0" containsBlank="1" containsNumber="1" containsInteger="1" minValue="0" maxValue="76" count="16">
        <n v="4"/>
        <n v="0"/>
        <n v="20"/>
        <n v="12"/>
        <n v="8"/>
        <n v="16"/>
        <n v="52"/>
        <n v="76"/>
        <n v="24"/>
        <n v="28"/>
        <n v="32"/>
        <n v="40"/>
        <n v="44"/>
        <n v="36"/>
        <n v="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  <x v="0"/>
    <s v="001"/>
    <s v="Metacarcinus magister"/>
    <n v="1"/>
    <x v="0"/>
  </r>
  <r>
    <x v="0"/>
    <x v="0"/>
    <s v="002"/>
    <s v="Metacarcinus magister"/>
    <n v="0"/>
    <x v="1"/>
  </r>
  <r>
    <x v="0"/>
    <x v="0"/>
    <s v="003"/>
    <s v="Metacarcinus magister"/>
    <n v="0"/>
    <x v="1"/>
  </r>
  <r>
    <x v="0"/>
    <x v="0"/>
    <s v="004"/>
    <s v="Metacarcinus magister"/>
    <n v="0"/>
    <x v="1"/>
  </r>
  <r>
    <x v="0"/>
    <x v="0"/>
    <s v="005"/>
    <s v="Metacarcinus magister"/>
    <n v="0"/>
    <x v="1"/>
  </r>
  <r>
    <x v="0"/>
    <x v="0"/>
    <s v="006"/>
    <s v="Metacarcinus magister"/>
    <n v="0"/>
    <x v="1"/>
  </r>
  <r>
    <x v="0"/>
    <x v="0"/>
    <s v="007"/>
    <s v="Metacarcinus magister"/>
    <n v="0"/>
    <x v="1"/>
  </r>
  <r>
    <x v="0"/>
    <x v="0"/>
    <s v="008"/>
    <s v="Metacarcinus magister"/>
    <n v="0"/>
    <x v="1"/>
  </r>
  <r>
    <x v="0"/>
    <x v="0"/>
    <s v="009"/>
    <s v="Metacarcinus magister"/>
    <n v="0"/>
    <x v="1"/>
  </r>
  <r>
    <x v="0"/>
    <x v="0"/>
    <s v="010"/>
    <s v="Metacarcinus magister"/>
    <n v="0"/>
    <x v="1"/>
  </r>
  <r>
    <x v="0"/>
    <x v="1"/>
    <s v="029"/>
    <s v="Metacarcinus magister"/>
    <n v="0"/>
    <x v="1"/>
  </r>
  <r>
    <x v="0"/>
    <x v="1"/>
    <s v="030"/>
    <s v="Metacarcinus magister"/>
    <n v="0"/>
    <x v="1"/>
  </r>
  <r>
    <x v="0"/>
    <x v="1"/>
    <s v="031"/>
    <s v="Metacarcinus magister"/>
    <n v="0"/>
    <x v="1"/>
  </r>
  <r>
    <x v="0"/>
    <x v="1"/>
    <s v="032"/>
    <s v="Metacarcinus magister"/>
    <n v="1"/>
    <x v="0"/>
  </r>
  <r>
    <x v="0"/>
    <x v="1"/>
    <s v="033"/>
    <s v="Metacarcinus magister"/>
    <n v="0"/>
    <x v="1"/>
  </r>
  <r>
    <x v="0"/>
    <x v="1"/>
    <s v="045"/>
    <s v="Metacarcinus magister"/>
    <n v="0"/>
    <x v="1"/>
  </r>
  <r>
    <x v="0"/>
    <x v="1"/>
    <s v="046"/>
    <s v="Metacarcinus magister"/>
    <n v="0"/>
    <x v="1"/>
  </r>
  <r>
    <x v="0"/>
    <x v="1"/>
    <s v="047"/>
    <s v="Metacarcinus magister"/>
    <n v="0"/>
    <x v="1"/>
  </r>
  <r>
    <x v="0"/>
    <x v="1"/>
    <s v="048"/>
    <s v="Metacarcinus magister"/>
    <n v="0"/>
    <x v="1"/>
  </r>
  <r>
    <x v="0"/>
    <x v="1"/>
    <s v="049"/>
    <s v="Metacarcinus magister"/>
    <n v="0"/>
    <x v="1"/>
  </r>
  <r>
    <x v="0"/>
    <x v="2"/>
    <s v="049"/>
    <s v="Metacarcinus magister"/>
    <n v="0"/>
    <x v="1"/>
  </r>
  <r>
    <x v="0"/>
    <x v="2"/>
    <s v="101"/>
    <s v="Metacarcinus magister"/>
    <n v="1"/>
    <x v="0"/>
  </r>
  <r>
    <x v="0"/>
    <x v="2"/>
    <s v="103"/>
    <s v="Metacarcinus magister"/>
    <n v="0"/>
    <x v="1"/>
  </r>
  <r>
    <x v="0"/>
    <x v="2"/>
    <s v="104"/>
    <s v="Metacarcinus magister"/>
    <n v="0"/>
    <x v="1"/>
  </r>
  <r>
    <x v="0"/>
    <x v="2"/>
    <s v="105"/>
    <s v="Metacarcinus magister"/>
    <n v="0"/>
    <x v="1"/>
  </r>
  <r>
    <x v="0"/>
    <x v="2"/>
    <s v="106"/>
    <s v="Metacarcinus magister"/>
    <n v="0"/>
    <x v="1"/>
  </r>
  <r>
    <x v="0"/>
    <x v="2"/>
    <s v="107"/>
    <s v="Metacarcinus magister"/>
    <n v="1"/>
    <x v="0"/>
  </r>
  <r>
    <x v="0"/>
    <x v="2"/>
    <s v="108"/>
    <s v="Metacarcinus magister"/>
    <n v="0"/>
    <x v="1"/>
  </r>
  <r>
    <x v="0"/>
    <x v="2"/>
    <s v="109"/>
    <s v="Metacarcinus magister"/>
    <n v="0"/>
    <x v="1"/>
  </r>
  <r>
    <x v="0"/>
    <x v="2"/>
    <s v="110"/>
    <s v="Metacarcinus magister"/>
    <n v="0"/>
    <x v="1"/>
  </r>
  <r>
    <x v="0"/>
    <x v="3"/>
    <s v="201"/>
    <s v="Metacarcinus magister"/>
    <n v="1"/>
    <x v="0"/>
  </r>
  <r>
    <x v="0"/>
    <x v="3"/>
    <s v="202"/>
    <s v="Metacarcinus magister"/>
    <n v="1"/>
    <x v="0"/>
  </r>
  <r>
    <x v="0"/>
    <x v="3"/>
    <s v="203"/>
    <s v="Metacarcinus magister"/>
    <n v="5"/>
    <x v="2"/>
  </r>
  <r>
    <x v="0"/>
    <x v="3"/>
    <s v="204"/>
    <s v="Metacarcinus magister"/>
    <n v="0"/>
    <x v="1"/>
  </r>
  <r>
    <x v="0"/>
    <x v="3"/>
    <s v="205"/>
    <s v="Metacarcinus magister"/>
    <n v="0"/>
    <x v="1"/>
  </r>
  <r>
    <x v="0"/>
    <x v="3"/>
    <s v="206"/>
    <s v="Metacarcinus magister"/>
    <n v="1"/>
    <x v="0"/>
  </r>
  <r>
    <x v="0"/>
    <x v="3"/>
    <s v="207"/>
    <s v="Metacarcinus magister"/>
    <n v="3"/>
    <x v="3"/>
  </r>
  <r>
    <x v="0"/>
    <x v="3"/>
    <s v="208"/>
    <s v="Metacarcinus magister"/>
    <n v="2"/>
    <x v="4"/>
  </r>
  <r>
    <x v="0"/>
    <x v="3"/>
    <s v="209"/>
    <s v="Metacarcinus magister"/>
    <n v="0"/>
    <x v="1"/>
  </r>
  <r>
    <x v="0"/>
    <x v="3"/>
    <s v="210"/>
    <s v="Metacarcinus magister"/>
    <n v="0"/>
    <x v="1"/>
  </r>
  <r>
    <x v="0"/>
    <x v="4"/>
    <s v="301"/>
    <s v="Metacarcinus magister"/>
    <n v="2"/>
    <x v="4"/>
  </r>
  <r>
    <x v="0"/>
    <x v="4"/>
    <s v="302"/>
    <s v="Metacarcinus magister"/>
    <n v="3"/>
    <x v="3"/>
  </r>
  <r>
    <x v="0"/>
    <x v="4"/>
    <s v="303"/>
    <s v="Metacarcinus magister"/>
    <n v="0"/>
    <x v="1"/>
  </r>
  <r>
    <x v="0"/>
    <x v="4"/>
    <s v="304"/>
    <s v="Metacarcinus magister"/>
    <n v="0"/>
    <x v="1"/>
  </r>
  <r>
    <x v="0"/>
    <x v="4"/>
    <s v="305"/>
    <s v="Metacarcinus magister"/>
    <n v="4"/>
    <x v="5"/>
  </r>
  <r>
    <x v="0"/>
    <x v="4"/>
    <s v="306"/>
    <s v="Metacarcinus magister"/>
    <n v="0"/>
    <x v="1"/>
  </r>
  <r>
    <x v="0"/>
    <x v="4"/>
    <s v="307"/>
    <s v="Metacarcinus magister"/>
    <n v="2"/>
    <x v="4"/>
  </r>
  <r>
    <x v="0"/>
    <x v="4"/>
    <s v="308"/>
    <s v="Metacarcinus magister"/>
    <n v="1"/>
    <x v="0"/>
  </r>
  <r>
    <x v="0"/>
    <x v="4"/>
    <s v="309"/>
    <s v="Metacarcinus magister"/>
    <n v="2"/>
    <x v="4"/>
  </r>
  <r>
    <x v="0"/>
    <x v="4"/>
    <s v="310"/>
    <s v="Metacarcinus magister"/>
    <n v="2"/>
    <x v="4"/>
  </r>
  <r>
    <x v="0"/>
    <x v="5"/>
    <s v="401"/>
    <s v="Metacarcinus magister"/>
    <n v="2"/>
    <x v="4"/>
  </r>
  <r>
    <x v="0"/>
    <x v="5"/>
    <s v="402"/>
    <s v="Metacarcinus magister"/>
    <n v="1"/>
    <x v="0"/>
  </r>
  <r>
    <x v="0"/>
    <x v="5"/>
    <s v="403"/>
    <s v="Metacarcinus magister"/>
    <n v="2"/>
    <x v="4"/>
  </r>
  <r>
    <x v="0"/>
    <x v="5"/>
    <s v="404"/>
    <s v="Metacarcinus magister"/>
    <n v="0"/>
    <x v="1"/>
  </r>
  <r>
    <x v="0"/>
    <x v="5"/>
    <s v="405"/>
    <s v="Metacarcinus magister"/>
    <n v="0"/>
    <x v="1"/>
  </r>
  <r>
    <x v="0"/>
    <x v="5"/>
    <s v="406"/>
    <s v="Metacarcinus magister"/>
    <n v="0"/>
    <x v="1"/>
  </r>
  <r>
    <x v="0"/>
    <x v="5"/>
    <s v="407"/>
    <s v="Metacarcinus magister"/>
    <n v="0"/>
    <x v="1"/>
  </r>
  <r>
    <x v="0"/>
    <x v="5"/>
    <s v="408"/>
    <s v="Metacarcinus magister"/>
    <n v="2"/>
    <x v="4"/>
  </r>
  <r>
    <x v="0"/>
    <x v="5"/>
    <s v="409"/>
    <s v="Metacarcinus magister"/>
    <n v="0"/>
    <x v="1"/>
  </r>
  <r>
    <x v="0"/>
    <x v="5"/>
    <s v="410"/>
    <s v="Metacarcinus magister"/>
    <n v="0"/>
    <x v="1"/>
  </r>
  <r>
    <x v="0"/>
    <x v="6"/>
    <s v="501"/>
    <s v="Metacarcinus magister"/>
    <n v="1"/>
    <x v="0"/>
  </r>
  <r>
    <x v="0"/>
    <x v="6"/>
    <s v="502"/>
    <s v="Metacarcinus magister"/>
    <n v="0"/>
    <x v="1"/>
  </r>
  <r>
    <x v="0"/>
    <x v="6"/>
    <s v="503"/>
    <s v="Metacarcinus magister"/>
    <n v="0"/>
    <x v="1"/>
  </r>
  <r>
    <x v="0"/>
    <x v="6"/>
    <s v="504"/>
    <s v="Metacarcinus magister"/>
    <n v="0"/>
    <x v="1"/>
  </r>
  <r>
    <x v="0"/>
    <x v="6"/>
    <s v="505"/>
    <s v="Metacarcinus magister"/>
    <n v="0"/>
    <x v="1"/>
  </r>
  <r>
    <x v="0"/>
    <x v="6"/>
    <s v="506"/>
    <s v="Metacarcinus magister"/>
    <n v="3"/>
    <x v="3"/>
  </r>
  <r>
    <x v="0"/>
    <x v="6"/>
    <s v="507"/>
    <s v="Metacarcinus magister"/>
    <n v="3"/>
    <x v="3"/>
  </r>
  <r>
    <x v="0"/>
    <x v="6"/>
    <s v="508"/>
    <s v="Metacarcinus magister"/>
    <n v="0"/>
    <x v="1"/>
  </r>
  <r>
    <x v="0"/>
    <x v="6"/>
    <s v="509"/>
    <s v="Metacarcinus magister"/>
    <n v="0"/>
    <x v="1"/>
  </r>
  <r>
    <x v="0"/>
    <x v="6"/>
    <s v="510"/>
    <s v="Metacarcinus magister"/>
    <n v="0"/>
    <x v="1"/>
  </r>
  <r>
    <x v="0"/>
    <x v="7"/>
    <s v="601"/>
    <s v="Metacarcinus magister"/>
    <n v="0"/>
    <x v="1"/>
  </r>
  <r>
    <x v="0"/>
    <x v="7"/>
    <s v="602"/>
    <s v="Metacarcinus magister"/>
    <n v="0"/>
    <x v="1"/>
  </r>
  <r>
    <x v="0"/>
    <x v="7"/>
    <s v="603"/>
    <s v="Metacarcinus magister"/>
    <n v="1"/>
    <x v="0"/>
  </r>
  <r>
    <x v="0"/>
    <x v="7"/>
    <s v="604"/>
    <s v="Metacarcinus magister"/>
    <n v="0"/>
    <x v="1"/>
  </r>
  <r>
    <x v="0"/>
    <x v="7"/>
    <s v="606"/>
    <s v="Metacarcinus magister"/>
    <n v="0"/>
    <x v="1"/>
  </r>
  <r>
    <x v="0"/>
    <x v="7"/>
    <s v="607"/>
    <s v="Metacarcinus magister"/>
    <n v="4"/>
    <x v="5"/>
  </r>
  <r>
    <x v="0"/>
    <x v="7"/>
    <s v="608"/>
    <s v="Metacarcinus magister"/>
    <n v="0"/>
    <x v="1"/>
  </r>
  <r>
    <x v="0"/>
    <x v="7"/>
    <s v="609"/>
    <s v="Metacarcinus magister"/>
    <n v="0"/>
    <x v="1"/>
  </r>
  <r>
    <x v="0"/>
    <x v="7"/>
    <s v="610"/>
    <s v="Metacarcinus magister"/>
    <n v="4"/>
    <x v="5"/>
  </r>
  <r>
    <x v="1"/>
    <x v="8"/>
    <s v="001"/>
    <s v="Metacarcinus magister"/>
    <n v="0"/>
    <x v="1"/>
  </r>
  <r>
    <x v="1"/>
    <x v="8"/>
    <s v="002"/>
    <s v="Metacarcinus magister"/>
    <n v="0"/>
    <x v="1"/>
  </r>
  <r>
    <x v="1"/>
    <x v="8"/>
    <s v="003"/>
    <s v="Metacarcinus magister"/>
    <n v="0"/>
    <x v="1"/>
  </r>
  <r>
    <x v="1"/>
    <x v="8"/>
    <s v="004"/>
    <s v="Metacarcinus magister"/>
    <n v="0"/>
    <x v="1"/>
  </r>
  <r>
    <x v="1"/>
    <x v="8"/>
    <s v="005"/>
    <s v="Metacarcinus magister"/>
    <n v="0"/>
    <x v="1"/>
  </r>
  <r>
    <x v="1"/>
    <x v="8"/>
    <s v="006"/>
    <s v="Metacarcinus magister"/>
    <n v="0"/>
    <x v="1"/>
  </r>
  <r>
    <x v="1"/>
    <x v="8"/>
    <s v="007"/>
    <s v="Metacarcinus magister"/>
    <n v="0"/>
    <x v="1"/>
  </r>
  <r>
    <x v="1"/>
    <x v="8"/>
    <s v="008"/>
    <s v="Metacarcinus magister"/>
    <n v="1"/>
    <x v="0"/>
  </r>
  <r>
    <x v="1"/>
    <x v="8"/>
    <s v="009"/>
    <s v="Metacarcinus magister"/>
    <n v="0"/>
    <x v="1"/>
  </r>
  <r>
    <x v="1"/>
    <x v="8"/>
    <s v="010"/>
    <s v="Metacarcinus magister"/>
    <n v="0"/>
    <x v="1"/>
  </r>
  <r>
    <x v="1"/>
    <x v="9"/>
    <s v="013"/>
    <s v="Metacarcinus magister"/>
    <n v="0"/>
    <x v="1"/>
  </r>
  <r>
    <x v="1"/>
    <x v="9"/>
    <s v="014"/>
    <s v="Metacarcinus magister"/>
    <n v="0"/>
    <x v="1"/>
  </r>
  <r>
    <x v="1"/>
    <x v="9"/>
    <s v="015"/>
    <s v="Metacarcinus magister"/>
    <n v="0"/>
    <x v="1"/>
  </r>
  <r>
    <x v="1"/>
    <x v="9"/>
    <s v="018"/>
    <s v="Metacarcinus magister"/>
    <n v="0"/>
    <x v="1"/>
  </r>
  <r>
    <x v="1"/>
    <x v="9"/>
    <s v="019"/>
    <s v="Metacarcinus magister"/>
    <n v="0"/>
    <x v="1"/>
  </r>
  <r>
    <x v="1"/>
    <x v="9"/>
    <s v="058"/>
    <s v="Metacarcinus magister"/>
    <n v="0"/>
    <x v="1"/>
  </r>
  <r>
    <x v="1"/>
    <x v="9"/>
    <s v="059"/>
    <s v="Metacarcinus magister"/>
    <n v="0"/>
    <x v="1"/>
  </r>
  <r>
    <x v="1"/>
    <x v="9"/>
    <s v="060"/>
    <s v="Metacarcinus magister"/>
    <n v="0"/>
    <x v="1"/>
  </r>
  <r>
    <x v="1"/>
    <x v="9"/>
    <s v="061"/>
    <s v="Metacarcinus magister"/>
    <n v="0"/>
    <x v="1"/>
  </r>
  <r>
    <x v="1"/>
    <x v="9"/>
    <s v="062"/>
    <s v="Metacarcinus magister"/>
    <n v="0"/>
    <x v="1"/>
  </r>
  <r>
    <x v="1"/>
    <x v="10"/>
    <s v="101"/>
    <s v="Metacarcinus magister"/>
    <n v="1"/>
    <x v="0"/>
  </r>
  <r>
    <x v="1"/>
    <x v="10"/>
    <s v="103"/>
    <s v="Metacarcinus magister"/>
    <n v="0"/>
    <x v="1"/>
  </r>
  <r>
    <x v="1"/>
    <x v="10"/>
    <s v="104"/>
    <s v="Metacarcinus magister"/>
    <n v="0"/>
    <x v="1"/>
  </r>
  <r>
    <x v="1"/>
    <x v="10"/>
    <s v="105"/>
    <s v="Metacarcinus magister"/>
    <n v="0"/>
    <x v="1"/>
  </r>
  <r>
    <x v="1"/>
    <x v="10"/>
    <s v="106"/>
    <s v="Metacarcinus magister"/>
    <n v="0"/>
    <x v="1"/>
  </r>
  <r>
    <x v="1"/>
    <x v="10"/>
    <s v="107"/>
    <s v="Metacarcinus magister"/>
    <n v="0"/>
    <x v="1"/>
  </r>
  <r>
    <x v="1"/>
    <x v="10"/>
    <s v="108"/>
    <s v="Metacarcinus magister"/>
    <n v="0"/>
    <x v="1"/>
  </r>
  <r>
    <x v="1"/>
    <x v="10"/>
    <s v="109"/>
    <s v="Metacarcinus magister"/>
    <n v="0"/>
    <x v="1"/>
  </r>
  <r>
    <x v="1"/>
    <x v="10"/>
    <s v="110"/>
    <s v="Metacarcinus magister"/>
    <n v="0"/>
    <x v="1"/>
  </r>
  <r>
    <x v="1"/>
    <x v="11"/>
    <s v="201"/>
    <s v="Metacarcinus magister"/>
    <n v="0"/>
    <x v="1"/>
  </r>
  <r>
    <x v="1"/>
    <x v="11"/>
    <s v="202"/>
    <s v="Metacarcinus magister"/>
    <n v="0"/>
    <x v="1"/>
  </r>
  <r>
    <x v="1"/>
    <x v="11"/>
    <s v="203"/>
    <s v="Metacarcinus magister"/>
    <n v="2"/>
    <x v="4"/>
  </r>
  <r>
    <x v="1"/>
    <x v="11"/>
    <s v="204"/>
    <s v="Metacarcinus magister"/>
    <n v="0"/>
    <x v="1"/>
  </r>
  <r>
    <x v="1"/>
    <x v="11"/>
    <s v="205"/>
    <s v="Metacarcinus magister"/>
    <n v="3"/>
    <x v="3"/>
  </r>
  <r>
    <x v="1"/>
    <x v="11"/>
    <s v="206"/>
    <s v="Metacarcinus magister"/>
    <n v="1"/>
    <x v="0"/>
  </r>
  <r>
    <x v="1"/>
    <x v="11"/>
    <s v="207"/>
    <s v="Metacarcinus magister"/>
    <n v="0"/>
    <x v="1"/>
  </r>
  <r>
    <x v="1"/>
    <x v="11"/>
    <s v="208"/>
    <s v="Metacarcinus magister"/>
    <n v="0"/>
    <x v="1"/>
  </r>
  <r>
    <x v="1"/>
    <x v="11"/>
    <s v="209"/>
    <s v="Metacarcinus magister"/>
    <n v="3"/>
    <x v="3"/>
  </r>
  <r>
    <x v="1"/>
    <x v="11"/>
    <s v="210"/>
    <s v="Metacarcinus magister"/>
    <n v="0"/>
    <x v="1"/>
  </r>
  <r>
    <x v="1"/>
    <x v="12"/>
    <s v="301"/>
    <s v="Metacarcinus magister"/>
    <n v="0"/>
    <x v="1"/>
  </r>
  <r>
    <x v="1"/>
    <x v="12"/>
    <s v="302"/>
    <s v="Metacarcinus magister"/>
    <n v="0"/>
    <x v="1"/>
  </r>
  <r>
    <x v="1"/>
    <x v="12"/>
    <s v="303"/>
    <s v="Metacarcinus magister"/>
    <n v="2"/>
    <x v="4"/>
  </r>
  <r>
    <x v="1"/>
    <x v="12"/>
    <s v="304"/>
    <s v="Metacarcinus magister"/>
    <n v="13"/>
    <x v="6"/>
  </r>
  <r>
    <x v="1"/>
    <x v="12"/>
    <s v="305"/>
    <s v="Metacarcinus magister"/>
    <n v="0"/>
    <x v="1"/>
  </r>
  <r>
    <x v="1"/>
    <x v="12"/>
    <s v="306"/>
    <s v="Metacarcinus magister"/>
    <n v="0"/>
    <x v="1"/>
  </r>
  <r>
    <x v="1"/>
    <x v="12"/>
    <s v="307"/>
    <s v="Metacarcinus magister"/>
    <n v="0"/>
    <x v="1"/>
  </r>
  <r>
    <x v="1"/>
    <x v="12"/>
    <s v="308"/>
    <s v="Metacarcinus magister"/>
    <n v="1"/>
    <x v="0"/>
  </r>
  <r>
    <x v="1"/>
    <x v="12"/>
    <s v="309"/>
    <s v="Metacarcinus magister"/>
    <n v="19"/>
    <x v="7"/>
  </r>
  <r>
    <x v="1"/>
    <x v="12"/>
    <s v="310"/>
    <s v="Metacarcinus magister"/>
    <n v="0"/>
    <x v="1"/>
  </r>
  <r>
    <x v="1"/>
    <x v="13"/>
    <s v="401"/>
    <s v="Metacarcinus magister"/>
    <n v="0"/>
    <x v="1"/>
  </r>
  <r>
    <x v="1"/>
    <x v="13"/>
    <s v="402"/>
    <s v="Metacarcinus magister"/>
    <n v="6"/>
    <x v="8"/>
  </r>
  <r>
    <x v="1"/>
    <x v="13"/>
    <s v="403"/>
    <s v="Metacarcinus magister"/>
    <n v="0"/>
    <x v="1"/>
  </r>
  <r>
    <x v="1"/>
    <x v="13"/>
    <s v="404"/>
    <s v="Metacarcinus magister"/>
    <n v="0"/>
    <x v="1"/>
  </r>
  <r>
    <x v="1"/>
    <x v="13"/>
    <s v="405"/>
    <s v="Metacarcinus magister"/>
    <n v="1"/>
    <x v="0"/>
  </r>
  <r>
    <x v="1"/>
    <x v="13"/>
    <s v="406"/>
    <s v="Metacarcinus magister"/>
    <n v="0"/>
    <x v="1"/>
  </r>
  <r>
    <x v="1"/>
    <x v="13"/>
    <s v="407"/>
    <s v="Metacarcinus magister"/>
    <n v="0"/>
    <x v="1"/>
  </r>
  <r>
    <x v="1"/>
    <x v="13"/>
    <s v="408"/>
    <s v="Metacarcinus magister"/>
    <n v="0"/>
    <x v="1"/>
  </r>
  <r>
    <x v="1"/>
    <x v="13"/>
    <s v="409"/>
    <s v="Metacarcinus magister"/>
    <n v="1"/>
    <x v="0"/>
  </r>
  <r>
    <x v="1"/>
    <x v="13"/>
    <s v="410"/>
    <s v="Metacarcinus magister"/>
    <n v="1"/>
    <x v="0"/>
  </r>
  <r>
    <x v="1"/>
    <x v="14"/>
    <s v="501"/>
    <s v="Metacarcinus magister"/>
    <n v="0"/>
    <x v="1"/>
  </r>
  <r>
    <x v="1"/>
    <x v="14"/>
    <s v="502"/>
    <s v="Metacarcinus magister"/>
    <n v="1"/>
    <x v="0"/>
  </r>
  <r>
    <x v="1"/>
    <x v="14"/>
    <s v="503"/>
    <s v="Metacarcinus magister"/>
    <n v="2"/>
    <x v="4"/>
  </r>
  <r>
    <x v="1"/>
    <x v="14"/>
    <s v="504"/>
    <s v="Metacarcinus magister"/>
    <n v="0"/>
    <x v="1"/>
  </r>
  <r>
    <x v="1"/>
    <x v="14"/>
    <s v="505"/>
    <s v="Metacarcinus magister"/>
    <n v="0"/>
    <x v="1"/>
  </r>
  <r>
    <x v="1"/>
    <x v="14"/>
    <s v="506"/>
    <s v="Metacarcinus magister"/>
    <n v="0"/>
    <x v="1"/>
  </r>
  <r>
    <x v="1"/>
    <x v="14"/>
    <s v="507"/>
    <s v="Metacarcinus magister"/>
    <n v="0"/>
    <x v="1"/>
  </r>
  <r>
    <x v="1"/>
    <x v="14"/>
    <s v="508"/>
    <s v="Metacarcinus magister"/>
    <n v="0"/>
    <x v="1"/>
  </r>
  <r>
    <x v="1"/>
    <x v="14"/>
    <s v="509"/>
    <s v="Metacarcinus magister"/>
    <n v="1"/>
    <x v="0"/>
  </r>
  <r>
    <x v="1"/>
    <x v="14"/>
    <s v="510"/>
    <s v="Metacarcinus magister"/>
    <n v="0"/>
    <x v="1"/>
  </r>
  <r>
    <x v="1"/>
    <x v="15"/>
    <s v="601"/>
    <s v="Metacarcinus magister"/>
    <n v="3"/>
    <x v="3"/>
  </r>
  <r>
    <x v="1"/>
    <x v="15"/>
    <s v="602"/>
    <s v="Metacarcinus magister"/>
    <n v="0"/>
    <x v="1"/>
  </r>
  <r>
    <x v="1"/>
    <x v="15"/>
    <s v="603"/>
    <s v="Metacarcinus magister"/>
    <n v="0"/>
    <x v="1"/>
  </r>
  <r>
    <x v="1"/>
    <x v="15"/>
    <s v="604"/>
    <s v="Metacarcinus magister"/>
    <n v="0"/>
    <x v="1"/>
  </r>
  <r>
    <x v="1"/>
    <x v="15"/>
    <s v="605"/>
    <s v="Metacarcinus magister"/>
    <n v="2"/>
    <x v="4"/>
  </r>
  <r>
    <x v="1"/>
    <x v="15"/>
    <s v="606"/>
    <s v="Metacarcinus magister"/>
    <n v="7"/>
    <x v="9"/>
  </r>
  <r>
    <x v="1"/>
    <x v="15"/>
    <s v="607"/>
    <s v="Metacarcinus magister"/>
    <n v="0"/>
    <x v="1"/>
  </r>
  <r>
    <x v="1"/>
    <x v="15"/>
    <s v="608"/>
    <s v="Metacarcinus magister"/>
    <n v="2"/>
    <x v="4"/>
  </r>
  <r>
    <x v="1"/>
    <x v="15"/>
    <s v="609"/>
    <s v="Metacarcinus magister"/>
    <n v="0"/>
    <x v="1"/>
  </r>
  <r>
    <x v="1"/>
    <x v="15"/>
    <s v="610"/>
    <s v="Metacarcinus magister"/>
    <n v="0"/>
    <x v="1"/>
  </r>
  <r>
    <x v="2"/>
    <x v="0"/>
    <s v="001"/>
    <s v="Metacarcinus magister"/>
    <n v="2"/>
    <x v="4"/>
  </r>
  <r>
    <x v="2"/>
    <x v="0"/>
    <s v="002"/>
    <s v="Metacarcinus magister"/>
    <n v="1"/>
    <x v="0"/>
  </r>
  <r>
    <x v="2"/>
    <x v="0"/>
    <s v="003"/>
    <s v="Metacarcinus magister"/>
    <n v="0"/>
    <x v="1"/>
  </r>
  <r>
    <x v="2"/>
    <x v="0"/>
    <s v="004"/>
    <s v="Metacarcinus magister"/>
    <n v="1"/>
    <x v="0"/>
  </r>
  <r>
    <x v="2"/>
    <x v="0"/>
    <s v="005"/>
    <s v="Metacarcinus magister"/>
    <n v="1"/>
    <x v="0"/>
  </r>
  <r>
    <x v="2"/>
    <x v="0"/>
    <s v="006"/>
    <s v="Metacarcinus magister"/>
    <n v="4"/>
    <x v="5"/>
  </r>
  <r>
    <x v="2"/>
    <x v="0"/>
    <s v="007"/>
    <s v="Metacarcinus magister"/>
    <n v="0"/>
    <x v="1"/>
  </r>
  <r>
    <x v="2"/>
    <x v="0"/>
    <s v="008"/>
    <s v="Metacarcinus magister"/>
    <n v="0"/>
    <x v="1"/>
  </r>
  <r>
    <x v="2"/>
    <x v="0"/>
    <s v="009"/>
    <s v="Metacarcinus magister"/>
    <n v="1"/>
    <x v="0"/>
  </r>
  <r>
    <x v="2"/>
    <x v="0"/>
    <s v="010"/>
    <s v="Metacarcinus magister"/>
    <n v="0"/>
    <x v="1"/>
  </r>
  <r>
    <x v="2"/>
    <x v="1"/>
    <s v="021"/>
    <s v="Metacarcinus magister"/>
    <n v="0"/>
    <x v="1"/>
  </r>
  <r>
    <x v="2"/>
    <x v="1"/>
    <s v="024"/>
    <s v="Metacarcinus magister"/>
    <n v="3"/>
    <x v="3"/>
  </r>
  <r>
    <x v="2"/>
    <x v="1"/>
    <s v="025"/>
    <s v="Metacarcinus magister"/>
    <n v="0"/>
    <x v="1"/>
  </r>
  <r>
    <x v="2"/>
    <x v="1"/>
    <s v="026"/>
    <s v="Metacarcinus magister"/>
    <n v="0"/>
    <x v="1"/>
  </r>
  <r>
    <x v="2"/>
    <x v="1"/>
    <s v="027"/>
    <s v="Metacarcinus magister"/>
    <n v="0"/>
    <x v="1"/>
  </r>
  <r>
    <x v="2"/>
    <x v="1"/>
    <s v="040"/>
    <s v="Metacarcinus magister"/>
    <n v="0"/>
    <x v="1"/>
  </r>
  <r>
    <x v="2"/>
    <x v="1"/>
    <s v="041"/>
    <s v="Metacarcinus magister"/>
    <n v="0"/>
    <x v="1"/>
  </r>
  <r>
    <x v="2"/>
    <x v="1"/>
    <s v="042"/>
    <s v="Metacarcinus magister"/>
    <n v="1"/>
    <x v="0"/>
  </r>
  <r>
    <x v="2"/>
    <x v="1"/>
    <s v="043"/>
    <s v="Metacarcinus magister"/>
    <n v="8"/>
    <x v="10"/>
  </r>
  <r>
    <x v="2"/>
    <x v="1"/>
    <s v="044"/>
    <s v="Metacarcinus magister"/>
    <n v="1"/>
    <x v="0"/>
  </r>
  <r>
    <x v="2"/>
    <x v="10"/>
    <s v="101"/>
    <s v="Metacarcinus magister"/>
    <n v="1"/>
    <x v="0"/>
  </r>
  <r>
    <x v="2"/>
    <x v="10"/>
    <s v="102"/>
    <s v="Metacarcinus magister"/>
    <n v="0"/>
    <x v="1"/>
  </r>
  <r>
    <x v="2"/>
    <x v="10"/>
    <s v="103"/>
    <s v="Metacarcinus magister"/>
    <n v="1"/>
    <x v="0"/>
  </r>
  <r>
    <x v="2"/>
    <x v="10"/>
    <s v="104"/>
    <s v="Metacarcinus magister"/>
    <n v="0"/>
    <x v="1"/>
  </r>
  <r>
    <x v="2"/>
    <x v="10"/>
    <s v="105"/>
    <s v="Metacarcinus magister"/>
    <n v="0"/>
    <x v="1"/>
  </r>
  <r>
    <x v="2"/>
    <x v="10"/>
    <s v="106"/>
    <s v="Metacarcinus magister"/>
    <n v="0"/>
    <x v="1"/>
  </r>
  <r>
    <x v="2"/>
    <x v="10"/>
    <s v="107"/>
    <s v="Metacarcinus magister"/>
    <n v="0"/>
    <x v="1"/>
  </r>
  <r>
    <x v="2"/>
    <x v="10"/>
    <s v="108"/>
    <s v="Metacarcinus magister"/>
    <n v="0"/>
    <x v="1"/>
  </r>
  <r>
    <x v="2"/>
    <x v="10"/>
    <s v="109"/>
    <s v="Metacarcinus magister"/>
    <n v="0"/>
    <x v="1"/>
  </r>
  <r>
    <x v="2"/>
    <x v="10"/>
    <s v="110"/>
    <s v="Metacarcinus magister"/>
    <n v="0"/>
    <x v="1"/>
  </r>
  <r>
    <x v="2"/>
    <x v="11"/>
    <s v="201"/>
    <s v="Metacarcinus magister"/>
    <n v="0"/>
    <x v="1"/>
  </r>
  <r>
    <x v="2"/>
    <x v="11"/>
    <s v="202"/>
    <s v="Metacarcinus magister"/>
    <n v="0"/>
    <x v="1"/>
  </r>
  <r>
    <x v="2"/>
    <x v="11"/>
    <s v="203"/>
    <s v="Metacarcinus magister"/>
    <n v="1"/>
    <x v="0"/>
  </r>
  <r>
    <x v="2"/>
    <x v="11"/>
    <s v="204"/>
    <s v="Metacarcinus magister"/>
    <n v="0"/>
    <x v="1"/>
  </r>
  <r>
    <x v="2"/>
    <x v="11"/>
    <s v="205"/>
    <s v="Metacarcinus magister"/>
    <n v="0"/>
    <x v="1"/>
  </r>
  <r>
    <x v="2"/>
    <x v="11"/>
    <s v="206"/>
    <s v="Metacarcinus magister"/>
    <n v="1"/>
    <x v="0"/>
  </r>
  <r>
    <x v="2"/>
    <x v="11"/>
    <s v="207"/>
    <s v="Metacarcinus magister"/>
    <n v="2"/>
    <x v="4"/>
  </r>
  <r>
    <x v="2"/>
    <x v="11"/>
    <s v="208"/>
    <s v="Metacarcinus magister"/>
    <n v="0"/>
    <x v="1"/>
  </r>
  <r>
    <x v="2"/>
    <x v="11"/>
    <s v="209"/>
    <s v="Metacarcinus magister"/>
    <n v="2"/>
    <x v="4"/>
  </r>
  <r>
    <x v="2"/>
    <x v="11"/>
    <s v="210"/>
    <s v="Metacarcinus magister"/>
    <n v="1"/>
    <x v="0"/>
  </r>
  <r>
    <x v="2"/>
    <x v="16"/>
    <s v="301"/>
    <s v="Metacarcinus magister"/>
    <n v="6"/>
    <x v="8"/>
  </r>
  <r>
    <x v="2"/>
    <x v="16"/>
    <s v="302"/>
    <s v="Metacarcinus magister"/>
    <n v="10"/>
    <x v="11"/>
  </r>
  <r>
    <x v="2"/>
    <x v="16"/>
    <s v="303"/>
    <s v="Metacarcinus magister"/>
    <n v="0"/>
    <x v="1"/>
  </r>
  <r>
    <x v="2"/>
    <x v="16"/>
    <s v="304"/>
    <s v="Metacarcinus magister"/>
    <n v="1"/>
    <x v="0"/>
  </r>
  <r>
    <x v="2"/>
    <x v="16"/>
    <s v="305"/>
    <s v="Metacarcinus magister"/>
    <n v="1"/>
    <x v="0"/>
  </r>
  <r>
    <x v="2"/>
    <x v="16"/>
    <s v="306"/>
    <s v="Metacarcinus magister"/>
    <n v="5"/>
    <x v="2"/>
  </r>
  <r>
    <x v="2"/>
    <x v="16"/>
    <s v="307"/>
    <s v="Metacarcinus magister"/>
    <n v="1"/>
    <x v="0"/>
  </r>
  <r>
    <x v="2"/>
    <x v="16"/>
    <s v="308"/>
    <s v="Metacarcinus magister"/>
    <n v="1"/>
    <x v="0"/>
  </r>
  <r>
    <x v="2"/>
    <x v="16"/>
    <s v="309"/>
    <s v="Metacarcinus magister"/>
    <n v="4"/>
    <x v="5"/>
  </r>
  <r>
    <x v="2"/>
    <x v="16"/>
    <s v="310"/>
    <s v="Metacarcinus magister"/>
    <n v="1"/>
    <x v="0"/>
  </r>
  <r>
    <x v="2"/>
    <x v="17"/>
    <s v="401"/>
    <s v="Metacarcinus magister"/>
    <n v="0"/>
    <x v="1"/>
  </r>
  <r>
    <x v="2"/>
    <x v="17"/>
    <s v="402"/>
    <s v="Metacarcinus magister"/>
    <n v="0"/>
    <x v="1"/>
  </r>
  <r>
    <x v="2"/>
    <x v="17"/>
    <s v="403"/>
    <s v="Metacarcinus magister"/>
    <n v="0"/>
    <x v="1"/>
  </r>
  <r>
    <x v="2"/>
    <x v="17"/>
    <s v="404"/>
    <s v="Metacarcinus magister"/>
    <n v="0"/>
    <x v="1"/>
  </r>
  <r>
    <x v="2"/>
    <x v="17"/>
    <s v="405"/>
    <s v="Metacarcinus magister"/>
    <n v="2"/>
    <x v="4"/>
  </r>
  <r>
    <x v="2"/>
    <x v="17"/>
    <s v="406"/>
    <s v="Metacarcinus magister"/>
    <n v="0"/>
    <x v="1"/>
  </r>
  <r>
    <x v="2"/>
    <x v="17"/>
    <s v="407"/>
    <s v="Metacarcinus magister"/>
    <n v="0"/>
    <x v="1"/>
  </r>
  <r>
    <x v="2"/>
    <x v="17"/>
    <s v="408"/>
    <s v="Metacarcinus magister"/>
    <n v="2"/>
    <x v="4"/>
  </r>
  <r>
    <x v="2"/>
    <x v="17"/>
    <s v="409"/>
    <s v="Metacarcinus magister"/>
    <n v="0"/>
    <x v="1"/>
  </r>
  <r>
    <x v="2"/>
    <x v="17"/>
    <s v="410"/>
    <s v="Metacarcinus magister"/>
    <n v="0"/>
    <x v="1"/>
  </r>
  <r>
    <x v="2"/>
    <x v="6"/>
    <s v="501"/>
    <s v="Metacarcinus magister"/>
    <n v="0"/>
    <x v="1"/>
  </r>
  <r>
    <x v="2"/>
    <x v="6"/>
    <s v="502"/>
    <s v="Metacarcinus magister"/>
    <n v="0"/>
    <x v="1"/>
  </r>
  <r>
    <x v="2"/>
    <x v="6"/>
    <s v="503"/>
    <s v="Metacarcinus magister"/>
    <n v="0"/>
    <x v="1"/>
  </r>
  <r>
    <x v="2"/>
    <x v="6"/>
    <s v="504"/>
    <s v="Metacarcinus magister"/>
    <n v="1"/>
    <x v="0"/>
  </r>
  <r>
    <x v="2"/>
    <x v="6"/>
    <s v="505"/>
    <s v="Metacarcinus magister"/>
    <n v="0"/>
    <x v="1"/>
  </r>
  <r>
    <x v="2"/>
    <x v="6"/>
    <s v="506"/>
    <s v="Metacarcinus magister"/>
    <n v="1"/>
    <x v="0"/>
  </r>
  <r>
    <x v="2"/>
    <x v="6"/>
    <s v="507"/>
    <s v="Metacarcinus magister"/>
    <n v="0"/>
    <x v="1"/>
  </r>
  <r>
    <x v="2"/>
    <x v="6"/>
    <s v="508"/>
    <s v="Metacarcinus magister"/>
    <n v="0"/>
    <x v="1"/>
  </r>
  <r>
    <x v="2"/>
    <x v="6"/>
    <s v="509"/>
    <s v="Metacarcinus magister"/>
    <n v="0"/>
    <x v="1"/>
  </r>
  <r>
    <x v="2"/>
    <x v="6"/>
    <s v="510"/>
    <s v="Metacarcinus magister"/>
    <n v="0"/>
    <x v="1"/>
  </r>
  <r>
    <x v="2"/>
    <x v="18"/>
    <s v="601"/>
    <s v="Metacarcinus magister"/>
    <n v="0"/>
    <x v="1"/>
  </r>
  <r>
    <x v="2"/>
    <x v="18"/>
    <s v="602"/>
    <s v="Metacarcinus magister"/>
    <n v="0"/>
    <x v="1"/>
  </r>
  <r>
    <x v="2"/>
    <x v="18"/>
    <s v="603"/>
    <s v="Metacarcinus magister"/>
    <n v="0"/>
    <x v="1"/>
  </r>
  <r>
    <x v="2"/>
    <x v="18"/>
    <s v="604"/>
    <s v="Metacarcinus magister"/>
    <n v="0"/>
    <x v="1"/>
  </r>
  <r>
    <x v="2"/>
    <x v="18"/>
    <s v="605"/>
    <s v="Metacarcinus magister"/>
    <n v="0"/>
    <x v="1"/>
  </r>
  <r>
    <x v="2"/>
    <x v="18"/>
    <s v="606"/>
    <s v="Metacarcinus magister"/>
    <n v="0"/>
    <x v="1"/>
  </r>
  <r>
    <x v="2"/>
    <x v="18"/>
    <s v="607"/>
    <s v="Metacarcinus magister"/>
    <n v="1"/>
    <x v="0"/>
  </r>
  <r>
    <x v="2"/>
    <x v="18"/>
    <s v="608"/>
    <s v="Metacarcinus magister"/>
    <n v="0"/>
    <x v="1"/>
  </r>
  <r>
    <x v="2"/>
    <x v="18"/>
    <s v="609"/>
    <s v="Metacarcinus magister"/>
    <n v="0"/>
    <x v="1"/>
  </r>
  <r>
    <x v="2"/>
    <x v="18"/>
    <s v="610"/>
    <s v="Metacarcinus magister"/>
    <n v="0"/>
    <x v="1"/>
  </r>
  <r>
    <x v="3"/>
    <x v="8"/>
    <s v="001"/>
    <s v="Metacarcinus magister"/>
    <n v="0"/>
    <x v="1"/>
  </r>
  <r>
    <x v="3"/>
    <x v="8"/>
    <s v="002"/>
    <s v="Metacarcinus magister"/>
    <n v="0"/>
    <x v="1"/>
  </r>
  <r>
    <x v="3"/>
    <x v="8"/>
    <s v="003"/>
    <s v="Metacarcinus magister"/>
    <n v="0"/>
    <x v="1"/>
  </r>
  <r>
    <x v="3"/>
    <x v="8"/>
    <s v="004"/>
    <s v="Metacarcinus magister"/>
    <n v="0"/>
    <x v="1"/>
  </r>
  <r>
    <x v="3"/>
    <x v="8"/>
    <s v="005"/>
    <s v="Metacarcinus magister"/>
    <n v="2"/>
    <x v="4"/>
  </r>
  <r>
    <x v="3"/>
    <x v="8"/>
    <s v="006"/>
    <s v="Metacarcinus magister"/>
    <n v="0"/>
    <x v="1"/>
  </r>
  <r>
    <x v="3"/>
    <x v="8"/>
    <s v="007"/>
    <s v="Metacarcinus magister"/>
    <n v="0"/>
    <x v="1"/>
  </r>
  <r>
    <x v="3"/>
    <x v="9"/>
    <s v="008"/>
    <s v="Metacarcinus magister"/>
    <n v="0"/>
    <x v="1"/>
  </r>
  <r>
    <x v="3"/>
    <x v="8"/>
    <s v="008"/>
    <s v="Metacarcinus magister"/>
    <n v="0"/>
    <x v="1"/>
  </r>
  <r>
    <x v="3"/>
    <x v="9"/>
    <s v="009"/>
    <s v="Metacarcinus magister"/>
    <n v="0"/>
    <x v="1"/>
  </r>
  <r>
    <x v="3"/>
    <x v="8"/>
    <s v="009"/>
    <s v="Metacarcinus magister"/>
    <n v="0"/>
    <x v="1"/>
  </r>
  <r>
    <x v="3"/>
    <x v="9"/>
    <s v="010"/>
    <s v="Metacarcinus magister"/>
    <n v="0"/>
    <x v="1"/>
  </r>
  <r>
    <x v="3"/>
    <x v="8"/>
    <s v="010"/>
    <s v="Metacarcinus magister"/>
    <n v="0"/>
    <x v="1"/>
  </r>
  <r>
    <x v="3"/>
    <x v="9"/>
    <s v="011"/>
    <s v="Metacarcinus magister"/>
    <n v="0"/>
    <x v="1"/>
  </r>
  <r>
    <x v="3"/>
    <x v="9"/>
    <s v="012"/>
    <s v="Metacarcinus magister"/>
    <n v="1"/>
    <x v="0"/>
  </r>
  <r>
    <x v="3"/>
    <x v="9"/>
    <s v="053"/>
    <s v="Metacarcinus magister"/>
    <n v="0"/>
    <x v="1"/>
  </r>
  <r>
    <x v="3"/>
    <x v="9"/>
    <s v="054"/>
    <s v="Metacarcinus magister"/>
    <n v="0"/>
    <x v="1"/>
  </r>
  <r>
    <x v="3"/>
    <x v="9"/>
    <s v="055"/>
    <s v="Metacarcinus magister"/>
    <n v="0"/>
    <x v="1"/>
  </r>
  <r>
    <x v="3"/>
    <x v="9"/>
    <s v="056"/>
    <s v="Metacarcinus magister"/>
    <n v="0"/>
    <x v="1"/>
  </r>
  <r>
    <x v="3"/>
    <x v="9"/>
    <s v="057"/>
    <s v="Metacarcinus magister"/>
    <n v="0"/>
    <x v="1"/>
  </r>
  <r>
    <x v="3"/>
    <x v="19"/>
    <s v="101"/>
    <s v="Metacarcinus magister"/>
    <n v="0"/>
    <x v="1"/>
  </r>
  <r>
    <x v="3"/>
    <x v="19"/>
    <s v="102"/>
    <s v="Metacarcinus magister"/>
    <n v="0"/>
    <x v="1"/>
  </r>
  <r>
    <x v="3"/>
    <x v="19"/>
    <s v="103"/>
    <s v="Metacarcinus magister"/>
    <n v="0"/>
    <x v="1"/>
  </r>
  <r>
    <x v="3"/>
    <x v="19"/>
    <s v="104"/>
    <s v="Metacarcinus magister"/>
    <n v="0"/>
    <x v="1"/>
  </r>
  <r>
    <x v="3"/>
    <x v="19"/>
    <s v="105"/>
    <s v="Metacarcinus magister"/>
    <n v="0"/>
    <x v="1"/>
  </r>
  <r>
    <x v="3"/>
    <x v="19"/>
    <s v="106"/>
    <s v="Metacarcinus magister"/>
    <n v="0"/>
    <x v="1"/>
  </r>
  <r>
    <x v="3"/>
    <x v="19"/>
    <s v="107"/>
    <s v="Metacarcinus magister"/>
    <n v="0"/>
    <x v="1"/>
  </r>
  <r>
    <x v="3"/>
    <x v="19"/>
    <s v="108"/>
    <s v="Metacarcinus magister"/>
    <n v="0"/>
    <x v="1"/>
  </r>
  <r>
    <x v="3"/>
    <x v="19"/>
    <s v="109"/>
    <s v="Metacarcinus magister"/>
    <n v="0"/>
    <x v="1"/>
  </r>
  <r>
    <x v="3"/>
    <x v="19"/>
    <s v="110"/>
    <s v="Metacarcinus magister"/>
    <n v="0"/>
    <x v="1"/>
  </r>
  <r>
    <x v="3"/>
    <x v="20"/>
    <s v="201"/>
    <s v="Metacarcinus magister"/>
    <n v="0"/>
    <x v="1"/>
  </r>
  <r>
    <x v="3"/>
    <x v="20"/>
    <s v="202"/>
    <s v="Metacarcinus magister"/>
    <n v="0"/>
    <x v="1"/>
  </r>
  <r>
    <x v="3"/>
    <x v="20"/>
    <s v="203"/>
    <s v="Metacarcinus magister"/>
    <n v="0"/>
    <x v="1"/>
  </r>
  <r>
    <x v="3"/>
    <x v="20"/>
    <s v="204"/>
    <s v="Metacarcinus magister"/>
    <n v="0"/>
    <x v="1"/>
  </r>
  <r>
    <x v="3"/>
    <x v="20"/>
    <s v="205"/>
    <s v="Metacarcinus magister"/>
    <n v="0"/>
    <x v="1"/>
  </r>
  <r>
    <x v="3"/>
    <x v="20"/>
    <s v="206"/>
    <s v="Metacarcinus magister"/>
    <n v="3"/>
    <x v="3"/>
  </r>
  <r>
    <x v="3"/>
    <x v="20"/>
    <s v="207"/>
    <s v="Metacarcinus magister"/>
    <n v="0"/>
    <x v="1"/>
  </r>
  <r>
    <x v="3"/>
    <x v="20"/>
    <s v="208"/>
    <s v="Metacarcinus magister"/>
    <n v="0"/>
    <x v="1"/>
  </r>
  <r>
    <x v="3"/>
    <x v="20"/>
    <s v="209"/>
    <s v="Metacarcinus magister"/>
    <n v="0"/>
    <x v="1"/>
  </r>
  <r>
    <x v="3"/>
    <x v="20"/>
    <s v="210"/>
    <s v="Metacarcinus magister"/>
    <n v="0"/>
    <x v="1"/>
  </r>
  <r>
    <x v="3"/>
    <x v="4"/>
    <s v="301"/>
    <s v="Metacarcinus magister"/>
    <n v="0"/>
    <x v="1"/>
  </r>
  <r>
    <x v="3"/>
    <x v="4"/>
    <s v="302"/>
    <s v="Metacarcinus magister"/>
    <n v="0"/>
    <x v="1"/>
  </r>
  <r>
    <x v="3"/>
    <x v="4"/>
    <s v="303"/>
    <s v="Metacarcinus magister"/>
    <n v="0"/>
    <x v="1"/>
  </r>
  <r>
    <x v="3"/>
    <x v="4"/>
    <s v="304"/>
    <s v="Metacarcinus magister"/>
    <n v="0"/>
    <x v="1"/>
  </r>
  <r>
    <x v="3"/>
    <x v="4"/>
    <s v="305"/>
    <s v="Metacarcinus magister"/>
    <n v="0"/>
    <x v="1"/>
  </r>
  <r>
    <x v="3"/>
    <x v="4"/>
    <s v="306"/>
    <s v="Metacarcinus magister"/>
    <n v="0"/>
    <x v="1"/>
  </r>
  <r>
    <x v="3"/>
    <x v="4"/>
    <s v="307"/>
    <s v="Metacarcinus magister"/>
    <n v="2"/>
    <x v="4"/>
  </r>
  <r>
    <x v="3"/>
    <x v="4"/>
    <s v="308"/>
    <s v="Metacarcinus magister"/>
    <n v="0"/>
    <x v="1"/>
  </r>
  <r>
    <x v="3"/>
    <x v="4"/>
    <s v="309"/>
    <s v="Metacarcinus magister"/>
    <n v="0"/>
    <x v="1"/>
  </r>
  <r>
    <x v="3"/>
    <x v="4"/>
    <s v="310"/>
    <s v="Metacarcinus magister"/>
    <n v="0"/>
    <x v="1"/>
  </r>
  <r>
    <x v="3"/>
    <x v="5"/>
    <s v="401"/>
    <s v="Metacarcinus magister"/>
    <n v="0"/>
    <x v="1"/>
  </r>
  <r>
    <x v="3"/>
    <x v="5"/>
    <s v="402"/>
    <s v="Metacarcinus magister"/>
    <n v="0"/>
    <x v="1"/>
  </r>
  <r>
    <x v="3"/>
    <x v="5"/>
    <s v="403"/>
    <s v="Metacarcinus magister"/>
    <n v="0"/>
    <x v="1"/>
  </r>
  <r>
    <x v="3"/>
    <x v="5"/>
    <s v="404"/>
    <s v="Metacarcinus magister"/>
    <n v="1"/>
    <x v="0"/>
  </r>
  <r>
    <x v="3"/>
    <x v="5"/>
    <s v="405"/>
    <s v="Metacarcinus magister"/>
    <n v="0"/>
    <x v="1"/>
  </r>
  <r>
    <x v="3"/>
    <x v="5"/>
    <s v="406"/>
    <s v="Metacarcinus magister"/>
    <n v="0"/>
    <x v="1"/>
  </r>
  <r>
    <x v="3"/>
    <x v="5"/>
    <s v="407"/>
    <s v="Metacarcinus magister"/>
    <n v="0"/>
    <x v="1"/>
  </r>
  <r>
    <x v="3"/>
    <x v="5"/>
    <s v="408"/>
    <s v="Metacarcinus magister"/>
    <n v="0"/>
    <x v="1"/>
  </r>
  <r>
    <x v="3"/>
    <x v="5"/>
    <s v="409"/>
    <s v="Metacarcinus magister"/>
    <n v="0"/>
    <x v="1"/>
  </r>
  <r>
    <x v="3"/>
    <x v="5"/>
    <s v="410"/>
    <s v="Metacarcinus magister"/>
    <n v="0"/>
    <x v="1"/>
  </r>
  <r>
    <x v="3"/>
    <x v="14"/>
    <s v="501"/>
    <s v="Metacarcinus magister"/>
    <n v="0"/>
    <x v="1"/>
  </r>
  <r>
    <x v="3"/>
    <x v="14"/>
    <s v="502"/>
    <s v="Metacarcinus magister"/>
    <n v="0"/>
    <x v="1"/>
  </r>
  <r>
    <x v="3"/>
    <x v="14"/>
    <s v="503"/>
    <s v="Metacarcinus magister"/>
    <n v="0"/>
    <x v="1"/>
  </r>
  <r>
    <x v="3"/>
    <x v="14"/>
    <s v="504"/>
    <s v="Metacarcinus magister"/>
    <n v="0"/>
    <x v="1"/>
  </r>
  <r>
    <x v="3"/>
    <x v="14"/>
    <s v="505"/>
    <s v="Metacarcinus magister"/>
    <n v="1"/>
    <x v="0"/>
  </r>
  <r>
    <x v="3"/>
    <x v="14"/>
    <s v="506"/>
    <s v="Metacarcinus magister"/>
    <n v="0"/>
    <x v="1"/>
  </r>
  <r>
    <x v="3"/>
    <x v="14"/>
    <s v="507"/>
    <s v="Metacarcinus magister"/>
    <n v="0"/>
    <x v="1"/>
  </r>
  <r>
    <x v="3"/>
    <x v="14"/>
    <s v="508"/>
    <s v="Metacarcinus magister"/>
    <n v="0"/>
    <x v="1"/>
  </r>
  <r>
    <x v="3"/>
    <x v="14"/>
    <s v="509"/>
    <s v="Metacarcinus magister"/>
    <n v="0"/>
    <x v="1"/>
  </r>
  <r>
    <x v="3"/>
    <x v="14"/>
    <s v="510"/>
    <s v="Metacarcinus magister"/>
    <n v="0"/>
    <x v="1"/>
  </r>
  <r>
    <x v="3"/>
    <x v="7"/>
    <s v="601"/>
    <s v="Metacarcinus magister"/>
    <n v="0"/>
    <x v="1"/>
  </r>
  <r>
    <x v="3"/>
    <x v="7"/>
    <s v="602"/>
    <s v="Metacarcinus magister"/>
    <n v="0"/>
    <x v="1"/>
  </r>
  <r>
    <x v="3"/>
    <x v="7"/>
    <s v="603"/>
    <s v="Metacarcinus magister"/>
    <n v="0"/>
    <x v="1"/>
  </r>
  <r>
    <x v="3"/>
    <x v="7"/>
    <s v="604"/>
    <s v="Metacarcinus magister"/>
    <n v="0"/>
    <x v="1"/>
  </r>
  <r>
    <x v="3"/>
    <x v="7"/>
    <s v="605"/>
    <s v="Metacarcinus magister"/>
    <n v="0"/>
    <x v="1"/>
  </r>
  <r>
    <x v="3"/>
    <x v="7"/>
    <s v="607"/>
    <s v="Metacarcinus magister"/>
    <n v="0"/>
    <x v="1"/>
  </r>
  <r>
    <x v="3"/>
    <x v="7"/>
    <s v="608"/>
    <s v="Metacarcinus magister"/>
    <n v="0"/>
    <x v="1"/>
  </r>
  <r>
    <x v="3"/>
    <x v="7"/>
    <s v="610"/>
    <s v="Metacarcinus magister"/>
    <n v="0"/>
    <x v="1"/>
  </r>
  <r>
    <x v="4"/>
    <x v="21"/>
    <s v="001"/>
    <s v="Metacarcinus magister"/>
    <n v="0"/>
    <x v="1"/>
  </r>
  <r>
    <x v="4"/>
    <x v="21"/>
    <s v="002"/>
    <s v="Metacarcinus magister"/>
    <n v="0"/>
    <x v="1"/>
  </r>
  <r>
    <x v="4"/>
    <x v="21"/>
    <s v="003"/>
    <s v="Metacarcinus magister"/>
    <n v="1"/>
    <x v="0"/>
  </r>
  <r>
    <x v="4"/>
    <x v="22"/>
    <s v="004"/>
    <s v="Metacarcinus magister"/>
    <n v="0"/>
    <x v="1"/>
  </r>
  <r>
    <x v="4"/>
    <x v="21"/>
    <s v="004"/>
    <s v="Metacarcinus magister"/>
    <n v="0"/>
    <x v="1"/>
  </r>
  <r>
    <x v="4"/>
    <x v="22"/>
    <s v="005"/>
    <s v="Metacarcinus magister"/>
    <n v="0"/>
    <x v="1"/>
  </r>
  <r>
    <x v="4"/>
    <x v="21"/>
    <s v="005"/>
    <s v="Metacarcinus magister"/>
    <n v="0"/>
    <x v="1"/>
  </r>
  <r>
    <x v="4"/>
    <x v="22"/>
    <s v="006"/>
    <s v="Metacarcinus magister"/>
    <n v="0"/>
    <x v="1"/>
  </r>
  <r>
    <x v="4"/>
    <x v="21"/>
    <s v="006"/>
    <s v="Metacarcinus magister"/>
    <n v="1"/>
    <x v="0"/>
  </r>
  <r>
    <x v="4"/>
    <x v="22"/>
    <s v="007"/>
    <s v="Metacarcinus magister"/>
    <n v="0"/>
    <x v="1"/>
  </r>
  <r>
    <x v="4"/>
    <x v="21"/>
    <s v="007"/>
    <s v="Metacarcinus magister"/>
    <n v="0"/>
    <x v="1"/>
  </r>
  <r>
    <x v="4"/>
    <x v="22"/>
    <s v="008"/>
    <s v="Metacarcinus magister"/>
    <n v="0"/>
    <x v="1"/>
  </r>
  <r>
    <x v="4"/>
    <x v="21"/>
    <s v="008"/>
    <s v="Metacarcinus magister"/>
    <n v="0"/>
    <x v="1"/>
  </r>
  <r>
    <x v="4"/>
    <x v="21"/>
    <s v="009"/>
    <s v="Metacarcinus magister"/>
    <n v="1"/>
    <x v="0"/>
  </r>
  <r>
    <x v="4"/>
    <x v="21"/>
    <s v="010"/>
    <s v="Metacarcinus magister"/>
    <n v="2"/>
    <x v="4"/>
  </r>
  <r>
    <x v="4"/>
    <x v="22"/>
    <s v="049"/>
    <s v="Metacarcinus magister"/>
    <n v="0"/>
    <x v="1"/>
  </r>
  <r>
    <x v="4"/>
    <x v="22"/>
    <s v="050"/>
    <s v="Metacarcinus magister"/>
    <n v="0"/>
    <x v="1"/>
  </r>
  <r>
    <x v="4"/>
    <x v="22"/>
    <s v="051"/>
    <s v="Metacarcinus magister"/>
    <n v="0"/>
    <x v="1"/>
  </r>
  <r>
    <x v="4"/>
    <x v="22"/>
    <s v="052"/>
    <s v="Metacarcinus magister"/>
    <n v="0"/>
    <x v="1"/>
  </r>
  <r>
    <x v="4"/>
    <x v="22"/>
    <s v="053"/>
    <s v="Metacarcinus magister"/>
    <n v="0"/>
    <x v="1"/>
  </r>
  <r>
    <x v="4"/>
    <x v="19"/>
    <s v="101"/>
    <s v="Metacarcinus magister"/>
    <n v="0"/>
    <x v="1"/>
  </r>
  <r>
    <x v="4"/>
    <x v="19"/>
    <s v="102"/>
    <s v="Metacarcinus magister"/>
    <n v="0"/>
    <x v="1"/>
  </r>
  <r>
    <x v="4"/>
    <x v="19"/>
    <s v="103"/>
    <s v="Metacarcinus magister"/>
    <n v="1"/>
    <x v="0"/>
  </r>
  <r>
    <x v="4"/>
    <x v="19"/>
    <s v="104"/>
    <s v="Metacarcinus magister"/>
    <n v="0"/>
    <x v="1"/>
  </r>
  <r>
    <x v="4"/>
    <x v="19"/>
    <s v="105"/>
    <s v="Metacarcinus magister"/>
    <n v="0"/>
    <x v="1"/>
  </r>
  <r>
    <x v="4"/>
    <x v="19"/>
    <s v="106"/>
    <s v="Metacarcinus magister"/>
    <n v="0"/>
    <x v="1"/>
  </r>
  <r>
    <x v="4"/>
    <x v="19"/>
    <s v="107"/>
    <s v="Metacarcinus magister"/>
    <n v="0"/>
    <x v="1"/>
  </r>
  <r>
    <x v="4"/>
    <x v="19"/>
    <s v="108"/>
    <s v="Metacarcinus magister"/>
    <n v="0"/>
    <x v="1"/>
  </r>
  <r>
    <x v="4"/>
    <x v="19"/>
    <s v="109"/>
    <s v="Metacarcinus magister"/>
    <n v="1"/>
    <x v="0"/>
  </r>
  <r>
    <x v="4"/>
    <x v="19"/>
    <s v="110"/>
    <s v="Metacarcinus magister"/>
    <n v="1"/>
    <x v="0"/>
  </r>
  <r>
    <x v="4"/>
    <x v="20"/>
    <s v="201"/>
    <s v="Metacarcinus magister"/>
    <n v="4"/>
    <x v="5"/>
  </r>
  <r>
    <x v="4"/>
    <x v="20"/>
    <s v="202"/>
    <s v="Metacarcinus magister"/>
    <n v="4"/>
    <x v="5"/>
  </r>
  <r>
    <x v="4"/>
    <x v="20"/>
    <s v="203"/>
    <s v="Metacarcinus magister"/>
    <n v="1"/>
    <x v="0"/>
  </r>
  <r>
    <x v="4"/>
    <x v="20"/>
    <s v="204"/>
    <s v="Metacarcinus magister"/>
    <n v="2"/>
    <x v="4"/>
  </r>
  <r>
    <x v="4"/>
    <x v="20"/>
    <s v="205"/>
    <s v="Metacarcinus magister"/>
    <n v="0"/>
    <x v="1"/>
  </r>
  <r>
    <x v="4"/>
    <x v="20"/>
    <s v="206"/>
    <s v="Metacarcinus magister"/>
    <n v="1"/>
    <x v="0"/>
  </r>
  <r>
    <x v="4"/>
    <x v="20"/>
    <s v="207"/>
    <s v="Metacarcinus magister"/>
    <n v="3"/>
    <x v="3"/>
  </r>
  <r>
    <x v="4"/>
    <x v="20"/>
    <s v="208"/>
    <s v="Metacarcinus magister"/>
    <n v="2"/>
    <x v="4"/>
  </r>
  <r>
    <x v="4"/>
    <x v="20"/>
    <s v="209"/>
    <s v="Metacarcinus magister"/>
    <n v="0"/>
    <x v="1"/>
  </r>
  <r>
    <x v="4"/>
    <x v="20"/>
    <s v="210"/>
    <s v="Metacarcinus magister"/>
    <n v="4"/>
    <x v="5"/>
  </r>
  <r>
    <x v="4"/>
    <x v="4"/>
    <s v="301"/>
    <s v="Metacarcinus magister"/>
    <n v="4"/>
    <x v="5"/>
  </r>
  <r>
    <x v="4"/>
    <x v="4"/>
    <s v="302"/>
    <s v="Metacarcinus magister"/>
    <n v="1"/>
    <x v="0"/>
  </r>
  <r>
    <x v="4"/>
    <x v="4"/>
    <s v="303"/>
    <s v="Metacarcinus magister"/>
    <n v="2"/>
    <x v="4"/>
  </r>
  <r>
    <x v="4"/>
    <x v="4"/>
    <s v="304"/>
    <s v="Metacarcinus magister"/>
    <n v="3"/>
    <x v="3"/>
  </r>
  <r>
    <x v="4"/>
    <x v="4"/>
    <s v="305"/>
    <s v="Metacarcinus magister"/>
    <n v="8"/>
    <x v="10"/>
  </r>
  <r>
    <x v="4"/>
    <x v="4"/>
    <s v="306"/>
    <s v="Metacarcinus magister"/>
    <n v="1"/>
    <x v="0"/>
  </r>
  <r>
    <x v="4"/>
    <x v="4"/>
    <s v="307"/>
    <s v="Metacarcinus magister"/>
    <n v="13"/>
    <x v="6"/>
  </r>
  <r>
    <x v="4"/>
    <x v="4"/>
    <s v="308"/>
    <s v="Metacarcinus magister"/>
    <n v="0"/>
    <x v="1"/>
  </r>
  <r>
    <x v="4"/>
    <x v="4"/>
    <s v="309"/>
    <s v="Metacarcinus magister"/>
    <n v="11"/>
    <x v="12"/>
  </r>
  <r>
    <x v="4"/>
    <x v="4"/>
    <s v="310"/>
    <s v="Metacarcinus magister"/>
    <n v="2"/>
    <x v="4"/>
  </r>
  <r>
    <x v="4"/>
    <x v="17"/>
    <s v="401"/>
    <s v="Metacarcinus magister"/>
    <n v="1"/>
    <x v="0"/>
  </r>
  <r>
    <x v="4"/>
    <x v="17"/>
    <s v="402"/>
    <s v="Metacarcinus magister"/>
    <n v="0"/>
    <x v="1"/>
  </r>
  <r>
    <x v="4"/>
    <x v="17"/>
    <s v="403"/>
    <s v="Metacarcinus magister"/>
    <n v="0"/>
    <x v="1"/>
  </r>
  <r>
    <x v="4"/>
    <x v="17"/>
    <s v="404"/>
    <s v="Metacarcinus magister"/>
    <n v="1"/>
    <x v="0"/>
  </r>
  <r>
    <x v="4"/>
    <x v="17"/>
    <s v="405"/>
    <s v="Metacarcinus magister"/>
    <n v="0"/>
    <x v="1"/>
  </r>
  <r>
    <x v="4"/>
    <x v="17"/>
    <s v="406"/>
    <s v="Metacarcinus magister"/>
    <n v="0"/>
    <x v="1"/>
  </r>
  <r>
    <x v="4"/>
    <x v="17"/>
    <s v="407"/>
    <s v="Metacarcinus magister"/>
    <n v="1"/>
    <x v="0"/>
  </r>
  <r>
    <x v="4"/>
    <x v="17"/>
    <s v="408"/>
    <s v="Metacarcinus magister"/>
    <n v="1"/>
    <x v="0"/>
  </r>
  <r>
    <x v="4"/>
    <x v="17"/>
    <s v="409"/>
    <s v="Metacarcinus magister"/>
    <n v="0"/>
    <x v="1"/>
  </r>
  <r>
    <x v="4"/>
    <x v="17"/>
    <s v="410"/>
    <s v="Metacarcinus magister"/>
    <n v="0"/>
    <x v="1"/>
  </r>
  <r>
    <x v="4"/>
    <x v="23"/>
    <s v="501"/>
    <s v="Metacarcinus magister"/>
    <n v="0"/>
    <x v="1"/>
  </r>
  <r>
    <x v="4"/>
    <x v="23"/>
    <s v="502"/>
    <s v="Metacarcinus magister"/>
    <n v="0"/>
    <x v="1"/>
  </r>
  <r>
    <x v="4"/>
    <x v="23"/>
    <s v="503"/>
    <s v="Metacarcinus magister"/>
    <n v="0"/>
    <x v="1"/>
  </r>
  <r>
    <x v="4"/>
    <x v="23"/>
    <s v="504"/>
    <s v="Metacarcinus magister"/>
    <n v="0"/>
    <x v="1"/>
  </r>
  <r>
    <x v="4"/>
    <x v="23"/>
    <s v="505"/>
    <s v="Metacarcinus magister"/>
    <n v="0"/>
    <x v="1"/>
  </r>
  <r>
    <x v="4"/>
    <x v="23"/>
    <s v="506"/>
    <s v="Metacarcinus magister"/>
    <n v="0"/>
    <x v="1"/>
  </r>
  <r>
    <x v="4"/>
    <x v="23"/>
    <s v="507"/>
    <s v="Metacarcinus magister"/>
    <n v="0"/>
    <x v="1"/>
  </r>
  <r>
    <x v="4"/>
    <x v="23"/>
    <s v="508"/>
    <s v="Metacarcinus magister"/>
    <n v="0"/>
    <x v="1"/>
  </r>
  <r>
    <x v="4"/>
    <x v="23"/>
    <s v="509"/>
    <s v="Metacarcinus magister"/>
    <n v="0"/>
    <x v="1"/>
  </r>
  <r>
    <x v="4"/>
    <x v="23"/>
    <s v="510"/>
    <s v="Metacarcinus magister"/>
    <n v="0"/>
    <x v="1"/>
  </r>
  <r>
    <x v="4"/>
    <x v="18"/>
    <s v="601"/>
    <s v="Metacarcinus magister"/>
    <n v="0"/>
    <x v="1"/>
  </r>
  <r>
    <x v="4"/>
    <x v="18"/>
    <s v="602"/>
    <s v="Metacarcinus magister"/>
    <n v="0"/>
    <x v="1"/>
  </r>
  <r>
    <x v="4"/>
    <x v="18"/>
    <s v="603"/>
    <s v="Metacarcinus magister"/>
    <n v="0"/>
    <x v="1"/>
  </r>
  <r>
    <x v="4"/>
    <x v="18"/>
    <s v="604"/>
    <s v="Metacarcinus magister"/>
    <n v="0"/>
    <x v="1"/>
  </r>
  <r>
    <x v="4"/>
    <x v="18"/>
    <s v="605"/>
    <s v="Metacarcinus magister"/>
    <n v="0"/>
    <x v="1"/>
  </r>
  <r>
    <x v="4"/>
    <x v="18"/>
    <s v="606"/>
    <s v="Metacarcinus magister"/>
    <n v="0"/>
    <x v="1"/>
  </r>
  <r>
    <x v="4"/>
    <x v="18"/>
    <s v="607"/>
    <s v="Metacarcinus magister"/>
    <n v="0"/>
    <x v="1"/>
  </r>
  <r>
    <x v="4"/>
    <x v="18"/>
    <s v="608"/>
    <s v="Metacarcinus magister"/>
    <n v="0"/>
    <x v="1"/>
  </r>
  <r>
    <x v="4"/>
    <x v="18"/>
    <s v="609"/>
    <s v="Metacarcinus magister"/>
    <n v="0"/>
    <x v="1"/>
  </r>
  <r>
    <x v="4"/>
    <x v="18"/>
    <s v="610"/>
    <s v="Metacarcinus magister"/>
    <n v="0"/>
    <x v="1"/>
  </r>
  <r>
    <x v="5"/>
    <x v="22"/>
    <s v="001"/>
    <s v="Metacarcinus magister"/>
    <n v="0"/>
    <x v="1"/>
  </r>
  <r>
    <x v="5"/>
    <x v="21"/>
    <s v="001"/>
    <s v="Metacarcinus magister"/>
    <n v="2"/>
    <x v="4"/>
  </r>
  <r>
    <x v="5"/>
    <x v="22"/>
    <s v="002"/>
    <s v="Metacarcinus magister"/>
    <n v="0"/>
    <x v="1"/>
  </r>
  <r>
    <x v="5"/>
    <x v="21"/>
    <s v="002"/>
    <s v="Metacarcinus magister"/>
    <n v="1"/>
    <x v="0"/>
  </r>
  <r>
    <x v="5"/>
    <x v="22"/>
    <s v="003"/>
    <s v="Metacarcinus magister"/>
    <n v="0"/>
    <x v="1"/>
  </r>
  <r>
    <x v="5"/>
    <x v="21"/>
    <s v="003"/>
    <s v="Metacarcinus magister"/>
    <n v="1"/>
    <x v="0"/>
  </r>
  <r>
    <x v="5"/>
    <x v="21"/>
    <s v="004"/>
    <s v="Metacarcinus magister"/>
    <n v="2"/>
    <x v="4"/>
  </r>
  <r>
    <x v="5"/>
    <x v="21"/>
    <s v="005"/>
    <s v="Metacarcinus magister"/>
    <n v="0"/>
    <x v="1"/>
  </r>
  <r>
    <x v="5"/>
    <x v="21"/>
    <s v="006"/>
    <s v="Metacarcinus magister"/>
    <n v="2"/>
    <x v="4"/>
  </r>
  <r>
    <x v="5"/>
    <x v="21"/>
    <s v="007"/>
    <s v="Metacarcinus magister"/>
    <n v="3"/>
    <x v="3"/>
  </r>
  <r>
    <x v="5"/>
    <x v="21"/>
    <s v="008"/>
    <s v="Metacarcinus magister"/>
    <n v="3"/>
    <x v="3"/>
  </r>
  <r>
    <x v="5"/>
    <x v="21"/>
    <s v="009"/>
    <s v="Metacarcinus magister"/>
    <n v="1"/>
    <x v="0"/>
  </r>
  <r>
    <x v="5"/>
    <x v="21"/>
    <s v="010"/>
    <s v="Metacarcinus magister"/>
    <n v="2"/>
    <x v="4"/>
  </r>
  <r>
    <x v="5"/>
    <x v="22"/>
    <s v="042"/>
    <s v="Metacarcinus magister"/>
    <n v="0"/>
    <x v="1"/>
  </r>
  <r>
    <x v="5"/>
    <x v="22"/>
    <s v="043"/>
    <s v="Metacarcinus magister"/>
    <n v="0"/>
    <x v="1"/>
  </r>
  <r>
    <x v="5"/>
    <x v="22"/>
    <s v="044"/>
    <s v="Metacarcinus magister"/>
    <n v="1"/>
    <x v="0"/>
  </r>
  <r>
    <x v="5"/>
    <x v="22"/>
    <s v="045"/>
    <s v="Metacarcinus magister"/>
    <n v="2"/>
    <x v="4"/>
  </r>
  <r>
    <x v="5"/>
    <x v="22"/>
    <s v="046"/>
    <s v="Metacarcinus magister"/>
    <n v="0"/>
    <x v="1"/>
  </r>
  <r>
    <x v="5"/>
    <x v="2"/>
    <s v="101"/>
    <s v="Metacarcinus magister"/>
    <n v="0"/>
    <x v="1"/>
  </r>
  <r>
    <x v="5"/>
    <x v="2"/>
    <s v="102"/>
    <s v="Metacarcinus magister"/>
    <n v="0"/>
    <x v="1"/>
  </r>
  <r>
    <x v="5"/>
    <x v="2"/>
    <s v="103"/>
    <s v="Metacarcinus magister"/>
    <n v="0"/>
    <x v="1"/>
  </r>
  <r>
    <x v="5"/>
    <x v="2"/>
    <s v="104"/>
    <s v="Metacarcinus magister"/>
    <n v="0"/>
    <x v="1"/>
  </r>
  <r>
    <x v="5"/>
    <x v="2"/>
    <s v="105"/>
    <s v="Metacarcinus magister"/>
    <n v="0"/>
    <x v="1"/>
  </r>
  <r>
    <x v="5"/>
    <x v="2"/>
    <s v="106"/>
    <s v="Metacarcinus magister"/>
    <n v="1"/>
    <x v="0"/>
  </r>
  <r>
    <x v="5"/>
    <x v="2"/>
    <s v="107"/>
    <s v="Metacarcinus magister"/>
    <n v="0"/>
    <x v="1"/>
  </r>
  <r>
    <x v="5"/>
    <x v="2"/>
    <s v="108"/>
    <s v="Metacarcinus magister"/>
    <n v="0"/>
    <x v="1"/>
  </r>
  <r>
    <x v="5"/>
    <x v="2"/>
    <s v="109"/>
    <s v="Metacarcinus magister"/>
    <n v="0"/>
    <x v="1"/>
  </r>
  <r>
    <x v="5"/>
    <x v="2"/>
    <s v="110"/>
    <s v="Metacarcinus magister"/>
    <n v="0"/>
    <x v="1"/>
  </r>
  <r>
    <x v="5"/>
    <x v="3"/>
    <s v="201"/>
    <s v="Metacarcinus magister"/>
    <n v="0"/>
    <x v="1"/>
  </r>
  <r>
    <x v="5"/>
    <x v="3"/>
    <s v="202"/>
    <s v="Metacarcinus magister"/>
    <n v="3"/>
    <x v="3"/>
  </r>
  <r>
    <x v="5"/>
    <x v="3"/>
    <s v="203"/>
    <s v="Metacarcinus magister"/>
    <n v="2"/>
    <x v="4"/>
  </r>
  <r>
    <x v="5"/>
    <x v="3"/>
    <s v="204"/>
    <s v="Metacarcinus magister"/>
    <n v="1"/>
    <x v="0"/>
  </r>
  <r>
    <x v="5"/>
    <x v="3"/>
    <s v="205"/>
    <s v="Metacarcinus magister"/>
    <n v="8"/>
    <x v="10"/>
  </r>
  <r>
    <x v="5"/>
    <x v="3"/>
    <s v="206"/>
    <s v="Metacarcinus magister"/>
    <n v="11"/>
    <x v="12"/>
  </r>
  <r>
    <x v="5"/>
    <x v="3"/>
    <s v="207"/>
    <s v="Metacarcinus magister"/>
    <n v="0"/>
    <x v="1"/>
  </r>
  <r>
    <x v="5"/>
    <x v="3"/>
    <s v="208"/>
    <s v="Metacarcinus magister"/>
    <n v="4"/>
    <x v="5"/>
  </r>
  <r>
    <x v="5"/>
    <x v="3"/>
    <s v="209"/>
    <s v="Metacarcinus magister"/>
    <n v="2"/>
    <x v="4"/>
  </r>
  <r>
    <x v="5"/>
    <x v="3"/>
    <s v="210"/>
    <s v="Metacarcinus magister"/>
    <n v="3"/>
    <x v="3"/>
  </r>
  <r>
    <x v="5"/>
    <x v="12"/>
    <s v="301"/>
    <s v="Metacarcinus magister"/>
    <n v="9"/>
    <x v="13"/>
  </r>
  <r>
    <x v="5"/>
    <x v="12"/>
    <s v="302"/>
    <s v="Metacarcinus magister"/>
    <n v="1"/>
    <x v="0"/>
  </r>
  <r>
    <x v="5"/>
    <x v="12"/>
    <s v="303"/>
    <s v="Metacarcinus magister"/>
    <n v="6"/>
    <x v="8"/>
  </r>
  <r>
    <x v="5"/>
    <x v="12"/>
    <s v="304"/>
    <s v="Metacarcinus magister"/>
    <n v="0"/>
    <x v="1"/>
  </r>
  <r>
    <x v="5"/>
    <x v="12"/>
    <s v="305"/>
    <s v="Metacarcinus magister"/>
    <n v="10"/>
    <x v="11"/>
  </r>
  <r>
    <x v="5"/>
    <x v="12"/>
    <s v="306"/>
    <s v="Metacarcinus magister"/>
    <n v="8"/>
    <x v="10"/>
  </r>
  <r>
    <x v="5"/>
    <x v="12"/>
    <s v="307"/>
    <s v="Metacarcinus magister"/>
    <n v="6"/>
    <x v="8"/>
  </r>
  <r>
    <x v="5"/>
    <x v="12"/>
    <s v="308"/>
    <s v="Metacarcinus magister"/>
    <n v="6"/>
    <x v="8"/>
  </r>
  <r>
    <x v="5"/>
    <x v="12"/>
    <s v="309"/>
    <s v="Metacarcinus magister"/>
    <n v="11"/>
    <x v="12"/>
  </r>
  <r>
    <x v="5"/>
    <x v="12"/>
    <s v="310"/>
    <s v="Metacarcinus magister"/>
    <n v="10"/>
    <x v="11"/>
  </r>
  <r>
    <x v="5"/>
    <x v="13"/>
    <s v="401"/>
    <s v="Metacarcinus magister"/>
    <n v="4"/>
    <x v="5"/>
  </r>
  <r>
    <x v="5"/>
    <x v="13"/>
    <s v="402"/>
    <s v="Metacarcinus magister"/>
    <n v="3"/>
    <x v="3"/>
  </r>
  <r>
    <x v="5"/>
    <x v="13"/>
    <s v="403"/>
    <s v="Metacarcinus magister"/>
    <n v="2"/>
    <x v="4"/>
  </r>
  <r>
    <x v="5"/>
    <x v="13"/>
    <s v="404"/>
    <s v="Metacarcinus magister"/>
    <n v="0"/>
    <x v="1"/>
  </r>
  <r>
    <x v="5"/>
    <x v="13"/>
    <s v="405"/>
    <s v="Metacarcinus magister"/>
    <n v="0"/>
    <x v="1"/>
  </r>
  <r>
    <x v="5"/>
    <x v="13"/>
    <s v="406"/>
    <s v="Metacarcinus magister"/>
    <n v="0"/>
    <x v="1"/>
  </r>
  <r>
    <x v="5"/>
    <x v="13"/>
    <s v="407"/>
    <s v="Metacarcinus magister"/>
    <n v="0"/>
    <x v="1"/>
  </r>
  <r>
    <x v="5"/>
    <x v="13"/>
    <s v="408"/>
    <s v="Metacarcinus magister"/>
    <n v="0"/>
    <x v="1"/>
  </r>
  <r>
    <x v="5"/>
    <x v="13"/>
    <s v="409"/>
    <s v="Metacarcinus magister"/>
    <n v="2"/>
    <x v="4"/>
  </r>
  <r>
    <x v="5"/>
    <x v="13"/>
    <s v="410"/>
    <s v="Metacarcinus magister"/>
    <n v="3"/>
    <x v="3"/>
  </r>
  <r>
    <x v="5"/>
    <x v="23"/>
    <s v="501"/>
    <s v="Metacarcinus magister"/>
    <n v="1"/>
    <x v="0"/>
  </r>
  <r>
    <x v="5"/>
    <x v="23"/>
    <s v="502"/>
    <s v="Metacarcinus magister"/>
    <n v="0"/>
    <x v="1"/>
  </r>
  <r>
    <x v="5"/>
    <x v="23"/>
    <s v="503"/>
    <s v="Metacarcinus magister"/>
    <n v="0"/>
    <x v="1"/>
  </r>
  <r>
    <x v="5"/>
    <x v="23"/>
    <s v="504"/>
    <s v="Metacarcinus magister"/>
    <n v="0"/>
    <x v="1"/>
  </r>
  <r>
    <x v="5"/>
    <x v="23"/>
    <s v="505"/>
    <s v="Metacarcinus magister"/>
    <n v="0"/>
    <x v="1"/>
  </r>
  <r>
    <x v="5"/>
    <x v="23"/>
    <s v="506"/>
    <s v="Metacarcinus magister"/>
    <n v="0"/>
    <x v="1"/>
  </r>
  <r>
    <x v="5"/>
    <x v="23"/>
    <s v="507"/>
    <s v="Metacarcinus magister"/>
    <n v="7"/>
    <x v="9"/>
  </r>
  <r>
    <x v="5"/>
    <x v="23"/>
    <s v="508"/>
    <s v="Metacarcinus magister"/>
    <n v="1"/>
    <x v="0"/>
  </r>
  <r>
    <x v="5"/>
    <x v="23"/>
    <s v="509"/>
    <s v="Metacarcinus magister"/>
    <n v="1"/>
    <x v="0"/>
  </r>
  <r>
    <x v="5"/>
    <x v="23"/>
    <s v="510"/>
    <s v="Metacarcinus magister"/>
    <n v="0"/>
    <x v="1"/>
  </r>
  <r>
    <x v="5"/>
    <x v="15"/>
    <s v="601"/>
    <s v="Metacarcinus magister"/>
    <n v="0"/>
    <x v="1"/>
  </r>
  <r>
    <x v="5"/>
    <x v="15"/>
    <s v="602"/>
    <s v="Metacarcinus magister"/>
    <n v="1"/>
    <x v="0"/>
  </r>
  <r>
    <x v="5"/>
    <x v="15"/>
    <s v="603"/>
    <s v="Metacarcinus magister"/>
    <n v="6"/>
    <x v="8"/>
  </r>
  <r>
    <x v="5"/>
    <x v="15"/>
    <s v="604"/>
    <s v="Metacarcinus magister"/>
    <n v="0"/>
    <x v="1"/>
  </r>
  <r>
    <x v="5"/>
    <x v="15"/>
    <s v="606"/>
    <s v="Metacarcinus magister"/>
    <n v="1"/>
    <x v="0"/>
  </r>
  <r>
    <x v="5"/>
    <x v="15"/>
    <s v="607"/>
    <s v="Metacarcinus magister"/>
    <n v="0"/>
    <x v="1"/>
  </r>
  <r>
    <x v="5"/>
    <x v="15"/>
    <s v="608"/>
    <s v="Metacarcinus magister"/>
    <n v="12"/>
    <x v="14"/>
  </r>
  <r>
    <x v="5"/>
    <x v="15"/>
    <s v="609"/>
    <s v="Metacarcinus magister"/>
    <n v="1"/>
    <x v="0"/>
  </r>
  <r>
    <x v="5"/>
    <x v="15"/>
    <s v="610"/>
    <s v="Metacarcinus magister"/>
    <n v="9"/>
    <x v="13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  <r>
    <x v="6"/>
    <x v="24"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57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26">
        <item x="22"/>
        <item x="9"/>
        <item x="1"/>
        <item x="2"/>
        <item x="19"/>
        <item x="10"/>
        <item x="21"/>
        <item x="8"/>
        <item x="0"/>
        <item x="3"/>
        <item x="20"/>
        <item x="11"/>
        <item x="12"/>
        <item x="4"/>
        <item x="16"/>
        <item x="17"/>
        <item x="13"/>
        <item x="5"/>
        <item x="23"/>
        <item x="14"/>
        <item x="6"/>
        <item x="18"/>
        <item x="15"/>
        <item x="7"/>
        <item x="24"/>
        <item t="default"/>
      </items>
    </pivotField>
    <pivotField showAll="0"/>
    <pivotField showAll="0"/>
    <pivotField showAll="0" defaultSubtotal="0"/>
    <pivotField dataField="1" showAll="0" defaultSubtotal="0">
      <items count="16">
        <item x="1"/>
        <item x="0"/>
        <item x="4"/>
        <item x="3"/>
        <item x="5"/>
        <item x="2"/>
        <item x="8"/>
        <item x="9"/>
        <item x="10"/>
        <item x="13"/>
        <item x="11"/>
        <item x="12"/>
        <item x="14"/>
        <item x="6"/>
        <item x="7"/>
        <item x="15"/>
      </items>
    </pivotField>
  </pivotFields>
  <rowFields count="2">
    <field x="0"/>
    <field x="1"/>
  </rowFields>
  <rowItems count="55">
    <i>
      <x/>
    </i>
    <i r="1">
      <x v="2"/>
    </i>
    <i r="1">
      <x v="3"/>
    </i>
    <i r="1">
      <x v="8"/>
    </i>
    <i r="1">
      <x v="9"/>
    </i>
    <i r="1">
      <x v="13"/>
    </i>
    <i r="1">
      <x v="17"/>
    </i>
    <i r="1">
      <x v="20"/>
    </i>
    <i r="1">
      <x v="23"/>
    </i>
    <i>
      <x v="1"/>
    </i>
    <i r="1">
      <x v="1"/>
    </i>
    <i r="1">
      <x v="5"/>
    </i>
    <i r="1">
      <x v="7"/>
    </i>
    <i r="1">
      <x v="11"/>
    </i>
    <i r="1">
      <x v="12"/>
    </i>
    <i r="1">
      <x v="16"/>
    </i>
    <i r="1">
      <x v="19"/>
    </i>
    <i r="1">
      <x v="22"/>
    </i>
    <i>
      <x v="2"/>
    </i>
    <i r="1">
      <x v="2"/>
    </i>
    <i r="1">
      <x v="5"/>
    </i>
    <i r="1">
      <x v="8"/>
    </i>
    <i r="1">
      <x v="11"/>
    </i>
    <i r="1">
      <x v="14"/>
    </i>
    <i r="1">
      <x v="15"/>
    </i>
    <i r="1">
      <x v="20"/>
    </i>
    <i r="1">
      <x v="21"/>
    </i>
    <i>
      <x v="3"/>
    </i>
    <i r="1">
      <x v="1"/>
    </i>
    <i r="1">
      <x v="4"/>
    </i>
    <i r="1">
      <x v="7"/>
    </i>
    <i r="1">
      <x v="10"/>
    </i>
    <i r="1">
      <x v="13"/>
    </i>
    <i r="1">
      <x v="17"/>
    </i>
    <i r="1">
      <x v="19"/>
    </i>
    <i r="1">
      <x v="23"/>
    </i>
    <i>
      <x v="4"/>
    </i>
    <i r="1">
      <x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1"/>
    </i>
    <i>
      <x v="5"/>
    </i>
    <i r="1">
      <x/>
    </i>
    <i r="1">
      <x v="3"/>
    </i>
    <i r="1">
      <x v="6"/>
    </i>
    <i r="1">
      <x v="9"/>
    </i>
    <i r="1">
      <x v="12"/>
    </i>
    <i r="1">
      <x v="16"/>
    </i>
    <i r="1">
      <x v="18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.magisterCount_1m" fld="5" subtotal="count" baseField="0" baseItem="0"/>
    <dataField name="Average of M.magisterCount_1m2" fld="5" subtotal="average" baseField="1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workbookViewId="0">
      <pane xSplit="2" ySplit="2" topLeftCell="C126" activePane="bottomRight" state="frozen"/>
      <selection pane="topRight" activeCell="C1" sqref="C1"/>
      <selection pane="bottomLeft" activeCell="A3" sqref="A3"/>
      <selection pane="bottomRight" activeCell="E90" sqref="E90:E140"/>
    </sheetView>
  </sheetViews>
  <sheetFormatPr defaultRowHeight="12.75" x14ac:dyDescent="0.2"/>
  <cols>
    <col min="3" max="3" width="4" customWidth="1"/>
    <col min="4" max="4" width="7.7109375" customWidth="1"/>
    <col min="5" max="5" width="13.5703125" customWidth="1"/>
    <col min="7" max="7" width="4.5703125" style="15" bestFit="1" customWidth="1"/>
    <col min="8" max="8" width="9.140625" style="15"/>
    <col min="9" max="9" width="2.7109375" style="15" customWidth="1"/>
    <col min="10" max="10" width="19.28515625" style="15" bestFit="1" customWidth="1"/>
    <col min="11" max="11" width="9.140625" style="15"/>
    <col min="12" max="12" width="4.140625" style="20" bestFit="1" customWidth="1"/>
    <col min="13" max="13" width="9.140625" style="20"/>
    <col min="14" max="14" width="4.140625" style="20" customWidth="1"/>
    <col min="15" max="15" width="19.28515625" style="20" bestFit="1" customWidth="1"/>
    <col min="16" max="16" width="9.140625" style="20"/>
    <col min="18" max="18" width="9.42578125" bestFit="1" customWidth="1"/>
    <col min="21" max="21" width="14.85546875" bestFit="1" customWidth="1"/>
    <col min="22" max="22" width="13.85546875" bestFit="1" customWidth="1"/>
    <col min="23" max="23" width="14.85546875" bestFit="1" customWidth="1"/>
    <col min="24" max="24" width="14.7109375" bestFit="1" customWidth="1"/>
  </cols>
  <sheetData>
    <row r="1" spans="1:25" ht="6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4" t="s">
        <v>176</v>
      </c>
      <c r="I1" s="16" t="s">
        <v>2</v>
      </c>
      <c r="J1" s="16" t="s">
        <v>4</v>
      </c>
      <c r="K1" s="17" t="s">
        <v>177</v>
      </c>
      <c r="N1" s="21" t="s">
        <v>2</v>
      </c>
      <c r="O1" s="21" t="s">
        <v>4</v>
      </c>
      <c r="P1" s="22" t="s">
        <v>178</v>
      </c>
      <c r="R1" s="25" t="s">
        <v>139</v>
      </c>
      <c r="S1" s="26" t="s">
        <v>138</v>
      </c>
    </row>
    <row r="2" spans="1:25" ht="14.25" customHeight="1" x14ac:dyDescent="0.25">
      <c r="A2" s="64"/>
      <c r="B2" s="64"/>
      <c r="C2" s="64"/>
      <c r="D2" s="64"/>
      <c r="E2" s="65">
        <f>SUM(E3:E140)</f>
        <v>20592</v>
      </c>
      <c r="F2" s="64"/>
      <c r="I2" s="66"/>
      <c r="J2" s="65">
        <f>SUM(J3:J140)</f>
        <v>3716</v>
      </c>
      <c r="K2" s="66"/>
      <c r="N2" s="67"/>
      <c r="O2" s="65">
        <f>SUM(O3:O140)</f>
        <v>572</v>
      </c>
      <c r="P2" s="67"/>
      <c r="R2" s="25"/>
      <c r="S2" s="26"/>
    </row>
    <row r="3" spans="1:25" ht="15" x14ac:dyDescent="0.25">
      <c r="A3" s="2" t="s">
        <v>5</v>
      </c>
      <c r="B3" s="3">
        <v>20180502</v>
      </c>
      <c r="C3" s="3">
        <v>8</v>
      </c>
      <c r="D3" s="2" t="s">
        <v>6</v>
      </c>
      <c r="E3" s="3">
        <v>25</v>
      </c>
      <c r="F3">
        <f>E3/C3</f>
        <v>3.125</v>
      </c>
      <c r="R3" s="27">
        <v>43222.137499999997</v>
      </c>
      <c r="S3">
        <v>2.492</v>
      </c>
      <c r="W3" t="s">
        <v>135</v>
      </c>
      <c r="X3" t="s">
        <v>136</v>
      </c>
      <c r="Y3" t="s">
        <v>137</v>
      </c>
    </row>
    <row r="4" spans="1:25" ht="15" x14ac:dyDescent="0.25">
      <c r="A4" s="2" t="s">
        <v>5</v>
      </c>
      <c r="B4" s="3">
        <v>20180503</v>
      </c>
      <c r="C4" s="3">
        <v>8</v>
      </c>
      <c r="D4" s="2" t="s">
        <v>6</v>
      </c>
      <c r="E4" s="3">
        <v>24</v>
      </c>
      <c r="F4">
        <f t="shared" ref="F4:F106" si="0">E4/C4</f>
        <v>3</v>
      </c>
      <c r="G4" s="18" t="s">
        <v>7</v>
      </c>
      <c r="H4" s="19">
        <v>20180503</v>
      </c>
      <c r="I4" s="19">
        <v>8</v>
      </c>
      <c r="J4" s="19">
        <v>6</v>
      </c>
      <c r="K4" s="15">
        <f>J4/I4</f>
        <v>0.75</v>
      </c>
      <c r="L4" s="23" t="s">
        <v>8</v>
      </c>
      <c r="M4" s="24">
        <v>20180503</v>
      </c>
      <c r="N4" s="24">
        <v>8</v>
      </c>
      <c r="O4" s="24">
        <v>1</v>
      </c>
      <c r="P4" s="20">
        <f>O4/N4</f>
        <v>0.125</v>
      </c>
      <c r="R4" s="27">
        <v>43223.17083333333</v>
      </c>
      <c r="S4">
        <v>2.5499999999999998</v>
      </c>
      <c r="W4">
        <f>SUM(E3:E123)</f>
        <v>20592</v>
      </c>
      <c r="X4">
        <f>SUM(J4:J123)</f>
        <v>3716</v>
      </c>
      <c r="Y4">
        <f>SUM(O4:O121)</f>
        <v>572</v>
      </c>
    </row>
    <row r="5" spans="1:25" ht="15" x14ac:dyDescent="0.25">
      <c r="A5" s="2" t="s">
        <v>5</v>
      </c>
      <c r="B5" s="3">
        <v>20180504</v>
      </c>
      <c r="C5" s="3">
        <v>8</v>
      </c>
      <c r="D5" s="2" t="s">
        <v>6</v>
      </c>
      <c r="E5" s="3">
        <v>5</v>
      </c>
      <c r="F5">
        <f t="shared" si="0"/>
        <v>0.625</v>
      </c>
      <c r="G5" s="18" t="s">
        <v>7</v>
      </c>
      <c r="H5" s="19">
        <v>20180504</v>
      </c>
      <c r="I5" s="19">
        <v>8</v>
      </c>
      <c r="J5" s="19">
        <v>10</v>
      </c>
      <c r="K5" s="15">
        <f t="shared" ref="K5:K44" si="1">J5/I5</f>
        <v>1.25</v>
      </c>
      <c r="L5" s="23" t="s">
        <v>8</v>
      </c>
      <c r="M5" s="24">
        <v>20180504</v>
      </c>
      <c r="N5" s="24">
        <v>8</v>
      </c>
      <c r="O5" s="24">
        <v>3</v>
      </c>
      <c r="P5" s="20">
        <f t="shared" ref="P5:P108" si="2">O5/N5</f>
        <v>0.375</v>
      </c>
      <c r="R5" s="27">
        <v>43224.20416666667</v>
      </c>
      <c r="S5">
        <v>2.5860000000000003</v>
      </c>
    </row>
    <row r="6" spans="1:25" ht="15" x14ac:dyDescent="0.25">
      <c r="A6" s="2"/>
      <c r="B6" s="3"/>
      <c r="C6" s="3"/>
      <c r="D6" s="2"/>
      <c r="E6" s="3"/>
      <c r="G6" s="18"/>
      <c r="H6" s="19"/>
      <c r="I6" s="19"/>
      <c r="J6" s="19"/>
      <c r="L6" s="23"/>
      <c r="M6" s="24"/>
      <c r="N6" s="24"/>
      <c r="O6" s="24"/>
      <c r="R6" s="27">
        <v>43225.241666666669</v>
      </c>
      <c r="S6">
        <v>2.3490000000000002</v>
      </c>
      <c r="U6" t="s">
        <v>139</v>
      </c>
      <c r="V6" t="s">
        <v>170</v>
      </c>
    </row>
    <row r="7" spans="1:25" ht="15" x14ac:dyDescent="0.25">
      <c r="A7" s="2"/>
      <c r="B7" s="3"/>
      <c r="C7" s="3"/>
      <c r="D7" s="2"/>
      <c r="E7" s="3"/>
      <c r="G7" s="18"/>
      <c r="H7" s="19"/>
      <c r="I7" s="19"/>
      <c r="J7" s="19"/>
      <c r="L7" s="23"/>
      <c r="M7" s="24"/>
      <c r="N7" s="24"/>
      <c r="O7" s="24"/>
      <c r="R7" s="27">
        <v>43226.275000000001</v>
      </c>
      <c r="S7">
        <v>2.2549999999999999</v>
      </c>
      <c r="U7" t="s">
        <v>164</v>
      </c>
      <c r="V7" s="70" t="s">
        <v>167</v>
      </c>
    </row>
    <row r="8" spans="1:25" ht="15" x14ac:dyDescent="0.25">
      <c r="A8" s="2" t="s">
        <v>5</v>
      </c>
      <c r="B8" s="3">
        <v>20180507</v>
      </c>
      <c r="C8" s="3">
        <v>8</v>
      </c>
      <c r="D8" s="2" t="s">
        <v>6</v>
      </c>
      <c r="E8" s="3">
        <v>0</v>
      </c>
      <c r="F8">
        <f t="shared" si="0"/>
        <v>0</v>
      </c>
      <c r="G8" s="18" t="s">
        <v>7</v>
      </c>
      <c r="H8" s="19">
        <v>20180507</v>
      </c>
      <c r="I8" s="19">
        <v>8</v>
      </c>
      <c r="J8" s="19">
        <v>7</v>
      </c>
      <c r="K8" s="15">
        <f t="shared" si="1"/>
        <v>0.875</v>
      </c>
      <c r="L8" s="23" t="s">
        <v>8</v>
      </c>
      <c r="M8" s="24">
        <v>20180507</v>
      </c>
      <c r="N8" s="24">
        <v>8</v>
      </c>
      <c r="O8" s="24">
        <v>0</v>
      </c>
      <c r="P8" s="20">
        <f t="shared" si="2"/>
        <v>0</v>
      </c>
      <c r="R8" s="27">
        <v>43227.304166666669</v>
      </c>
      <c r="S8">
        <v>2.1150000000000002</v>
      </c>
      <c r="U8" t="s">
        <v>165</v>
      </c>
      <c r="V8" t="s">
        <v>168</v>
      </c>
    </row>
    <row r="9" spans="1:25" ht="15" x14ac:dyDescent="0.25">
      <c r="A9" s="2" t="s">
        <v>5</v>
      </c>
      <c r="B9" s="3">
        <v>20180508</v>
      </c>
      <c r="C9" s="3">
        <v>8</v>
      </c>
      <c r="D9" s="2" t="s">
        <v>6</v>
      </c>
      <c r="E9" s="3">
        <v>2</v>
      </c>
      <c r="F9">
        <f t="shared" si="0"/>
        <v>0.25</v>
      </c>
      <c r="G9" s="18" t="s">
        <v>7</v>
      </c>
      <c r="H9" s="19">
        <v>20180508</v>
      </c>
      <c r="I9" s="19">
        <v>8</v>
      </c>
      <c r="J9" s="19">
        <v>3</v>
      </c>
      <c r="K9" s="15">
        <f t="shared" si="1"/>
        <v>0.375</v>
      </c>
      <c r="L9" s="23" t="s">
        <v>8</v>
      </c>
      <c r="M9" s="24">
        <v>20180508</v>
      </c>
      <c r="N9" s="24">
        <v>8</v>
      </c>
      <c r="O9" s="24">
        <v>7</v>
      </c>
      <c r="P9" s="20">
        <f t="shared" si="2"/>
        <v>0.875</v>
      </c>
      <c r="R9" s="27">
        <v>43228</v>
      </c>
      <c r="U9" t="s">
        <v>166</v>
      </c>
      <c r="V9" t="s">
        <v>169</v>
      </c>
    </row>
    <row r="10" spans="1:25" ht="15" x14ac:dyDescent="0.25">
      <c r="A10" s="2" t="s">
        <v>5</v>
      </c>
      <c r="B10" s="3">
        <v>20180509</v>
      </c>
      <c r="C10" s="3">
        <v>8</v>
      </c>
      <c r="D10" s="2" t="s">
        <v>6</v>
      </c>
      <c r="E10" s="3">
        <v>1</v>
      </c>
      <c r="F10">
        <f t="shared" si="0"/>
        <v>0.125</v>
      </c>
      <c r="G10" s="18" t="s">
        <v>7</v>
      </c>
      <c r="H10" s="19">
        <v>20180509</v>
      </c>
      <c r="I10" s="19">
        <v>8</v>
      </c>
      <c r="J10" s="19">
        <v>2</v>
      </c>
      <c r="K10" s="15">
        <f t="shared" si="1"/>
        <v>0.25</v>
      </c>
      <c r="L10" s="23" t="s">
        <v>8</v>
      </c>
      <c r="M10" s="24">
        <v>20180509</v>
      </c>
      <c r="N10" s="24">
        <v>8</v>
      </c>
      <c r="O10" s="24">
        <v>3</v>
      </c>
      <c r="P10" s="20">
        <f t="shared" si="2"/>
        <v>0.375</v>
      </c>
      <c r="R10" s="27">
        <v>43229.366666666669</v>
      </c>
      <c r="S10">
        <v>1.8810000000000002</v>
      </c>
    </row>
    <row r="11" spans="1:25" ht="15" x14ac:dyDescent="0.25">
      <c r="A11" s="2"/>
      <c r="B11" s="3"/>
      <c r="C11" s="3"/>
      <c r="D11" s="2"/>
      <c r="E11" s="3"/>
      <c r="F11">
        <v>0</v>
      </c>
      <c r="G11" s="18"/>
      <c r="H11" s="19"/>
      <c r="I11" s="19"/>
      <c r="J11" s="19"/>
      <c r="K11" s="15">
        <v>0.4375</v>
      </c>
      <c r="L11" s="23"/>
      <c r="M11" s="24"/>
      <c r="N11" s="24"/>
      <c r="O11" s="24"/>
      <c r="P11" s="20">
        <v>0.125</v>
      </c>
      <c r="R11" s="27">
        <v>43230.400000000001</v>
      </c>
      <c r="S11">
        <v>1.6340000000000001</v>
      </c>
    </row>
    <row r="12" spans="1:25" ht="15" x14ac:dyDescent="0.25">
      <c r="A12" s="2" t="s">
        <v>5</v>
      </c>
      <c r="B12" s="3">
        <v>20180511</v>
      </c>
      <c r="C12" s="3">
        <v>16</v>
      </c>
      <c r="D12" s="2" t="s">
        <v>6</v>
      </c>
      <c r="E12" s="3">
        <v>0</v>
      </c>
      <c r="F12">
        <f t="shared" si="0"/>
        <v>0</v>
      </c>
      <c r="G12" s="18" t="s">
        <v>7</v>
      </c>
      <c r="H12" s="19">
        <v>20180511</v>
      </c>
      <c r="I12" s="19">
        <v>16</v>
      </c>
      <c r="J12" s="19">
        <v>7</v>
      </c>
      <c r="K12" s="15">
        <f t="shared" si="1"/>
        <v>0.4375</v>
      </c>
      <c r="L12" s="23" t="s">
        <v>8</v>
      </c>
      <c r="M12" s="24">
        <v>20180511</v>
      </c>
      <c r="N12" s="24">
        <v>16</v>
      </c>
      <c r="O12" s="24">
        <v>2</v>
      </c>
      <c r="P12" s="20">
        <f t="shared" si="2"/>
        <v>0.125</v>
      </c>
      <c r="R12" s="27">
        <v>43231.408333333333</v>
      </c>
      <c r="S12">
        <v>1.4780000000000002</v>
      </c>
      <c r="U12" t="s">
        <v>139</v>
      </c>
      <c r="V12" t="s">
        <v>164</v>
      </c>
      <c r="W12" t="s">
        <v>165</v>
      </c>
      <c r="X12" t="s">
        <v>166</v>
      </c>
    </row>
    <row r="13" spans="1:25" ht="15" x14ac:dyDescent="0.25">
      <c r="A13" s="2"/>
      <c r="B13" s="3"/>
      <c r="C13" s="3"/>
      <c r="D13" s="2"/>
      <c r="E13" s="3"/>
      <c r="F13">
        <v>0</v>
      </c>
      <c r="G13" s="18"/>
      <c r="H13" s="19"/>
      <c r="I13" s="19"/>
      <c r="J13" s="19"/>
      <c r="K13" s="15">
        <v>0.375</v>
      </c>
      <c r="L13" s="23"/>
      <c r="M13" s="24"/>
      <c r="N13" s="24"/>
      <c r="O13" s="24"/>
      <c r="P13" s="20">
        <v>0</v>
      </c>
      <c r="R13" s="27">
        <v>43232.42083333333</v>
      </c>
      <c r="S13">
        <v>1.6730000000000003</v>
      </c>
      <c r="U13" t="s">
        <v>170</v>
      </c>
      <c r="V13" s="70" t="s">
        <v>167</v>
      </c>
      <c r="W13" t="s">
        <v>168</v>
      </c>
      <c r="X13" t="s">
        <v>169</v>
      </c>
    </row>
    <row r="14" spans="1:25" ht="15" x14ac:dyDescent="0.25">
      <c r="A14" s="2" t="s">
        <v>5</v>
      </c>
      <c r="B14" s="3">
        <v>20180513</v>
      </c>
      <c r="C14" s="3">
        <v>16</v>
      </c>
      <c r="D14" s="2" t="s">
        <v>6</v>
      </c>
      <c r="E14" s="3">
        <v>0</v>
      </c>
      <c r="F14">
        <f t="shared" si="0"/>
        <v>0</v>
      </c>
      <c r="G14" s="18" t="s">
        <v>7</v>
      </c>
      <c r="H14" s="19">
        <v>20180513</v>
      </c>
      <c r="I14" s="19">
        <v>16</v>
      </c>
      <c r="J14" s="19">
        <v>6</v>
      </c>
      <c r="K14" s="15">
        <f t="shared" si="1"/>
        <v>0.375</v>
      </c>
      <c r="L14" s="23" t="s">
        <v>8</v>
      </c>
      <c r="M14" s="24">
        <v>20180513</v>
      </c>
      <c r="N14" s="24">
        <v>16</v>
      </c>
      <c r="O14" s="24">
        <v>0</v>
      </c>
      <c r="P14" s="20">
        <f t="shared" si="2"/>
        <v>0</v>
      </c>
      <c r="R14" s="27">
        <v>43233.429166666669</v>
      </c>
      <c r="S14">
        <v>1.9990000000000001</v>
      </c>
      <c r="U14" t="s">
        <v>171</v>
      </c>
    </row>
    <row r="15" spans="1:25" ht="15" x14ac:dyDescent="0.25">
      <c r="A15" s="2" t="s">
        <v>5</v>
      </c>
      <c r="B15" s="3">
        <v>20180514</v>
      </c>
      <c r="C15" s="3">
        <v>8</v>
      </c>
      <c r="D15" s="2" t="s">
        <v>6</v>
      </c>
      <c r="E15" s="3">
        <v>0</v>
      </c>
      <c r="F15">
        <f t="shared" si="0"/>
        <v>0</v>
      </c>
      <c r="G15" s="18" t="s">
        <v>7</v>
      </c>
      <c r="H15" s="19">
        <v>20180514</v>
      </c>
      <c r="I15" s="19">
        <v>8</v>
      </c>
      <c r="J15" s="19">
        <v>0</v>
      </c>
      <c r="K15" s="15">
        <f t="shared" si="1"/>
        <v>0</v>
      </c>
      <c r="L15" s="23" t="s">
        <v>8</v>
      </c>
      <c r="M15" s="24">
        <v>20180514</v>
      </c>
      <c r="N15" s="24">
        <v>8</v>
      </c>
      <c r="O15" s="24">
        <v>0</v>
      </c>
      <c r="P15" s="20">
        <f t="shared" si="2"/>
        <v>0</v>
      </c>
      <c r="R15" s="27">
        <v>43234.445833333331</v>
      </c>
      <c r="S15">
        <v>2.29</v>
      </c>
      <c r="U15" t="s">
        <v>172</v>
      </c>
    </row>
    <row r="16" spans="1:25" ht="15" x14ac:dyDescent="0.25">
      <c r="A16" s="2" t="s">
        <v>5</v>
      </c>
      <c r="B16" s="3">
        <v>20180515</v>
      </c>
      <c r="C16" s="3">
        <v>8</v>
      </c>
      <c r="D16" s="2" t="s">
        <v>6</v>
      </c>
      <c r="E16" s="3">
        <v>0</v>
      </c>
      <c r="F16">
        <f t="shared" si="0"/>
        <v>0</v>
      </c>
      <c r="G16" s="18" t="s">
        <v>7</v>
      </c>
      <c r="H16" s="19">
        <v>20180515</v>
      </c>
      <c r="I16" s="19">
        <v>8</v>
      </c>
      <c r="J16" s="19">
        <v>0</v>
      </c>
      <c r="K16" s="15">
        <f t="shared" si="1"/>
        <v>0</v>
      </c>
      <c r="L16" s="23" t="s">
        <v>8</v>
      </c>
      <c r="M16" s="24">
        <v>20180515</v>
      </c>
      <c r="N16" s="24">
        <v>8</v>
      </c>
      <c r="O16" s="24">
        <v>0</v>
      </c>
      <c r="P16" s="20">
        <f t="shared" si="2"/>
        <v>0</v>
      </c>
      <c r="R16" s="27">
        <v>43235.466666666667</v>
      </c>
      <c r="S16">
        <v>2.593</v>
      </c>
      <c r="U16" t="s">
        <v>173</v>
      </c>
    </row>
    <row r="17" spans="1:21" ht="15" x14ac:dyDescent="0.25">
      <c r="A17" s="2" t="s">
        <v>5</v>
      </c>
      <c r="B17" s="3">
        <v>20180516</v>
      </c>
      <c r="C17" s="3">
        <v>8</v>
      </c>
      <c r="D17" s="2" t="s">
        <v>6</v>
      </c>
      <c r="E17" s="3">
        <v>0</v>
      </c>
      <c r="F17">
        <f t="shared" si="0"/>
        <v>0</v>
      </c>
      <c r="G17" s="18" t="s">
        <v>7</v>
      </c>
      <c r="H17" s="19">
        <v>20180516</v>
      </c>
      <c r="I17" s="19">
        <v>8</v>
      </c>
      <c r="J17" s="19">
        <v>1</v>
      </c>
      <c r="K17" s="15">
        <f t="shared" si="1"/>
        <v>0.125</v>
      </c>
      <c r="L17" s="23" t="s">
        <v>8</v>
      </c>
      <c r="M17" s="24">
        <v>20180516</v>
      </c>
      <c r="N17" s="24">
        <v>8</v>
      </c>
      <c r="O17" s="24">
        <v>0</v>
      </c>
      <c r="P17" s="20">
        <f t="shared" si="2"/>
        <v>0</v>
      </c>
      <c r="R17" s="27">
        <v>43236.487500000003</v>
      </c>
      <c r="S17">
        <v>2.8220000000000001</v>
      </c>
      <c r="U17" t="s">
        <v>174</v>
      </c>
    </row>
    <row r="18" spans="1:21" ht="15" x14ac:dyDescent="0.25">
      <c r="A18" s="2" t="s">
        <v>5</v>
      </c>
      <c r="B18" s="3">
        <v>20180517</v>
      </c>
      <c r="C18" s="3">
        <v>8</v>
      </c>
      <c r="D18" s="2" t="s">
        <v>6</v>
      </c>
      <c r="E18" s="3">
        <v>0</v>
      </c>
      <c r="F18">
        <f t="shared" si="0"/>
        <v>0</v>
      </c>
      <c r="G18" s="18" t="s">
        <v>7</v>
      </c>
      <c r="H18" s="19">
        <v>20180517</v>
      </c>
      <c r="I18" s="19">
        <v>8</v>
      </c>
      <c r="J18" s="19">
        <v>2</v>
      </c>
      <c r="K18" s="15">
        <f t="shared" si="1"/>
        <v>0.25</v>
      </c>
      <c r="L18" s="23" t="s">
        <v>8</v>
      </c>
      <c r="M18" s="24">
        <v>20180517</v>
      </c>
      <c r="N18" s="24">
        <v>8</v>
      </c>
      <c r="O18" s="24">
        <v>0</v>
      </c>
      <c r="P18" s="20">
        <f t="shared" si="2"/>
        <v>0</v>
      </c>
      <c r="R18" s="27">
        <v>43237.133333333331</v>
      </c>
      <c r="S18">
        <v>2.9969999999999999</v>
      </c>
    </row>
    <row r="19" spans="1:21" ht="15" x14ac:dyDescent="0.25">
      <c r="A19" s="2" t="s">
        <v>5</v>
      </c>
      <c r="B19" s="3">
        <v>20180518</v>
      </c>
      <c r="C19" s="3">
        <v>8</v>
      </c>
      <c r="D19" s="2" t="s">
        <v>6</v>
      </c>
      <c r="E19" s="3">
        <v>0</v>
      </c>
      <c r="F19">
        <f t="shared" si="0"/>
        <v>0</v>
      </c>
      <c r="G19" s="18"/>
      <c r="H19" s="19"/>
      <c r="I19" s="19"/>
      <c r="J19" s="19"/>
      <c r="L19" s="23" t="s">
        <v>8</v>
      </c>
      <c r="M19" s="24">
        <v>20180518</v>
      </c>
      <c r="N19" s="24">
        <v>8</v>
      </c>
      <c r="O19" s="24">
        <v>0</v>
      </c>
      <c r="P19" s="20">
        <f t="shared" si="2"/>
        <v>0</v>
      </c>
      <c r="R19" s="27">
        <v>43238.17083333333</v>
      </c>
      <c r="S19">
        <v>3.1130000000000004</v>
      </c>
      <c r="U19" t="s">
        <v>175</v>
      </c>
    </row>
    <row r="20" spans="1:21" ht="15" x14ac:dyDescent="0.25">
      <c r="A20" s="2"/>
      <c r="B20" s="3"/>
      <c r="C20" s="3"/>
      <c r="D20" s="2"/>
      <c r="E20" s="3"/>
      <c r="G20" s="18"/>
      <c r="H20" s="19"/>
      <c r="I20" s="19"/>
      <c r="J20" s="19"/>
      <c r="L20" s="23"/>
      <c r="M20" s="24"/>
      <c r="N20" s="24"/>
      <c r="O20" s="24"/>
      <c r="P20" s="20">
        <v>0</v>
      </c>
      <c r="R20" s="27">
        <v>43239.208333333336</v>
      </c>
      <c r="S20">
        <v>3.0710000000000002</v>
      </c>
    </row>
    <row r="21" spans="1:21" ht="15" x14ac:dyDescent="0.25">
      <c r="A21" s="2"/>
      <c r="B21" s="3">
        <v>20180520</v>
      </c>
      <c r="C21" s="3"/>
      <c r="D21" s="2"/>
      <c r="E21" s="3"/>
      <c r="G21" s="18"/>
      <c r="H21" s="19"/>
      <c r="I21" s="19"/>
      <c r="J21" s="19"/>
      <c r="L21" s="23" t="s">
        <v>8</v>
      </c>
      <c r="M21" s="24">
        <v>20180520</v>
      </c>
      <c r="N21" s="24">
        <v>16</v>
      </c>
      <c r="O21" s="24">
        <v>0</v>
      </c>
      <c r="P21" s="20">
        <f t="shared" si="2"/>
        <v>0</v>
      </c>
      <c r="R21" s="27">
        <v>43240.245833333334</v>
      </c>
      <c r="S21">
        <v>2.9929999999999999</v>
      </c>
    </row>
    <row r="22" spans="1:21" ht="15" x14ac:dyDescent="0.25">
      <c r="A22" s="2"/>
      <c r="B22" s="3"/>
      <c r="C22" s="3"/>
      <c r="D22" s="2"/>
      <c r="E22" s="3"/>
      <c r="F22">
        <v>6.25E-2</v>
      </c>
      <c r="G22" s="18"/>
      <c r="H22" s="19"/>
      <c r="I22" s="19"/>
      <c r="J22" s="19"/>
      <c r="L22" s="23"/>
      <c r="M22" s="24"/>
      <c r="N22" s="24"/>
      <c r="O22" s="24"/>
      <c r="R22" s="27">
        <v>43241.279166666667</v>
      </c>
      <c r="S22">
        <v>2.722</v>
      </c>
    </row>
    <row r="23" spans="1:21" ht="15" x14ac:dyDescent="0.25">
      <c r="A23" s="2" t="s">
        <v>5</v>
      </c>
      <c r="B23" s="3">
        <v>20180522</v>
      </c>
      <c r="C23" s="3">
        <v>16</v>
      </c>
      <c r="D23" s="2" t="s">
        <v>6</v>
      </c>
      <c r="E23" s="3">
        <v>1</v>
      </c>
      <c r="F23">
        <f t="shared" si="0"/>
        <v>6.25E-2</v>
      </c>
      <c r="G23" s="18"/>
      <c r="H23" s="19"/>
      <c r="I23" s="19"/>
      <c r="J23" s="19"/>
      <c r="L23" s="23"/>
      <c r="M23" s="24"/>
      <c r="N23" s="24"/>
      <c r="O23" s="24"/>
      <c r="R23" s="27">
        <v>43242</v>
      </c>
    </row>
    <row r="24" spans="1:21" ht="15" x14ac:dyDescent="0.25">
      <c r="A24" s="2" t="s">
        <v>5</v>
      </c>
      <c r="B24" s="3">
        <v>20180523</v>
      </c>
      <c r="C24" s="3">
        <v>9</v>
      </c>
      <c r="D24" s="2" t="s">
        <v>6</v>
      </c>
      <c r="E24" s="3">
        <v>2</v>
      </c>
      <c r="F24">
        <f t="shared" si="0"/>
        <v>0.22222222222222221</v>
      </c>
      <c r="G24" s="18" t="s">
        <v>7</v>
      </c>
      <c r="H24" s="19">
        <v>20180523</v>
      </c>
      <c r="I24" s="19">
        <v>9</v>
      </c>
      <c r="J24" s="19">
        <v>2</v>
      </c>
      <c r="K24" s="15">
        <f t="shared" si="1"/>
        <v>0.22222222222222221</v>
      </c>
      <c r="L24" s="23" t="s">
        <v>8</v>
      </c>
      <c r="M24" s="24">
        <v>20180523</v>
      </c>
      <c r="N24" s="24">
        <v>9</v>
      </c>
      <c r="O24" s="24">
        <v>1</v>
      </c>
      <c r="P24" s="20">
        <f t="shared" si="2"/>
        <v>0.1111111111111111</v>
      </c>
      <c r="R24" s="27">
        <v>43243.354166666664</v>
      </c>
      <c r="S24">
        <v>2.3260000000000001</v>
      </c>
    </row>
    <row r="25" spans="1:21" ht="15" x14ac:dyDescent="0.25">
      <c r="A25" s="2" t="s">
        <v>5</v>
      </c>
      <c r="B25" s="3">
        <v>20180524</v>
      </c>
      <c r="C25" s="3">
        <v>9</v>
      </c>
      <c r="D25" s="2" t="s">
        <v>6</v>
      </c>
      <c r="E25" s="3">
        <v>6</v>
      </c>
      <c r="F25">
        <f t="shared" si="0"/>
        <v>0.66666666666666663</v>
      </c>
      <c r="G25" s="18" t="s">
        <v>7</v>
      </c>
      <c r="H25" s="19">
        <v>20180524</v>
      </c>
      <c r="I25" s="19">
        <v>9</v>
      </c>
      <c r="J25" s="19">
        <v>36</v>
      </c>
      <c r="K25" s="15">
        <f t="shared" si="1"/>
        <v>4</v>
      </c>
      <c r="L25" s="23" t="s">
        <v>8</v>
      </c>
      <c r="M25" s="24">
        <v>20180524</v>
      </c>
      <c r="N25" s="24">
        <v>9</v>
      </c>
      <c r="O25" s="24">
        <v>1</v>
      </c>
      <c r="P25" s="20">
        <f t="shared" si="2"/>
        <v>0.1111111111111111</v>
      </c>
      <c r="R25" s="27">
        <v>43244.370833333334</v>
      </c>
      <c r="S25">
        <v>1.8770000000000002</v>
      </c>
    </row>
    <row r="26" spans="1:21" ht="15" x14ac:dyDescent="0.25">
      <c r="A26" s="2"/>
      <c r="B26" s="3"/>
      <c r="C26" s="3"/>
      <c r="D26" s="2"/>
      <c r="E26" s="3"/>
      <c r="F26">
        <v>1.6111111111111112</v>
      </c>
      <c r="G26" s="18"/>
      <c r="H26" s="19"/>
      <c r="I26" s="19"/>
      <c r="J26" s="19"/>
      <c r="K26" s="15">
        <v>0.72222222222222221</v>
      </c>
      <c r="L26" s="23"/>
      <c r="M26" s="24"/>
      <c r="N26" s="24"/>
      <c r="O26" s="24"/>
      <c r="R26" s="27">
        <v>43245.39166666667</v>
      </c>
      <c r="S26">
        <v>1.8740000000000001</v>
      </c>
    </row>
    <row r="27" spans="1:21" ht="15" x14ac:dyDescent="0.25">
      <c r="A27" s="2" t="s">
        <v>5</v>
      </c>
      <c r="B27" s="3">
        <v>20180526</v>
      </c>
      <c r="C27" s="3">
        <v>18</v>
      </c>
      <c r="D27" s="2" t="s">
        <v>6</v>
      </c>
      <c r="E27" s="3">
        <v>29</v>
      </c>
      <c r="F27">
        <f>E27/C27</f>
        <v>1.6111111111111112</v>
      </c>
      <c r="G27" s="18" t="s">
        <v>7</v>
      </c>
      <c r="H27" s="19">
        <v>20180526</v>
      </c>
      <c r="I27" s="19">
        <v>18</v>
      </c>
      <c r="J27" s="19">
        <v>13</v>
      </c>
      <c r="K27" s="15">
        <f t="shared" si="1"/>
        <v>0.72222222222222221</v>
      </c>
      <c r="L27" s="23"/>
      <c r="M27" s="24"/>
      <c r="N27" s="24"/>
      <c r="O27" s="24"/>
      <c r="R27" s="27">
        <v>43246.412499999999</v>
      </c>
      <c r="S27">
        <v>2.1179999999999999</v>
      </c>
    </row>
    <row r="28" spans="1:21" ht="15" x14ac:dyDescent="0.25">
      <c r="A28" s="2"/>
      <c r="B28" s="3"/>
      <c r="C28" s="3"/>
      <c r="D28" s="2"/>
      <c r="E28" s="3"/>
      <c r="F28">
        <v>1.7777777777777777</v>
      </c>
      <c r="G28" s="18"/>
      <c r="H28" s="19"/>
      <c r="I28" s="19"/>
      <c r="J28" s="19"/>
      <c r="L28" s="23"/>
      <c r="M28" s="24"/>
      <c r="N28" s="24"/>
      <c r="O28" s="24"/>
      <c r="P28" s="20">
        <v>5.5555555555555552E-2</v>
      </c>
      <c r="R28" s="27">
        <v>43247.433333333334</v>
      </c>
      <c r="S28">
        <v>2.2570000000000001</v>
      </c>
    </row>
    <row r="29" spans="1:21" ht="15" x14ac:dyDescent="0.25">
      <c r="A29" s="2" t="s">
        <v>5</v>
      </c>
      <c r="B29" s="3">
        <v>20180528</v>
      </c>
      <c r="C29" s="3">
        <v>18</v>
      </c>
      <c r="D29" s="2" t="s">
        <v>6</v>
      </c>
      <c r="E29" s="3">
        <v>32</v>
      </c>
      <c r="F29">
        <f t="shared" si="0"/>
        <v>1.7777777777777777</v>
      </c>
      <c r="G29" s="18"/>
      <c r="H29" s="19"/>
      <c r="I29" s="19"/>
      <c r="J29" s="19"/>
      <c r="L29" s="23" t="s">
        <v>8</v>
      </c>
      <c r="M29" s="24">
        <v>20180528</v>
      </c>
      <c r="N29" s="24">
        <v>18</v>
      </c>
      <c r="O29" s="24">
        <v>1</v>
      </c>
      <c r="P29" s="20">
        <f t="shared" si="2"/>
        <v>5.5555555555555552E-2</v>
      </c>
      <c r="R29" s="27">
        <v>43248.445833333331</v>
      </c>
      <c r="S29">
        <v>2.4289999999999998</v>
      </c>
    </row>
    <row r="30" spans="1:21" ht="15" x14ac:dyDescent="0.25">
      <c r="A30" s="2" t="s">
        <v>5</v>
      </c>
      <c r="B30" s="3">
        <v>20180529</v>
      </c>
      <c r="C30" s="3">
        <v>9</v>
      </c>
      <c r="D30" s="2" t="s">
        <v>6</v>
      </c>
      <c r="E30" s="3">
        <v>10</v>
      </c>
      <c r="F30">
        <f t="shared" si="0"/>
        <v>1.1111111111111112</v>
      </c>
      <c r="G30" s="18"/>
      <c r="H30" s="19"/>
      <c r="I30" s="19"/>
      <c r="J30" s="19"/>
      <c r="L30" s="23" t="s">
        <v>8</v>
      </c>
      <c r="M30" s="24">
        <v>20180529</v>
      </c>
      <c r="N30" s="24">
        <v>9</v>
      </c>
      <c r="O30" s="24">
        <v>0</v>
      </c>
      <c r="P30" s="20">
        <f t="shared" si="2"/>
        <v>0</v>
      </c>
      <c r="R30" s="27">
        <v>43249.087500000001</v>
      </c>
      <c r="S30">
        <v>2.4649999999999999</v>
      </c>
    </row>
    <row r="31" spans="1:21" ht="15" x14ac:dyDescent="0.25">
      <c r="A31" s="2"/>
      <c r="B31" s="3"/>
      <c r="C31" s="3"/>
      <c r="D31" s="2"/>
      <c r="E31" s="3"/>
      <c r="F31">
        <v>0.72222222222222221</v>
      </c>
      <c r="G31" s="18"/>
      <c r="H31" s="19"/>
      <c r="I31" s="19"/>
      <c r="J31" s="19"/>
      <c r="K31" s="15">
        <v>0</v>
      </c>
      <c r="L31" s="23"/>
      <c r="M31" s="24"/>
      <c r="N31" s="24"/>
      <c r="O31" s="24"/>
      <c r="P31" s="20">
        <v>0.16666666666666666</v>
      </c>
      <c r="R31" s="27">
        <v>43250.116666666669</v>
      </c>
      <c r="S31">
        <v>2.6379999999999999</v>
      </c>
    </row>
    <row r="32" spans="1:21" ht="15" x14ac:dyDescent="0.25">
      <c r="A32" s="2" t="s">
        <v>5</v>
      </c>
      <c r="B32" s="3">
        <v>20180531</v>
      </c>
      <c r="C32" s="3">
        <v>18</v>
      </c>
      <c r="D32" s="2" t="s">
        <v>6</v>
      </c>
      <c r="E32" s="3">
        <v>13</v>
      </c>
      <c r="F32">
        <f t="shared" si="0"/>
        <v>0.72222222222222221</v>
      </c>
      <c r="G32" s="18" t="s">
        <v>7</v>
      </c>
      <c r="H32" s="19">
        <v>20180531</v>
      </c>
      <c r="I32" s="19">
        <v>18</v>
      </c>
      <c r="J32" s="19">
        <v>0</v>
      </c>
      <c r="K32" s="15">
        <f t="shared" si="1"/>
        <v>0</v>
      </c>
      <c r="L32" s="23" t="s">
        <v>8</v>
      </c>
      <c r="M32" s="24">
        <v>20180531</v>
      </c>
      <c r="N32" s="24">
        <v>18</v>
      </c>
      <c r="O32" s="24">
        <v>3</v>
      </c>
      <c r="P32" s="20">
        <f t="shared" si="2"/>
        <v>0.16666666666666666</v>
      </c>
      <c r="R32" s="27">
        <v>43251.15</v>
      </c>
      <c r="S32">
        <v>2.6920000000000002</v>
      </c>
    </row>
    <row r="33" spans="1:19" ht="15" x14ac:dyDescent="0.25">
      <c r="A33" s="2" t="s">
        <v>5</v>
      </c>
      <c r="B33" s="3">
        <v>20180601</v>
      </c>
      <c r="C33" s="3">
        <v>9</v>
      </c>
      <c r="D33" s="2" t="s">
        <v>6</v>
      </c>
      <c r="E33" s="3">
        <v>0</v>
      </c>
      <c r="F33">
        <f t="shared" si="0"/>
        <v>0</v>
      </c>
      <c r="G33" s="18"/>
      <c r="H33" s="19"/>
      <c r="I33" s="19"/>
      <c r="J33" s="19"/>
      <c r="L33" s="23" t="s">
        <v>8</v>
      </c>
      <c r="M33" s="24">
        <v>20180601</v>
      </c>
      <c r="N33" s="24">
        <v>9</v>
      </c>
      <c r="O33" s="24">
        <v>0</v>
      </c>
      <c r="P33" s="20">
        <f t="shared" si="2"/>
        <v>0</v>
      </c>
      <c r="R33" s="27">
        <v>43252.17083333333</v>
      </c>
      <c r="S33">
        <v>2.7349999999999999</v>
      </c>
    </row>
    <row r="34" spans="1:19" ht="15" x14ac:dyDescent="0.25">
      <c r="A34" s="2" t="s">
        <v>5</v>
      </c>
      <c r="B34" s="3">
        <v>20180602</v>
      </c>
      <c r="C34" s="3">
        <v>9</v>
      </c>
      <c r="D34" s="2" t="s">
        <v>6</v>
      </c>
      <c r="E34" s="3">
        <v>2</v>
      </c>
      <c r="F34">
        <f t="shared" si="0"/>
        <v>0.22222222222222221</v>
      </c>
      <c r="G34" s="18"/>
      <c r="H34" s="19"/>
      <c r="I34" s="19"/>
      <c r="J34" s="19"/>
      <c r="L34" s="23"/>
      <c r="M34" s="24"/>
      <c r="N34" s="24"/>
      <c r="O34" s="24"/>
      <c r="R34" s="27">
        <v>43253.195833333331</v>
      </c>
      <c r="S34">
        <v>2.6309999999999998</v>
      </c>
    </row>
    <row r="35" spans="1:19" ht="15" x14ac:dyDescent="0.25">
      <c r="A35" s="2"/>
      <c r="B35" s="3"/>
      <c r="C35" s="3"/>
      <c r="D35" s="2"/>
      <c r="E35" s="3"/>
      <c r="F35">
        <v>5.5555555555555552E-2</v>
      </c>
      <c r="G35" s="18"/>
      <c r="H35" s="19"/>
      <c r="I35" s="19"/>
      <c r="J35" s="19"/>
      <c r="K35" s="15">
        <v>0.22222222222222221</v>
      </c>
      <c r="L35" s="23"/>
      <c r="M35" s="24"/>
      <c r="N35" s="24"/>
      <c r="O35" s="24"/>
      <c r="P35" s="20">
        <v>0.88888888888888884</v>
      </c>
      <c r="R35" s="27">
        <v>43254.224999999999</v>
      </c>
      <c r="S35">
        <v>2.4630000000000001</v>
      </c>
    </row>
    <row r="36" spans="1:19" ht="15" x14ac:dyDescent="0.25">
      <c r="A36" s="2" t="s">
        <v>5</v>
      </c>
      <c r="B36" s="3">
        <v>20180604</v>
      </c>
      <c r="C36" s="3">
        <v>18</v>
      </c>
      <c r="D36" s="2" t="s">
        <v>6</v>
      </c>
      <c r="E36" s="3">
        <v>1</v>
      </c>
      <c r="F36">
        <f t="shared" si="0"/>
        <v>5.5555555555555552E-2</v>
      </c>
      <c r="G36" s="18" t="s">
        <v>7</v>
      </c>
      <c r="H36" s="19">
        <v>20180604</v>
      </c>
      <c r="I36" s="19">
        <v>18</v>
      </c>
      <c r="J36" s="19">
        <v>4</v>
      </c>
      <c r="K36" s="15">
        <f t="shared" si="1"/>
        <v>0.22222222222222221</v>
      </c>
      <c r="L36" s="23" t="s">
        <v>8</v>
      </c>
      <c r="M36" s="24">
        <v>20180604</v>
      </c>
      <c r="N36" s="24">
        <v>18</v>
      </c>
      <c r="O36" s="24">
        <v>16</v>
      </c>
      <c r="P36" s="20">
        <f t="shared" si="2"/>
        <v>0.88888888888888884</v>
      </c>
      <c r="R36" s="27">
        <v>43255.25</v>
      </c>
      <c r="S36">
        <v>2.355</v>
      </c>
    </row>
    <row r="37" spans="1:19" ht="15" x14ac:dyDescent="0.25">
      <c r="A37" s="2"/>
      <c r="B37" s="3"/>
      <c r="C37" s="3"/>
      <c r="D37" s="2"/>
      <c r="E37" s="3"/>
      <c r="F37">
        <v>0.27777777777777779</v>
      </c>
      <c r="G37" s="18"/>
      <c r="H37" s="19"/>
      <c r="I37" s="19"/>
      <c r="J37" s="19"/>
      <c r="L37" s="23"/>
      <c r="M37" s="24"/>
      <c r="N37" s="24"/>
      <c r="O37" s="24"/>
      <c r="P37" s="20">
        <v>1.6111111111111112</v>
      </c>
      <c r="R37" s="27">
        <v>43256.275000000001</v>
      </c>
      <c r="S37">
        <v>2.077</v>
      </c>
    </row>
    <row r="38" spans="1:19" ht="15" x14ac:dyDescent="0.25">
      <c r="A38" s="2" t="s">
        <v>5</v>
      </c>
      <c r="B38" s="3">
        <v>20180606</v>
      </c>
      <c r="C38" s="3">
        <v>18</v>
      </c>
      <c r="D38" s="2" t="s">
        <v>6</v>
      </c>
      <c r="E38" s="3">
        <v>5</v>
      </c>
      <c r="F38">
        <f t="shared" si="0"/>
        <v>0.27777777777777779</v>
      </c>
      <c r="G38" s="18"/>
      <c r="H38" s="19"/>
      <c r="I38" s="19"/>
      <c r="J38" s="19"/>
      <c r="L38" s="23" t="s">
        <v>8</v>
      </c>
      <c r="M38" s="24">
        <v>20180606</v>
      </c>
      <c r="N38" s="24">
        <v>18</v>
      </c>
      <c r="O38" s="24">
        <v>29</v>
      </c>
      <c r="P38" s="20">
        <f t="shared" si="2"/>
        <v>1.6111111111111112</v>
      </c>
      <c r="R38" s="27">
        <v>43257.3</v>
      </c>
      <c r="S38">
        <v>1.8530000000000002</v>
      </c>
    </row>
    <row r="39" spans="1:19" ht="15" x14ac:dyDescent="0.25">
      <c r="A39" s="2" t="s">
        <v>5</v>
      </c>
      <c r="B39" s="3">
        <v>20180607</v>
      </c>
      <c r="C39" s="3">
        <v>9</v>
      </c>
      <c r="D39" s="2" t="s">
        <v>6</v>
      </c>
      <c r="E39" s="3">
        <v>9</v>
      </c>
      <c r="F39">
        <f t="shared" si="0"/>
        <v>1</v>
      </c>
      <c r="G39" s="18" t="s">
        <v>7</v>
      </c>
      <c r="H39" s="19">
        <v>20180607</v>
      </c>
      <c r="I39" s="19">
        <v>9</v>
      </c>
      <c r="J39" s="19">
        <v>6</v>
      </c>
      <c r="K39" s="15">
        <f t="shared" si="1"/>
        <v>0.66666666666666663</v>
      </c>
      <c r="L39" s="23" t="s">
        <v>8</v>
      </c>
      <c r="M39" s="24">
        <v>20180607</v>
      </c>
      <c r="N39" s="24">
        <v>8</v>
      </c>
      <c r="O39" s="24">
        <v>31</v>
      </c>
      <c r="P39" s="20">
        <f t="shared" si="2"/>
        <v>3.875</v>
      </c>
      <c r="R39" s="27">
        <v>43258.320833333331</v>
      </c>
      <c r="S39">
        <v>1.6379999999999999</v>
      </c>
    </row>
    <row r="40" spans="1:19" ht="15" x14ac:dyDescent="0.25">
      <c r="A40" s="2"/>
      <c r="B40" s="3"/>
      <c r="C40" s="3"/>
      <c r="D40" s="2"/>
      <c r="E40" s="3"/>
      <c r="F40">
        <v>3.9444444444444446</v>
      </c>
      <c r="G40" s="18"/>
      <c r="H40" s="19"/>
      <c r="I40" s="19"/>
      <c r="J40" s="19"/>
      <c r="K40" s="15">
        <v>1.7222222222222223</v>
      </c>
      <c r="L40" s="23"/>
      <c r="M40" s="24"/>
      <c r="N40" s="24"/>
      <c r="O40" s="24"/>
      <c r="P40" s="20">
        <v>0.27777777777777779</v>
      </c>
      <c r="R40" s="27">
        <v>43259.345833333333</v>
      </c>
      <c r="S40">
        <v>1.413</v>
      </c>
    </row>
    <row r="41" spans="1:19" ht="15" x14ac:dyDescent="0.25">
      <c r="A41" s="2" t="s">
        <v>5</v>
      </c>
      <c r="B41" s="3">
        <v>20180609</v>
      </c>
      <c r="C41" s="3">
        <v>18</v>
      </c>
      <c r="D41" s="2" t="s">
        <v>6</v>
      </c>
      <c r="E41" s="3">
        <v>71</v>
      </c>
      <c r="F41">
        <f>E41/C41</f>
        <v>3.9444444444444446</v>
      </c>
      <c r="G41" s="18" t="s">
        <v>7</v>
      </c>
      <c r="H41" s="19">
        <v>20180609</v>
      </c>
      <c r="I41" s="19">
        <v>18</v>
      </c>
      <c r="J41" s="19">
        <v>31</v>
      </c>
      <c r="K41" s="15">
        <f t="shared" si="1"/>
        <v>1.7222222222222223</v>
      </c>
      <c r="L41" s="23" t="s">
        <v>8</v>
      </c>
      <c r="M41" s="24">
        <v>20180609</v>
      </c>
      <c r="N41" s="24">
        <v>18</v>
      </c>
      <c r="O41" s="24">
        <v>5</v>
      </c>
      <c r="P41" s="20">
        <f t="shared" si="2"/>
        <v>0.27777777777777779</v>
      </c>
      <c r="R41" s="27">
        <v>43260.35833333333</v>
      </c>
      <c r="S41">
        <v>1.774</v>
      </c>
    </row>
    <row r="42" spans="1:19" ht="15" x14ac:dyDescent="0.25">
      <c r="A42" s="2"/>
      <c r="B42" s="3"/>
      <c r="C42" s="3"/>
      <c r="D42" s="2"/>
      <c r="E42" s="3"/>
      <c r="F42">
        <v>1.1111111111111112</v>
      </c>
      <c r="G42" s="18"/>
      <c r="H42" s="19"/>
      <c r="I42" s="19"/>
      <c r="J42" s="19"/>
      <c r="K42" s="15">
        <v>1.4444444444444444</v>
      </c>
      <c r="L42" s="23"/>
      <c r="M42" s="24"/>
      <c r="N42" s="24"/>
      <c r="O42" s="24"/>
      <c r="P42" s="20">
        <v>0.22222222222222221</v>
      </c>
      <c r="R42" s="27">
        <v>43261.366666666669</v>
      </c>
      <c r="S42">
        <v>2.1069999999999998</v>
      </c>
    </row>
    <row r="43" spans="1:19" ht="15" x14ac:dyDescent="0.25">
      <c r="A43" s="2" t="s">
        <v>5</v>
      </c>
      <c r="B43" s="3">
        <v>20180611</v>
      </c>
      <c r="C43" s="3">
        <v>18</v>
      </c>
      <c r="D43" s="2" t="s">
        <v>6</v>
      </c>
      <c r="E43" s="3">
        <v>20</v>
      </c>
      <c r="F43">
        <f t="shared" si="0"/>
        <v>1.1111111111111112</v>
      </c>
      <c r="G43" s="18" t="s">
        <v>7</v>
      </c>
      <c r="H43" s="19">
        <v>20180611</v>
      </c>
      <c r="I43" s="19">
        <v>18</v>
      </c>
      <c r="J43" s="19">
        <v>26</v>
      </c>
      <c r="K43" s="15">
        <f t="shared" si="1"/>
        <v>1.4444444444444444</v>
      </c>
      <c r="L43" s="23" t="s">
        <v>8</v>
      </c>
      <c r="M43" s="24">
        <v>20180611</v>
      </c>
      <c r="N43" s="24">
        <v>18</v>
      </c>
      <c r="O43" s="24">
        <v>4</v>
      </c>
      <c r="P43" s="20">
        <f>O43/N43</f>
        <v>0.22222222222222221</v>
      </c>
      <c r="R43" s="27">
        <v>43262.387499999997</v>
      </c>
      <c r="S43">
        <v>2.4899999999999998</v>
      </c>
    </row>
    <row r="44" spans="1:19" ht="15" x14ac:dyDescent="0.25">
      <c r="A44" s="2" t="s">
        <v>5</v>
      </c>
      <c r="B44" s="3">
        <v>20180612</v>
      </c>
      <c r="C44" s="3">
        <v>9</v>
      </c>
      <c r="D44" s="2" t="s">
        <v>6</v>
      </c>
      <c r="E44" s="3">
        <v>56</v>
      </c>
      <c r="F44">
        <f t="shared" si="0"/>
        <v>6.2222222222222223</v>
      </c>
      <c r="G44" s="18" t="s">
        <v>7</v>
      </c>
      <c r="H44" s="19">
        <v>20180612</v>
      </c>
      <c r="I44" s="19">
        <v>9</v>
      </c>
      <c r="J44" s="19">
        <v>6</v>
      </c>
      <c r="K44" s="15">
        <f t="shared" si="1"/>
        <v>0.66666666666666663</v>
      </c>
      <c r="L44" s="23" t="s">
        <v>8</v>
      </c>
      <c r="M44" s="24">
        <v>20180612</v>
      </c>
      <c r="N44" s="24">
        <v>9</v>
      </c>
      <c r="O44" s="24">
        <v>2</v>
      </c>
      <c r="P44" s="20">
        <f>O44/N44</f>
        <v>0.22222222222222221</v>
      </c>
      <c r="R44" s="27">
        <v>43263.408333333333</v>
      </c>
      <c r="S44">
        <v>2.7970000000000002</v>
      </c>
    </row>
    <row r="45" spans="1:19" ht="15" x14ac:dyDescent="0.25">
      <c r="A45" s="2" t="s">
        <v>5</v>
      </c>
      <c r="B45" s="3">
        <v>20180613</v>
      </c>
      <c r="C45" s="3">
        <v>9</v>
      </c>
      <c r="D45" s="2" t="s">
        <v>6</v>
      </c>
      <c r="E45" s="3">
        <v>17</v>
      </c>
      <c r="F45">
        <f t="shared" si="0"/>
        <v>1.8888888888888888</v>
      </c>
      <c r="G45" s="18"/>
      <c r="H45" s="19"/>
      <c r="I45" s="19"/>
      <c r="J45" s="19"/>
      <c r="L45" s="23" t="s">
        <v>8</v>
      </c>
      <c r="M45" s="24">
        <v>20180613</v>
      </c>
      <c r="N45" s="24">
        <v>9</v>
      </c>
      <c r="O45" s="24">
        <v>2</v>
      </c>
      <c r="P45" s="20">
        <f t="shared" si="2"/>
        <v>0.22222222222222221</v>
      </c>
      <c r="R45" s="27">
        <v>43264.429166666669</v>
      </c>
      <c r="S45">
        <v>3.0760000000000001</v>
      </c>
    </row>
    <row r="46" spans="1:19" ht="15" x14ac:dyDescent="0.25">
      <c r="A46" s="2" t="s">
        <v>5</v>
      </c>
      <c r="B46" s="3">
        <v>20180614</v>
      </c>
      <c r="C46" s="3">
        <v>9</v>
      </c>
      <c r="D46" s="2" t="s">
        <v>6</v>
      </c>
      <c r="E46" s="3">
        <v>55</v>
      </c>
      <c r="F46">
        <f t="shared" si="0"/>
        <v>6.1111111111111107</v>
      </c>
      <c r="G46" s="18" t="s">
        <v>7</v>
      </c>
      <c r="H46" s="19">
        <v>20180614</v>
      </c>
      <c r="I46" s="19">
        <v>9</v>
      </c>
      <c r="J46" s="19">
        <v>10</v>
      </c>
      <c r="K46" s="15">
        <f>J46/I46</f>
        <v>1.1111111111111112</v>
      </c>
      <c r="L46" s="23" t="s">
        <v>8</v>
      </c>
      <c r="M46" s="24">
        <v>20180614</v>
      </c>
      <c r="N46" s="24">
        <v>9</v>
      </c>
      <c r="O46" s="24">
        <v>5</v>
      </c>
      <c r="P46" s="20">
        <f t="shared" si="2"/>
        <v>0.55555555555555558</v>
      </c>
      <c r="R46" s="27">
        <v>43265.458333333336</v>
      </c>
      <c r="S46">
        <v>3.2320000000000002</v>
      </c>
    </row>
    <row r="47" spans="1:19" ht="15" x14ac:dyDescent="0.25">
      <c r="A47" s="2"/>
      <c r="B47" s="3"/>
      <c r="C47" s="3"/>
      <c r="D47" s="2"/>
      <c r="E47" s="3"/>
      <c r="G47" s="18"/>
      <c r="H47" s="19"/>
      <c r="I47" s="19"/>
      <c r="J47" s="19"/>
      <c r="L47" s="23"/>
      <c r="M47" s="24"/>
      <c r="N47" s="24"/>
      <c r="O47" s="24"/>
      <c r="P47" s="20">
        <v>0.27777777777777779</v>
      </c>
      <c r="R47" s="27">
        <v>43266.487500000003</v>
      </c>
      <c r="S47">
        <v>3.2470000000000003</v>
      </c>
    </row>
    <row r="48" spans="1:19" ht="15" x14ac:dyDescent="0.25">
      <c r="A48" s="2"/>
      <c r="B48" s="3"/>
      <c r="C48" s="3"/>
      <c r="D48" s="2"/>
      <c r="E48" s="3"/>
      <c r="G48" s="18"/>
      <c r="H48" s="19"/>
      <c r="I48" s="19"/>
      <c r="J48" s="19"/>
      <c r="L48" s="23" t="s">
        <v>8</v>
      </c>
      <c r="M48" s="24">
        <v>20180616</v>
      </c>
      <c r="N48" s="24">
        <v>18</v>
      </c>
      <c r="O48" s="24">
        <v>5</v>
      </c>
      <c r="P48" s="20">
        <f t="shared" si="2"/>
        <v>0.27777777777777779</v>
      </c>
      <c r="R48" s="27">
        <v>43267.166666666664</v>
      </c>
      <c r="S48">
        <v>3.3339999999999996</v>
      </c>
    </row>
    <row r="49" spans="1:19" ht="15" x14ac:dyDescent="0.25">
      <c r="A49" s="2"/>
      <c r="B49" s="3"/>
      <c r="C49" s="3"/>
      <c r="D49" s="2"/>
      <c r="E49" s="3"/>
      <c r="F49">
        <v>94.5</v>
      </c>
      <c r="G49" s="18"/>
      <c r="H49" s="19"/>
      <c r="I49" s="19"/>
      <c r="J49" s="19"/>
      <c r="K49" s="15">
        <v>21.055555555555557</v>
      </c>
      <c r="L49" s="23"/>
      <c r="M49" s="24"/>
      <c r="N49" s="24"/>
      <c r="O49" s="24"/>
      <c r="R49" s="27">
        <v>43268.195833333331</v>
      </c>
      <c r="S49">
        <v>3.0739999999999998</v>
      </c>
    </row>
    <row r="50" spans="1:19" ht="15" x14ac:dyDescent="0.25">
      <c r="A50" s="2" t="s">
        <v>5</v>
      </c>
      <c r="B50" s="3">
        <v>20180618</v>
      </c>
      <c r="C50" s="3">
        <v>18</v>
      </c>
      <c r="D50" s="2" t="s">
        <v>6</v>
      </c>
      <c r="E50" s="3">
        <v>1701</v>
      </c>
      <c r="F50">
        <f t="shared" si="0"/>
        <v>94.5</v>
      </c>
      <c r="G50" s="18" t="s">
        <v>7</v>
      </c>
      <c r="H50" s="19">
        <v>20180618</v>
      </c>
      <c r="I50" s="19">
        <v>18</v>
      </c>
      <c r="J50" s="19">
        <v>379</v>
      </c>
      <c r="K50" s="15">
        <f>J50/I50</f>
        <v>21.055555555555557</v>
      </c>
      <c r="L50" s="23"/>
      <c r="M50" s="24"/>
      <c r="N50" s="24"/>
      <c r="O50" s="24"/>
      <c r="R50" s="27">
        <v>43269.23333333333</v>
      </c>
      <c r="S50">
        <v>2.867</v>
      </c>
    </row>
    <row r="51" spans="1:19" ht="15" x14ac:dyDescent="0.25">
      <c r="A51" s="2"/>
      <c r="B51" s="3"/>
      <c r="C51" s="3"/>
      <c r="D51" s="2"/>
      <c r="E51" s="3"/>
      <c r="F51">
        <v>120.77777777777777</v>
      </c>
      <c r="G51" s="18"/>
      <c r="H51" s="19"/>
      <c r="I51" s="19"/>
      <c r="J51" s="19"/>
      <c r="K51" s="15">
        <v>16.722222222222221</v>
      </c>
      <c r="L51" s="23"/>
      <c r="M51" s="24"/>
      <c r="N51" s="24"/>
      <c r="O51" s="24"/>
      <c r="P51" s="20">
        <v>0.77777777777777779</v>
      </c>
      <c r="R51" s="27">
        <v>43270.254166666666</v>
      </c>
      <c r="S51">
        <v>2.5150000000000001</v>
      </c>
    </row>
    <row r="52" spans="1:19" ht="15" x14ac:dyDescent="0.25">
      <c r="A52" s="2" t="s">
        <v>5</v>
      </c>
      <c r="B52" s="3">
        <v>20180620</v>
      </c>
      <c r="C52" s="3">
        <v>18</v>
      </c>
      <c r="D52" s="2" t="s">
        <v>6</v>
      </c>
      <c r="E52" s="3">
        <v>2174</v>
      </c>
      <c r="F52">
        <f t="shared" si="0"/>
        <v>120.77777777777777</v>
      </c>
      <c r="G52" s="18" t="s">
        <v>7</v>
      </c>
      <c r="H52" s="19">
        <v>20180620</v>
      </c>
      <c r="I52" s="19">
        <v>18</v>
      </c>
      <c r="J52" s="19">
        <v>301</v>
      </c>
      <c r="K52" s="15">
        <f t="shared" ref="K52:K99" si="3">J52/I52</f>
        <v>16.722222222222221</v>
      </c>
      <c r="L52" s="23" t="s">
        <v>8</v>
      </c>
      <c r="M52" s="24">
        <v>20180620</v>
      </c>
      <c r="N52" s="24">
        <v>18</v>
      </c>
      <c r="O52" s="24">
        <v>14</v>
      </c>
      <c r="P52" s="20">
        <f t="shared" si="2"/>
        <v>0.77777777777777779</v>
      </c>
      <c r="R52" s="27">
        <v>43271.287499999999</v>
      </c>
      <c r="S52">
        <v>2.012</v>
      </c>
    </row>
    <row r="53" spans="1:19" ht="15" x14ac:dyDescent="0.25">
      <c r="A53" s="2" t="s">
        <v>5</v>
      </c>
      <c r="B53" s="3">
        <v>20180621</v>
      </c>
      <c r="C53" s="3">
        <v>9</v>
      </c>
      <c r="D53" s="2" t="s">
        <v>6</v>
      </c>
      <c r="E53" s="3">
        <v>884</v>
      </c>
      <c r="F53">
        <f t="shared" si="0"/>
        <v>98.222222222222229</v>
      </c>
      <c r="G53" s="18" t="s">
        <v>7</v>
      </c>
      <c r="H53" s="19">
        <v>20180621</v>
      </c>
      <c r="I53" s="19">
        <v>9</v>
      </c>
      <c r="J53" s="19">
        <v>272</v>
      </c>
      <c r="K53" s="15">
        <f t="shared" si="3"/>
        <v>30.222222222222221</v>
      </c>
      <c r="L53" s="23" t="s">
        <v>8</v>
      </c>
      <c r="M53" s="24">
        <v>20180621</v>
      </c>
      <c r="N53" s="24">
        <v>9</v>
      </c>
      <c r="O53" s="24">
        <v>12</v>
      </c>
      <c r="P53" s="20">
        <f t="shared" si="2"/>
        <v>1.3333333333333333</v>
      </c>
      <c r="R53" s="27">
        <v>43272.308333333334</v>
      </c>
      <c r="S53">
        <v>1.7250000000000001</v>
      </c>
    </row>
    <row r="54" spans="1:19" ht="15" x14ac:dyDescent="0.25">
      <c r="A54" s="2"/>
      <c r="B54" s="3"/>
      <c r="C54" s="3"/>
      <c r="D54" s="2"/>
      <c r="E54" s="3"/>
      <c r="F54">
        <v>109.77777777777777</v>
      </c>
      <c r="G54" s="18"/>
      <c r="H54" s="19"/>
      <c r="I54" s="19"/>
      <c r="J54" s="19"/>
      <c r="K54" s="15">
        <v>1.8888888888888888</v>
      </c>
      <c r="L54" s="23"/>
      <c r="M54" s="24"/>
      <c r="N54" s="24"/>
      <c r="O54" s="24"/>
      <c r="P54" s="20">
        <v>0.22222222222222221</v>
      </c>
      <c r="R54" s="27">
        <v>43273.324999999997</v>
      </c>
      <c r="S54">
        <v>1.905</v>
      </c>
    </row>
    <row r="55" spans="1:19" ht="15" x14ac:dyDescent="0.25">
      <c r="A55" s="2" t="s">
        <v>5</v>
      </c>
      <c r="B55" s="3">
        <v>20180623</v>
      </c>
      <c r="C55" s="3">
        <v>18</v>
      </c>
      <c r="D55" s="2" t="s">
        <v>6</v>
      </c>
      <c r="E55" s="3">
        <v>1976</v>
      </c>
      <c r="F55">
        <f t="shared" si="0"/>
        <v>109.77777777777777</v>
      </c>
      <c r="G55" s="18" t="s">
        <v>7</v>
      </c>
      <c r="H55" s="19">
        <v>20180623</v>
      </c>
      <c r="I55" s="19">
        <v>18</v>
      </c>
      <c r="J55" s="19">
        <v>34</v>
      </c>
      <c r="K55" s="15">
        <f t="shared" si="3"/>
        <v>1.8888888888888888</v>
      </c>
      <c r="L55" s="23" t="s">
        <v>8</v>
      </c>
      <c r="M55" s="24">
        <v>20180623</v>
      </c>
      <c r="N55" s="24">
        <v>18</v>
      </c>
      <c r="O55" s="24">
        <v>4</v>
      </c>
      <c r="P55" s="20">
        <f t="shared" si="2"/>
        <v>0.22222222222222221</v>
      </c>
      <c r="R55" s="27">
        <v>43274.354166666664</v>
      </c>
      <c r="S55">
        <v>2.1230000000000002</v>
      </c>
    </row>
    <row r="56" spans="1:19" ht="15" x14ac:dyDescent="0.25">
      <c r="A56" s="2"/>
      <c r="B56" s="3"/>
      <c r="C56" s="3"/>
      <c r="D56" s="2"/>
      <c r="E56" s="3"/>
      <c r="F56">
        <v>30.944444444444443</v>
      </c>
      <c r="G56" s="18"/>
      <c r="H56" s="19"/>
      <c r="I56" s="19"/>
      <c r="J56" s="19"/>
      <c r="K56" s="15">
        <v>5.666666666666667</v>
      </c>
      <c r="L56" s="23"/>
      <c r="M56" s="24"/>
      <c r="N56" s="24"/>
      <c r="O56" s="24"/>
      <c r="P56" s="20">
        <v>0.22222222222222221</v>
      </c>
      <c r="R56" s="27">
        <v>43275.370833333334</v>
      </c>
      <c r="S56">
        <v>2.242</v>
      </c>
    </row>
    <row r="57" spans="1:19" ht="15" x14ac:dyDescent="0.25">
      <c r="A57" s="2" t="s">
        <v>5</v>
      </c>
      <c r="B57" s="3">
        <v>20180625</v>
      </c>
      <c r="C57" s="3">
        <v>18</v>
      </c>
      <c r="D57" s="2" t="s">
        <v>6</v>
      </c>
      <c r="E57" s="3">
        <v>557</v>
      </c>
      <c r="F57">
        <f t="shared" si="0"/>
        <v>30.944444444444443</v>
      </c>
      <c r="G57" s="18" t="s">
        <v>7</v>
      </c>
      <c r="H57" s="19">
        <v>20180625</v>
      </c>
      <c r="I57" s="19">
        <v>18</v>
      </c>
      <c r="J57" s="19">
        <v>102</v>
      </c>
      <c r="K57" s="15">
        <f t="shared" si="3"/>
        <v>5.666666666666667</v>
      </c>
      <c r="L57" s="23" t="s">
        <v>8</v>
      </c>
      <c r="M57" s="24">
        <v>20180625</v>
      </c>
      <c r="N57" s="24">
        <v>18</v>
      </c>
      <c r="O57" s="24">
        <v>4</v>
      </c>
      <c r="P57" s="20">
        <f t="shared" si="2"/>
        <v>0.22222222222222221</v>
      </c>
      <c r="R57" s="27">
        <v>43276.387499999997</v>
      </c>
      <c r="S57">
        <v>2.4000000000000004</v>
      </c>
    </row>
    <row r="58" spans="1:19" ht="15" x14ac:dyDescent="0.25">
      <c r="A58" s="2"/>
      <c r="B58" s="3"/>
      <c r="C58" s="3"/>
      <c r="D58" s="2"/>
      <c r="E58" s="3"/>
      <c r="F58">
        <v>145.44444444444446</v>
      </c>
      <c r="G58" s="18"/>
      <c r="H58" s="19"/>
      <c r="I58" s="19"/>
      <c r="J58" s="19"/>
      <c r="K58" s="15">
        <v>8.6111111111111107</v>
      </c>
      <c r="L58" s="23"/>
      <c r="M58" s="24"/>
      <c r="N58" s="24"/>
      <c r="O58" s="24"/>
      <c r="P58" s="20">
        <v>0.33333333333333331</v>
      </c>
      <c r="R58" s="27">
        <v>43277.408333333333</v>
      </c>
      <c r="S58">
        <v>2.4619999999999997</v>
      </c>
    </row>
    <row r="59" spans="1:19" ht="15" x14ac:dyDescent="0.25">
      <c r="A59" s="2" t="s">
        <v>5</v>
      </c>
      <c r="B59" s="3">
        <v>20180627</v>
      </c>
      <c r="C59" s="3">
        <v>18</v>
      </c>
      <c r="D59" s="2" t="s">
        <v>6</v>
      </c>
      <c r="E59" s="3">
        <v>2618</v>
      </c>
      <c r="F59">
        <f t="shared" si="0"/>
        <v>145.44444444444446</v>
      </c>
      <c r="G59" s="18" t="s">
        <v>7</v>
      </c>
      <c r="H59" s="19">
        <v>20180627</v>
      </c>
      <c r="I59" s="19">
        <v>18</v>
      </c>
      <c r="J59" s="19">
        <v>155</v>
      </c>
      <c r="K59" s="15">
        <f t="shared" si="3"/>
        <v>8.6111111111111107</v>
      </c>
      <c r="L59" s="23" t="s">
        <v>8</v>
      </c>
      <c r="M59" s="24">
        <v>20180627</v>
      </c>
      <c r="N59" s="24">
        <v>18</v>
      </c>
      <c r="O59" s="24">
        <v>6</v>
      </c>
      <c r="P59" s="20">
        <f t="shared" si="2"/>
        <v>0.33333333333333331</v>
      </c>
      <c r="R59" s="27">
        <v>43278.087500000001</v>
      </c>
      <c r="S59">
        <v>2.5220000000000002</v>
      </c>
    </row>
    <row r="60" spans="1:19" ht="15" x14ac:dyDescent="0.25">
      <c r="A60" s="2" t="s">
        <v>5</v>
      </c>
      <c r="B60" s="3">
        <v>20180628</v>
      </c>
      <c r="C60" s="3">
        <v>9</v>
      </c>
      <c r="D60" s="2" t="s">
        <v>6</v>
      </c>
      <c r="E60" s="3">
        <v>1213</v>
      </c>
      <c r="F60">
        <f t="shared" si="0"/>
        <v>134.77777777777777</v>
      </c>
      <c r="G60" s="18" t="s">
        <v>7</v>
      </c>
      <c r="H60" s="19">
        <v>20180628</v>
      </c>
      <c r="I60" s="19">
        <v>9</v>
      </c>
      <c r="J60" s="19">
        <v>70</v>
      </c>
      <c r="K60" s="15">
        <f t="shared" si="3"/>
        <v>7.7777777777777777</v>
      </c>
      <c r="L60" s="23" t="s">
        <v>8</v>
      </c>
      <c r="M60" s="24">
        <v>20180628</v>
      </c>
      <c r="N60" s="24">
        <v>9</v>
      </c>
      <c r="O60" s="24">
        <v>1</v>
      </c>
      <c r="P60" s="20">
        <f t="shared" si="2"/>
        <v>0.1111111111111111</v>
      </c>
      <c r="R60" s="27">
        <v>43279.112500000003</v>
      </c>
      <c r="S60">
        <v>2.6920000000000002</v>
      </c>
    </row>
    <row r="61" spans="1:19" ht="15" x14ac:dyDescent="0.25">
      <c r="A61" s="2" t="s">
        <v>5</v>
      </c>
      <c r="B61" s="3">
        <v>20180629</v>
      </c>
      <c r="C61" s="3">
        <v>9</v>
      </c>
      <c r="D61" s="2" t="s">
        <v>6</v>
      </c>
      <c r="E61" s="3">
        <v>1633</v>
      </c>
      <c r="F61">
        <f t="shared" si="0"/>
        <v>181.44444444444446</v>
      </c>
      <c r="G61" s="18"/>
      <c r="H61" s="19"/>
      <c r="I61" s="19"/>
      <c r="J61" s="19"/>
      <c r="K61" s="15">
        <v>13.222222222222221</v>
      </c>
      <c r="L61" s="23"/>
      <c r="M61" s="24"/>
      <c r="N61" s="24"/>
      <c r="O61" s="24"/>
      <c r="P61" s="20">
        <v>5.5555555555555552E-2</v>
      </c>
      <c r="R61" s="27">
        <v>43280.133333333331</v>
      </c>
      <c r="S61">
        <v>2.69</v>
      </c>
    </row>
    <row r="62" spans="1:19" ht="15" x14ac:dyDescent="0.25">
      <c r="A62" s="2" t="s">
        <v>5</v>
      </c>
      <c r="B62" s="3">
        <v>20180630</v>
      </c>
      <c r="C62" s="3">
        <v>9</v>
      </c>
      <c r="D62" s="2" t="s">
        <v>6</v>
      </c>
      <c r="E62" s="3">
        <v>741</v>
      </c>
      <c r="F62">
        <f t="shared" si="0"/>
        <v>82.333333333333329</v>
      </c>
      <c r="G62" s="18" t="s">
        <v>7</v>
      </c>
      <c r="H62" s="19">
        <v>20180630</v>
      </c>
      <c r="I62" s="19">
        <v>18</v>
      </c>
      <c r="J62" s="19">
        <v>238</v>
      </c>
      <c r="K62" s="15">
        <f t="shared" si="3"/>
        <v>13.222222222222221</v>
      </c>
      <c r="L62" s="23" t="s">
        <v>8</v>
      </c>
      <c r="M62" s="24">
        <v>20180630</v>
      </c>
      <c r="N62" s="24">
        <v>18</v>
      </c>
      <c r="O62" s="24">
        <v>1</v>
      </c>
      <c r="P62" s="20">
        <f t="shared" si="2"/>
        <v>5.5555555555555552E-2</v>
      </c>
      <c r="R62" s="27">
        <v>43281.158333333333</v>
      </c>
      <c r="S62">
        <v>2.653</v>
      </c>
    </row>
    <row r="63" spans="1:19" ht="15" x14ac:dyDescent="0.25">
      <c r="A63" s="2"/>
      <c r="B63" s="3"/>
      <c r="C63" s="3"/>
      <c r="D63" s="2"/>
      <c r="E63" s="3"/>
      <c r="F63">
        <v>26.277777777777779</v>
      </c>
      <c r="G63" s="18"/>
      <c r="H63" s="19"/>
      <c r="I63" s="19"/>
      <c r="J63" s="19"/>
      <c r="L63" s="23"/>
      <c r="M63" s="24"/>
      <c r="N63" s="24"/>
      <c r="O63" s="24"/>
      <c r="P63" s="20">
        <v>0.55555555555555558</v>
      </c>
      <c r="R63" s="27">
        <v>43282.175000000003</v>
      </c>
      <c r="S63">
        <v>2.573</v>
      </c>
    </row>
    <row r="64" spans="1:19" ht="15" x14ac:dyDescent="0.25">
      <c r="A64" s="2" t="s">
        <v>5</v>
      </c>
      <c r="B64" s="3">
        <v>20180702</v>
      </c>
      <c r="C64" s="3">
        <v>18</v>
      </c>
      <c r="D64" s="2" t="s">
        <v>6</v>
      </c>
      <c r="E64" s="3">
        <v>473</v>
      </c>
      <c r="F64">
        <f t="shared" si="0"/>
        <v>26.277777777777779</v>
      </c>
      <c r="G64" s="18" t="s">
        <v>7</v>
      </c>
      <c r="H64" s="19">
        <v>20180702</v>
      </c>
      <c r="I64" s="19">
        <v>9</v>
      </c>
      <c r="J64" s="19">
        <v>4</v>
      </c>
      <c r="K64" s="15">
        <f t="shared" si="3"/>
        <v>0.44444444444444442</v>
      </c>
      <c r="L64" s="23" t="s">
        <v>8</v>
      </c>
      <c r="M64" s="24">
        <v>20180702</v>
      </c>
      <c r="N64" s="24">
        <v>18</v>
      </c>
      <c r="O64" s="24">
        <v>10</v>
      </c>
      <c r="P64" s="20">
        <f t="shared" si="2"/>
        <v>0.55555555555555558</v>
      </c>
      <c r="R64" s="27">
        <v>43283.195833333331</v>
      </c>
      <c r="S64">
        <v>2.5489999999999999</v>
      </c>
    </row>
    <row r="65" spans="1:19" ht="15" x14ac:dyDescent="0.25">
      <c r="A65" s="2" t="s">
        <v>5</v>
      </c>
      <c r="B65" s="3">
        <v>20180703</v>
      </c>
      <c r="C65" s="3">
        <v>9</v>
      </c>
      <c r="D65" s="2" t="s">
        <v>6</v>
      </c>
      <c r="E65" s="3">
        <v>1109</v>
      </c>
      <c r="F65">
        <f t="shared" si="0"/>
        <v>123.22222222222223</v>
      </c>
      <c r="G65" s="18" t="s">
        <v>7</v>
      </c>
      <c r="H65" s="19">
        <v>20180703</v>
      </c>
      <c r="I65" s="19">
        <v>9</v>
      </c>
      <c r="J65" s="19">
        <v>126</v>
      </c>
      <c r="K65" s="15">
        <f t="shared" si="3"/>
        <v>14</v>
      </c>
      <c r="L65" s="23" t="s">
        <v>8</v>
      </c>
      <c r="M65" s="24">
        <v>20180703</v>
      </c>
      <c r="N65" s="24">
        <v>9</v>
      </c>
      <c r="O65" s="24">
        <v>2</v>
      </c>
      <c r="P65" s="20">
        <f t="shared" si="2"/>
        <v>0.22222222222222221</v>
      </c>
      <c r="R65" s="27">
        <v>43284.220833333333</v>
      </c>
      <c r="S65">
        <v>2.2109999999999999</v>
      </c>
    </row>
    <row r="66" spans="1:19" ht="15" x14ac:dyDescent="0.25">
      <c r="A66" s="2"/>
      <c r="B66" s="3"/>
      <c r="C66" s="3"/>
      <c r="D66" s="2"/>
      <c r="E66" s="3"/>
      <c r="F66">
        <v>83.777777777777771</v>
      </c>
      <c r="G66" s="18"/>
      <c r="H66" s="19"/>
      <c r="I66" s="19"/>
      <c r="J66" s="19"/>
      <c r="K66" s="15">
        <v>3.7222222222222223</v>
      </c>
      <c r="L66" s="23"/>
      <c r="M66" s="24"/>
      <c r="N66" s="24"/>
      <c r="O66" s="24"/>
      <c r="P66" s="20">
        <v>1.0555555555555556</v>
      </c>
      <c r="R66" s="27">
        <v>43285.241666666669</v>
      </c>
      <c r="S66">
        <v>1.9890000000000003</v>
      </c>
    </row>
    <row r="67" spans="1:19" ht="15" x14ac:dyDescent="0.25">
      <c r="A67" s="2" t="s">
        <v>5</v>
      </c>
      <c r="B67" s="3">
        <v>20180705</v>
      </c>
      <c r="C67" s="3">
        <v>18</v>
      </c>
      <c r="D67" s="2" t="s">
        <v>6</v>
      </c>
      <c r="E67" s="3">
        <v>1508</v>
      </c>
      <c r="F67">
        <f t="shared" si="0"/>
        <v>83.777777777777771</v>
      </c>
      <c r="G67" s="18" t="s">
        <v>7</v>
      </c>
      <c r="H67" s="19">
        <v>20180705</v>
      </c>
      <c r="I67" s="19">
        <v>18</v>
      </c>
      <c r="J67" s="19">
        <v>67</v>
      </c>
      <c r="K67" s="15">
        <f t="shared" si="3"/>
        <v>3.7222222222222223</v>
      </c>
      <c r="L67" s="23" t="s">
        <v>8</v>
      </c>
      <c r="M67" s="24">
        <v>20180705</v>
      </c>
      <c r="N67" s="24">
        <v>18</v>
      </c>
      <c r="O67" s="24">
        <v>19</v>
      </c>
      <c r="P67" s="20">
        <f t="shared" si="2"/>
        <v>1.0555555555555556</v>
      </c>
      <c r="R67" s="27">
        <v>43286.258333333331</v>
      </c>
      <c r="S67">
        <v>1.708</v>
      </c>
    </row>
    <row r="68" spans="1:19" ht="15" x14ac:dyDescent="0.25">
      <c r="A68" s="2"/>
      <c r="B68" s="3"/>
      <c r="C68" s="3"/>
      <c r="D68" s="2"/>
      <c r="E68" s="3"/>
      <c r="F68">
        <v>28.888888888888889</v>
      </c>
      <c r="G68" s="18"/>
      <c r="H68" s="19"/>
      <c r="I68" s="19"/>
      <c r="J68" s="19"/>
      <c r="K68" s="15">
        <v>0</v>
      </c>
      <c r="L68" s="23"/>
      <c r="M68" s="24"/>
      <c r="N68" s="24"/>
      <c r="O68" s="24"/>
      <c r="P68" s="20">
        <v>0.44444444444444442</v>
      </c>
      <c r="R68" s="27">
        <v>43287.270833333336</v>
      </c>
      <c r="S68">
        <v>1.4470000000000001</v>
      </c>
    </row>
    <row r="69" spans="1:19" ht="15" x14ac:dyDescent="0.25">
      <c r="A69" s="2" t="s">
        <v>5</v>
      </c>
      <c r="B69" s="3">
        <v>20180707</v>
      </c>
      <c r="C69" s="3">
        <v>18</v>
      </c>
      <c r="D69" s="2" t="s">
        <v>6</v>
      </c>
      <c r="E69" s="3">
        <v>520</v>
      </c>
      <c r="F69">
        <f t="shared" si="0"/>
        <v>28.888888888888889</v>
      </c>
      <c r="G69" s="18" t="s">
        <v>7</v>
      </c>
      <c r="H69" s="19">
        <v>20180707</v>
      </c>
      <c r="I69" s="19">
        <v>18</v>
      </c>
      <c r="J69" s="19">
        <v>0</v>
      </c>
      <c r="K69" s="15">
        <f t="shared" si="3"/>
        <v>0</v>
      </c>
      <c r="L69" s="23" t="s">
        <v>8</v>
      </c>
      <c r="M69" s="24">
        <v>20180707</v>
      </c>
      <c r="N69" s="24">
        <v>18</v>
      </c>
      <c r="O69" s="24">
        <v>8</v>
      </c>
      <c r="P69" s="20">
        <f t="shared" si="2"/>
        <v>0.44444444444444442</v>
      </c>
      <c r="R69" s="27">
        <v>43288.283333333333</v>
      </c>
      <c r="S69">
        <v>1.7509999999999999</v>
      </c>
    </row>
    <row r="70" spans="1:19" ht="15" x14ac:dyDescent="0.25">
      <c r="A70" s="2"/>
      <c r="B70" s="3"/>
      <c r="C70" s="3"/>
      <c r="D70" s="2"/>
      <c r="E70" s="3"/>
      <c r="F70">
        <v>24.055555555555557</v>
      </c>
      <c r="G70" s="18"/>
      <c r="H70" s="19"/>
      <c r="I70" s="19"/>
      <c r="J70" s="19"/>
      <c r="L70" s="23"/>
      <c r="M70" s="24"/>
      <c r="N70" s="24"/>
      <c r="O70" s="24"/>
      <c r="P70" s="20">
        <v>5.2222222222222223</v>
      </c>
      <c r="R70" s="27">
        <v>43289.304166666669</v>
      </c>
      <c r="S70">
        <v>2.0310000000000001</v>
      </c>
    </row>
    <row r="71" spans="1:19" ht="15" x14ac:dyDescent="0.25">
      <c r="A71" s="2" t="s">
        <v>5</v>
      </c>
      <c r="B71" s="3">
        <v>20180709</v>
      </c>
      <c r="C71" s="3">
        <v>18</v>
      </c>
      <c r="D71" s="2" t="s">
        <v>6</v>
      </c>
      <c r="E71" s="3">
        <v>433</v>
      </c>
      <c r="F71">
        <f t="shared" si="0"/>
        <v>24.055555555555557</v>
      </c>
      <c r="G71" s="18"/>
      <c r="H71" s="19"/>
      <c r="I71" s="19"/>
      <c r="J71" s="19"/>
      <c r="L71" s="23" t="s">
        <v>8</v>
      </c>
      <c r="M71" s="24">
        <v>20180709</v>
      </c>
      <c r="N71" s="24">
        <v>18</v>
      </c>
      <c r="O71" s="24">
        <v>94</v>
      </c>
      <c r="P71" s="20">
        <f t="shared" si="2"/>
        <v>5.2222222222222223</v>
      </c>
      <c r="R71" s="27">
        <v>43290.32916666667</v>
      </c>
      <c r="S71">
        <v>2.4609999999999999</v>
      </c>
    </row>
    <row r="72" spans="1:19" ht="15" x14ac:dyDescent="0.25">
      <c r="A72" s="2" t="s">
        <v>5</v>
      </c>
      <c r="B72" s="3">
        <v>20180710</v>
      </c>
      <c r="C72" s="3">
        <v>9</v>
      </c>
      <c r="D72" s="2" t="s">
        <v>6</v>
      </c>
      <c r="E72" s="3">
        <v>52</v>
      </c>
      <c r="F72">
        <f t="shared" si="0"/>
        <v>5.7777777777777777</v>
      </c>
      <c r="G72" s="18" t="s">
        <v>7</v>
      </c>
      <c r="H72" s="19">
        <v>20180710</v>
      </c>
      <c r="I72" s="19">
        <v>9</v>
      </c>
      <c r="J72" s="19">
        <v>95</v>
      </c>
      <c r="K72" s="15">
        <f>J72/I72</f>
        <v>10.555555555555555</v>
      </c>
      <c r="L72" s="23" t="s">
        <v>8</v>
      </c>
      <c r="M72" s="24">
        <v>20180710</v>
      </c>
      <c r="N72" s="24">
        <v>9</v>
      </c>
      <c r="O72" s="24">
        <v>6</v>
      </c>
      <c r="P72" s="20">
        <f t="shared" si="2"/>
        <v>0.66666666666666663</v>
      </c>
      <c r="R72" s="27">
        <v>43291.35</v>
      </c>
      <c r="S72">
        <v>2.8170000000000002</v>
      </c>
    </row>
    <row r="73" spans="1:19" ht="15" x14ac:dyDescent="0.25">
      <c r="A73" s="2"/>
      <c r="B73" s="3"/>
      <c r="C73" s="3"/>
      <c r="D73" s="2"/>
      <c r="E73" s="3"/>
      <c r="F73">
        <v>16.055555555555557</v>
      </c>
      <c r="G73" s="18"/>
      <c r="H73" s="19"/>
      <c r="I73" s="19"/>
      <c r="J73" s="19"/>
      <c r="K73" s="15">
        <v>12.888888888888889</v>
      </c>
      <c r="L73" s="23"/>
      <c r="M73" s="24"/>
      <c r="N73" s="24"/>
      <c r="O73" s="24"/>
      <c r="P73" s="20">
        <v>9.7222222222222214</v>
      </c>
      <c r="R73" s="27">
        <v>43292.375</v>
      </c>
      <c r="S73">
        <v>3.0709999999999997</v>
      </c>
    </row>
    <row r="74" spans="1:19" ht="15" x14ac:dyDescent="0.25">
      <c r="A74" s="2" t="s">
        <v>5</v>
      </c>
      <c r="B74" s="3">
        <v>20180712</v>
      </c>
      <c r="C74" s="3">
        <v>18</v>
      </c>
      <c r="D74" s="2" t="s">
        <v>6</v>
      </c>
      <c r="E74" s="3">
        <v>289</v>
      </c>
      <c r="F74">
        <f t="shared" si="0"/>
        <v>16.055555555555557</v>
      </c>
      <c r="G74" s="18" t="s">
        <v>7</v>
      </c>
      <c r="H74" s="19">
        <v>20180712</v>
      </c>
      <c r="I74" s="19">
        <v>18</v>
      </c>
      <c r="J74" s="19">
        <v>232</v>
      </c>
      <c r="K74" s="15">
        <f t="shared" si="3"/>
        <v>12.888888888888889</v>
      </c>
      <c r="L74" s="23" t="s">
        <v>8</v>
      </c>
      <c r="M74" s="24">
        <v>20180712</v>
      </c>
      <c r="N74" s="24">
        <v>18</v>
      </c>
      <c r="O74" s="24">
        <v>175</v>
      </c>
      <c r="P74" s="20">
        <f t="shared" si="2"/>
        <v>9.7222222222222214</v>
      </c>
      <c r="R74" s="27">
        <v>43293.408333333333</v>
      </c>
      <c r="S74">
        <v>3.2970000000000002</v>
      </c>
    </row>
    <row r="75" spans="1:19" ht="15" x14ac:dyDescent="0.25">
      <c r="A75" s="2"/>
      <c r="B75" s="3"/>
      <c r="C75" s="3"/>
      <c r="D75" s="2"/>
      <c r="E75" s="3"/>
      <c r="F75">
        <v>111.88888888888889</v>
      </c>
      <c r="G75" s="18"/>
      <c r="H75" s="19"/>
      <c r="I75" s="19"/>
      <c r="J75" s="19"/>
      <c r="K75" s="15">
        <v>35.666666666666664</v>
      </c>
      <c r="L75" s="23"/>
      <c r="M75" s="24"/>
      <c r="N75" s="24"/>
      <c r="O75" s="24"/>
      <c r="P75" s="20">
        <v>3.5555555555555554</v>
      </c>
      <c r="R75" s="27">
        <v>43294.441666666666</v>
      </c>
      <c r="S75">
        <v>3.391</v>
      </c>
    </row>
    <row r="76" spans="1:19" ht="15" x14ac:dyDescent="0.25">
      <c r="A76" s="2" t="s">
        <v>5</v>
      </c>
      <c r="B76" s="3">
        <v>20180714</v>
      </c>
      <c r="C76" s="3">
        <v>18</v>
      </c>
      <c r="D76" s="2" t="s">
        <v>6</v>
      </c>
      <c r="E76" s="3">
        <v>2014</v>
      </c>
      <c r="F76">
        <f t="shared" si="0"/>
        <v>111.88888888888889</v>
      </c>
      <c r="G76" s="18" t="s">
        <v>7</v>
      </c>
      <c r="H76" s="19">
        <v>20180714</v>
      </c>
      <c r="I76" s="19">
        <v>18</v>
      </c>
      <c r="J76" s="19">
        <v>642</v>
      </c>
      <c r="K76" s="15">
        <f t="shared" si="3"/>
        <v>35.666666666666664</v>
      </c>
      <c r="L76" s="23" t="s">
        <v>8</v>
      </c>
      <c r="M76" s="24">
        <v>20180714</v>
      </c>
      <c r="N76" s="24">
        <v>18</v>
      </c>
      <c r="O76" s="24">
        <v>64</v>
      </c>
      <c r="P76" s="20">
        <f t="shared" si="2"/>
        <v>3.5555555555555554</v>
      </c>
      <c r="R76" s="27">
        <v>43295.48333333333</v>
      </c>
      <c r="S76">
        <v>3.2470000000000003</v>
      </c>
    </row>
    <row r="77" spans="1:19" ht="15" x14ac:dyDescent="0.25">
      <c r="A77" s="2"/>
      <c r="B77" s="3"/>
      <c r="C77" s="3"/>
      <c r="D77" s="2"/>
      <c r="E77" s="3"/>
      <c r="F77">
        <v>7.4444444444444446</v>
      </c>
      <c r="G77" s="18"/>
      <c r="H77" s="19"/>
      <c r="I77" s="19"/>
      <c r="J77" s="19"/>
      <c r="K77" s="15">
        <v>5.1111111111111107</v>
      </c>
      <c r="L77" s="23"/>
      <c r="M77" s="24"/>
      <c r="N77" s="24"/>
      <c r="O77" s="24"/>
      <c r="P77" s="20">
        <v>0.55555555555555558</v>
      </c>
      <c r="R77" s="27">
        <v>43296.154166666667</v>
      </c>
      <c r="S77">
        <v>3.0790000000000002</v>
      </c>
    </row>
    <row r="78" spans="1:19" ht="15" x14ac:dyDescent="0.25">
      <c r="A78" s="2" t="s">
        <v>5</v>
      </c>
      <c r="B78" s="3">
        <v>20180716</v>
      </c>
      <c r="C78" s="3">
        <v>18</v>
      </c>
      <c r="D78" s="2" t="s">
        <v>6</v>
      </c>
      <c r="E78" s="3">
        <v>134</v>
      </c>
      <c r="F78">
        <f t="shared" si="0"/>
        <v>7.4444444444444446</v>
      </c>
      <c r="G78" s="18" t="s">
        <v>7</v>
      </c>
      <c r="H78" s="19">
        <v>20180716</v>
      </c>
      <c r="I78" s="19">
        <v>18</v>
      </c>
      <c r="J78" s="19">
        <v>92</v>
      </c>
      <c r="K78" s="15">
        <f t="shared" si="3"/>
        <v>5.1111111111111107</v>
      </c>
      <c r="L78" s="23" t="s">
        <v>8</v>
      </c>
      <c r="M78" s="24">
        <v>20180716</v>
      </c>
      <c r="N78" s="24">
        <v>18</v>
      </c>
      <c r="O78" s="24">
        <v>10</v>
      </c>
      <c r="P78" s="20">
        <f t="shared" si="2"/>
        <v>0.55555555555555558</v>
      </c>
      <c r="R78" s="27">
        <v>43297.17083333333</v>
      </c>
      <c r="S78">
        <v>2.9049999999999998</v>
      </c>
    </row>
    <row r="79" spans="1:19" ht="15" x14ac:dyDescent="0.25">
      <c r="A79" s="2" t="s">
        <v>5</v>
      </c>
      <c r="B79" s="3">
        <v>20180717</v>
      </c>
      <c r="C79" s="3">
        <v>9</v>
      </c>
      <c r="D79" s="2" t="s">
        <v>6</v>
      </c>
      <c r="E79" s="3">
        <v>30</v>
      </c>
      <c r="F79">
        <f t="shared" si="0"/>
        <v>3.3333333333333335</v>
      </c>
      <c r="G79" s="18" t="s">
        <v>7</v>
      </c>
      <c r="H79" s="19">
        <v>20180717</v>
      </c>
      <c r="I79" s="19">
        <v>9</v>
      </c>
      <c r="J79" s="19">
        <v>29</v>
      </c>
      <c r="K79" s="15">
        <f t="shared" si="3"/>
        <v>3.2222222222222223</v>
      </c>
      <c r="L79" s="23" t="s">
        <v>8</v>
      </c>
      <c r="M79" s="24">
        <v>20180717</v>
      </c>
      <c r="N79" s="24">
        <v>9</v>
      </c>
      <c r="O79" s="24">
        <v>10</v>
      </c>
      <c r="P79" s="20">
        <f t="shared" si="2"/>
        <v>1.1111111111111112</v>
      </c>
      <c r="R79" s="27">
        <v>43298.2</v>
      </c>
      <c r="S79">
        <v>2.573</v>
      </c>
    </row>
    <row r="80" spans="1:19" ht="15" x14ac:dyDescent="0.25">
      <c r="A80" s="2"/>
      <c r="B80" s="3"/>
      <c r="C80" s="3"/>
      <c r="D80" s="2"/>
      <c r="E80" s="3"/>
      <c r="G80" s="18"/>
      <c r="H80" s="19"/>
      <c r="I80" s="19"/>
      <c r="J80" s="19"/>
      <c r="K80" s="15">
        <v>26.222222222222221</v>
      </c>
      <c r="L80" s="23"/>
      <c r="M80" s="24"/>
      <c r="N80" s="24"/>
      <c r="O80" s="24"/>
      <c r="P80" s="20">
        <v>0</v>
      </c>
      <c r="R80" s="27">
        <v>43299.220833333333</v>
      </c>
      <c r="S80">
        <v>2.2269999999999999</v>
      </c>
    </row>
    <row r="81" spans="1:19" ht="15" x14ac:dyDescent="0.25">
      <c r="A81" s="2"/>
      <c r="B81" s="3"/>
      <c r="C81" s="3"/>
      <c r="D81" s="2"/>
      <c r="E81" s="3"/>
      <c r="G81" s="18" t="s">
        <v>7</v>
      </c>
      <c r="H81" s="19">
        <v>20180719</v>
      </c>
      <c r="I81" s="19">
        <v>18</v>
      </c>
      <c r="J81" s="19">
        <v>472</v>
      </c>
      <c r="K81" s="15">
        <f t="shared" si="3"/>
        <v>26.222222222222221</v>
      </c>
      <c r="L81" s="23" t="s">
        <v>8</v>
      </c>
      <c r="M81" s="24">
        <v>20180719</v>
      </c>
      <c r="N81" s="24">
        <v>18</v>
      </c>
      <c r="O81" s="24">
        <v>0</v>
      </c>
      <c r="P81" s="20">
        <f t="shared" si="2"/>
        <v>0</v>
      </c>
      <c r="R81" s="27">
        <v>43300.25</v>
      </c>
      <c r="S81">
        <v>1.6830000000000001</v>
      </c>
    </row>
    <row r="82" spans="1:19" ht="15" x14ac:dyDescent="0.25">
      <c r="A82" s="2"/>
      <c r="B82" s="3"/>
      <c r="C82" s="3"/>
      <c r="D82" s="2"/>
      <c r="E82" s="3"/>
      <c r="F82">
        <v>1.5555555555555556</v>
      </c>
      <c r="G82" s="18"/>
      <c r="H82" s="19"/>
      <c r="I82" s="19"/>
      <c r="J82" s="19"/>
      <c r="K82" s="15">
        <v>7.6111111111111107</v>
      </c>
      <c r="L82" s="23"/>
      <c r="M82" s="24"/>
      <c r="N82" s="24"/>
      <c r="O82" s="24"/>
      <c r="R82" s="27">
        <v>43301.26666666667</v>
      </c>
      <c r="S82">
        <v>1.8899999999999997</v>
      </c>
    </row>
    <row r="83" spans="1:19" ht="15" x14ac:dyDescent="0.25">
      <c r="A83" s="2" t="s">
        <v>5</v>
      </c>
      <c r="B83" s="3">
        <v>20180721</v>
      </c>
      <c r="C83" s="3">
        <v>18</v>
      </c>
      <c r="D83" s="2" t="s">
        <v>6</v>
      </c>
      <c r="E83" s="3">
        <v>28</v>
      </c>
      <c r="F83">
        <f t="shared" si="0"/>
        <v>1.5555555555555556</v>
      </c>
      <c r="G83" s="18" t="s">
        <v>7</v>
      </c>
      <c r="H83" s="19">
        <v>20180721</v>
      </c>
      <c r="I83" s="19">
        <v>18</v>
      </c>
      <c r="J83" s="19">
        <v>137</v>
      </c>
      <c r="K83" s="15">
        <f>J83/I83</f>
        <v>7.6111111111111107</v>
      </c>
      <c r="L83" s="23"/>
      <c r="M83" s="24"/>
      <c r="N83" s="24"/>
      <c r="O83" s="24"/>
      <c r="R83" s="27">
        <v>43302.283333333333</v>
      </c>
      <c r="S83">
        <v>2.0329999999999999</v>
      </c>
    </row>
    <row r="84" spans="1:19" ht="15" x14ac:dyDescent="0.25">
      <c r="A84" s="2"/>
      <c r="B84" s="3"/>
      <c r="C84" s="3"/>
      <c r="D84" s="2"/>
      <c r="E84" s="3"/>
      <c r="F84">
        <v>1.6666666666666667</v>
      </c>
      <c r="G84" s="18"/>
      <c r="H84" s="19"/>
      <c r="I84" s="19"/>
      <c r="J84" s="19"/>
      <c r="K84" s="15">
        <v>1.6111111111111112</v>
      </c>
      <c r="L84" s="23"/>
      <c r="M84" s="24"/>
      <c r="N84" s="24"/>
      <c r="O84" s="24"/>
      <c r="R84" s="27">
        <v>43303.304166666669</v>
      </c>
      <c r="S84">
        <v>2.1989999999999998</v>
      </c>
    </row>
    <row r="85" spans="1:19" ht="15" x14ac:dyDescent="0.25">
      <c r="A85" s="2" t="s">
        <v>5</v>
      </c>
      <c r="B85" s="3">
        <v>20180723</v>
      </c>
      <c r="C85" s="3">
        <v>18</v>
      </c>
      <c r="D85" s="2" t="s">
        <v>6</v>
      </c>
      <c r="E85" s="3">
        <v>30</v>
      </c>
      <c r="F85">
        <f t="shared" si="0"/>
        <v>1.6666666666666667</v>
      </c>
      <c r="G85" s="18" t="s">
        <v>7</v>
      </c>
      <c r="H85" s="19">
        <v>20180723</v>
      </c>
      <c r="I85" s="19">
        <v>18</v>
      </c>
      <c r="J85" s="19">
        <v>29</v>
      </c>
      <c r="K85" s="15">
        <f t="shared" si="3"/>
        <v>1.6111111111111112</v>
      </c>
      <c r="L85" s="23"/>
      <c r="M85" s="24"/>
      <c r="N85" s="24"/>
      <c r="O85" s="24"/>
      <c r="R85" s="27">
        <v>43304.32916666667</v>
      </c>
      <c r="S85">
        <v>2.2829999999999999</v>
      </c>
    </row>
    <row r="86" spans="1:19" ht="15" x14ac:dyDescent="0.25">
      <c r="A86" s="2"/>
      <c r="B86" s="3"/>
      <c r="C86" s="3"/>
      <c r="D86" s="2"/>
      <c r="E86" s="3"/>
      <c r="F86">
        <v>0.66666666666666663</v>
      </c>
      <c r="G86" s="18"/>
      <c r="H86" s="19"/>
      <c r="I86" s="19"/>
      <c r="J86" s="19"/>
      <c r="K86" s="15">
        <v>0.88888888888888884</v>
      </c>
      <c r="L86" s="23"/>
      <c r="M86" s="24"/>
      <c r="N86" s="24"/>
      <c r="O86" s="24"/>
      <c r="P86" s="20">
        <v>0</v>
      </c>
      <c r="R86" s="27">
        <v>43305.362500000003</v>
      </c>
      <c r="S86">
        <v>2.3369999999999997</v>
      </c>
    </row>
    <row r="87" spans="1:19" ht="15" x14ac:dyDescent="0.25">
      <c r="A87" s="2" t="s">
        <v>5</v>
      </c>
      <c r="B87" s="3">
        <v>20180725</v>
      </c>
      <c r="C87" s="3">
        <v>18</v>
      </c>
      <c r="D87" s="2" t="s">
        <v>6</v>
      </c>
      <c r="E87" s="3">
        <v>12</v>
      </c>
      <c r="F87">
        <f t="shared" si="0"/>
        <v>0.66666666666666663</v>
      </c>
      <c r="G87" s="18" t="s">
        <v>7</v>
      </c>
      <c r="H87" s="19">
        <v>20180725</v>
      </c>
      <c r="I87" s="19">
        <v>18</v>
      </c>
      <c r="J87" s="19">
        <v>16</v>
      </c>
      <c r="K87" s="15">
        <f t="shared" si="3"/>
        <v>0.88888888888888884</v>
      </c>
      <c r="L87" s="23" t="s">
        <v>8</v>
      </c>
      <c r="M87" s="24">
        <v>20180725</v>
      </c>
      <c r="N87" s="24">
        <v>18</v>
      </c>
      <c r="O87" s="24">
        <v>0</v>
      </c>
      <c r="P87" s="20">
        <f t="shared" si="2"/>
        <v>0</v>
      </c>
      <c r="R87" s="27">
        <v>43306.387499999997</v>
      </c>
      <c r="S87">
        <v>2.4239999999999999</v>
      </c>
    </row>
    <row r="88" spans="1:19" ht="15" x14ac:dyDescent="0.25">
      <c r="A88" s="2" t="s">
        <v>5</v>
      </c>
      <c r="B88" s="3">
        <v>20180726</v>
      </c>
      <c r="C88" s="3">
        <v>9</v>
      </c>
      <c r="D88" s="2" t="s">
        <v>6</v>
      </c>
      <c r="E88" s="3">
        <v>25</v>
      </c>
      <c r="F88">
        <f t="shared" si="0"/>
        <v>2.7777777777777777</v>
      </c>
      <c r="G88" s="18" t="s">
        <v>7</v>
      </c>
      <c r="H88" s="19">
        <v>20180726</v>
      </c>
      <c r="I88" s="19">
        <v>9</v>
      </c>
      <c r="J88" s="19">
        <v>1</v>
      </c>
      <c r="K88" s="15">
        <f t="shared" si="3"/>
        <v>0.1111111111111111</v>
      </c>
      <c r="L88" s="23" t="s">
        <v>8</v>
      </c>
      <c r="M88" s="24">
        <v>20180726</v>
      </c>
      <c r="N88" s="24">
        <v>9</v>
      </c>
      <c r="O88" s="24">
        <v>0</v>
      </c>
      <c r="P88" s="20">
        <f t="shared" si="2"/>
        <v>0</v>
      </c>
      <c r="R88" s="27">
        <v>43307.074999999997</v>
      </c>
      <c r="S88">
        <v>2.4940000000000002</v>
      </c>
    </row>
    <row r="89" spans="1:19" ht="15" x14ac:dyDescent="0.25">
      <c r="A89" s="2"/>
      <c r="B89" s="3"/>
      <c r="C89" s="3"/>
      <c r="D89" s="2"/>
      <c r="E89" s="3"/>
      <c r="F89">
        <v>0.94444444444444442</v>
      </c>
      <c r="G89" s="18"/>
      <c r="H89" s="19"/>
      <c r="I89" s="19"/>
      <c r="J89" s="19"/>
      <c r="K89" s="15">
        <v>0.1111111111111111</v>
      </c>
      <c r="L89" s="23"/>
      <c r="M89" s="24"/>
      <c r="N89" s="24"/>
      <c r="O89" s="24"/>
      <c r="P89" s="20">
        <v>0</v>
      </c>
      <c r="R89" s="27">
        <v>43308.095833333333</v>
      </c>
      <c r="S89">
        <v>2.5250000000000004</v>
      </c>
    </row>
    <row r="90" spans="1:19" ht="15" x14ac:dyDescent="0.25">
      <c r="A90" s="2" t="s">
        <v>5</v>
      </c>
      <c r="B90" s="3">
        <v>20180728</v>
      </c>
      <c r="C90" s="3">
        <v>18</v>
      </c>
      <c r="D90" s="2" t="s">
        <v>6</v>
      </c>
      <c r="E90" s="3">
        <v>17</v>
      </c>
      <c r="F90">
        <f t="shared" si="0"/>
        <v>0.94444444444444442</v>
      </c>
      <c r="G90" s="18" t="s">
        <v>7</v>
      </c>
      <c r="H90" s="19">
        <v>20180728</v>
      </c>
      <c r="I90" s="19">
        <v>18</v>
      </c>
      <c r="J90" s="19">
        <v>2</v>
      </c>
      <c r="K90" s="15">
        <f t="shared" si="3"/>
        <v>0.1111111111111111</v>
      </c>
      <c r="L90" s="23" t="s">
        <v>8</v>
      </c>
      <c r="M90" s="24">
        <v>20180728</v>
      </c>
      <c r="N90" s="24">
        <v>18</v>
      </c>
      <c r="O90" s="24">
        <v>0</v>
      </c>
      <c r="P90" s="20">
        <f t="shared" si="2"/>
        <v>0</v>
      </c>
      <c r="R90" s="27">
        <v>43309.116666666669</v>
      </c>
      <c r="S90">
        <v>2.5840000000000001</v>
      </c>
    </row>
    <row r="91" spans="1:19" ht="15" x14ac:dyDescent="0.25">
      <c r="A91" s="2"/>
      <c r="B91" s="3"/>
      <c r="C91" s="3"/>
      <c r="D91" s="2"/>
      <c r="E91" s="3"/>
      <c r="F91">
        <v>1</v>
      </c>
      <c r="G91" s="18"/>
      <c r="H91" s="19"/>
      <c r="I91" s="19"/>
      <c r="J91" s="19"/>
      <c r="K91" s="15">
        <v>0</v>
      </c>
      <c r="L91" s="23"/>
      <c r="M91" s="24"/>
      <c r="N91" s="24"/>
      <c r="O91" s="24"/>
      <c r="P91" s="20">
        <v>0.16666666666666666</v>
      </c>
      <c r="R91" s="27">
        <v>43310.133333333331</v>
      </c>
      <c r="S91">
        <v>2.532</v>
      </c>
    </row>
    <row r="92" spans="1:19" ht="15" x14ac:dyDescent="0.25">
      <c r="A92" s="2" t="s">
        <v>5</v>
      </c>
      <c r="B92" s="3">
        <v>20180730</v>
      </c>
      <c r="C92" s="3">
        <v>18</v>
      </c>
      <c r="D92" s="2" t="s">
        <v>6</v>
      </c>
      <c r="E92" s="3">
        <v>18</v>
      </c>
      <c r="F92">
        <f t="shared" si="0"/>
        <v>1</v>
      </c>
      <c r="G92" s="18" t="s">
        <v>7</v>
      </c>
      <c r="H92" s="19">
        <v>20180730</v>
      </c>
      <c r="I92" s="19">
        <v>18</v>
      </c>
      <c r="J92" s="19">
        <v>0</v>
      </c>
      <c r="K92" s="15">
        <f t="shared" si="3"/>
        <v>0</v>
      </c>
      <c r="L92" s="23" t="s">
        <v>8</v>
      </c>
      <c r="M92" s="24">
        <v>20180730</v>
      </c>
      <c r="N92" s="24">
        <v>18</v>
      </c>
      <c r="O92" s="24">
        <v>3</v>
      </c>
      <c r="P92" s="20">
        <f t="shared" si="2"/>
        <v>0.16666666666666666</v>
      </c>
      <c r="R92" s="27">
        <v>43311.154166666667</v>
      </c>
      <c r="S92">
        <v>2.343</v>
      </c>
    </row>
    <row r="93" spans="1:19" ht="15" x14ac:dyDescent="0.25">
      <c r="A93" s="2" t="s">
        <v>5</v>
      </c>
      <c r="B93" s="3">
        <v>20180731</v>
      </c>
      <c r="C93" s="3">
        <v>9</v>
      </c>
      <c r="D93" s="2" t="s">
        <v>6</v>
      </c>
      <c r="E93" s="3">
        <v>3</v>
      </c>
      <c r="F93">
        <f t="shared" si="0"/>
        <v>0.33333333333333331</v>
      </c>
      <c r="G93" s="18" t="s">
        <v>7</v>
      </c>
      <c r="H93" s="19">
        <v>20180731</v>
      </c>
      <c r="I93" s="19">
        <v>9</v>
      </c>
      <c r="J93" s="19">
        <v>11</v>
      </c>
      <c r="K93" s="15">
        <f t="shared" si="3"/>
        <v>1.2222222222222223</v>
      </c>
      <c r="L93" s="23" t="s">
        <v>8</v>
      </c>
      <c r="M93" s="24">
        <v>20180731</v>
      </c>
      <c r="N93" s="24">
        <v>9</v>
      </c>
      <c r="O93" s="24">
        <v>1</v>
      </c>
      <c r="P93" s="20">
        <f t="shared" si="2"/>
        <v>0.1111111111111111</v>
      </c>
      <c r="R93" s="27">
        <v>43312.166666666664</v>
      </c>
      <c r="S93">
        <v>2.234</v>
      </c>
    </row>
    <row r="94" spans="1:19" ht="15" x14ac:dyDescent="0.25">
      <c r="A94" s="2" t="s">
        <v>5</v>
      </c>
      <c r="B94" s="3">
        <v>20180801</v>
      </c>
      <c r="C94" s="3">
        <v>9</v>
      </c>
      <c r="D94" s="2" t="s">
        <v>6</v>
      </c>
      <c r="E94" s="3">
        <v>3</v>
      </c>
      <c r="F94">
        <f t="shared" si="0"/>
        <v>0.33333333333333331</v>
      </c>
      <c r="G94" s="18" t="s">
        <v>7</v>
      </c>
      <c r="H94" s="19">
        <v>20180801</v>
      </c>
      <c r="I94" s="19">
        <v>9</v>
      </c>
      <c r="J94" s="19">
        <v>7</v>
      </c>
      <c r="K94" s="15">
        <f t="shared" si="3"/>
        <v>0.77777777777777779</v>
      </c>
      <c r="L94" s="23" t="s">
        <v>8</v>
      </c>
      <c r="M94" s="24">
        <v>20180801</v>
      </c>
      <c r="N94" s="24">
        <v>9</v>
      </c>
      <c r="O94" s="24">
        <v>1</v>
      </c>
      <c r="P94" s="20">
        <f t="shared" si="2"/>
        <v>0.1111111111111111</v>
      </c>
      <c r="R94" s="27">
        <v>43313.183333333334</v>
      </c>
      <c r="S94">
        <v>2.0489999999999999</v>
      </c>
    </row>
    <row r="95" spans="1:19" ht="15" x14ac:dyDescent="0.25">
      <c r="A95" s="2" t="s">
        <v>5</v>
      </c>
      <c r="B95" s="3">
        <v>20180802</v>
      </c>
      <c r="C95" s="3">
        <v>9</v>
      </c>
      <c r="D95" s="2" t="s">
        <v>6</v>
      </c>
      <c r="E95" s="3">
        <v>6</v>
      </c>
      <c r="F95">
        <f t="shared" si="0"/>
        <v>0.66666666666666663</v>
      </c>
      <c r="G95" s="18" t="s">
        <v>7</v>
      </c>
      <c r="H95" s="19">
        <v>20180802</v>
      </c>
      <c r="I95" s="19">
        <v>9</v>
      </c>
      <c r="J95" s="19">
        <v>6</v>
      </c>
      <c r="K95" s="15">
        <f t="shared" si="3"/>
        <v>0.66666666666666663</v>
      </c>
      <c r="L95" s="23" t="s">
        <v>8</v>
      </c>
      <c r="M95" s="24">
        <v>20180802</v>
      </c>
      <c r="N95" s="24">
        <v>9</v>
      </c>
      <c r="O95" s="24">
        <v>1</v>
      </c>
      <c r="P95" s="20">
        <f t="shared" si="2"/>
        <v>0.1111111111111111</v>
      </c>
      <c r="R95" s="27">
        <v>43314.2</v>
      </c>
      <c r="S95">
        <v>1.7729999999999999</v>
      </c>
    </row>
    <row r="96" spans="1:19" ht="15" x14ac:dyDescent="0.25">
      <c r="A96" s="2"/>
      <c r="B96" s="3"/>
      <c r="C96" s="3"/>
      <c r="D96" s="2"/>
      <c r="E96" s="3"/>
      <c r="F96">
        <v>0.1111111111111111</v>
      </c>
      <c r="G96" s="18"/>
      <c r="H96" s="19"/>
      <c r="I96" s="19"/>
      <c r="J96" s="19"/>
      <c r="K96" s="15">
        <v>5.5555555555555552E-2</v>
      </c>
      <c r="L96" s="23"/>
      <c r="M96" s="24"/>
      <c r="N96" s="24"/>
      <c r="O96" s="24"/>
      <c r="P96" s="20">
        <v>0.1111111111111111</v>
      </c>
      <c r="R96" s="27">
        <v>43315.212500000001</v>
      </c>
      <c r="S96">
        <v>1.4490000000000003</v>
      </c>
    </row>
    <row r="97" spans="1:19" ht="15" x14ac:dyDescent="0.25">
      <c r="A97" s="2" t="s">
        <v>5</v>
      </c>
      <c r="B97" s="3">
        <v>20180804</v>
      </c>
      <c r="C97" s="3">
        <v>18</v>
      </c>
      <c r="D97" s="2" t="s">
        <v>6</v>
      </c>
      <c r="E97" s="3">
        <v>2</v>
      </c>
      <c r="F97">
        <f t="shared" si="0"/>
        <v>0.1111111111111111</v>
      </c>
      <c r="G97" s="18" t="s">
        <v>7</v>
      </c>
      <c r="H97" s="19">
        <v>20180804</v>
      </c>
      <c r="I97" s="19">
        <v>18</v>
      </c>
      <c r="J97" s="19">
        <v>1</v>
      </c>
      <c r="K97" s="15">
        <f t="shared" si="3"/>
        <v>5.5555555555555552E-2</v>
      </c>
      <c r="L97" s="23" t="s">
        <v>8</v>
      </c>
      <c r="M97" s="24">
        <v>20180804</v>
      </c>
      <c r="N97" s="24">
        <v>18</v>
      </c>
      <c r="O97" s="24">
        <v>2</v>
      </c>
      <c r="P97" s="20">
        <f t="shared" si="2"/>
        <v>0.1111111111111111</v>
      </c>
      <c r="R97" s="27">
        <v>43316.220833333333</v>
      </c>
      <c r="S97">
        <v>1.609</v>
      </c>
    </row>
    <row r="98" spans="1:19" ht="15" x14ac:dyDescent="0.25">
      <c r="A98" s="2"/>
      <c r="B98" s="3"/>
      <c r="C98" s="3"/>
      <c r="D98" s="2"/>
      <c r="E98" s="3"/>
      <c r="G98" s="18"/>
      <c r="H98" s="19"/>
      <c r="I98" s="19"/>
      <c r="J98" s="19"/>
      <c r="K98" s="15">
        <v>0.1111111111111111</v>
      </c>
      <c r="L98" s="23"/>
      <c r="M98" s="24"/>
      <c r="N98" s="24"/>
      <c r="O98" s="24"/>
      <c r="P98" s="20">
        <v>0.1111111111111111</v>
      </c>
      <c r="R98" s="27">
        <v>43317.241666666669</v>
      </c>
      <c r="S98">
        <v>1.9149999999999998</v>
      </c>
    </row>
    <row r="99" spans="1:19" ht="15" x14ac:dyDescent="0.25">
      <c r="A99" s="2"/>
      <c r="B99" s="3"/>
      <c r="C99" s="3"/>
      <c r="D99" s="2"/>
      <c r="E99" s="3"/>
      <c r="G99" s="18" t="s">
        <v>7</v>
      </c>
      <c r="H99" s="19">
        <v>20180806</v>
      </c>
      <c r="I99" s="19">
        <v>18</v>
      </c>
      <c r="J99" s="19">
        <v>2</v>
      </c>
      <c r="K99" s="15">
        <f t="shared" si="3"/>
        <v>0.1111111111111111</v>
      </c>
      <c r="L99" s="23" t="s">
        <v>8</v>
      </c>
      <c r="M99" s="24">
        <v>20180806</v>
      </c>
      <c r="N99" s="24">
        <v>18</v>
      </c>
      <c r="O99" s="24">
        <v>2</v>
      </c>
      <c r="P99" s="20">
        <f t="shared" si="2"/>
        <v>0.1111111111111111</v>
      </c>
      <c r="R99" s="27">
        <v>43318.26666666667</v>
      </c>
      <c r="S99">
        <v>2.2349999999999999</v>
      </c>
    </row>
    <row r="100" spans="1:19" ht="15" x14ac:dyDescent="0.25">
      <c r="A100" s="2" t="s">
        <v>5</v>
      </c>
      <c r="B100" s="3">
        <v>20180807</v>
      </c>
      <c r="C100" s="3">
        <v>9</v>
      </c>
      <c r="D100" s="2" t="s">
        <v>6</v>
      </c>
      <c r="E100" s="3">
        <v>0</v>
      </c>
      <c r="F100">
        <f t="shared" si="0"/>
        <v>0</v>
      </c>
      <c r="G100" s="18" t="s">
        <v>7</v>
      </c>
      <c r="H100" s="19">
        <v>20180807</v>
      </c>
      <c r="I100" s="19">
        <v>9</v>
      </c>
      <c r="J100" s="19">
        <v>8</v>
      </c>
      <c r="K100" s="15">
        <f>J100/I100</f>
        <v>0.88888888888888884</v>
      </c>
      <c r="L100" s="23" t="s">
        <v>8</v>
      </c>
      <c r="M100" s="24">
        <v>20180807</v>
      </c>
      <c r="N100" s="24">
        <v>9</v>
      </c>
      <c r="O100" s="24">
        <v>0</v>
      </c>
      <c r="P100" s="20">
        <f t="shared" si="2"/>
        <v>0</v>
      </c>
      <c r="R100" s="27">
        <v>43319.287499999999</v>
      </c>
      <c r="S100">
        <v>2.5070000000000001</v>
      </c>
    </row>
    <row r="101" spans="1:19" ht="15" x14ac:dyDescent="0.25">
      <c r="A101" s="2"/>
      <c r="B101" s="3"/>
      <c r="C101" s="3"/>
      <c r="D101" s="2"/>
      <c r="E101" s="3"/>
      <c r="F101">
        <v>0</v>
      </c>
      <c r="G101" s="18"/>
      <c r="H101" s="19"/>
      <c r="I101" s="19"/>
      <c r="J101" s="19"/>
      <c r="K101" s="15">
        <v>0.16666666666666666</v>
      </c>
      <c r="L101" s="23"/>
      <c r="M101" s="24"/>
      <c r="N101" s="24"/>
      <c r="O101" s="24"/>
      <c r="P101" s="20">
        <v>0</v>
      </c>
      <c r="R101" s="27">
        <v>43320.320833333331</v>
      </c>
      <c r="S101">
        <v>2.7749999999999999</v>
      </c>
    </row>
    <row r="102" spans="1:19" ht="15" x14ac:dyDescent="0.25">
      <c r="A102" s="2" t="s">
        <v>5</v>
      </c>
      <c r="B102" s="3">
        <v>20180809</v>
      </c>
      <c r="C102" s="3">
        <v>18</v>
      </c>
      <c r="D102" s="2" t="s">
        <v>6</v>
      </c>
      <c r="E102" s="3">
        <v>0</v>
      </c>
      <c r="F102">
        <f t="shared" si="0"/>
        <v>0</v>
      </c>
      <c r="G102" s="18" t="s">
        <v>7</v>
      </c>
      <c r="H102" s="19">
        <v>20180809</v>
      </c>
      <c r="I102" s="19">
        <v>18</v>
      </c>
      <c r="J102" s="19">
        <v>3</v>
      </c>
      <c r="K102" s="15">
        <f>J102/I102</f>
        <v>0.16666666666666666</v>
      </c>
      <c r="L102" s="23" t="s">
        <v>8</v>
      </c>
      <c r="M102" s="24">
        <v>20180809</v>
      </c>
      <c r="N102" s="24">
        <v>18</v>
      </c>
      <c r="O102" s="24">
        <v>0</v>
      </c>
      <c r="P102" s="20">
        <f t="shared" si="2"/>
        <v>0</v>
      </c>
      <c r="R102" s="27">
        <v>43321.35833333333</v>
      </c>
      <c r="S102">
        <v>2.9630000000000001</v>
      </c>
    </row>
    <row r="103" spans="1:19" ht="15" x14ac:dyDescent="0.25">
      <c r="A103" s="2"/>
      <c r="B103" s="3"/>
      <c r="C103" s="3"/>
      <c r="D103" s="2"/>
      <c r="E103" s="3"/>
      <c r="G103" s="18"/>
      <c r="H103" s="19"/>
      <c r="I103" s="19"/>
      <c r="J103" s="19"/>
      <c r="L103" s="23"/>
      <c r="M103" s="24"/>
      <c r="N103" s="24"/>
      <c r="O103" s="24"/>
      <c r="R103" s="27">
        <v>43322.400000000001</v>
      </c>
      <c r="S103">
        <v>3.0840000000000001</v>
      </c>
    </row>
    <row r="104" spans="1:19" ht="15" x14ac:dyDescent="0.25">
      <c r="A104" s="2"/>
      <c r="B104" s="3"/>
      <c r="C104" s="3"/>
      <c r="D104" s="2"/>
      <c r="E104" s="3"/>
      <c r="G104" s="18"/>
      <c r="H104" s="19"/>
      <c r="I104" s="19"/>
      <c r="J104" s="19"/>
      <c r="L104" s="23"/>
      <c r="M104" s="24"/>
      <c r="N104" s="24"/>
      <c r="O104" s="24"/>
      <c r="R104" s="27">
        <v>43323.441666666666</v>
      </c>
      <c r="S104">
        <v>3.0640000000000001</v>
      </c>
    </row>
    <row r="105" spans="1:19" ht="15" x14ac:dyDescent="0.25">
      <c r="A105" s="2"/>
      <c r="B105" s="3"/>
      <c r="C105" s="3"/>
      <c r="D105" s="2"/>
      <c r="E105" s="3"/>
      <c r="F105">
        <v>0.10526315789473684</v>
      </c>
      <c r="G105" s="18"/>
      <c r="H105" s="19"/>
      <c r="I105" s="19"/>
      <c r="J105" s="19"/>
      <c r="L105" s="23"/>
      <c r="M105" s="24"/>
      <c r="N105" s="24"/>
      <c r="O105" s="24"/>
      <c r="P105" s="20">
        <v>0</v>
      </c>
      <c r="R105" s="27">
        <v>43324.087500000001</v>
      </c>
      <c r="S105">
        <v>2.9710000000000001</v>
      </c>
    </row>
    <row r="106" spans="1:19" ht="15" x14ac:dyDescent="0.25">
      <c r="A106" s="2" t="s">
        <v>5</v>
      </c>
      <c r="B106" s="3">
        <v>20180813</v>
      </c>
      <c r="C106" s="3">
        <v>19</v>
      </c>
      <c r="D106" s="2" t="s">
        <v>6</v>
      </c>
      <c r="E106" s="3">
        <v>2</v>
      </c>
      <c r="F106">
        <f t="shared" si="0"/>
        <v>0.10526315789473684</v>
      </c>
      <c r="G106" s="18"/>
      <c r="H106" s="19"/>
      <c r="I106" s="19"/>
      <c r="J106" s="19"/>
      <c r="L106" s="23" t="s">
        <v>8</v>
      </c>
      <c r="M106" s="24">
        <v>20180813</v>
      </c>
      <c r="N106" s="24">
        <v>19</v>
      </c>
      <c r="O106" s="24">
        <v>0</v>
      </c>
      <c r="P106" s="20">
        <f t="shared" si="2"/>
        <v>0</v>
      </c>
      <c r="R106" s="27">
        <v>43325.116666666669</v>
      </c>
      <c r="S106">
        <v>2.6809999999999996</v>
      </c>
    </row>
    <row r="107" spans="1:19" ht="15" x14ac:dyDescent="0.25">
      <c r="A107" s="2"/>
      <c r="B107" s="3"/>
      <c r="C107" s="3"/>
      <c r="D107" s="2"/>
      <c r="E107" s="3"/>
      <c r="F107">
        <v>0</v>
      </c>
      <c r="G107" s="18"/>
      <c r="H107" s="19"/>
      <c r="I107" s="19"/>
      <c r="J107" s="19"/>
      <c r="K107" s="15">
        <v>0.15789473684210525</v>
      </c>
      <c r="L107" s="23"/>
      <c r="M107" s="24"/>
      <c r="N107" s="24"/>
      <c r="O107" s="24"/>
      <c r="P107" s="20">
        <v>0</v>
      </c>
      <c r="R107" s="27">
        <v>43326.137499999997</v>
      </c>
      <c r="S107">
        <v>2.411</v>
      </c>
    </row>
    <row r="108" spans="1:19" ht="15" x14ac:dyDescent="0.25">
      <c r="A108" s="2" t="s">
        <v>5</v>
      </c>
      <c r="B108" s="3">
        <v>20180815</v>
      </c>
      <c r="C108" s="3">
        <v>19</v>
      </c>
      <c r="D108" s="2" t="s">
        <v>6</v>
      </c>
      <c r="E108" s="3">
        <v>0</v>
      </c>
      <c r="F108">
        <f t="shared" ref="F108:F123" si="4">E108/C108</f>
        <v>0</v>
      </c>
      <c r="G108" s="18" t="s">
        <v>7</v>
      </c>
      <c r="H108" s="19">
        <v>20180815</v>
      </c>
      <c r="I108" s="19">
        <v>19</v>
      </c>
      <c r="J108" s="19">
        <v>3</v>
      </c>
      <c r="K108" s="15">
        <f>J108/I108</f>
        <v>0.15789473684210525</v>
      </c>
      <c r="L108" s="23" t="s">
        <v>8</v>
      </c>
      <c r="M108" s="24">
        <v>20180815</v>
      </c>
      <c r="N108" s="24">
        <v>19</v>
      </c>
      <c r="O108" s="24">
        <v>0</v>
      </c>
      <c r="P108" s="20">
        <f t="shared" si="2"/>
        <v>0</v>
      </c>
      <c r="R108" s="27">
        <v>43327.162499999999</v>
      </c>
      <c r="S108">
        <v>2.044</v>
      </c>
    </row>
    <row r="109" spans="1:19" ht="15" x14ac:dyDescent="0.25">
      <c r="A109" s="2" t="s">
        <v>5</v>
      </c>
      <c r="B109" s="3">
        <v>20180816</v>
      </c>
      <c r="C109" s="3">
        <v>9.5</v>
      </c>
      <c r="D109" s="2" t="s">
        <v>6</v>
      </c>
      <c r="E109" s="3">
        <v>0</v>
      </c>
      <c r="F109">
        <f t="shared" si="4"/>
        <v>0</v>
      </c>
      <c r="G109" s="18" t="s">
        <v>7</v>
      </c>
      <c r="H109" s="19">
        <v>20180816</v>
      </c>
      <c r="I109" s="19">
        <v>9.5</v>
      </c>
      <c r="J109" s="19">
        <v>1</v>
      </c>
      <c r="K109" s="15">
        <f t="shared" ref="K109:K123" si="5">J109/I109</f>
        <v>0.10526315789473684</v>
      </c>
      <c r="L109" s="23" t="s">
        <v>8</v>
      </c>
      <c r="M109" s="24">
        <v>20180816</v>
      </c>
      <c r="N109" s="24">
        <v>9.5</v>
      </c>
      <c r="O109" s="24">
        <v>0</v>
      </c>
      <c r="P109" s="20">
        <f t="shared" ref="P109:P121" si="6">O109/N109</f>
        <v>0</v>
      </c>
      <c r="R109" s="27">
        <v>43328.183333333334</v>
      </c>
      <c r="S109">
        <v>1.681</v>
      </c>
    </row>
    <row r="110" spans="1:19" ht="15" x14ac:dyDescent="0.25">
      <c r="A110" s="2"/>
      <c r="B110" s="3"/>
      <c r="C110" s="3"/>
      <c r="D110" s="2"/>
      <c r="E110" s="3"/>
      <c r="G110" s="18"/>
      <c r="H110" s="19"/>
      <c r="I110" s="19"/>
      <c r="J110" s="19"/>
      <c r="L110" s="23"/>
      <c r="M110" s="24"/>
      <c r="N110" s="24"/>
      <c r="O110" s="24"/>
      <c r="R110" s="27">
        <v>43329.2</v>
      </c>
      <c r="S110">
        <v>1.8449999999999998</v>
      </c>
    </row>
    <row r="111" spans="1:19" ht="15" x14ac:dyDescent="0.25">
      <c r="A111" s="2"/>
      <c r="B111" s="3"/>
      <c r="C111" s="3"/>
      <c r="D111" s="2"/>
      <c r="E111" s="3"/>
      <c r="G111" s="18"/>
      <c r="H111" s="19"/>
      <c r="I111" s="19"/>
      <c r="J111" s="19"/>
      <c r="L111" s="23"/>
      <c r="M111" s="24"/>
      <c r="N111" s="24"/>
      <c r="O111" s="24"/>
      <c r="R111" s="27">
        <v>43330.216666666667</v>
      </c>
      <c r="S111">
        <v>1.875</v>
      </c>
    </row>
    <row r="112" spans="1:19" ht="15" x14ac:dyDescent="0.25">
      <c r="A112" s="2"/>
      <c r="B112" s="3"/>
      <c r="C112" s="3"/>
      <c r="D112" s="2"/>
      <c r="E112" s="3"/>
      <c r="G112" s="18"/>
      <c r="H112" s="19"/>
      <c r="I112" s="19"/>
      <c r="J112" s="19"/>
      <c r="K112" s="15">
        <v>5.2631578947368418E-2</v>
      </c>
      <c r="L112" s="23"/>
      <c r="M112" s="24"/>
      <c r="N112" s="24"/>
      <c r="O112" s="24"/>
      <c r="P112" s="20">
        <v>5.2631578947368418E-2</v>
      </c>
      <c r="R112" s="27">
        <v>43331.23333333333</v>
      </c>
      <c r="S112">
        <v>1.9510000000000001</v>
      </c>
    </row>
    <row r="113" spans="1:19" ht="15" x14ac:dyDescent="0.25">
      <c r="A113" s="2"/>
      <c r="B113" s="3"/>
      <c r="C113" s="3"/>
      <c r="D113" s="2"/>
      <c r="E113" s="3"/>
      <c r="G113" s="18" t="s">
        <v>7</v>
      </c>
      <c r="H113" s="19">
        <v>20180820</v>
      </c>
      <c r="I113" s="19">
        <v>19</v>
      </c>
      <c r="J113" s="19">
        <v>1</v>
      </c>
      <c r="K113" s="15">
        <f t="shared" si="5"/>
        <v>5.2631578947368418E-2</v>
      </c>
      <c r="L113" s="23" t="s">
        <v>8</v>
      </c>
      <c r="M113" s="24">
        <v>20180820</v>
      </c>
      <c r="N113" s="24">
        <v>19</v>
      </c>
      <c r="O113" s="24">
        <v>1</v>
      </c>
      <c r="P113" s="20">
        <f t="shared" si="6"/>
        <v>5.2631578947368418E-2</v>
      </c>
      <c r="R113" s="27">
        <v>43332.270833333336</v>
      </c>
      <c r="S113">
        <v>1.9300000000000002</v>
      </c>
    </row>
    <row r="114" spans="1:19" ht="15" x14ac:dyDescent="0.25">
      <c r="A114" s="2"/>
      <c r="B114" s="3"/>
      <c r="C114" s="3"/>
      <c r="D114" s="2"/>
      <c r="E114" s="3"/>
      <c r="G114" s="18"/>
      <c r="H114" s="19"/>
      <c r="I114" s="19"/>
      <c r="J114" s="19"/>
      <c r="L114" s="23"/>
      <c r="M114" s="24"/>
      <c r="N114" s="24"/>
      <c r="O114" s="24"/>
      <c r="R114" s="27">
        <v>43333.3</v>
      </c>
      <c r="S114">
        <v>1.9650000000000001</v>
      </c>
    </row>
    <row r="115" spans="1:19" ht="15" x14ac:dyDescent="0.25">
      <c r="A115" s="2"/>
      <c r="B115" s="3"/>
      <c r="C115" s="3"/>
      <c r="D115" s="2"/>
      <c r="E115" s="3"/>
      <c r="F115">
        <v>5.2631578947368418E-2</v>
      </c>
      <c r="G115" s="18"/>
      <c r="H115" s="19"/>
      <c r="I115" s="19"/>
      <c r="J115" s="19"/>
      <c r="K115" s="15">
        <v>0</v>
      </c>
      <c r="L115" s="23"/>
      <c r="M115" s="24"/>
      <c r="N115" s="24"/>
      <c r="O115" s="24"/>
      <c r="P115" s="20">
        <v>0</v>
      </c>
      <c r="R115" s="27">
        <v>43334.995833333334</v>
      </c>
      <c r="S115">
        <v>2.1019999999999999</v>
      </c>
    </row>
    <row r="116" spans="1:19" ht="15" x14ac:dyDescent="0.25">
      <c r="A116" s="2" t="s">
        <v>5</v>
      </c>
      <c r="B116" s="3">
        <v>20180823</v>
      </c>
      <c r="C116" s="3">
        <v>19</v>
      </c>
      <c r="D116" s="2" t="s">
        <v>6</v>
      </c>
      <c r="E116" s="3">
        <v>1</v>
      </c>
      <c r="F116">
        <f t="shared" si="4"/>
        <v>5.2631578947368418E-2</v>
      </c>
      <c r="G116" s="18" t="s">
        <v>7</v>
      </c>
      <c r="H116" s="19">
        <v>20180823</v>
      </c>
      <c r="I116" s="19">
        <v>19</v>
      </c>
      <c r="J116" s="19">
        <v>0</v>
      </c>
      <c r="K116" s="15">
        <f t="shared" si="5"/>
        <v>0</v>
      </c>
      <c r="L116" s="23" t="s">
        <v>8</v>
      </c>
      <c r="M116" s="24">
        <v>20180823</v>
      </c>
      <c r="N116" s="24">
        <v>19</v>
      </c>
      <c r="O116" s="24">
        <v>0</v>
      </c>
      <c r="P116" s="20">
        <f t="shared" si="6"/>
        <v>0</v>
      </c>
      <c r="R116" s="27">
        <v>43335.029166666667</v>
      </c>
      <c r="S116">
        <v>2.246</v>
      </c>
    </row>
    <row r="117" spans="1:19" ht="15" x14ac:dyDescent="0.25">
      <c r="A117" s="2"/>
      <c r="B117" s="3"/>
      <c r="C117" s="3"/>
      <c r="D117" s="2"/>
      <c r="E117" s="3"/>
      <c r="G117" s="18"/>
      <c r="H117" s="19"/>
      <c r="I117" s="19"/>
      <c r="J117" s="19"/>
      <c r="L117" s="23"/>
      <c r="M117" s="24"/>
      <c r="N117" s="24"/>
      <c r="O117" s="24"/>
      <c r="R117" s="27">
        <v>43336.04583333333</v>
      </c>
      <c r="S117">
        <v>2.2919999999999998</v>
      </c>
    </row>
    <row r="118" spans="1:19" ht="15" x14ac:dyDescent="0.25">
      <c r="A118" s="2"/>
      <c r="B118" s="3"/>
      <c r="C118" s="3"/>
      <c r="D118" s="2"/>
      <c r="E118" s="3"/>
      <c r="G118" s="18"/>
      <c r="H118" s="19"/>
      <c r="I118" s="19"/>
      <c r="J118" s="19"/>
      <c r="L118" s="23"/>
      <c r="M118" s="24"/>
      <c r="N118" s="24"/>
      <c r="O118" s="24"/>
      <c r="R118" s="27">
        <v>43337.066666666666</v>
      </c>
      <c r="S118">
        <v>2.2119999999999997</v>
      </c>
    </row>
    <row r="119" spans="1:19" ht="15" x14ac:dyDescent="0.25">
      <c r="A119" s="2"/>
      <c r="B119" s="3"/>
      <c r="C119" s="3"/>
      <c r="D119" s="2"/>
      <c r="E119" s="3"/>
      <c r="F119">
        <v>0</v>
      </c>
      <c r="G119" s="18"/>
      <c r="H119" s="19"/>
      <c r="I119" s="19"/>
      <c r="J119" s="19"/>
      <c r="K119" s="15">
        <v>0</v>
      </c>
      <c r="L119" s="23"/>
      <c r="M119" s="24"/>
      <c r="N119" s="24"/>
      <c r="O119" s="24"/>
      <c r="P119" s="20">
        <v>0</v>
      </c>
      <c r="R119" s="27">
        <v>43338.07916666667</v>
      </c>
      <c r="S119">
        <v>2.1470000000000002</v>
      </c>
    </row>
    <row r="120" spans="1:19" ht="15" x14ac:dyDescent="0.25">
      <c r="A120" s="2" t="s">
        <v>5</v>
      </c>
      <c r="B120" s="3">
        <v>20180827</v>
      </c>
      <c r="C120" s="3">
        <v>19</v>
      </c>
      <c r="D120" s="2" t="s">
        <v>6</v>
      </c>
      <c r="E120" s="3">
        <v>0</v>
      </c>
      <c r="F120">
        <f t="shared" si="4"/>
        <v>0</v>
      </c>
      <c r="G120" s="18" t="s">
        <v>7</v>
      </c>
      <c r="H120" s="19">
        <v>20180827</v>
      </c>
      <c r="I120" s="19">
        <v>19</v>
      </c>
      <c r="J120" s="19">
        <v>0</v>
      </c>
      <c r="K120" s="15">
        <f t="shared" si="5"/>
        <v>0</v>
      </c>
      <c r="L120" s="23" t="s">
        <v>8</v>
      </c>
      <c r="M120" s="24">
        <v>20180827</v>
      </c>
      <c r="N120" s="24">
        <v>19</v>
      </c>
      <c r="O120" s="24">
        <v>0</v>
      </c>
      <c r="P120" s="20">
        <f t="shared" si="6"/>
        <v>0</v>
      </c>
      <c r="R120" s="27">
        <v>43339.091666666667</v>
      </c>
      <c r="S120">
        <v>2.1179999999999999</v>
      </c>
    </row>
    <row r="121" spans="1:19" ht="15" x14ac:dyDescent="0.25">
      <c r="A121" s="2" t="s">
        <v>5</v>
      </c>
      <c r="B121" s="3">
        <v>20180828</v>
      </c>
      <c r="C121" s="3">
        <v>10.5</v>
      </c>
      <c r="D121" s="2" t="s">
        <v>6</v>
      </c>
      <c r="E121" s="3">
        <v>0</v>
      </c>
      <c r="F121">
        <f t="shared" si="4"/>
        <v>0</v>
      </c>
      <c r="G121" s="18"/>
      <c r="H121" s="19"/>
      <c r="I121" s="19"/>
      <c r="J121" s="19"/>
      <c r="L121" s="23" t="s">
        <v>8</v>
      </c>
      <c r="M121" s="24">
        <v>20180828</v>
      </c>
      <c r="N121" s="24">
        <v>10.5</v>
      </c>
      <c r="O121" s="24">
        <v>0</v>
      </c>
      <c r="P121" s="20">
        <f t="shared" si="6"/>
        <v>0</v>
      </c>
      <c r="R121" s="27">
        <v>43340.112500000003</v>
      </c>
      <c r="S121">
        <v>1.927</v>
      </c>
    </row>
    <row r="122" spans="1:19" ht="15" x14ac:dyDescent="0.25">
      <c r="A122" s="2"/>
      <c r="B122" s="3"/>
      <c r="C122" s="3"/>
      <c r="D122" s="2"/>
      <c r="E122" s="3"/>
      <c r="F122">
        <v>0</v>
      </c>
      <c r="G122" s="18"/>
      <c r="H122" s="19"/>
      <c r="I122" s="19"/>
      <c r="J122" s="19"/>
      <c r="K122" s="15">
        <v>0</v>
      </c>
      <c r="L122" s="28"/>
      <c r="M122" s="29"/>
      <c r="N122" s="29"/>
      <c r="O122" s="29"/>
      <c r="R122" s="27">
        <v>43341.125</v>
      </c>
      <c r="S122">
        <v>1.6949999999999998</v>
      </c>
    </row>
    <row r="123" spans="1:19" ht="15" x14ac:dyDescent="0.25">
      <c r="A123" s="2" t="s">
        <v>5</v>
      </c>
      <c r="B123" s="3">
        <v>20180830</v>
      </c>
      <c r="C123" s="3">
        <v>21</v>
      </c>
      <c r="D123" s="2" t="s">
        <v>6</v>
      </c>
      <c r="E123" s="3">
        <v>0</v>
      </c>
      <c r="F123">
        <f t="shared" si="4"/>
        <v>0</v>
      </c>
      <c r="G123" s="18" t="s">
        <v>7</v>
      </c>
      <c r="H123" s="19">
        <v>20180830</v>
      </c>
      <c r="I123" s="19">
        <v>21</v>
      </c>
      <c r="J123" s="19">
        <v>0</v>
      </c>
      <c r="K123" s="15">
        <f t="shared" si="5"/>
        <v>0</v>
      </c>
      <c r="R123" s="27">
        <v>43342.137499999997</v>
      </c>
      <c r="S123">
        <v>1.5180000000000002</v>
      </c>
    </row>
    <row r="124" spans="1:19" ht="15" x14ac:dyDescent="0.25">
      <c r="A124" s="31"/>
      <c r="B124" s="31"/>
      <c r="C124" s="31"/>
      <c r="D124" s="31"/>
      <c r="E124" s="31"/>
      <c r="R124" s="27">
        <v>43343.15</v>
      </c>
      <c r="S124">
        <v>1.4510000000000001</v>
      </c>
    </row>
    <row r="125" spans="1:19" ht="15" x14ac:dyDescent="0.25">
      <c r="A125" s="31"/>
      <c r="B125" s="31"/>
      <c r="C125" s="31"/>
      <c r="D125" s="31"/>
      <c r="E125" s="31"/>
      <c r="G125" s="31" t="s">
        <v>7</v>
      </c>
      <c r="H125" s="31">
        <v>20180901</v>
      </c>
      <c r="I125" s="31">
        <v>21</v>
      </c>
      <c r="J125" s="31">
        <v>0</v>
      </c>
      <c r="K125" s="31">
        <v>0</v>
      </c>
      <c r="L125" s="31" t="s">
        <v>8</v>
      </c>
      <c r="M125" s="31">
        <v>20180901</v>
      </c>
      <c r="N125" s="31">
        <v>21</v>
      </c>
      <c r="O125" s="31">
        <v>0</v>
      </c>
      <c r="P125" s="31">
        <v>0</v>
      </c>
      <c r="R125" s="27">
        <v>43344.162499999999</v>
      </c>
      <c r="S125">
        <v>1.6310000000000002</v>
      </c>
    </row>
    <row r="126" spans="1:19" x14ac:dyDescent="0.2">
      <c r="R126" s="32">
        <v>43345.17083333333</v>
      </c>
      <c r="S126">
        <v>1.8839999999999999</v>
      </c>
    </row>
    <row r="127" spans="1:19" ht="15" x14ac:dyDescent="0.25">
      <c r="A127" s="31" t="s">
        <v>5</v>
      </c>
      <c r="B127" s="31">
        <v>20180903</v>
      </c>
      <c r="C127" s="31">
        <v>21</v>
      </c>
      <c r="D127" s="31" t="s">
        <v>6</v>
      </c>
      <c r="E127" s="31">
        <v>0</v>
      </c>
      <c r="F127" s="31">
        <v>0</v>
      </c>
      <c r="G127" s="31" t="s">
        <v>7</v>
      </c>
      <c r="H127" s="31">
        <v>20180903</v>
      </c>
      <c r="I127" s="31">
        <v>21</v>
      </c>
      <c r="J127" s="31">
        <v>0</v>
      </c>
      <c r="K127" s="31">
        <v>0</v>
      </c>
      <c r="L127" s="31" t="s">
        <v>8</v>
      </c>
      <c r="M127" s="31">
        <v>20180903</v>
      </c>
      <c r="N127" s="31">
        <v>21</v>
      </c>
      <c r="O127" s="31">
        <v>0</v>
      </c>
      <c r="P127" s="31">
        <v>0</v>
      </c>
      <c r="R127" s="32">
        <v>43346.191666666666</v>
      </c>
      <c r="S127">
        <v>2.0920000000000001</v>
      </c>
    </row>
    <row r="128" spans="1:19" x14ac:dyDescent="0.2">
      <c r="R128" s="32">
        <v>43347.220833333333</v>
      </c>
      <c r="S128">
        <v>2.2050000000000001</v>
      </c>
    </row>
    <row r="129" spans="1:19" ht="15" x14ac:dyDescent="0.25">
      <c r="A129" s="31" t="s">
        <v>5</v>
      </c>
      <c r="B129" s="31">
        <v>20180905</v>
      </c>
      <c r="C129" s="31">
        <v>21</v>
      </c>
      <c r="D129" s="31" t="s">
        <v>6</v>
      </c>
      <c r="E129" s="31">
        <v>0</v>
      </c>
      <c r="F129" s="31">
        <v>0</v>
      </c>
      <c r="G129" s="31" t="s">
        <v>7</v>
      </c>
      <c r="H129" s="31">
        <v>20180905</v>
      </c>
      <c r="I129" s="31">
        <v>21</v>
      </c>
      <c r="J129" s="31">
        <v>0</v>
      </c>
      <c r="K129" s="31">
        <v>0</v>
      </c>
      <c r="L129" s="31" t="s">
        <v>8</v>
      </c>
      <c r="M129" s="31">
        <v>20180905</v>
      </c>
      <c r="N129" s="31">
        <v>21</v>
      </c>
      <c r="O129" s="31">
        <v>0</v>
      </c>
      <c r="P129" s="31">
        <v>0</v>
      </c>
      <c r="R129" s="32">
        <v>43348.958333333336</v>
      </c>
      <c r="S129">
        <v>2.3770000000000002</v>
      </c>
    </row>
    <row r="130" spans="1:19" ht="15" x14ac:dyDescent="0.25">
      <c r="A130" s="31" t="s">
        <v>5</v>
      </c>
      <c r="B130" s="31">
        <v>20180906</v>
      </c>
      <c r="C130" s="31">
        <v>10.5</v>
      </c>
      <c r="D130" s="31" t="s">
        <v>6</v>
      </c>
      <c r="E130" s="31">
        <v>0</v>
      </c>
      <c r="F130" s="31">
        <v>0</v>
      </c>
      <c r="R130" s="32">
        <v>43349.991666666669</v>
      </c>
      <c r="S130">
        <v>2.5490000000000004</v>
      </c>
    </row>
    <row r="131" spans="1:19" ht="15" x14ac:dyDescent="0.25">
      <c r="G131" s="31" t="s">
        <v>7</v>
      </c>
      <c r="H131" s="31">
        <v>20180907</v>
      </c>
      <c r="I131" s="31">
        <v>21</v>
      </c>
      <c r="J131" s="31">
        <v>0</v>
      </c>
      <c r="K131" s="31">
        <v>0</v>
      </c>
      <c r="L131" s="31" t="s">
        <v>8</v>
      </c>
      <c r="M131" s="31">
        <v>20180907</v>
      </c>
      <c r="N131" s="31">
        <v>21</v>
      </c>
      <c r="O131" s="31">
        <v>0</v>
      </c>
      <c r="P131" s="31">
        <v>0</v>
      </c>
    </row>
    <row r="132" spans="1:19" ht="15" x14ac:dyDescent="0.25">
      <c r="A132" s="31" t="s">
        <v>5</v>
      </c>
      <c r="B132" s="31">
        <v>20180908</v>
      </c>
      <c r="C132" s="31">
        <v>21</v>
      </c>
      <c r="D132" s="31" t="s">
        <v>6</v>
      </c>
      <c r="E132" s="31">
        <v>0</v>
      </c>
      <c r="F132" s="31">
        <v>0</v>
      </c>
      <c r="G132" s="31" t="s">
        <v>7</v>
      </c>
      <c r="H132" s="31">
        <v>20180908</v>
      </c>
      <c r="I132" s="31">
        <v>10.5</v>
      </c>
      <c r="J132" s="31">
        <v>0</v>
      </c>
      <c r="K132" s="31">
        <v>0</v>
      </c>
      <c r="L132" s="31" t="s">
        <v>8</v>
      </c>
      <c r="M132" s="31">
        <v>20180908</v>
      </c>
      <c r="N132" s="31">
        <v>10.5</v>
      </c>
      <c r="O132" s="31">
        <v>0</v>
      </c>
      <c r="P132" s="31">
        <v>0</v>
      </c>
      <c r="R132" s="32">
        <v>43351.020833333336</v>
      </c>
      <c r="S132">
        <v>2.6399999999999997</v>
      </c>
    </row>
    <row r="133" spans="1:19" x14ac:dyDescent="0.2">
      <c r="R133" s="27">
        <v>43352.041666666664</v>
      </c>
      <c r="S133">
        <v>2.4670000000000001</v>
      </c>
    </row>
    <row r="134" spans="1:19" ht="15" x14ac:dyDescent="0.25">
      <c r="G134" s="31" t="s">
        <v>7</v>
      </c>
      <c r="H134" s="31">
        <v>20180910</v>
      </c>
      <c r="I134" s="31">
        <v>21</v>
      </c>
      <c r="J134" s="31">
        <v>0</v>
      </c>
      <c r="K134" s="31">
        <v>0</v>
      </c>
      <c r="L134" s="31" t="s">
        <v>8</v>
      </c>
      <c r="M134" s="31">
        <v>20180910</v>
      </c>
      <c r="N134" s="31">
        <v>21</v>
      </c>
      <c r="O134" s="31">
        <v>0</v>
      </c>
      <c r="P134" s="31">
        <v>0</v>
      </c>
      <c r="R134" s="27">
        <v>43353.058333333334</v>
      </c>
      <c r="S134">
        <v>2.3699999999999997</v>
      </c>
    </row>
    <row r="135" spans="1:19" ht="15" x14ac:dyDescent="0.25">
      <c r="A135" s="31" t="s">
        <v>5</v>
      </c>
      <c r="B135" s="31">
        <v>20180911</v>
      </c>
      <c r="C135" s="31">
        <v>10.5</v>
      </c>
      <c r="D135" s="31" t="s">
        <v>6</v>
      </c>
      <c r="E135" s="31">
        <v>0</v>
      </c>
      <c r="F135" s="31">
        <v>0</v>
      </c>
      <c r="G135" s="31" t="s">
        <v>7</v>
      </c>
      <c r="H135" s="31">
        <v>20180911</v>
      </c>
      <c r="I135" s="31">
        <v>10.5</v>
      </c>
      <c r="J135" s="31">
        <v>0</v>
      </c>
      <c r="K135" s="31">
        <v>0</v>
      </c>
      <c r="L135" s="31" t="s">
        <v>8</v>
      </c>
      <c r="M135" s="31">
        <v>20180911</v>
      </c>
      <c r="N135" s="31">
        <v>10.5</v>
      </c>
      <c r="O135" s="31">
        <v>0</v>
      </c>
      <c r="P135" s="31">
        <v>0</v>
      </c>
      <c r="R135" s="27">
        <v>43354.07916666667</v>
      </c>
      <c r="S135">
        <v>1.9790000000000001</v>
      </c>
    </row>
    <row r="136" spans="1:19" ht="15" x14ac:dyDescent="0.25">
      <c r="A136" s="31" t="s">
        <v>5</v>
      </c>
      <c r="B136" s="31">
        <v>20180913</v>
      </c>
      <c r="C136" s="31">
        <v>21</v>
      </c>
      <c r="D136" s="31" t="s">
        <v>6</v>
      </c>
      <c r="E136" s="31">
        <v>0</v>
      </c>
      <c r="F136" s="31">
        <v>0</v>
      </c>
      <c r="G136" s="31" t="s">
        <v>7</v>
      </c>
      <c r="H136" s="31">
        <v>20180913</v>
      </c>
      <c r="I136" s="31">
        <v>21</v>
      </c>
      <c r="J136" s="31">
        <v>0</v>
      </c>
      <c r="K136" s="31">
        <v>0</v>
      </c>
      <c r="L136" s="31" t="s">
        <v>8</v>
      </c>
      <c r="M136" s="31">
        <v>20180913</v>
      </c>
      <c r="N136" s="31">
        <v>21</v>
      </c>
      <c r="O136" s="31">
        <v>0</v>
      </c>
      <c r="P136" s="31">
        <v>0</v>
      </c>
      <c r="R136" s="27">
        <v>43356.112500000003</v>
      </c>
      <c r="S136">
        <v>1.7830000000000001</v>
      </c>
    </row>
    <row r="137" spans="1:19" x14ac:dyDescent="0.2">
      <c r="R137" s="27">
        <v>43357.129166666666</v>
      </c>
      <c r="S137">
        <v>1.8730000000000002</v>
      </c>
    </row>
    <row r="138" spans="1:19" ht="15" x14ac:dyDescent="0.25">
      <c r="A138" s="31" t="s">
        <v>5</v>
      </c>
      <c r="B138" s="31">
        <v>20180915</v>
      </c>
      <c r="C138" s="31">
        <v>21</v>
      </c>
      <c r="D138" s="31" t="s">
        <v>6</v>
      </c>
      <c r="E138" s="31">
        <v>0</v>
      </c>
      <c r="F138" s="31">
        <v>0</v>
      </c>
      <c r="G138" s="31" t="s">
        <v>7</v>
      </c>
      <c r="H138" s="31">
        <v>20180915</v>
      </c>
      <c r="I138" s="31">
        <v>21</v>
      </c>
      <c r="J138" s="31">
        <v>0</v>
      </c>
      <c r="K138" s="31">
        <v>0</v>
      </c>
      <c r="L138" s="31" t="s">
        <v>8</v>
      </c>
      <c r="M138" s="31">
        <v>20180915</v>
      </c>
      <c r="N138" s="31">
        <v>21</v>
      </c>
      <c r="O138" s="31">
        <v>0</v>
      </c>
      <c r="P138" s="31">
        <v>0</v>
      </c>
      <c r="R138" s="27">
        <v>43358.15</v>
      </c>
      <c r="S138">
        <v>1.8860000000000001</v>
      </c>
    </row>
    <row r="139" spans="1:19" x14ac:dyDescent="0.2">
      <c r="R139" s="27">
        <v>43359.162499999999</v>
      </c>
      <c r="S139">
        <v>1.8130000000000002</v>
      </c>
    </row>
    <row r="140" spans="1:19" ht="15" x14ac:dyDescent="0.25">
      <c r="A140" s="31" t="s">
        <v>5</v>
      </c>
      <c r="B140" s="31">
        <v>20180917</v>
      </c>
      <c r="C140" s="31">
        <v>21</v>
      </c>
      <c r="D140" s="31" t="s">
        <v>6</v>
      </c>
      <c r="E140" s="31">
        <v>0</v>
      </c>
      <c r="F140" s="31">
        <v>0</v>
      </c>
      <c r="G140" s="31" t="s">
        <v>7</v>
      </c>
      <c r="H140" s="31">
        <v>20180917</v>
      </c>
      <c r="I140" s="31">
        <v>21</v>
      </c>
      <c r="J140" s="31">
        <v>0</v>
      </c>
      <c r="K140" s="31">
        <v>0</v>
      </c>
      <c r="L140" s="31" t="s">
        <v>8</v>
      </c>
      <c r="M140" s="31">
        <v>20180917</v>
      </c>
      <c r="N140" s="31">
        <v>21</v>
      </c>
      <c r="O140" s="31">
        <v>0</v>
      </c>
      <c r="P140" s="31">
        <v>0</v>
      </c>
      <c r="R140" s="27">
        <v>43360.875</v>
      </c>
      <c r="S140">
        <v>1.8860000000000001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3"/>
  <sheetViews>
    <sheetView workbookViewId="0">
      <selection activeCell="AD4" sqref="AD4"/>
    </sheetView>
  </sheetViews>
  <sheetFormatPr defaultRowHeight="12.75" x14ac:dyDescent="0.2"/>
  <cols>
    <col min="1" max="1" width="9.140625" style="49"/>
    <col min="2" max="2" width="11.28515625" style="51" bestFit="1" customWidth="1"/>
    <col min="3" max="3" width="7.140625" style="51" bestFit="1" customWidth="1"/>
    <col min="4" max="4" width="3.7109375" style="50" customWidth="1"/>
    <col min="5" max="5" width="11.28515625" style="51" bestFit="1" customWidth="1"/>
    <col min="6" max="6" width="7.140625" style="51" bestFit="1" customWidth="1"/>
    <col min="7" max="7" width="3.7109375" style="51" customWidth="1"/>
    <col min="8" max="8" width="11.28515625" style="51" bestFit="1" customWidth="1"/>
    <col min="9" max="9" width="7.140625" style="51" bestFit="1" customWidth="1"/>
    <col min="10" max="10" width="3.5703125" style="51" customWidth="1"/>
    <col min="11" max="11" width="11.28515625" style="51" bestFit="1" customWidth="1"/>
    <col min="12" max="12" width="7.140625" style="51" bestFit="1" customWidth="1"/>
    <col min="13" max="13" width="3.7109375" style="51" customWidth="1"/>
    <col min="14" max="14" width="11.28515625" style="51" bestFit="1" customWidth="1"/>
    <col min="15" max="15" width="7.140625" style="51" bestFit="1" customWidth="1"/>
    <col min="16" max="17" width="9.140625" style="51"/>
    <col min="18" max="18" width="6.42578125" style="51" customWidth="1"/>
    <col min="19" max="19" width="6" style="51" bestFit="1" customWidth="1"/>
    <col min="20" max="20" width="2.28515625" style="51" customWidth="1"/>
    <col min="21" max="21" width="6.85546875" style="51" customWidth="1"/>
    <col min="22" max="22" width="6.42578125" style="51" bestFit="1" customWidth="1"/>
    <col min="23" max="16384" width="9.140625" style="51"/>
  </cols>
  <sheetData>
    <row r="1" spans="1:30" x14ac:dyDescent="0.2">
      <c r="B1" s="68" t="s">
        <v>5</v>
      </c>
      <c r="C1" s="68"/>
      <c r="E1" s="68" t="s">
        <v>155</v>
      </c>
      <c r="F1" s="68"/>
      <c r="H1" s="68" t="s">
        <v>7</v>
      </c>
      <c r="I1" s="68"/>
      <c r="K1" s="68" t="s">
        <v>156</v>
      </c>
      <c r="L1" s="68"/>
      <c r="N1" s="68" t="s">
        <v>157</v>
      </c>
      <c r="O1" s="68"/>
    </row>
    <row r="2" spans="1:30" ht="38.25" x14ac:dyDescent="0.2">
      <c r="A2" s="51"/>
      <c r="B2" s="52" t="s">
        <v>160</v>
      </c>
      <c r="C2" s="53" t="s">
        <v>159</v>
      </c>
      <c r="D2" s="54"/>
      <c r="E2" s="52" t="s">
        <v>160</v>
      </c>
      <c r="F2" s="52" t="s">
        <v>159</v>
      </c>
      <c r="H2" s="52" t="s">
        <v>160</v>
      </c>
      <c r="I2" s="52" t="s">
        <v>159</v>
      </c>
      <c r="K2" s="52" t="s">
        <v>160</v>
      </c>
      <c r="L2" s="52" t="s">
        <v>159</v>
      </c>
      <c r="N2" s="52" t="s">
        <v>160</v>
      </c>
      <c r="O2" s="52" t="s">
        <v>159</v>
      </c>
      <c r="R2" s="60" t="s">
        <v>158</v>
      </c>
      <c r="S2" s="63">
        <v>2019</v>
      </c>
      <c r="T2" s="60"/>
      <c r="U2" s="60" t="s">
        <v>158</v>
      </c>
      <c r="V2" s="63" t="s">
        <v>163</v>
      </c>
      <c r="W2" s="60"/>
      <c r="X2" s="60" t="s">
        <v>158</v>
      </c>
      <c r="Y2" s="63" t="s">
        <v>162</v>
      </c>
      <c r="Z2" s="60"/>
      <c r="AA2" s="60" t="s">
        <v>158</v>
      </c>
      <c r="AB2" s="63" t="s">
        <v>163</v>
      </c>
    </row>
    <row r="3" spans="1:30" x14ac:dyDescent="0.2">
      <c r="A3" s="55">
        <v>43564</v>
      </c>
      <c r="B3" s="56">
        <v>0</v>
      </c>
      <c r="C3" s="57">
        <v>10.5</v>
      </c>
      <c r="D3" s="58"/>
      <c r="H3" s="56">
        <v>0</v>
      </c>
      <c r="I3" s="56">
        <v>10.5</v>
      </c>
      <c r="N3" s="56">
        <v>0</v>
      </c>
      <c r="O3" s="56">
        <v>10.5</v>
      </c>
      <c r="R3" s="51" t="s">
        <v>5</v>
      </c>
      <c r="S3" s="51">
        <f>SUM(B3:B162)</f>
        <v>19744</v>
      </c>
      <c r="U3" s="51" t="s">
        <v>5</v>
      </c>
      <c r="V3" s="61">
        <v>253.12820512820514</v>
      </c>
      <c r="X3" s="51" t="s">
        <v>5</v>
      </c>
      <c r="Y3" s="51">
        <f>SUM(B3:B70)</f>
        <v>15600</v>
      </c>
      <c r="AA3" s="51" t="s">
        <v>5</v>
      </c>
      <c r="AB3" s="61">
        <f>SUM(B71:B112)</f>
        <v>4137</v>
      </c>
    </row>
    <row r="4" spans="1:30" x14ac:dyDescent="0.2">
      <c r="A4" s="55">
        <v>43565</v>
      </c>
      <c r="B4" s="56">
        <v>0</v>
      </c>
      <c r="C4" s="57"/>
      <c r="D4" s="58"/>
      <c r="H4" s="56"/>
      <c r="I4" s="56"/>
      <c r="N4" s="56"/>
      <c r="O4" s="56"/>
      <c r="R4" s="51" t="s">
        <v>155</v>
      </c>
      <c r="S4" s="51">
        <f>SUM(E3:E162)</f>
        <v>5124</v>
      </c>
      <c r="U4" s="51" t="s">
        <v>155</v>
      </c>
      <c r="V4" s="61">
        <v>61</v>
      </c>
      <c r="X4" s="51" t="s">
        <v>155</v>
      </c>
      <c r="Y4" s="51">
        <f>SUM(E3:E70)</f>
        <v>592</v>
      </c>
      <c r="AA4" s="51" t="s">
        <v>155</v>
      </c>
      <c r="AB4" s="61">
        <f>SUM(E71:E147)</f>
        <v>4532</v>
      </c>
    </row>
    <row r="5" spans="1:30" x14ac:dyDescent="0.2">
      <c r="A5" s="55">
        <v>43566</v>
      </c>
      <c r="B5" s="56">
        <v>0</v>
      </c>
      <c r="C5" s="57">
        <v>21</v>
      </c>
      <c r="D5" s="58"/>
      <c r="H5" s="56">
        <v>0</v>
      </c>
      <c r="I5" s="56">
        <v>21</v>
      </c>
      <c r="K5" s="56">
        <v>0</v>
      </c>
      <c r="L5" s="56">
        <v>21</v>
      </c>
      <c r="N5" s="56">
        <v>0</v>
      </c>
      <c r="O5" s="56">
        <v>21</v>
      </c>
      <c r="R5" s="51" t="s">
        <v>7</v>
      </c>
      <c r="S5" s="51">
        <f>SUM(H3:H162)</f>
        <v>16590</v>
      </c>
      <c r="U5" s="51" t="s">
        <v>7</v>
      </c>
      <c r="V5" s="61">
        <v>186.40449438202248</v>
      </c>
      <c r="X5" s="51" t="s">
        <v>7</v>
      </c>
      <c r="Y5" s="51">
        <f>SUM(H3:H70)</f>
        <v>14516</v>
      </c>
      <c r="AA5" s="51" t="s">
        <v>7</v>
      </c>
      <c r="AB5" s="61">
        <f>SUM(H71:H161)</f>
        <v>2074</v>
      </c>
    </row>
    <row r="6" spans="1:30" x14ac:dyDescent="0.2">
      <c r="A6" s="55">
        <v>43567</v>
      </c>
      <c r="B6" s="56">
        <v>0</v>
      </c>
      <c r="C6" s="57"/>
      <c r="D6" s="58"/>
      <c r="H6" s="56"/>
      <c r="I6" s="56"/>
      <c r="K6" s="56"/>
      <c r="L6" s="56"/>
      <c r="N6" s="56"/>
      <c r="O6" s="56"/>
      <c r="R6" s="51" t="s">
        <v>156</v>
      </c>
      <c r="S6" s="51">
        <v>12</v>
      </c>
      <c r="U6" s="51" t="s">
        <v>156</v>
      </c>
      <c r="V6" s="61">
        <v>0.17142857142857143</v>
      </c>
      <c r="X6" s="51" t="s">
        <v>156</v>
      </c>
      <c r="Y6" s="51">
        <f>SUM(K3:K69)</f>
        <v>2</v>
      </c>
      <c r="AA6" s="51" t="s">
        <v>156</v>
      </c>
      <c r="AB6" s="61">
        <f>SUM(K71:K176)</f>
        <v>10</v>
      </c>
    </row>
    <row r="7" spans="1:30" x14ac:dyDescent="0.2">
      <c r="A7" s="55">
        <v>43568</v>
      </c>
      <c r="B7" s="56">
        <v>0</v>
      </c>
      <c r="C7" s="57">
        <v>21</v>
      </c>
      <c r="D7" s="58"/>
      <c r="H7" s="56">
        <v>0</v>
      </c>
      <c r="I7" s="56">
        <v>21</v>
      </c>
      <c r="K7" s="56">
        <v>0</v>
      </c>
      <c r="L7" s="56">
        <v>21</v>
      </c>
      <c r="N7" s="56">
        <v>0</v>
      </c>
      <c r="O7" s="56">
        <v>21</v>
      </c>
      <c r="R7" s="51" t="s">
        <v>157</v>
      </c>
      <c r="S7" s="51">
        <v>1</v>
      </c>
      <c r="U7" s="51" t="s">
        <v>157</v>
      </c>
      <c r="V7" s="61">
        <v>0.02</v>
      </c>
      <c r="X7" s="51" t="s">
        <v>157</v>
      </c>
      <c r="Y7" s="51">
        <f>SUM(N3:N70)</f>
        <v>0</v>
      </c>
      <c r="AA7" s="51" t="s">
        <v>157</v>
      </c>
      <c r="AB7" s="61">
        <f>SUM(N71:N185)</f>
        <v>1</v>
      </c>
    </row>
    <row r="8" spans="1:30" x14ac:dyDescent="0.2">
      <c r="A8" s="55">
        <v>43569</v>
      </c>
      <c r="B8" s="56"/>
      <c r="C8" s="57"/>
      <c r="D8" s="58"/>
      <c r="H8" s="56"/>
      <c r="I8" s="56"/>
      <c r="K8" s="56"/>
      <c r="L8" s="56"/>
      <c r="N8" s="56"/>
      <c r="O8" s="56"/>
      <c r="Y8" s="51">
        <f>SUM(Y3:Y7)</f>
        <v>30710</v>
      </c>
      <c r="AB8" s="61">
        <f>SUM(AB3:AB7)</f>
        <v>10754</v>
      </c>
      <c r="AD8" s="51">
        <f>SUM(Y8:AB8)</f>
        <v>41464</v>
      </c>
    </row>
    <row r="9" spans="1:30" x14ac:dyDescent="0.2">
      <c r="A9" s="55">
        <v>43570</v>
      </c>
      <c r="B9" s="56"/>
      <c r="C9" s="57"/>
      <c r="D9" s="58"/>
      <c r="H9" s="56">
        <v>2</v>
      </c>
      <c r="I9" s="56">
        <v>21</v>
      </c>
      <c r="K9" s="56">
        <v>0</v>
      </c>
      <c r="L9" s="56">
        <v>21</v>
      </c>
      <c r="N9" s="56">
        <v>0</v>
      </c>
      <c r="O9" s="56">
        <v>21</v>
      </c>
    </row>
    <row r="10" spans="1:30" x14ac:dyDescent="0.2">
      <c r="A10" s="55">
        <v>43571</v>
      </c>
      <c r="B10" s="56"/>
      <c r="C10" s="57"/>
      <c r="D10" s="58"/>
      <c r="H10" s="56">
        <v>1</v>
      </c>
      <c r="I10" s="56">
        <v>10.5</v>
      </c>
      <c r="K10" s="56"/>
      <c r="L10" s="56"/>
      <c r="N10" s="56">
        <v>0</v>
      </c>
      <c r="O10" s="56">
        <v>10</v>
      </c>
    </row>
    <row r="11" spans="1:30" x14ac:dyDescent="0.2">
      <c r="A11" s="55">
        <v>43572</v>
      </c>
      <c r="B11" s="56">
        <v>2</v>
      </c>
      <c r="C11" s="57"/>
      <c r="D11" s="58"/>
      <c r="H11" s="56"/>
      <c r="I11" s="56"/>
      <c r="K11" s="56">
        <v>0</v>
      </c>
      <c r="L11" s="56">
        <v>20</v>
      </c>
    </row>
    <row r="12" spans="1:30" x14ac:dyDescent="0.2">
      <c r="A12" s="55">
        <v>43573</v>
      </c>
      <c r="B12" s="56">
        <v>2</v>
      </c>
      <c r="C12" s="57">
        <v>20</v>
      </c>
      <c r="D12" s="58"/>
      <c r="E12" s="56">
        <v>0</v>
      </c>
      <c r="F12" s="56">
        <v>10</v>
      </c>
      <c r="H12" s="56">
        <v>0</v>
      </c>
      <c r="I12" s="56">
        <v>20</v>
      </c>
      <c r="K12" s="56">
        <v>0</v>
      </c>
      <c r="L12" s="56">
        <v>10</v>
      </c>
    </row>
    <row r="13" spans="1:30" x14ac:dyDescent="0.2">
      <c r="A13" s="55">
        <v>43574</v>
      </c>
      <c r="B13" s="56">
        <v>4.5</v>
      </c>
      <c r="C13" s="57"/>
      <c r="D13" s="58"/>
      <c r="E13" s="56">
        <v>0</v>
      </c>
      <c r="F13" s="56"/>
      <c r="H13" s="56"/>
      <c r="I13" s="56"/>
      <c r="K13" s="56"/>
      <c r="L13" s="56"/>
    </row>
    <row r="14" spans="1:30" x14ac:dyDescent="0.2">
      <c r="A14" s="55">
        <v>43575</v>
      </c>
      <c r="B14" s="56">
        <v>4.5</v>
      </c>
      <c r="C14" s="57">
        <v>20</v>
      </c>
      <c r="D14" s="58"/>
      <c r="E14" s="56">
        <v>0</v>
      </c>
      <c r="F14" s="56">
        <v>20</v>
      </c>
      <c r="H14" s="56">
        <v>0</v>
      </c>
      <c r="I14" s="56">
        <v>20</v>
      </c>
    </row>
    <row r="15" spans="1:30" x14ac:dyDescent="0.2">
      <c r="A15" s="55">
        <v>43576</v>
      </c>
      <c r="B15" s="56">
        <v>18</v>
      </c>
      <c r="C15" s="57"/>
      <c r="D15" s="58"/>
      <c r="E15" s="56">
        <v>0</v>
      </c>
      <c r="F15" s="56"/>
      <c r="H15" s="56"/>
      <c r="I15" s="56"/>
    </row>
    <row r="16" spans="1:30" x14ac:dyDescent="0.2">
      <c r="A16" s="55">
        <v>43577</v>
      </c>
      <c r="B16" s="56">
        <v>18</v>
      </c>
      <c r="C16" s="57">
        <v>20</v>
      </c>
      <c r="D16" s="58"/>
      <c r="E16" s="56">
        <v>0</v>
      </c>
      <c r="F16" s="56">
        <v>20</v>
      </c>
      <c r="H16" s="56">
        <v>2</v>
      </c>
      <c r="I16" s="56">
        <v>20</v>
      </c>
    </row>
    <row r="17" spans="1:15" x14ac:dyDescent="0.2">
      <c r="A17" s="55">
        <v>43578</v>
      </c>
      <c r="B17" s="56">
        <v>16</v>
      </c>
      <c r="C17" s="57">
        <v>10</v>
      </c>
      <c r="D17" s="58"/>
      <c r="E17" s="56">
        <v>0</v>
      </c>
      <c r="F17" s="56">
        <v>10</v>
      </c>
      <c r="H17" s="56">
        <v>3</v>
      </c>
      <c r="I17" s="56">
        <v>10</v>
      </c>
      <c r="K17" s="56">
        <v>0</v>
      </c>
      <c r="L17" s="56">
        <v>10</v>
      </c>
    </row>
    <row r="18" spans="1:15" x14ac:dyDescent="0.2">
      <c r="A18" s="55">
        <v>43579</v>
      </c>
      <c r="B18" s="56">
        <v>5.5</v>
      </c>
      <c r="C18" s="57"/>
      <c r="D18" s="58"/>
      <c r="E18" s="56">
        <v>0</v>
      </c>
      <c r="F18" s="56"/>
      <c r="H18" s="56"/>
      <c r="I18" s="56"/>
      <c r="K18" s="56"/>
      <c r="L18" s="56"/>
      <c r="N18" s="56">
        <v>0</v>
      </c>
      <c r="O18" s="56">
        <v>20</v>
      </c>
    </row>
    <row r="19" spans="1:15" x14ac:dyDescent="0.2">
      <c r="A19" s="55">
        <v>43580</v>
      </c>
      <c r="B19" s="56">
        <v>5.5</v>
      </c>
      <c r="C19" s="57">
        <v>20</v>
      </c>
      <c r="D19" s="58"/>
      <c r="E19" s="56">
        <v>0</v>
      </c>
      <c r="F19" s="56">
        <v>20</v>
      </c>
      <c r="H19" s="56">
        <v>12</v>
      </c>
      <c r="I19" s="56">
        <v>20</v>
      </c>
      <c r="K19" s="56">
        <v>0</v>
      </c>
      <c r="L19" s="56">
        <v>20</v>
      </c>
    </row>
    <row r="20" spans="1:15" x14ac:dyDescent="0.2">
      <c r="A20" s="55">
        <v>43581</v>
      </c>
      <c r="B20" s="56">
        <v>43</v>
      </c>
      <c r="C20" s="57"/>
      <c r="D20" s="58"/>
      <c r="E20" s="56">
        <v>0.5</v>
      </c>
      <c r="F20" s="56"/>
      <c r="H20" s="56"/>
      <c r="I20" s="56"/>
      <c r="K20" s="56"/>
      <c r="L20" s="56"/>
      <c r="N20" s="56"/>
      <c r="O20" s="56"/>
    </row>
    <row r="21" spans="1:15" x14ac:dyDescent="0.2">
      <c r="A21" s="55">
        <v>43582</v>
      </c>
      <c r="B21" s="56">
        <v>43</v>
      </c>
      <c r="C21" s="57">
        <v>20</v>
      </c>
      <c r="D21" s="58"/>
      <c r="E21" s="56">
        <v>0.5</v>
      </c>
      <c r="F21" s="56">
        <v>20</v>
      </c>
      <c r="H21" s="56">
        <v>0</v>
      </c>
      <c r="I21" s="56">
        <v>20</v>
      </c>
      <c r="K21" s="56"/>
      <c r="L21" s="56"/>
      <c r="N21" s="56"/>
      <c r="O21" s="56"/>
    </row>
    <row r="22" spans="1:15" x14ac:dyDescent="0.2">
      <c r="A22" s="55">
        <v>43583</v>
      </c>
      <c r="B22" s="56">
        <v>368.5</v>
      </c>
      <c r="C22" s="57"/>
      <c r="D22" s="58"/>
      <c r="E22" s="56">
        <v>0</v>
      </c>
      <c r="F22" s="56"/>
      <c r="H22" s="56"/>
      <c r="I22" s="56"/>
      <c r="K22" s="56"/>
      <c r="L22" s="56"/>
      <c r="N22" s="56">
        <v>0</v>
      </c>
      <c r="O22" s="56">
        <v>20</v>
      </c>
    </row>
    <row r="23" spans="1:15" x14ac:dyDescent="0.2">
      <c r="A23" s="55">
        <v>43584</v>
      </c>
      <c r="B23" s="56">
        <v>368.5</v>
      </c>
      <c r="C23" s="57">
        <v>20</v>
      </c>
      <c r="D23" s="58"/>
      <c r="E23" s="56">
        <v>0</v>
      </c>
      <c r="F23" s="56">
        <v>20</v>
      </c>
      <c r="H23" s="56">
        <v>615</v>
      </c>
      <c r="I23" s="56">
        <v>20</v>
      </c>
      <c r="K23" s="56">
        <v>0</v>
      </c>
      <c r="L23" s="56">
        <v>20</v>
      </c>
      <c r="N23" s="56">
        <v>0</v>
      </c>
      <c r="O23" s="56">
        <v>10</v>
      </c>
    </row>
    <row r="24" spans="1:15" x14ac:dyDescent="0.2">
      <c r="A24" s="55">
        <v>43585</v>
      </c>
      <c r="B24" s="56">
        <v>2760</v>
      </c>
      <c r="C24" s="57">
        <v>9.5</v>
      </c>
      <c r="D24" s="58"/>
      <c r="E24" s="56">
        <v>4</v>
      </c>
      <c r="F24" s="56">
        <v>9.5</v>
      </c>
      <c r="H24" s="56">
        <v>114</v>
      </c>
      <c r="I24" s="56">
        <v>9.5</v>
      </c>
      <c r="K24" s="56">
        <v>0</v>
      </c>
      <c r="L24" s="56">
        <v>9.5</v>
      </c>
    </row>
    <row r="25" spans="1:15" x14ac:dyDescent="0.2">
      <c r="A25" s="55">
        <v>43586</v>
      </c>
      <c r="B25" s="56">
        <v>1407</v>
      </c>
      <c r="C25" s="57"/>
      <c r="D25" s="58"/>
      <c r="E25" s="56">
        <v>0.5</v>
      </c>
      <c r="F25" s="56"/>
      <c r="H25" s="56"/>
      <c r="I25" s="56"/>
      <c r="K25" s="56"/>
      <c r="L25" s="56"/>
      <c r="N25" s="56">
        <v>0</v>
      </c>
      <c r="O25" s="56">
        <v>19</v>
      </c>
    </row>
    <row r="26" spans="1:15" x14ac:dyDescent="0.2">
      <c r="A26" s="55">
        <v>43587</v>
      </c>
      <c r="B26" s="56">
        <v>1407</v>
      </c>
      <c r="C26" s="57">
        <v>19</v>
      </c>
      <c r="D26" s="58"/>
      <c r="E26" s="56">
        <v>0.5</v>
      </c>
      <c r="F26" s="56">
        <v>19</v>
      </c>
      <c r="H26" s="56">
        <v>284</v>
      </c>
      <c r="I26" s="56">
        <v>19</v>
      </c>
      <c r="K26" s="56">
        <v>0</v>
      </c>
      <c r="L26" s="56">
        <v>19</v>
      </c>
    </row>
    <row r="27" spans="1:15" x14ac:dyDescent="0.2">
      <c r="A27" s="55">
        <v>43588</v>
      </c>
      <c r="B27" s="56">
        <v>866.5</v>
      </c>
      <c r="C27" s="57"/>
      <c r="D27" s="58"/>
      <c r="E27" s="56">
        <v>20.5</v>
      </c>
      <c r="F27" s="56"/>
      <c r="H27" s="56"/>
      <c r="I27" s="56"/>
      <c r="K27" s="56"/>
      <c r="L27" s="56"/>
      <c r="N27" s="56">
        <v>0</v>
      </c>
      <c r="O27" s="56">
        <v>19</v>
      </c>
    </row>
    <row r="28" spans="1:15" x14ac:dyDescent="0.2">
      <c r="A28" s="55">
        <v>43589</v>
      </c>
      <c r="B28" s="56">
        <v>866.5</v>
      </c>
      <c r="C28" s="57">
        <v>19</v>
      </c>
      <c r="D28" s="58"/>
      <c r="E28" s="56">
        <v>20.5</v>
      </c>
      <c r="F28" s="56">
        <v>19</v>
      </c>
      <c r="H28" s="56">
        <v>2952</v>
      </c>
      <c r="I28" s="56">
        <v>19</v>
      </c>
      <c r="K28" s="56">
        <v>0</v>
      </c>
      <c r="L28" s="56">
        <v>19</v>
      </c>
      <c r="N28" s="56"/>
      <c r="O28" s="56"/>
    </row>
    <row r="29" spans="1:15" x14ac:dyDescent="0.2">
      <c r="A29" s="55">
        <v>43590</v>
      </c>
      <c r="B29" s="56"/>
      <c r="C29" s="57"/>
      <c r="D29" s="58"/>
      <c r="E29" s="56">
        <v>40</v>
      </c>
      <c r="F29" s="56"/>
      <c r="H29" s="56"/>
      <c r="I29" s="56"/>
      <c r="K29" s="56"/>
      <c r="L29" s="56"/>
      <c r="N29" s="56">
        <v>0</v>
      </c>
      <c r="O29" s="56">
        <v>19</v>
      </c>
    </row>
    <row r="30" spans="1:15" x14ac:dyDescent="0.2">
      <c r="A30" s="55">
        <v>43591</v>
      </c>
      <c r="D30" s="58"/>
      <c r="E30" s="56">
        <v>40</v>
      </c>
      <c r="F30" s="56">
        <v>19</v>
      </c>
      <c r="H30" s="56">
        <v>503</v>
      </c>
      <c r="I30" s="56">
        <v>19</v>
      </c>
      <c r="K30" s="56">
        <v>0</v>
      </c>
      <c r="L30" s="56">
        <v>19</v>
      </c>
    </row>
    <row r="31" spans="1:15" x14ac:dyDescent="0.2">
      <c r="A31" s="55">
        <v>43592</v>
      </c>
      <c r="B31" s="56">
        <v>152.5</v>
      </c>
      <c r="D31" s="58"/>
      <c r="E31" s="56">
        <v>20</v>
      </c>
      <c r="F31" s="56"/>
      <c r="H31" s="56"/>
      <c r="I31" s="56"/>
      <c r="K31" s="56"/>
      <c r="L31" s="56"/>
    </row>
    <row r="32" spans="1:15" x14ac:dyDescent="0.2">
      <c r="A32" s="55">
        <v>43593</v>
      </c>
      <c r="B32" s="56">
        <v>152.5</v>
      </c>
      <c r="C32" s="57">
        <v>19</v>
      </c>
      <c r="D32" s="58"/>
      <c r="E32" s="56">
        <v>20</v>
      </c>
      <c r="F32" s="56">
        <v>19</v>
      </c>
      <c r="H32" s="56">
        <v>86</v>
      </c>
      <c r="I32" s="56">
        <v>19</v>
      </c>
      <c r="K32" s="56">
        <v>0</v>
      </c>
      <c r="L32" s="56">
        <v>19</v>
      </c>
    </row>
    <row r="33" spans="1:15" x14ac:dyDescent="0.2">
      <c r="A33" s="55">
        <v>43594</v>
      </c>
      <c r="B33" s="56">
        <v>76</v>
      </c>
      <c r="C33" s="57">
        <v>9.5</v>
      </c>
      <c r="D33" s="58"/>
      <c r="E33" s="56">
        <v>16</v>
      </c>
      <c r="F33" s="56">
        <v>9.5</v>
      </c>
      <c r="H33" s="56">
        <v>65</v>
      </c>
      <c r="I33" s="56">
        <v>9.5</v>
      </c>
      <c r="K33" s="56">
        <v>0</v>
      </c>
      <c r="L33" s="56">
        <v>9.5</v>
      </c>
    </row>
    <row r="34" spans="1:15" x14ac:dyDescent="0.2">
      <c r="A34" s="55">
        <v>43595</v>
      </c>
      <c r="B34" s="56">
        <v>33.5</v>
      </c>
      <c r="C34" s="57"/>
      <c r="D34" s="58"/>
      <c r="E34" s="56">
        <v>5.5</v>
      </c>
      <c r="F34" s="56"/>
      <c r="H34" s="56"/>
      <c r="I34" s="56"/>
      <c r="K34" s="56"/>
      <c r="L34" s="56"/>
    </row>
    <row r="35" spans="1:15" x14ac:dyDescent="0.2">
      <c r="A35" s="55">
        <v>43596</v>
      </c>
      <c r="B35" s="56">
        <v>33.5</v>
      </c>
      <c r="C35" s="57">
        <v>18</v>
      </c>
      <c r="D35" s="58"/>
      <c r="E35" s="56">
        <v>5.5</v>
      </c>
      <c r="F35" s="56">
        <v>18</v>
      </c>
      <c r="H35" s="56">
        <v>63</v>
      </c>
      <c r="I35" s="56">
        <v>18</v>
      </c>
    </row>
    <row r="36" spans="1:15" x14ac:dyDescent="0.2">
      <c r="A36" s="55">
        <v>43597</v>
      </c>
      <c r="B36" s="56"/>
      <c r="C36" s="57"/>
      <c r="D36" s="58"/>
      <c r="E36" s="56">
        <v>0.5</v>
      </c>
      <c r="F36" s="56"/>
      <c r="H36" s="56"/>
      <c r="I36" s="56"/>
      <c r="N36" s="56">
        <v>0</v>
      </c>
      <c r="O36" s="56">
        <v>18</v>
      </c>
    </row>
    <row r="37" spans="1:15" x14ac:dyDescent="0.2">
      <c r="A37" s="55">
        <v>43598</v>
      </c>
      <c r="B37" s="56"/>
      <c r="C37" s="57"/>
      <c r="D37" s="58"/>
      <c r="E37" s="56">
        <v>0.5</v>
      </c>
      <c r="F37" s="56">
        <v>19</v>
      </c>
      <c r="H37" s="56">
        <v>36</v>
      </c>
      <c r="I37" s="56">
        <v>19</v>
      </c>
    </row>
    <row r="38" spans="1:15" x14ac:dyDescent="0.2">
      <c r="A38" s="55">
        <v>43599</v>
      </c>
      <c r="B38" s="56">
        <v>121.5</v>
      </c>
      <c r="C38" s="57"/>
      <c r="D38" s="58"/>
      <c r="E38" s="56">
        <v>0.5</v>
      </c>
      <c r="F38" s="56"/>
      <c r="H38" s="56"/>
      <c r="I38" s="56"/>
    </row>
    <row r="39" spans="1:15" x14ac:dyDescent="0.2">
      <c r="A39" s="55">
        <v>43600</v>
      </c>
      <c r="B39" s="56">
        <v>121.5</v>
      </c>
      <c r="C39" s="57">
        <v>18</v>
      </c>
      <c r="D39" s="58"/>
      <c r="E39" s="56">
        <v>0.5</v>
      </c>
      <c r="F39" s="56">
        <v>18</v>
      </c>
      <c r="H39" s="56">
        <v>31</v>
      </c>
      <c r="I39" s="56">
        <v>18</v>
      </c>
      <c r="K39" s="56">
        <v>0</v>
      </c>
      <c r="L39" s="56">
        <v>18</v>
      </c>
      <c r="N39" s="56">
        <v>0</v>
      </c>
      <c r="O39" s="56">
        <v>18</v>
      </c>
    </row>
    <row r="40" spans="1:15" x14ac:dyDescent="0.2">
      <c r="A40" s="55">
        <v>43601</v>
      </c>
      <c r="B40" s="56">
        <v>82</v>
      </c>
      <c r="C40" s="57">
        <v>9</v>
      </c>
      <c r="D40" s="58"/>
      <c r="E40" s="56">
        <v>5</v>
      </c>
      <c r="F40" s="56">
        <v>9</v>
      </c>
      <c r="H40" s="56">
        <v>6</v>
      </c>
      <c r="I40" s="56">
        <v>9</v>
      </c>
      <c r="K40" s="56">
        <v>0</v>
      </c>
      <c r="L40" s="56">
        <v>9</v>
      </c>
      <c r="N40" s="56">
        <v>0</v>
      </c>
      <c r="O40" s="56">
        <v>18</v>
      </c>
    </row>
    <row r="41" spans="1:15" x14ac:dyDescent="0.2">
      <c r="A41" s="55">
        <v>43602</v>
      </c>
      <c r="B41" s="56">
        <v>36</v>
      </c>
      <c r="C41" s="57"/>
      <c r="D41" s="58"/>
      <c r="E41" s="56">
        <v>0.5</v>
      </c>
      <c r="F41" s="56"/>
      <c r="H41" s="56"/>
      <c r="I41" s="56"/>
      <c r="K41" s="56"/>
      <c r="L41" s="56"/>
      <c r="N41" s="56"/>
      <c r="O41" s="56"/>
    </row>
    <row r="42" spans="1:15" x14ac:dyDescent="0.2">
      <c r="A42" s="55">
        <v>43603</v>
      </c>
      <c r="B42" s="56">
        <v>36</v>
      </c>
      <c r="C42" s="57">
        <v>18</v>
      </c>
      <c r="D42" s="58"/>
      <c r="E42" s="56">
        <v>0.5</v>
      </c>
      <c r="F42" s="56">
        <v>18</v>
      </c>
      <c r="H42" s="56">
        <v>3</v>
      </c>
      <c r="I42" s="56">
        <v>18</v>
      </c>
      <c r="K42" s="56">
        <v>0</v>
      </c>
      <c r="L42" s="56">
        <v>18</v>
      </c>
      <c r="N42" s="56"/>
      <c r="O42" s="56"/>
    </row>
    <row r="43" spans="1:15" x14ac:dyDescent="0.2">
      <c r="A43" s="55">
        <v>43604</v>
      </c>
      <c r="B43" s="56"/>
      <c r="C43" s="57"/>
      <c r="D43" s="58"/>
      <c r="E43" s="56">
        <v>0</v>
      </c>
      <c r="F43" s="56"/>
      <c r="H43" s="56"/>
      <c r="I43" s="56"/>
      <c r="K43" s="56"/>
      <c r="L43" s="56"/>
      <c r="N43" s="56">
        <v>0</v>
      </c>
      <c r="O43" s="56">
        <v>18</v>
      </c>
    </row>
    <row r="44" spans="1:15" x14ac:dyDescent="0.2">
      <c r="A44" s="55">
        <v>43605</v>
      </c>
      <c r="B44" s="56"/>
      <c r="C44" s="57"/>
      <c r="D44" s="58"/>
      <c r="E44" s="56">
        <v>0</v>
      </c>
      <c r="F44" s="56">
        <v>18</v>
      </c>
      <c r="H44" s="56">
        <v>5</v>
      </c>
      <c r="I44" s="56">
        <v>18</v>
      </c>
      <c r="K44" s="56">
        <v>0</v>
      </c>
      <c r="L44" s="56">
        <v>9</v>
      </c>
    </row>
    <row r="45" spans="1:15" x14ac:dyDescent="0.2">
      <c r="A45" s="55">
        <v>43606</v>
      </c>
      <c r="B45" s="56">
        <v>11</v>
      </c>
      <c r="C45" s="57">
        <v>9</v>
      </c>
      <c r="D45" s="58"/>
      <c r="E45" s="56">
        <v>1</v>
      </c>
      <c r="F45" s="56">
        <v>9</v>
      </c>
      <c r="H45" s="56">
        <v>4</v>
      </c>
      <c r="I45" s="56">
        <v>9</v>
      </c>
      <c r="K45" s="56">
        <v>0</v>
      </c>
      <c r="L45" s="56">
        <v>9</v>
      </c>
    </row>
    <row r="46" spans="1:15" x14ac:dyDescent="0.2">
      <c r="A46" s="55">
        <v>43607</v>
      </c>
      <c r="B46" s="56">
        <v>3.5</v>
      </c>
      <c r="C46" s="57"/>
      <c r="D46" s="58"/>
      <c r="E46" s="56">
        <v>0</v>
      </c>
      <c r="F46" s="56"/>
      <c r="H46" s="56"/>
      <c r="I46" s="56"/>
      <c r="K46" s="56"/>
      <c r="L46" s="56"/>
    </row>
    <row r="47" spans="1:15" x14ac:dyDescent="0.2">
      <c r="A47" s="55">
        <v>43608</v>
      </c>
      <c r="B47" s="56">
        <v>3.5</v>
      </c>
      <c r="C47" s="57">
        <v>18</v>
      </c>
      <c r="D47" s="58"/>
      <c r="E47" s="56">
        <v>0</v>
      </c>
      <c r="F47" s="56">
        <v>18</v>
      </c>
      <c r="H47" s="56">
        <v>3</v>
      </c>
      <c r="I47" s="56">
        <v>18</v>
      </c>
      <c r="K47" s="56">
        <v>0</v>
      </c>
      <c r="L47" s="56">
        <v>18</v>
      </c>
    </row>
    <row r="48" spans="1:15" x14ac:dyDescent="0.2">
      <c r="A48" s="55">
        <v>43609</v>
      </c>
      <c r="B48" s="56">
        <v>14.5</v>
      </c>
      <c r="C48" s="57"/>
      <c r="D48" s="58"/>
      <c r="E48" s="56">
        <v>0</v>
      </c>
      <c r="F48" s="56"/>
      <c r="H48" s="56"/>
      <c r="I48" s="56"/>
      <c r="K48" s="56"/>
      <c r="L48" s="56"/>
      <c r="N48" s="56">
        <v>0</v>
      </c>
      <c r="O48" s="56">
        <v>17</v>
      </c>
    </row>
    <row r="49" spans="1:15" x14ac:dyDescent="0.2">
      <c r="A49" s="55">
        <v>43610</v>
      </c>
      <c r="B49" s="56">
        <v>14.5</v>
      </c>
      <c r="C49" s="57">
        <v>17</v>
      </c>
      <c r="D49" s="58"/>
      <c r="E49" s="56">
        <v>0</v>
      </c>
      <c r="F49" s="56">
        <v>17</v>
      </c>
      <c r="H49" s="56">
        <v>9</v>
      </c>
      <c r="I49" s="56">
        <v>17</v>
      </c>
      <c r="K49" s="56">
        <v>0</v>
      </c>
      <c r="L49" s="56">
        <v>17</v>
      </c>
      <c r="N49" s="56"/>
      <c r="O49" s="56"/>
    </row>
    <row r="50" spans="1:15" x14ac:dyDescent="0.2">
      <c r="A50" s="55">
        <v>43611</v>
      </c>
      <c r="B50" s="56">
        <v>48.5</v>
      </c>
      <c r="C50" s="57"/>
      <c r="D50" s="58"/>
      <c r="E50" s="56">
        <v>0.5</v>
      </c>
      <c r="F50" s="56"/>
      <c r="H50" s="56"/>
      <c r="I50" s="56"/>
      <c r="K50" s="56"/>
      <c r="L50" s="56"/>
      <c r="N50" s="56">
        <v>0</v>
      </c>
      <c r="O50" s="56">
        <v>17</v>
      </c>
    </row>
    <row r="51" spans="1:15" x14ac:dyDescent="0.2">
      <c r="A51" s="55">
        <v>43612</v>
      </c>
      <c r="B51" s="56">
        <v>48.5</v>
      </c>
      <c r="C51" s="57">
        <v>18</v>
      </c>
      <c r="D51" s="58"/>
      <c r="E51" s="56">
        <v>0.5</v>
      </c>
      <c r="F51" s="56">
        <v>18</v>
      </c>
      <c r="H51" s="56">
        <v>148</v>
      </c>
      <c r="I51" s="56">
        <v>19</v>
      </c>
      <c r="K51" s="56">
        <v>0</v>
      </c>
      <c r="L51" s="56">
        <v>18</v>
      </c>
      <c r="N51" s="56"/>
      <c r="O51" s="56"/>
    </row>
    <row r="52" spans="1:15" x14ac:dyDescent="0.2">
      <c r="A52" s="55">
        <v>43613</v>
      </c>
      <c r="B52" s="56">
        <v>832.5</v>
      </c>
      <c r="C52" s="57"/>
      <c r="D52" s="58"/>
      <c r="E52" s="56">
        <v>0</v>
      </c>
      <c r="F52" s="56"/>
      <c r="H52" s="56"/>
      <c r="I52" s="56"/>
      <c r="K52" s="56"/>
      <c r="L52" s="56"/>
      <c r="N52" s="56"/>
      <c r="O52" s="56"/>
    </row>
    <row r="53" spans="1:15" x14ac:dyDescent="0.2">
      <c r="A53" s="55">
        <v>43614</v>
      </c>
      <c r="B53" s="56">
        <v>832.5</v>
      </c>
      <c r="C53" s="57">
        <v>19</v>
      </c>
      <c r="D53" s="58"/>
      <c r="E53" s="56">
        <v>0</v>
      </c>
      <c r="F53" s="56">
        <v>19</v>
      </c>
      <c r="H53" s="56">
        <v>3775</v>
      </c>
      <c r="I53" s="56">
        <v>19</v>
      </c>
      <c r="K53" s="56">
        <v>0</v>
      </c>
      <c r="L53" s="56">
        <v>19</v>
      </c>
      <c r="N53" s="56">
        <v>0</v>
      </c>
      <c r="O53" s="56">
        <v>17</v>
      </c>
    </row>
    <row r="54" spans="1:15" x14ac:dyDescent="0.2">
      <c r="A54" s="55">
        <v>43615</v>
      </c>
      <c r="B54" s="56">
        <v>1521</v>
      </c>
      <c r="C54" s="57">
        <v>8.5</v>
      </c>
      <c r="D54" s="58"/>
      <c r="E54" s="56">
        <v>0</v>
      </c>
      <c r="F54" s="56">
        <v>8.5</v>
      </c>
      <c r="H54" s="56">
        <v>1524</v>
      </c>
      <c r="I54" s="56">
        <v>8.5</v>
      </c>
      <c r="K54" s="56">
        <v>0</v>
      </c>
      <c r="L54" s="56">
        <v>8.5</v>
      </c>
      <c r="N54" s="56"/>
      <c r="O54" s="56"/>
    </row>
    <row r="55" spans="1:15" x14ac:dyDescent="0.2">
      <c r="A55" s="55">
        <v>43616</v>
      </c>
      <c r="B55" s="56">
        <v>744</v>
      </c>
      <c r="C55" s="57"/>
      <c r="D55" s="58"/>
      <c r="E55" s="56">
        <v>92.5</v>
      </c>
      <c r="F55" s="56"/>
      <c r="H55" s="56"/>
      <c r="I55" s="56"/>
      <c r="K55" s="56"/>
      <c r="L55" s="56"/>
      <c r="N55" s="56">
        <v>0</v>
      </c>
      <c r="O55" s="56">
        <v>17</v>
      </c>
    </row>
    <row r="56" spans="1:15" x14ac:dyDescent="0.2">
      <c r="A56" s="55">
        <v>43617</v>
      </c>
      <c r="B56" s="56">
        <v>744</v>
      </c>
      <c r="C56" s="57">
        <v>17</v>
      </c>
      <c r="D56" s="58"/>
      <c r="E56" s="56">
        <v>92.5</v>
      </c>
      <c r="F56" s="56">
        <v>16</v>
      </c>
      <c r="H56" s="56">
        <v>2089</v>
      </c>
      <c r="I56" s="56">
        <v>17</v>
      </c>
      <c r="K56" s="56">
        <v>0</v>
      </c>
      <c r="L56" s="56">
        <v>17</v>
      </c>
    </row>
    <row r="57" spans="1:15" x14ac:dyDescent="0.2">
      <c r="A57" s="55">
        <v>43618</v>
      </c>
      <c r="B57" s="56">
        <v>367.5</v>
      </c>
      <c r="C57" s="57"/>
      <c r="D57" s="58"/>
      <c r="E57" s="56">
        <v>56</v>
      </c>
      <c r="F57" s="56"/>
      <c r="H57" s="56"/>
      <c r="I57" s="56"/>
      <c r="K57" s="56"/>
      <c r="L57" s="56"/>
    </row>
    <row r="58" spans="1:15" x14ac:dyDescent="0.2">
      <c r="A58" s="55">
        <v>43619</v>
      </c>
      <c r="B58" s="56">
        <v>367.5</v>
      </c>
      <c r="C58" s="57">
        <v>17</v>
      </c>
      <c r="D58" s="58"/>
      <c r="E58" s="56">
        <v>56</v>
      </c>
      <c r="F58" s="56">
        <v>17</v>
      </c>
      <c r="H58" s="56">
        <v>847</v>
      </c>
      <c r="I58" s="56">
        <v>17</v>
      </c>
      <c r="K58" s="56">
        <v>0</v>
      </c>
      <c r="L58" s="56">
        <v>8.5</v>
      </c>
    </row>
    <row r="59" spans="1:15" x14ac:dyDescent="0.2">
      <c r="A59" s="55">
        <v>43620</v>
      </c>
      <c r="B59" s="56">
        <v>376</v>
      </c>
      <c r="C59" s="57">
        <v>8</v>
      </c>
      <c r="D59" s="58"/>
      <c r="E59" s="56">
        <v>47</v>
      </c>
      <c r="F59" s="56">
        <v>8</v>
      </c>
      <c r="H59" s="56">
        <v>691</v>
      </c>
      <c r="I59" s="56">
        <v>8</v>
      </c>
      <c r="K59" s="56">
        <v>0</v>
      </c>
      <c r="L59" s="56">
        <v>8</v>
      </c>
    </row>
    <row r="60" spans="1:15" x14ac:dyDescent="0.2">
      <c r="A60" s="55">
        <v>43621</v>
      </c>
      <c r="B60" s="56">
        <v>96</v>
      </c>
      <c r="C60" s="57"/>
      <c r="D60" s="58"/>
      <c r="E60" s="56">
        <v>4</v>
      </c>
      <c r="F60" s="56">
        <v>8</v>
      </c>
      <c r="H60" s="56"/>
      <c r="I60" s="56"/>
      <c r="K60" s="56"/>
      <c r="L60" s="56"/>
      <c r="N60" s="56">
        <v>0</v>
      </c>
      <c r="O60" s="56">
        <v>16</v>
      </c>
    </row>
    <row r="61" spans="1:15" x14ac:dyDescent="0.2">
      <c r="A61" s="55">
        <v>43622</v>
      </c>
      <c r="B61" s="56">
        <v>96</v>
      </c>
      <c r="C61" s="57">
        <v>16</v>
      </c>
      <c r="D61" s="58"/>
      <c r="E61" s="56">
        <v>5</v>
      </c>
      <c r="F61" s="56">
        <v>8</v>
      </c>
      <c r="H61" s="56">
        <v>264</v>
      </c>
      <c r="I61" s="56">
        <v>16</v>
      </c>
      <c r="K61" s="56">
        <v>0</v>
      </c>
      <c r="L61" s="56">
        <v>16</v>
      </c>
      <c r="N61" s="56"/>
      <c r="O61" s="56"/>
    </row>
    <row r="62" spans="1:15" x14ac:dyDescent="0.2">
      <c r="A62" s="55">
        <v>43623</v>
      </c>
      <c r="B62" s="56">
        <v>20.5</v>
      </c>
      <c r="C62" s="57"/>
      <c r="D62" s="58"/>
      <c r="E62" s="56">
        <v>4</v>
      </c>
      <c r="F62" s="56"/>
      <c r="H62" s="56"/>
      <c r="I62" s="56"/>
      <c r="K62" s="56"/>
      <c r="L62" s="56"/>
      <c r="N62" s="56"/>
      <c r="O62" s="56"/>
    </row>
    <row r="63" spans="1:15" x14ac:dyDescent="0.2">
      <c r="A63" s="55">
        <v>43624</v>
      </c>
      <c r="B63" s="56">
        <v>20.5</v>
      </c>
      <c r="C63" s="57">
        <v>18</v>
      </c>
      <c r="D63" s="58"/>
      <c r="E63" s="56">
        <v>4</v>
      </c>
      <c r="F63" s="56">
        <v>16</v>
      </c>
      <c r="H63" s="56">
        <v>98</v>
      </c>
      <c r="I63" s="56">
        <v>16</v>
      </c>
      <c r="K63" s="56"/>
      <c r="L63" s="56"/>
      <c r="N63" s="56"/>
      <c r="O63" s="56"/>
    </row>
    <row r="64" spans="1:15" x14ac:dyDescent="0.2">
      <c r="A64" s="55">
        <v>43625</v>
      </c>
      <c r="B64" s="56">
        <v>55</v>
      </c>
      <c r="C64" s="57"/>
      <c r="D64" s="58"/>
      <c r="E64" s="56">
        <v>3</v>
      </c>
      <c r="F64" s="56"/>
      <c r="H64" s="56"/>
      <c r="I64" s="56"/>
      <c r="K64" s="56"/>
      <c r="L64" s="56"/>
      <c r="N64" s="56"/>
      <c r="O64" s="56"/>
    </row>
    <row r="65" spans="1:15" x14ac:dyDescent="0.2">
      <c r="A65" s="55">
        <v>43626</v>
      </c>
      <c r="B65" s="56">
        <v>55</v>
      </c>
      <c r="C65" s="57">
        <v>16</v>
      </c>
      <c r="D65" s="58"/>
      <c r="E65" s="56">
        <v>3</v>
      </c>
      <c r="F65" s="56">
        <v>16</v>
      </c>
      <c r="H65" s="56">
        <v>173</v>
      </c>
      <c r="I65" s="56">
        <v>16</v>
      </c>
      <c r="K65" s="56"/>
      <c r="L65" s="56"/>
      <c r="N65" s="56">
        <v>0</v>
      </c>
      <c r="O65" s="56">
        <v>8</v>
      </c>
    </row>
    <row r="66" spans="1:15" x14ac:dyDescent="0.2">
      <c r="A66" s="55">
        <v>43627</v>
      </c>
      <c r="B66" s="56">
        <v>59</v>
      </c>
      <c r="C66" s="57">
        <v>8</v>
      </c>
      <c r="D66" s="58"/>
      <c r="E66" s="56">
        <v>2</v>
      </c>
      <c r="F66" s="56">
        <v>8</v>
      </c>
      <c r="H66" s="56">
        <v>70</v>
      </c>
      <c r="I66" s="56">
        <v>8</v>
      </c>
      <c r="K66" s="56"/>
      <c r="L66" s="56"/>
      <c r="N66" s="56"/>
      <c r="O66" s="56"/>
    </row>
    <row r="67" spans="1:15" x14ac:dyDescent="0.2">
      <c r="A67" s="55">
        <v>43628</v>
      </c>
      <c r="B67" s="56">
        <v>66.5</v>
      </c>
      <c r="C67" s="57"/>
      <c r="D67" s="58"/>
      <c r="E67" s="56">
        <v>5.5</v>
      </c>
      <c r="F67" s="56"/>
      <c r="H67" s="56"/>
      <c r="I67" s="56"/>
      <c r="K67" s="56"/>
      <c r="L67" s="56"/>
      <c r="N67" s="56">
        <v>0</v>
      </c>
      <c r="O67" s="56">
        <v>16</v>
      </c>
    </row>
    <row r="68" spans="1:15" x14ac:dyDescent="0.2">
      <c r="A68" s="55">
        <v>43629</v>
      </c>
      <c r="B68" s="56">
        <v>66.5</v>
      </c>
      <c r="C68" s="57">
        <v>16</v>
      </c>
      <c r="D68" s="58"/>
      <c r="E68" s="56">
        <v>5.5</v>
      </c>
      <c r="F68" s="56">
        <v>16</v>
      </c>
      <c r="H68" s="56">
        <v>38</v>
      </c>
      <c r="I68" s="56">
        <v>16</v>
      </c>
      <c r="K68" s="56">
        <v>1</v>
      </c>
      <c r="L68" s="56">
        <v>16</v>
      </c>
      <c r="N68" s="56"/>
      <c r="O68" s="56"/>
    </row>
    <row r="69" spans="1:15" x14ac:dyDescent="0.2">
      <c r="A69" s="55">
        <v>43630</v>
      </c>
      <c r="B69" s="56">
        <v>42.5</v>
      </c>
      <c r="C69" s="57"/>
      <c r="D69" s="58"/>
      <c r="E69" s="56">
        <v>4</v>
      </c>
      <c r="F69" s="56"/>
      <c r="H69" s="56"/>
      <c r="I69" s="56"/>
      <c r="K69" s="56">
        <v>1</v>
      </c>
      <c r="L69" s="56">
        <v>16</v>
      </c>
      <c r="N69" s="56">
        <v>0</v>
      </c>
      <c r="O69" s="56">
        <v>16</v>
      </c>
    </row>
    <row r="70" spans="1:15" x14ac:dyDescent="0.2">
      <c r="A70" s="55">
        <v>43631</v>
      </c>
      <c r="B70" s="56">
        <v>42.5</v>
      </c>
      <c r="C70" s="57">
        <v>16</v>
      </c>
      <c r="D70" s="58"/>
      <c r="E70" s="56">
        <v>4</v>
      </c>
      <c r="F70" s="56">
        <v>16</v>
      </c>
      <c r="H70" s="56">
        <v>0</v>
      </c>
      <c r="I70" s="56">
        <v>16</v>
      </c>
      <c r="K70" s="56"/>
      <c r="L70" s="56"/>
      <c r="N70" s="56"/>
      <c r="O70" s="56"/>
    </row>
    <row r="71" spans="1:15" x14ac:dyDescent="0.2">
      <c r="A71" s="55">
        <v>43632</v>
      </c>
      <c r="B71" s="56">
        <v>137.5</v>
      </c>
      <c r="C71" s="57"/>
      <c r="D71" s="58"/>
      <c r="E71" s="56">
        <v>9</v>
      </c>
      <c r="F71" s="56"/>
      <c r="H71" s="56"/>
      <c r="I71" s="56"/>
      <c r="K71" s="56"/>
      <c r="L71" s="56"/>
      <c r="N71" s="56">
        <v>0</v>
      </c>
      <c r="O71" s="56">
        <v>16</v>
      </c>
    </row>
    <row r="72" spans="1:15" x14ac:dyDescent="0.2">
      <c r="A72" s="55">
        <v>43633</v>
      </c>
      <c r="B72" s="56">
        <v>137.5</v>
      </c>
      <c r="C72" s="57">
        <v>16</v>
      </c>
      <c r="D72" s="58"/>
      <c r="E72" s="56">
        <v>9</v>
      </c>
      <c r="F72" s="56">
        <v>16</v>
      </c>
      <c r="H72" s="56">
        <v>154</v>
      </c>
      <c r="I72" s="56">
        <v>16</v>
      </c>
      <c r="K72" s="56">
        <v>2</v>
      </c>
      <c r="L72" s="56">
        <v>16</v>
      </c>
      <c r="N72" s="56">
        <v>0</v>
      </c>
      <c r="O72" s="56">
        <v>8</v>
      </c>
    </row>
    <row r="73" spans="1:15" x14ac:dyDescent="0.2">
      <c r="A73" s="55">
        <v>43634</v>
      </c>
      <c r="B73" s="56">
        <v>392</v>
      </c>
      <c r="C73" s="57"/>
      <c r="D73" s="58"/>
      <c r="E73" s="56">
        <v>7</v>
      </c>
      <c r="F73" s="56"/>
      <c r="H73" s="56"/>
      <c r="I73" s="56"/>
      <c r="K73" s="56"/>
      <c r="L73" s="56"/>
      <c r="N73" s="56"/>
      <c r="O73" s="56"/>
    </row>
    <row r="74" spans="1:15" x14ac:dyDescent="0.2">
      <c r="A74" s="55">
        <v>43635</v>
      </c>
      <c r="B74" s="56">
        <v>392</v>
      </c>
      <c r="C74" s="57">
        <v>16</v>
      </c>
      <c r="D74" s="58"/>
      <c r="E74" s="56">
        <v>7</v>
      </c>
      <c r="F74" s="56">
        <v>16</v>
      </c>
      <c r="H74" s="56">
        <v>34</v>
      </c>
      <c r="I74" s="56">
        <v>16</v>
      </c>
      <c r="K74" s="56">
        <v>1</v>
      </c>
      <c r="L74" s="56">
        <v>16</v>
      </c>
      <c r="N74" s="56">
        <v>0</v>
      </c>
      <c r="O74" s="56">
        <v>16</v>
      </c>
    </row>
    <row r="75" spans="1:15" x14ac:dyDescent="0.2">
      <c r="A75" s="55">
        <v>43636</v>
      </c>
      <c r="B75" s="56">
        <v>788</v>
      </c>
      <c r="C75" s="57">
        <v>8</v>
      </c>
      <c r="D75" s="58"/>
      <c r="E75" s="56">
        <v>4</v>
      </c>
      <c r="F75" s="56">
        <v>8</v>
      </c>
      <c r="H75" s="56">
        <v>60</v>
      </c>
      <c r="I75" s="56">
        <v>8</v>
      </c>
      <c r="K75" s="56">
        <v>0</v>
      </c>
      <c r="L75" s="56">
        <v>8</v>
      </c>
      <c r="N75" s="56"/>
      <c r="O75" s="56"/>
    </row>
    <row r="76" spans="1:15" x14ac:dyDescent="0.2">
      <c r="A76" s="55">
        <v>43637</v>
      </c>
      <c r="B76" s="56">
        <v>125</v>
      </c>
      <c r="C76" s="57"/>
      <c r="D76" s="58"/>
      <c r="E76" s="56">
        <v>2.5</v>
      </c>
      <c r="F76" s="56"/>
      <c r="H76" s="56"/>
      <c r="I76" s="56"/>
      <c r="K76" s="56"/>
      <c r="L76" s="56"/>
      <c r="N76" s="56">
        <v>0</v>
      </c>
      <c r="O76" s="56">
        <v>16</v>
      </c>
    </row>
    <row r="77" spans="1:15" x14ac:dyDescent="0.2">
      <c r="A77" s="55">
        <v>43638</v>
      </c>
      <c r="B77" s="56">
        <v>125</v>
      </c>
      <c r="C77" s="57">
        <v>16</v>
      </c>
      <c r="D77" s="58"/>
      <c r="E77" s="56">
        <v>2.5</v>
      </c>
      <c r="F77" s="56">
        <v>16</v>
      </c>
      <c r="H77" s="56">
        <v>90</v>
      </c>
      <c r="I77" s="56">
        <v>16</v>
      </c>
      <c r="K77" s="56">
        <v>2</v>
      </c>
      <c r="L77" s="56">
        <v>16</v>
      </c>
    </row>
    <row r="78" spans="1:15" x14ac:dyDescent="0.2">
      <c r="A78" s="55">
        <v>43639</v>
      </c>
      <c r="B78" s="56">
        <v>280</v>
      </c>
      <c r="C78" s="57"/>
      <c r="D78" s="58"/>
      <c r="E78" s="56">
        <v>3</v>
      </c>
      <c r="F78" s="56"/>
      <c r="H78" s="56"/>
      <c r="I78" s="56"/>
      <c r="K78" s="56"/>
      <c r="L78" s="56"/>
      <c r="N78" s="56">
        <v>0</v>
      </c>
      <c r="O78" s="56">
        <v>16</v>
      </c>
    </row>
    <row r="79" spans="1:15" x14ac:dyDescent="0.2">
      <c r="A79" s="55">
        <v>43640</v>
      </c>
      <c r="B79" s="56">
        <v>280</v>
      </c>
      <c r="C79" s="57">
        <v>16</v>
      </c>
      <c r="D79" s="58"/>
      <c r="E79" s="56">
        <v>3</v>
      </c>
      <c r="F79" s="56">
        <v>16</v>
      </c>
      <c r="H79" s="56">
        <v>234</v>
      </c>
      <c r="I79" s="56">
        <v>16</v>
      </c>
      <c r="K79" s="56">
        <v>0</v>
      </c>
      <c r="L79" s="56">
        <v>16</v>
      </c>
      <c r="N79" s="56">
        <v>0</v>
      </c>
      <c r="O79" s="56">
        <v>8</v>
      </c>
    </row>
    <row r="80" spans="1:15" x14ac:dyDescent="0.2">
      <c r="A80" s="55">
        <v>43641</v>
      </c>
      <c r="B80" s="56">
        <v>311</v>
      </c>
      <c r="C80" s="57">
        <v>8</v>
      </c>
      <c r="D80" s="58"/>
      <c r="E80" s="56">
        <v>7</v>
      </c>
      <c r="F80" s="56">
        <v>8</v>
      </c>
      <c r="H80" s="56">
        <v>66</v>
      </c>
      <c r="I80" s="56">
        <v>8</v>
      </c>
      <c r="K80" s="56">
        <v>2</v>
      </c>
      <c r="L80" s="56">
        <v>8</v>
      </c>
    </row>
    <row r="81" spans="1:15" x14ac:dyDescent="0.2">
      <c r="A81" s="55">
        <v>43642</v>
      </c>
      <c r="B81" s="56">
        <v>71.5</v>
      </c>
      <c r="C81" s="57"/>
      <c r="D81" s="58"/>
      <c r="E81" s="56">
        <v>12</v>
      </c>
      <c r="F81" s="56"/>
      <c r="H81" s="56"/>
      <c r="I81" s="56"/>
      <c r="K81" s="56"/>
      <c r="L81" s="56"/>
      <c r="N81" s="56">
        <v>0</v>
      </c>
      <c r="O81" s="56">
        <v>16</v>
      </c>
    </row>
    <row r="82" spans="1:15" x14ac:dyDescent="0.2">
      <c r="A82" s="55">
        <v>43643</v>
      </c>
      <c r="B82" s="56">
        <v>71.5</v>
      </c>
      <c r="C82" s="57">
        <v>16</v>
      </c>
      <c r="D82" s="58"/>
      <c r="E82" s="56">
        <v>12</v>
      </c>
      <c r="F82" s="56">
        <v>16</v>
      </c>
      <c r="H82" s="56">
        <v>86</v>
      </c>
      <c r="I82" s="56">
        <v>16</v>
      </c>
      <c r="K82" s="56">
        <v>0</v>
      </c>
      <c r="L82" s="56">
        <v>16</v>
      </c>
    </row>
    <row r="83" spans="1:15" x14ac:dyDescent="0.2">
      <c r="A83" s="55">
        <v>43644</v>
      </c>
      <c r="B83" s="56">
        <v>0</v>
      </c>
      <c r="C83" s="57"/>
      <c r="D83" s="58"/>
      <c r="E83" s="56">
        <v>110</v>
      </c>
      <c r="F83" s="56"/>
      <c r="H83" s="56"/>
      <c r="I83" s="56"/>
      <c r="K83" s="56"/>
      <c r="L83" s="56"/>
      <c r="N83" s="56">
        <v>0</v>
      </c>
      <c r="O83" s="56">
        <v>16</v>
      </c>
    </row>
    <row r="84" spans="1:15" x14ac:dyDescent="0.2">
      <c r="A84" s="55">
        <v>43645</v>
      </c>
      <c r="B84" s="56">
        <v>0</v>
      </c>
      <c r="C84" s="57">
        <v>16</v>
      </c>
      <c r="D84" s="58"/>
      <c r="E84" s="56">
        <v>110</v>
      </c>
      <c r="F84" s="56">
        <v>16</v>
      </c>
      <c r="H84" s="56">
        <v>246</v>
      </c>
      <c r="I84" s="56">
        <v>16</v>
      </c>
      <c r="K84" s="56">
        <v>2</v>
      </c>
      <c r="L84" s="56">
        <v>16</v>
      </c>
    </row>
    <row r="85" spans="1:15" x14ac:dyDescent="0.2">
      <c r="A85" s="55">
        <v>43646</v>
      </c>
      <c r="B85" s="56">
        <v>0</v>
      </c>
      <c r="C85" s="57"/>
      <c r="D85" s="58"/>
      <c r="E85" s="56">
        <v>749</v>
      </c>
      <c r="F85" s="56"/>
      <c r="H85" s="56"/>
      <c r="I85" s="56"/>
      <c r="K85" s="56"/>
      <c r="L85" s="56"/>
      <c r="N85" s="56">
        <v>0</v>
      </c>
      <c r="O85" s="56">
        <v>16</v>
      </c>
    </row>
    <row r="86" spans="1:15" x14ac:dyDescent="0.2">
      <c r="A86" s="55">
        <v>43647</v>
      </c>
      <c r="B86" s="56">
        <v>0</v>
      </c>
      <c r="C86" s="57">
        <v>16</v>
      </c>
      <c r="D86" s="58"/>
      <c r="E86" s="56">
        <v>749</v>
      </c>
      <c r="F86" s="56">
        <v>16</v>
      </c>
      <c r="H86" s="56">
        <v>378</v>
      </c>
      <c r="I86" s="56">
        <v>16</v>
      </c>
      <c r="K86" s="56">
        <v>0</v>
      </c>
      <c r="L86" s="56">
        <v>16</v>
      </c>
      <c r="N86" s="56">
        <v>0</v>
      </c>
      <c r="O86" s="56">
        <v>8</v>
      </c>
    </row>
    <row r="87" spans="1:15" x14ac:dyDescent="0.2">
      <c r="A87" s="55">
        <v>43648</v>
      </c>
      <c r="B87" s="56">
        <v>285</v>
      </c>
      <c r="C87" s="57">
        <v>8.5</v>
      </c>
      <c r="D87" s="58"/>
      <c r="E87" s="56">
        <v>1214</v>
      </c>
      <c r="F87" s="56">
        <v>8.5</v>
      </c>
      <c r="H87" s="56">
        <v>51</v>
      </c>
      <c r="I87" s="56">
        <v>8.5</v>
      </c>
      <c r="K87" s="56"/>
      <c r="L87" s="56"/>
    </row>
    <row r="88" spans="1:15" x14ac:dyDescent="0.2">
      <c r="A88" s="55">
        <v>43649</v>
      </c>
      <c r="B88" s="56">
        <v>236</v>
      </c>
      <c r="C88" s="57">
        <v>8.5</v>
      </c>
      <c r="D88" s="58"/>
      <c r="E88" s="56">
        <v>723</v>
      </c>
      <c r="F88" s="56">
        <v>8.5</v>
      </c>
      <c r="H88" s="56">
        <v>132</v>
      </c>
      <c r="I88" s="56">
        <v>8.5</v>
      </c>
      <c r="K88" s="56">
        <v>1</v>
      </c>
      <c r="L88" s="56">
        <v>17</v>
      </c>
      <c r="N88" s="56">
        <v>0</v>
      </c>
      <c r="O88" s="56">
        <v>17</v>
      </c>
    </row>
    <row r="89" spans="1:15" x14ac:dyDescent="0.2">
      <c r="A89" s="55">
        <v>43650</v>
      </c>
      <c r="B89" s="56">
        <v>44</v>
      </c>
      <c r="C89" s="57"/>
      <c r="D89" s="58"/>
      <c r="E89" s="56">
        <v>40</v>
      </c>
      <c r="F89" s="56"/>
      <c r="H89" s="56"/>
      <c r="I89" s="56"/>
      <c r="K89" s="56"/>
      <c r="L89" s="56"/>
    </row>
    <row r="90" spans="1:15" x14ac:dyDescent="0.2">
      <c r="A90" s="55">
        <v>43651</v>
      </c>
      <c r="B90" s="56">
        <v>44</v>
      </c>
      <c r="C90" s="57">
        <v>17</v>
      </c>
      <c r="D90" s="58"/>
      <c r="E90" s="56">
        <v>40</v>
      </c>
      <c r="F90" s="56">
        <v>17</v>
      </c>
      <c r="H90" s="56">
        <v>66</v>
      </c>
      <c r="I90" s="56">
        <v>17</v>
      </c>
      <c r="K90" s="56"/>
      <c r="L90" s="56"/>
    </row>
    <row r="91" spans="1:15" x14ac:dyDescent="0.2">
      <c r="A91" s="55">
        <v>43652</v>
      </c>
      <c r="B91" s="56">
        <v>28.5</v>
      </c>
      <c r="C91" s="57"/>
      <c r="D91" s="58"/>
      <c r="E91" s="56">
        <v>40.5</v>
      </c>
      <c r="F91" s="56"/>
      <c r="H91" s="56"/>
      <c r="I91" s="56"/>
      <c r="K91" s="56"/>
      <c r="L91" s="56"/>
    </row>
    <row r="92" spans="1:15" x14ac:dyDescent="0.2">
      <c r="A92" s="55">
        <v>43653</v>
      </c>
      <c r="B92" s="56">
        <v>28.5</v>
      </c>
      <c r="C92" s="57">
        <v>17</v>
      </c>
      <c r="D92" s="58"/>
      <c r="E92" s="56">
        <v>40.5</v>
      </c>
      <c r="F92" s="56">
        <v>17</v>
      </c>
      <c r="H92" s="56">
        <v>75</v>
      </c>
      <c r="I92" s="56">
        <v>17</v>
      </c>
      <c r="K92" s="56"/>
      <c r="L92" s="56"/>
      <c r="N92" s="56">
        <v>0</v>
      </c>
      <c r="O92" s="56">
        <v>17</v>
      </c>
    </row>
    <row r="93" spans="1:15" x14ac:dyDescent="0.2">
      <c r="A93" s="55">
        <v>43654</v>
      </c>
      <c r="B93" s="56">
        <v>94.5</v>
      </c>
      <c r="C93" s="57"/>
      <c r="D93" s="58"/>
      <c r="E93" s="56">
        <v>38</v>
      </c>
      <c r="F93" s="56"/>
      <c r="H93" s="56"/>
      <c r="I93" s="56"/>
      <c r="K93" s="56"/>
      <c r="L93" s="56"/>
    </row>
    <row r="94" spans="1:15" x14ac:dyDescent="0.2">
      <c r="A94" s="55">
        <v>43655</v>
      </c>
      <c r="B94" s="56">
        <v>94.5</v>
      </c>
      <c r="C94" s="57">
        <v>17</v>
      </c>
      <c r="D94" s="58"/>
      <c r="E94" s="56">
        <v>38</v>
      </c>
      <c r="F94" s="56">
        <v>17</v>
      </c>
      <c r="H94" s="56">
        <v>33</v>
      </c>
      <c r="I94" s="56">
        <v>17</v>
      </c>
      <c r="K94" s="56">
        <v>0</v>
      </c>
      <c r="L94" s="56">
        <v>17</v>
      </c>
      <c r="N94" s="56">
        <v>0</v>
      </c>
      <c r="O94" s="56">
        <v>17</v>
      </c>
    </row>
    <row r="95" spans="1:15" x14ac:dyDescent="0.2">
      <c r="A95" s="55">
        <v>43656</v>
      </c>
      <c r="B95" s="56">
        <v>2.5</v>
      </c>
      <c r="C95" s="57"/>
      <c r="D95" s="58"/>
      <c r="E95" s="56">
        <v>17.5</v>
      </c>
      <c r="F95" s="56"/>
      <c r="H95" s="56"/>
      <c r="I95" s="56"/>
      <c r="K95" s="56"/>
      <c r="L95" s="56"/>
      <c r="N95" s="56">
        <v>0</v>
      </c>
      <c r="O95" s="56">
        <v>17</v>
      </c>
    </row>
    <row r="96" spans="1:15" x14ac:dyDescent="0.2">
      <c r="A96" s="55">
        <v>43657</v>
      </c>
      <c r="B96" s="56">
        <v>2.5</v>
      </c>
      <c r="C96" s="57">
        <v>17</v>
      </c>
      <c r="D96" s="58"/>
      <c r="E96" s="56">
        <v>17.5</v>
      </c>
      <c r="F96" s="56">
        <v>17</v>
      </c>
      <c r="H96" s="56">
        <v>201</v>
      </c>
      <c r="I96" s="56">
        <v>17</v>
      </c>
      <c r="K96" s="56">
        <v>0</v>
      </c>
      <c r="L96" s="56">
        <v>17</v>
      </c>
    </row>
    <row r="97" spans="1:15" x14ac:dyDescent="0.2">
      <c r="A97" s="55">
        <v>43658</v>
      </c>
      <c r="B97" s="56">
        <v>8.5</v>
      </c>
      <c r="C97" s="57"/>
      <c r="D97" s="58"/>
      <c r="E97" s="56">
        <v>25</v>
      </c>
      <c r="F97" s="56"/>
      <c r="H97" s="56"/>
      <c r="I97" s="56"/>
      <c r="K97" s="56"/>
      <c r="L97" s="56"/>
      <c r="N97" s="56">
        <v>0</v>
      </c>
      <c r="O97" s="56">
        <v>17</v>
      </c>
    </row>
    <row r="98" spans="1:15" x14ac:dyDescent="0.2">
      <c r="A98" s="55">
        <v>43659</v>
      </c>
      <c r="B98" s="56">
        <v>8.5</v>
      </c>
      <c r="C98" s="57">
        <v>17</v>
      </c>
      <c r="D98" s="58"/>
      <c r="E98" s="56">
        <v>25</v>
      </c>
      <c r="F98" s="56">
        <v>17</v>
      </c>
      <c r="H98" s="56">
        <v>16</v>
      </c>
      <c r="I98" s="56">
        <v>17</v>
      </c>
      <c r="K98" s="56"/>
      <c r="L98" s="56"/>
    </row>
    <row r="99" spans="1:15" x14ac:dyDescent="0.2">
      <c r="A99" s="55">
        <v>43660</v>
      </c>
      <c r="B99" s="56">
        <v>20</v>
      </c>
      <c r="C99" s="57"/>
      <c r="D99" s="58"/>
      <c r="E99" s="56">
        <v>17</v>
      </c>
      <c r="F99" s="56"/>
      <c r="H99" s="56"/>
      <c r="I99" s="56"/>
      <c r="K99" s="56"/>
      <c r="L99" s="56"/>
      <c r="N99" s="56">
        <v>0</v>
      </c>
      <c r="O99" s="56">
        <v>17</v>
      </c>
    </row>
    <row r="100" spans="1:15" x14ac:dyDescent="0.2">
      <c r="A100" s="55">
        <v>43661</v>
      </c>
      <c r="B100" s="56">
        <v>20</v>
      </c>
      <c r="C100" s="57">
        <v>17</v>
      </c>
      <c r="D100" s="58"/>
      <c r="E100" s="56">
        <v>17</v>
      </c>
      <c r="F100" s="56">
        <v>17</v>
      </c>
      <c r="H100" s="56">
        <v>66</v>
      </c>
      <c r="I100" s="56">
        <v>17</v>
      </c>
      <c r="K100" s="56">
        <v>0</v>
      </c>
      <c r="L100" s="56">
        <v>17</v>
      </c>
      <c r="N100" s="56">
        <v>0</v>
      </c>
      <c r="O100" s="56">
        <v>8.5</v>
      </c>
    </row>
    <row r="101" spans="1:15" x14ac:dyDescent="0.2">
      <c r="A101" s="55">
        <v>43662</v>
      </c>
      <c r="B101" s="56">
        <v>7</v>
      </c>
      <c r="C101" s="57"/>
      <c r="D101" s="58"/>
      <c r="E101" s="56">
        <v>16.5</v>
      </c>
      <c r="F101" s="56"/>
      <c r="H101" s="56"/>
      <c r="I101" s="56"/>
      <c r="K101" s="56"/>
      <c r="L101" s="56"/>
    </row>
    <row r="102" spans="1:15" x14ac:dyDescent="0.2">
      <c r="A102" s="55">
        <v>43663</v>
      </c>
      <c r="B102" s="56">
        <v>7</v>
      </c>
      <c r="C102" s="57">
        <v>17</v>
      </c>
      <c r="D102" s="58"/>
      <c r="E102" s="56">
        <v>16.5</v>
      </c>
      <c r="F102" s="56">
        <v>17</v>
      </c>
      <c r="H102" s="56">
        <v>2</v>
      </c>
      <c r="I102" s="56">
        <v>17</v>
      </c>
      <c r="K102" s="56">
        <v>0</v>
      </c>
      <c r="L102" s="56">
        <v>17</v>
      </c>
      <c r="N102" s="56">
        <v>0</v>
      </c>
      <c r="O102" s="56">
        <v>17</v>
      </c>
    </row>
    <row r="103" spans="1:15" x14ac:dyDescent="0.2">
      <c r="A103" s="55">
        <v>43664</v>
      </c>
      <c r="B103" s="56">
        <v>8</v>
      </c>
      <c r="C103" s="57">
        <v>8.5</v>
      </c>
      <c r="D103" s="58"/>
      <c r="E103" s="56">
        <v>23</v>
      </c>
      <c r="F103" s="56">
        <v>8.5</v>
      </c>
      <c r="H103" s="56">
        <v>51</v>
      </c>
      <c r="I103" s="56">
        <v>8.5</v>
      </c>
      <c r="K103" s="56">
        <v>0</v>
      </c>
      <c r="L103" s="56">
        <v>8.5</v>
      </c>
    </row>
    <row r="104" spans="1:15" x14ac:dyDescent="0.2">
      <c r="A104" s="55">
        <v>43665</v>
      </c>
      <c r="B104" s="59">
        <v>5.5</v>
      </c>
      <c r="E104" s="59">
        <v>3.5</v>
      </c>
      <c r="K104" s="56"/>
      <c r="L104" s="56"/>
    </row>
    <row r="105" spans="1:15" x14ac:dyDescent="0.2">
      <c r="A105" s="55">
        <v>43666</v>
      </c>
      <c r="B105" s="56">
        <v>5.5</v>
      </c>
      <c r="C105" s="57">
        <v>17</v>
      </c>
      <c r="D105" s="58"/>
      <c r="E105" s="56">
        <v>3.5</v>
      </c>
      <c r="F105" s="56">
        <v>17</v>
      </c>
      <c r="H105" s="56">
        <v>16</v>
      </c>
      <c r="I105" s="56">
        <v>17</v>
      </c>
      <c r="K105" s="56"/>
      <c r="L105" s="56"/>
    </row>
    <row r="106" spans="1:15" x14ac:dyDescent="0.2">
      <c r="A106" s="55">
        <v>43667</v>
      </c>
      <c r="B106" s="56">
        <v>35.5</v>
      </c>
      <c r="C106" s="57"/>
      <c r="D106" s="58"/>
      <c r="E106" s="56">
        <v>10</v>
      </c>
      <c r="F106" s="56"/>
      <c r="H106" s="56"/>
      <c r="I106" s="56"/>
      <c r="K106" s="56"/>
      <c r="L106" s="56"/>
    </row>
    <row r="107" spans="1:15" x14ac:dyDescent="0.2">
      <c r="A107" s="55">
        <v>43668</v>
      </c>
      <c r="B107" s="56">
        <v>35.5</v>
      </c>
      <c r="C107" s="57">
        <v>17</v>
      </c>
      <c r="D107" s="58"/>
      <c r="E107" s="56">
        <v>10</v>
      </c>
      <c r="F107" s="56">
        <v>17</v>
      </c>
      <c r="H107" s="56">
        <v>1</v>
      </c>
      <c r="I107" s="56">
        <v>17</v>
      </c>
      <c r="K107" s="56">
        <v>0</v>
      </c>
      <c r="L107" s="56">
        <v>17</v>
      </c>
    </row>
    <row r="108" spans="1:15" x14ac:dyDescent="0.2">
      <c r="A108" s="55">
        <v>43669</v>
      </c>
      <c r="B108" s="56">
        <v>3</v>
      </c>
      <c r="C108" s="57">
        <v>8.5</v>
      </c>
      <c r="D108" s="58"/>
      <c r="E108" s="56">
        <v>21</v>
      </c>
      <c r="F108" s="56">
        <v>8.5</v>
      </c>
      <c r="H108" s="56">
        <v>2</v>
      </c>
      <c r="I108" s="56">
        <v>8.5</v>
      </c>
      <c r="K108" s="56">
        <v>0</v>
      </c>
      <c r="L108" s="56">
        <v>8.5</v>
      </c>
    </row>
    <row r="109" spans="1:15" x14ac:dyDescent="0.2">
      <c r="A109" s="55">
        <v>43670</v>
      </c>
      <c r="B109" s="56">
        <v>0.5</v>
      </c>
      <c r="C109" s="57"/>
      <c r="D109" s="58"/>
      <c r="E109" s="56">
        <v>3</v>
      </c>
      <c r="F109" s="56"/>
      <c r="H109" s="56"/>
      <c r="I109" s="56"/>
      <c r="K109" s="56"/>
      <c r="L109" s="56"/>
      <c r="N109" s="56">
        <v>1</v>
      </c>
      <c r="O109" s="56">
        <v>17</v>
      </c>
    </row>
    <row r="110" spans="1:15" x14ac:dyDescent="0.2">
      <c r="A110" s="55">
        <v>43671</v>
      </c>
      <c r="B110" s="56">
        <v>0.5</v>
      </c>
      <c r="C110" s="57">
        <v>17</v>
      </c>
      <c r="D110" s="58"/>
      <c r="E110" s="56">
        <v>3</v>
      </c>
      <c r="F110" s="56">
        <v>17</v>
      </c>
      <c r="H110" s="56">
        <v>1</v>
      </c>
      <c r="I110" s="56">
        <v>17</v>
      </c>
      <c r="K110" s="56">
        <v>0</v>
      </c>
      <c r="L110" s="56">
        <v>17</v>
      </c>
    </row>
    <row r="111" spans="1:15" x14ac:dyDescent="0.2">
      <c r="A111" s="55">
        <v>43672</v>
      </c>
      <c r="B111" s="56">
        <v>0.5</v>
      </c>
      <c r="C111" s="57"/>
      <c r="D111" s="58"/>
      <c r="E111" s="56">
        <v>5</v>
      </c>
      <c r="F111" s="56"/>
      <c r="H111" s="56"/>
      <c r="I111" s="56"/>
      <c r="K111" s="56"/>
      <c r="L111" s="56"/>
      <c r="N111" s="56">
        <v>0</v>
      </c>
      <c r="O111" s="56">
        <v>17</v>
      </c>
    </row>
    <row r="112" spans="1:15" x14ac:dyDescent="0.2">
      <c r="A112" s="55">
        <v>43673</v>
      </c>
      <c r="B112" s="56">
        <v>0.5</v>
      </c>
      <c r="C112" s="57">
        <v>17</v>
      </c>
      <c r="D112" s="58"/>
      <c r="E112" s="56">
        <v>5</v>
      </c>
      <c r="F112" s="56">
        <v>17</v>
      </c>
      <c r="H112" s="56">
        <v>0</v>
      </c>
      <c r="I112" s="56">
        <v>17</v>
      </c>
      <c r="K112" s="56">
        <v>0</v>
      </c>
      <c r="L112" s="56">
        <v>17</v>
      </c>
    </row>
    <row r="113" spans="1:15" x14ac:dyDescent="0.2">
      <c r="A113" s="55">
        <v>43674</v>
      </c>
      <c r="B113" s="56"/>
      <c r="C113" s="57"/>
      <c r="D113" s="58"/>
      <c r="E113" s="56">
        <v>31.5</v>
      </c>
      <c r="F113" s="56"/>
      <c r="H113" s="56"/>
      <c r="I113" s="56"/>
      <c r="K113" s="56"/>
      <c r="L113" s="56"/>
      <c r="N113" s="56">
        <v>0</v>
      </c>
      <c r="O113" s="56">
        <v>17</v>
      </c>
    </row>
    <row r="114" spans="1:15" x14ac:dyDescent="0.2">
      <c r="A114" s="55">
        <v>43675</v>
      </c>
      <c r="B114" s="56"/>
      <c r="C114" s="57"/>
      <c r="D114" s="58"/>
      <c r="E114" s="56">
        <v>31.5</v>
      </c>
      <c r="F114" s="56">
        <v>17</v>
      </c>
      <c r="H114" s="56">
        <v>0</v>
      </c>
      <c r="I114" s="56">
        <v>17</v>
      </c>
      <c r="K114" s="56">
        <v>0</v>
      </c>
      <c r="L114" s="56">
        <v>17</v>
      </c>
      <c r="N114" s="56">
        <v>0</v>
      </c>
      <c r="O114" s="56">
        <v>8.5</v>
      </c>
    </row>
    <row r="115" spans="1:15" x14ac:dyDescent="0.2">
      <c r="A115" s="55">
        <v>43676</v>
      </c>
      <c r="B115" s="56">
        <v>2</v>
      </c>
      <c r="C115" s="57">
        <v>9.5</v>
      </c>
      <c r="D115" s="58"/>
      <c r="E115" s="56">
        <v>163</v>
      </c>
      <c r="F115" s="56">
        <v>9.5</v>
      </c>
      <c r="H115" s="56">
        <v>0</v>
      </c>
      <c r="I115" s="56">
        <v>9.5</v>
      </c>
      <c r="K115" s="56"/>
      <c r="L115" s="56"/>
    </row>
    <row r="116" spans="1:15" x14ac:dyDescent="0.2">
      <c r="A116" s="55">
        <v>43677</v>
      </c>
      <c r="B116" s="56">
        <v>0.5</v>
      </c>
      <c r="C116" s="57"/>
      <c r="D116" s="58"/>
      <c r="E116" s="59">
        <v>20</v>
      </c>
      <c r="K116" s="56">
        <v>0</v>
      </c>
      <c r="L116" s="56">
        <v>19</v>
      </c>
    </row>
    <row r="117" spans="1:15" x14ac:dyDescent="0.2">
      <c r="A117" s="55">
        <v>43678</v>
      </c>
      <c r="B117" s="56">
        <v>0.5</v>
      </c>
      <c r="C117" s="57">
        <v>19</v>
      </c>
      <c r="D117" s="58"/>
      <c r="E117" s="56">
        <v>20</v>
      </c>
      <c r="F117" s="56">
        <v>19</v>
      </c>
      <c r="H117" s="56">
        <v>0</v>
      </c>
      <c r="I117" s="56">
        <v>9.5</v>
      </c>
      <c r="K117" s="56">
        <v>0</v>
      </c>
      <c r="L117" s="56">
        <v>9.5</v>
      </c>
    </row>
    <row r="118" spans="1:15" x14ac:dyDescent="0.2">
      <c r="A118" s="55">
        <v>43679</v>
      </c>
      <c r="B118" s="56">
        <v>0.5</v>
      </c>
      <c r="C118" s="57"/>
      <c r="D118" s="58"/>
      <c r="E118" s="56">
        <f>27/2</f>
        <v>13.5</v>
      </c>
      <c r="F118" s="56"/>
      <c r="H118" s="56"/>
      <c r="I118" s="56"/>
    </row>
    <row r="119" spans="1:15" x14ac:dyDescent="0.2">
      <c r="A119" s="55">
        <v>43680</v>
      </c>
      <c r="B119" s="56">
        <v>0.5</v>
      </c>
      <c r="C119" s="57">
        <v>19</v>
      </c>
      <c r="D119" s="58"/>
      <c r="E119" s="56">
        <v>13.5</v>
      </c>
      <c r="F119" s="56">
        <v>19</v>
      </c>
      <c r="H119" s="56">
        <v>12</v>
      </c>
      <c r="I119" s="56">
        <v>19</v>
      </c>
      <c r="K119" s="56">
        <v>0</v>
      </c>
      <c r="L119" s="56">
        <v>19</v>
      </c>
      <c r="N119" s="56">
        <v>0</v>
      </c>
      <c r="O119" s="56">
        <v>19</v>
      </c>
    </row>
    <row r="120" spans="1:15" x14ac:dyDescent="0.2">
      <c r="A120" s="55">
        <v>43681</v>
      </c>
      <c r="B120" s="56">
        <v>1.5</v>
      </c>
      <c r="C120" s="57"/>
      <c r="D120" s="58"/>
      <c r="E120" s="56">
        <f>17/2</f>
        <v>8.5</v>
      </c>
      <c r="F120" s="56"/>
      <c r="H120" s="56"/>
      <c r="I120" s="56"/>
      <c r="K120" s="56"/>
      <c r="L120" s="56"/>
      <c r="N120" s="56"/>
      <c r="O120" s="56"/>
    </row>
    <row r="121" spans="1:15" x14ac:dyDescent="0.2">
      <c r="A121" s="55">
        <v>43682</v>
      </c>
      <c r="B121" s="56">
        <v>1.5</v>
      </c>
      <c r="C121" s="57">
        <v>19</v>
      </c>
      <c r="D121" s="58"/>
      <c r="E121" s="56">
        <v>8.5</v>
      </c>
      <c r="F121" s="56">
        <v>19</v>
      </c>
      <c r="H121" s="56"/>
      <c r="I121" s="56"/>
      <c r="K121" s="56">
        <v>0</v>
      </c>
      <c r="L121" s="56">
        <v>19</v>
      </c>
      <c r="N121" s="56">
        <v>0</v>
      </c>
      <c r="O121" s="56">
        <v>19</v>
      </c>
    </row>
    <row r="122" spans="1:15" x14ac:dyDescent="0.2">
      <c r="A122" s="55">
        <v>43683</v>
      </c>
      <c r="B122" s="56">
        <v>0</v>
      </c>
      <c r="C122" s="57"/>
      <c r="D122" s="58"/>
      <c r="E122" s="56">
        <v>1.5</v>
      </c>
      <c r="F122" s="56"/>
      <c r="H122" s="56"/>
      <c r="I122" s="56"/>
      <c r="K122" s="56"/>
      <c r="L122" s="56"/>
      <c r="N122" s="56">
        <v>0</v>
      </c>
      <c r="O122" s="56">
        <v>9.5</v>
      </c>
    </row>
    <row r="123" spans="1:15" x14ac:dyDescent="0.2">
      <c r="A123" s="55">
        <v>43684</v>
      </c>
      <c r="B123" s="56">
        <v>0</v>
      </c>
      <c r="C123" s="57">
        <v>19</v>
      </c>
      <c r="D123" s="58"/>
      <c r="E123" s="56">
        <v>1.5</v>
      </c>
      <c r="F123" s="56">
        <v>19</v>
      </c>
      <c r="H123" s="56">
        <v>0</v>
      </c>
      <c r="I123" s="56">
        <v>19</v>
      </c>
      <c r="K123" s="56">
        <v>0</v>
      </c>
      <c r="L123" s="56">
        <v>19</v>
      </c>
    </row>
    <row r="124" spans="1:15" x14ac:dyDescent="0.2">
      <c r="A124" s="55">
        <v>43685</v>
      </c>
      <c r="B124" s="56">
        <v>0</v>
      </c>
      <c r="C124" s="57">
        <v>9.5</v>
      </c>
      <c r="D124" s="58"/>
      <c r="E124" s="56">
        <v>4</v>
      </c>
      <c r="F124" s="56">
        <v>9.5</v>
      </c>
      <c r="H124" s="56">
        <v>0</v>
      </c>
      <c r="I124" s="56">
        <v>9.5</v>
      </c>
      <c r="K124" s="56">
        <v>0</v>
      </c>
      <c r="L124" s="56">
        <v>9.5</v>
      </c>
    </row>
    <row r="125" spans="1:15" x14ac:dyDescent="0.2">
      <c r="A125" s="55">
        <v>43686</v>
      </c>
      <c r="B125" s="56">
        <v>0</v>
      </c>
      <c r="C125" s="57"/>
      <c r="D125" s="58"/>
      <c r="E125" s="56">
        <v>0</v>
      </c>
      <c r="F125" s="56"/>
      <c r="H125" s="56"/>
      <c r="I125" s="56"/>
      <c r="K125" s="56"/>
      <c r="L125" s="56"/>
    </row>
    <row r="126" spans="1:15" x14ac:dyDescent="0.2">
      <c r="A126" s="55">
        <v>43687</v>
      </c>
      <c r="B126" s="56">
        <v>0</v>
      </c>
      <c r="C126" s="57">
        <v>19</v>
      </c>
      <c r="D126" s="58"/>
      <c r="E126" s="56">
        <v>0</v>
      </c>
      <c r="F126" s="56">
        <v>19</v>
      </c>
      <c r="H126" s="56">
        <v>0</v>
      </c>
      <c r="I126" s="56">
        <v>19</v>
      </c>
      <c r="K126" s="56">
        <v>0</v>
      </c>
      <c r="L126" s="56">
        <v>19</v>
      </c>
    </row>
    <row r="127" spans="1:15" ht="14.25" customHeight="1" x14ac:dyDescent="0.2">
      <c r="A127" s="55">
        <v>43688</v>
      </c>
      <c r="B127" s="56">
        <v>0</v>
      </c>
      <c r="C127" s="57"/>
      <c r="D127" s="58"/>
      <c r="E127" s="56">
        <v>1</v>
      </c>
      <c r="F127" s="56"/>
      <c r="H127" s="56"/>
      <c r="I127" s="56"/>
      <c r="K127" s="56"/>
      <c r="L127" s="56"/>
    </row>
    <row r="128" spans="1:15" x14ac:dyDescent="0.2">
      <c r="A128" s="55">
        <v>43689</v>
      </c>
      <c r="B128" s="56">
        <v>0</v>
      </c>
      <c r="C128" s="57">
        <v>19</v>
      </c>
      <c r="D128" s="58"/>
      <c r="E128" s="56">
        <v>1</v>
      </c>
      <c r="F128" s="56">
        <v>19</v>
      </c>
      <c r="H128" s="56">
        <v>0</v>
      </c>
      <c r="I128" s="56">
        <v>19</v>
      </c>
      <c r="K128" s="56">
        <v>0</v>
      </c>
      <c r="L128" s="56">
        <v>19</v>
      </c>
      <c r="N128" s="56">
        <v>0</v>
      </c>
      <c r="O128" s="56">
        <v>19</v>
      </c>
    </row>
    <row r="129" spans="1:15" x14ac:dyDescent="0.2">
      <c r="A129" s="55">
        <v>43690</v>
      </c>
      <c r="B129" s="56">
        <v>0</v>
      </c>
      <c r="C129" s="57">
        <v>9.5</v>
      </c>
      <c r="D129" s="58"/>
      <c r="E129" s="56">
        <v>0</v>
      </c>
      <c r="F129" s="56">
        <v>9.5</v>
      </c>
      <c r="H129" s="56">
        <v>0</v>
      </c>
      <c r="I129" s="56">
        <v>9.5</v>
      </c>
      <c r="K129" s="56">
        <v>0</v>
      </c>
      <c r="L129" s="56">
        <v>9.5</v>
      </c>
      <c r="N129" s="56">
        <v>0</v>
      </c>
      <c r="O129" s="56">
        <v>9.5</v>
      </c>
    </row>
    <row r="130" spans="1:15" x14ac:dyDescent="0.2">
      <c r="A130" s="55">
        <v>43691</v>
      </c>
      <c r="B130" s="56">
        <v>0</v>
      </c>
      <c r="C130" s="57"/>
      <c r="D130" s="58"/>
      <c r="E130" s="56">
        <v>0</v>
      </c>
      <c r="F130" s="56"/>
      <c r="H130" s="56"/>
      <c r="I130" s="56"/>
      <c r="K130" s="56"/>
      <c r="L130" s="56"/>
    </row>
    <row r="131" spans="1:15" x14ac:dyDescent="0.2">
      <c r="A131" s="55">
        <v>43692</v>
      </c>
      <c r="B131" s="56">
        <v>0</v>
      </c>
      <c r="C131" s="57">
        <v>19</v>
      </c>
      <c r="D131" s="58"/>
      <c r="E131" s="56">
        <v>0</v>
      </c>
      <c r="F131" s="56">
        <v>19</v>
      </c>
      <c r="H131" s="56">
        <v>0</v>
      </c>
      <c r="I131" s="56">
        <v>19</v>
      </c>
      <c r="K131" s="56">
        <v>0</v>
      </c>
      <c r="L131" s="56">
        <v>19</v>
      </c>
    </row>
    <row r="132" spans="1:15" x14ac:dyDescent="0.2">
      <c r="A132" s="55">
        <v>43693</v>
      </c>
      <c r="B132" s="56">
        <v>0</v>
      </c>
      <c r="C132" s="57"/>
      <c r="D132" s="58"/>
      <c r="E132" s="56">
        <v>0</v>
      </c>
      <c r="F132" s="56"/>
      <c r="H132" s="56"/>
      <c r="I132" s="56"/>
      <c r="K132" s="56"/>
      <c r="L132" s="56"/>
    </row>
    <row r="133" spans="1:15" x14ac:dyDescent="0.2">
      <c r="A133" s="55">
        <v>43694</v>
      </c>
      <c r="B133" s="56">
        <v>0</v>
      </c>
      <c r="C133" s="57">
        <v>19</v>
      </c>
      <c r="D133" s="58"/>
      <c r="E133" s="56">
        <v>0</v>
      </c>
      <c r="F133" s="56">
        <v>19</v>
      </c>
      <c r="H133" s="56">
        <v>0</v>
      </c>
      <c r="I133" s="56">
        <v>19</v>
      </c>
      <c r="K133" s="56">
        <v>0</v>
      </c>
      <c r="L133" s="56">
        <v>19</v>
      </c>
    </row>
    <row r="134" spans="1:15" x14ac:dyDescent="0.2">
      <c r="A134" s="55">
        <v>43695</v>
      </c>
      <c r="B134" s="56">
        <v>0</v>
      </c>
      <c r="C134" s="57"/>
      <c r="D134" s="58"/>
      <c r="E134" s="56">
        <v>0</v>
      </c>
      <c r="F134" s="56"/>
      <c r="H134" s="56"/>
      <c r="I134" s="56"/>
      <c r="K134" s="56"/>
      <c r="L134" s="56"/>
    </row>
    <row r="135" spans="1:15" x14ac:dyDescent="0.2">
      <c r="A135" s="55">
        <v>43696</v>
      </c>
      <c r="B135" s="56">
        <v>0</v>
      </c>
      <c r="C135" s="57">
        <v>19</v>
      </c>
      <c r="D135" s="58"/>
      <c r="E135" s="56">
        <v>0</v>
      </c>
      <c r="F135" s="56">
        <v>19</v>
      </c>
      <c r="H135" s="56">
        <v>0</v>
      </c>
      <c r="I135" s="56">
        <v>19</v>
      </c>
      <c r="K135" s="56">
        <v>0</v>
      </c>
      <c r="L135" s="56">
        <v>19</v>
      </c>
    </row>
    <row r="136" spans="1:15" x14ac:dyDescent="0.2">
      <c r="A136" s="55">
        <v>43697</v>
      </c>
      <c r="B136" s="56">
        <v>0</v>
      </c>
      <c r="C136" s="57"/>
      <c r="D136" s="58"/>
      <c r="E136" s="56">
        <v>0</v>
      </c>
      <c r="F136" s="56"/>
      <c r="H136" s="56"/>
      <c r="I136" s="56"/>
      <c r="K136" s="56"/>
      <c r="L136" s="56"/>
    </row>
    <row r="137" spans="1:15" x14ac:dyDescent="0.2">
      <c r="A137" s="55">
        <v>43698</v>
      </c>
      <c r="B137" s="56">
        <v>0</v>
      </c>
      <c r="C137" s="57">
        <v>21</v>
      </c>
      <c r="D137" s="58"/>
      <c r="E137" s="56">
        <v>0</v>
      </c>
      <c r="F137" s="56">
        <v>21</v>
      </c>
      <c r="H137" s="56">
        <v>0</v>
      </c>
      <c r="I137" s="56">
        <v>0</v>
      </c>
      <c r="K137" s="56">
        <v>0</v>
      </c>
      <c r="L137" s="56">
        <v>21</v>
      </c>
    </row>
    <row r="138" spans="1:15" x14ac:dyDescent="0.2">
      <c r="A138" s="55">
        <v>43699</v>
      </c>
      <c r="B138" s="56">
        <v>0</v>
      </c>
      <c r="C138" s="57">
        <v>10.5</v>
      </c>
      <c r="E138" s="56">
        <v>1</v>
      </c>
      <c r="F138" s="56">
        <v>10.5</v>
      </c>
      <c r="H138" s="56">
        <v>0</v>
      </c>
      <c r="I138" s="56">
        <v>10.5</v>
      </c>
      <c r="K138" s="56">
        <v>0</v>
      </c>
      <c r="L138" s="56">
        <v>10.5</v>
      </c>
    </row>
    <row r="139" spans="1:15" x14ac:dyDescent="0.2">
      <c r="A139" s="55">
        <v>43700</v>
      </c>
      <c r="B139" s="56">
        <v>0</v>
      </c>
      <c r="C139" s="57"/>
      <c r="E139" s="56">
        <v>1</v>
      </c>
      <c r="F139" s="56"/>
      <c r="H139" s="56"/>
      <c r="I139" s="56"/>
      <c r="K139" s="56"/>
      <c r="L139" s="56"/>
    </row>
    <row r="140" spans="1:15" x14ac:dyDescent="0.2">
      <c r="A140" s="55">
        <v>43701</v>
      </c>
      <c r="B140" s="56">
        <v>0</v>
      </c>
      <c r="C140" s="57">
        <v>21</v>
      </c>
      <c r="E140" s="56">
        <v>1</v>
      </c>
      <c r="F140" s="56">
        <v>21</v>
      </c>
      <c r="H140" s="56">
        <v>0</v>
      </c>
      <c r="I140" s="56">
        <v>21</v>
      </c>
      <c r="K140" s="56">
        <v>0</v>
      </c>
      <c r="L140" s="56">
        <v>21</v>
      </c>
    </row>
    <row r="141" spans="1:15" x14ac:dyDescent="0.2">
      <c r="A141" s="55">
        <v>43702</v>
      </c>
      <c r="B141" s="56">
        <v>0</v>
      </c>
      <c r="C141" s="57"/>
      <c r="E141" s="56">
        <v>0</v>
      </c>
      <c r="F141" s="56"/>
      <c r="H141" s="56"/>
      <c r="I141" s="56"/>
      <c r="K141" s="56"/>
      <c r="L141" s="56"/>
    </row>
    <row r="142" spans="1:15" x14ac:dyDescent="0.2">
      <c r="A142" s="55">
        <v>43703</v>
      </c>
      <c r="B142" s="56">
        <v>0</v>
      </c>
      <c r="C142" s="57">
        <v>21</v>
      </c>
      <c r="E142" s="56">
        <v>0</v>
      </c>
      <c r="F142" s="56">
        <v>21</v>
      </c>
      <c r="H142" s="56">
        <v>0</v>
      </c>
      <c r="I142" s="56">
        <v>21</v>
      </c>
      <c r="K142" s="56">
        <v>0</v>
      </c>
      <c r="L142" s="56">
        <v>21</v>
      </c>
    </row>
    <row r="143" spans="1:15" x14ac:dyDescent="0.2">
      <c r="A143" s="55">
        <v>43704</v>
      </c>
      <c r="B143" s="56">
        <v>0</v>
      </c>
      <c r="C143" s="57">
        <v>10.5</v>
      </c>
      <c r="E143" s="56">
        <v>1</v>
      </c>
      <c r="F143" s="56">
        <v>10.5</v>
      </c>
      <c r="H143" s="56">
        <v>0</v>
      </c>
      <c r="I143" s="56">
        <v>10.5</v>
      </c>
      <c r="K143" s="56">
        <v>0</v>
      </c>
      <c r="L143" s="56">
        <v>10.5</v>
      </c>
    </row>
    <row r="144" spans="1:15" x14ac:dyDescent="0.2">
      <c r="A144" s="55">
        <v>43705</v>
      </c>
      <c r="B144" s="56">
        <v>0</v>
      </c>
      <c r="C144" s="57"/>
      <c r="E144" s="56">
        <v>0</v>
      </c>
      <c r="F144" s="56"/>
      <c r="H144" s="56"/>
      <c r="I144" s="56"/>
      <c r="K144" s="56"/>
      <c r="L144" s="56"/>
    </row>
    <row r="145" spans="1:12" x14ac:dyDescent="0.2">
      <c r="A145" s="55">
        <v>43706</v>
      </c>
      <c r="B145" s="56">
        <v>0</v>
      </c>
      <c r="C145" s="57">
        <v>21</v>
      </c>
      <c r="E145" s="56">
        <v>0</v>
      </c>
      <c r="F145" s="56">
        <v>21</v>
      </c>
      <c r="H145" s="56">
        <v>0</v>
      </c>
      <c r="I145" s="56">
        <v>21</v>
      </c>
      <c r="K145" s="56">
        <v>0</v>
      </c>
      <c r="L145" s="56">
        <v>21</v>
      </c>
    </row>
    <row r="146" spans="1:12" x14ac:dyDescent="0.2">
      <c r="A146" s="55">
        <v>43707</v>
      </c>
      <c r="B146" s="56">
        <v>0</v>
      </c>
      <c r="C146" s="57"/>
      <c r="E146" s="56">
        <v>0</v>
      </c>
      <c r="F146" s="56"/>
      <c r="H146" s="56"/>
      <c r="I146" s="56"/>
      <c r="K146" s="56"/>
      <c r="L146" s="56"/>
    </row>
    <row r="147" spans="1:12" x14ac:dyDescent="0.2">
      <c r="A147" s="55">
        <v>43708</v>
      </c>
      <c r="B147" s="56">
        <v>0</v>
      </c>
      <c r="C147" s="57">
        <v>21</v>
      </c>
      <c r="E147" s="56">
        <v>0</v>
      </c>
      <c r="F147" s="56">
        <v>21</v>
      </c>
      <c r="H147" s="56">
        <v>0</v>
      </c>
      <c r="I147" s="56">
        <v>21</v>
      </c>
      <c r="K147" s="56">
        <v>0</v>
      </c>
      <c r="L147" s="56">
        <v>21</v>
      </c>
    </row>
    <row r="148" spans="1:12" x14ac:dyDescent="0.2">
      <c r="A148" s="55">
        <v>43709</v>
      </c>
      <c r="B148" s="56"/>
      <c r="C148" s="57"/>
      <c r="E148" s="56"/>
      <c r="F148" s="56"/>
      <c r="H148" s="56"/>
      <c r="I148" s="56"/>
      <c r="K148" s="56"/>
      <c r="L148" s="56"/>
    </row>
    <row r="149" spans="1:12" x14ac:dyDescent="0.2">
      <c r="A149" s="55">
        <v>43710</v>
      </c>
      <c r="B149" s="56">
        <v>0</v>
      </c>
      <c r="C149" s="57"/>
      <c r="E149" s="56">
        <v>0</v>
      </c>
      <c r="F149" s="56"/>
      <c r="H149" s="56"/>
      <c r="I149" s="56"/>
      <c r="K149" s="56"/>
      <c r="L149" s="56"/>
    </row>
    <row r="150" spans="1:12" x14ac:dyDescent="0.2">
      <c r="A150" s="55">
        <v>43711</v>
      </c>
      <c r="B150" s="56">
        <v>0</v>
      </c>
      <c r="C150" s="57">
        <v>21</v>
      </c>
      <c r="E150" s="56">
        <v>0</v>
      </c>
      <c r="F150" s="56">
        <v>21</v>
      </c>
      <c r="H150" s="56">
        <v>0</v>
      </c>
      <c r="I150" s="56">
        <v>21</v>
      </c>
      <c r="K150" s="56">
        <v>0</v>
      </c>
      <c r="L150" s="56">
        <v>21</v>
      </c>
    </row>
    <row r="151" spans="1:12" x14ac:dyDescent="0.2">
      <c r="A151" s="55">
        <v>43712</v>
      </c>
      <c r="E151" s="56">
        <v>0</v>
      </c>
      <c r="F151" s="56"/>
      <c r="H151" s="56"/>
      <c r="I151" s="56"/>
    </row>
    <row r="152" spans="1:12" x14ac:dyDescent="0.2">
      <c r="A152" s="55">
        <v>43713</v>
      </c>
      <c r="E152" s="56">
        <v>0</v>
      </c>
      <c r="F152" s="56">
        <v>21</v>
      </c>
      <c r="H152" s="56">
        <v>1</v>
      </c>
      <c r="I152" s="56">
        <v>21</v>
      </c>
    </row>
    <row r="153" spans="1:12" x14ac:dyDescent="0.2">
      <c r="A153" s="55">
        <v>43714</v>
      </c>
      <c r="E153" s="56">
        <v>0</v>
      </c>
      <c r="F153" s="56"/>
      <c r="H153" s="56"/>
      <c r="I153" s="56"/>
    </row>
    <row r="154" spans="1:12" x14ac:dyDescent="0.2">
      <c r="A154" s="55">
        <v>43715</v>
      </c>
      <c r="E154" s="56">
        <v>0</v>
      </c>
      <c r="F154" s="56">
        <v>21</v>
      </c>
      <c r="H154" s="56">
        <v>0</v>
      </c>
      <c r="I154" s="56">
        <v>21</v>
      </c>
    </row>
    <row r="155" spans="1:12" x14ac:dyDescent="0.2">
      <c r="A155" s="55">
        <v>43716</v>
      </c>
      <c r="E155" s="56">
        <v>0</v>
      </c>
      <c r="F155" s="56"/>
      <c r="H155" s="56"/>
      <c r="I155" s="56"/>
    </row>
    <row r="156" spans="1:12" x14ac:dyDescent="0.2">
      <c r="A156" s="55">
        <v>43717</v>
      </c>
      <c r="E156" s="56">
        <v>0</v>
      </c>
      <c r="F156" s="56">
        <v>21</v>
      </c>
      <c r="H156" s="56">
        <v>0</v>
      </c>
      <c r="I156" s="56">
        <v>21</v>
      </c>
    </row>
    <row r="157" spans="1:12" x14ac:dyDescent="0.2">
      <c r="A157" s="55">
        <v>43718</v>
      </c>
      <c r="E157" s="56">
        <v>0</v>
      </c>
      <c r="F157" s="56"/>
      <c r="H157" s="56"/>
      <c r="I157" s="56"/>
    </row>
    <row r="158" spans="1:12" x14ac:dyDescent="0.2">
      <c r="A158" s="55">
        <v>43719</v>
      </c>
      <c r="E158" s="56">
        <v>0</v>
      </c>
      <c r="F158" s="56">
        <v>21</v>
      </c>
      <c r="H158" s="56">
        <v>0</v>
      </c>
      <c r="I158" s="56">
        <v>21</v>
      </c>
    </row>
    <row r="159" spans="1:12" x14ac:dyDescent="0.2">
      <c r="A159" s="55">
        <v>43720</v>
      </c>
      <c r="H159" s="56">
        <v>0</v>
      </c>
      <c r="I159" s="56">
        <v>21</v>
      </c>
    </row>
    <row r="160" spans="1:12" x14ac:dyDescent="0.2">
      <c r="A160" s="55">
        <v>43721</v>
      </c>
      <c r="H160" s="56"/>
      <c r="I160" s="56"/>
    </row>
    <row r="161" spans="1:9" x14ac:dyDescent="0.2">
      <c r="A161" s="55">
        <v>43722</v>
      </c>
      <c r="H161" s="56">
        <v>0</v>
      </c>
      <c r="I161" s="56">
        <v>23</v>
      </c>
    </row>
    <row r="162" spans="1:9" x14ac:dyDescent="0.2">
      <c r="A162" s="55">
        <v>43723</v>
      </c>
      <c r="H162" s="56"/>
      <c r="I162" s="56"/>
    </row>
    <row r="163" spans="1:9" x14ac:dyDescent="0.2">
      <c r="A163" s="55"/>
      <c r="H163" s="56"/>
      <c r="I163" s="56"/>
    </row>
    <row r="164" spans="1:9" x14ac:dyDescent="0.2">
      <c r="A164" s="55"/>
    </row>
    <row r="165" spans="1:9" x14ac:dyDescent="0.2">
      <c r="A165" s="55"/>
    </row>
    <row r="166" spans="1:9" x14ac:dyDescent="0.2">
      <c r="A166" s="55"/>
    </row>
    <row r="167" spans="1:9" x14ac:dyDescent="0.2">
      <c r="A167" s="55"/>
    </row>
    <row r="168" spans="1:9" x14ac:dyDescent="0.2">
      <c r="A168" s="55"/>
      <c r="H168" s="56"/>
      <c r="I168" s="56"/>
    </row>
    <row r="169" spans="1:9" x14ac:dyDescent="0.2">
      <c r="A169" s="55"/>
      <c r="H169" s="56"/>
      <c r="I169" s="56"/>
    </row>
    <row r="170" spans="1:9" x14ac:dyDescent="0.2">
      <c r="A170" s="55"/>
      <c r="H170" s="56"/>
      <c r="I170" s="56"/>
    </row>
    <row r="171" spans="1:9" x14ac:dyDescent="0.2">
      <c r="A171" s="55"/>
      <c r="H171" s="56"/>
      <c r="I171" s="56"/>
    </row>
    <row r="172" spans="1:9" x14ac:dyDescent="0.2">
      <c r="A172" s="55"/>
      <c r="H172" s="56"/>
      <c r="I172" s="56"/>
    </row>
    <row r="173" spans="1:9" x14ac:dyDescent="0.2">
      <c r="A173" s="55"/>
      <c r="H173" s="56"/>
      <c r="I173" s="56"/>
    </row>
    <row r="174" spans="1:9" x14ac:dyDescent="0.2">
      <c r="A174" s="55"/>
      <c r="H174" s="56"/>
      <c r="I174" s="56"/>
    </row>
    <row r="175" spans="1:9" x14ac:dyDescent="0.2">
      <c r="A175" s="55"/>
      <c r="H175" s="56"/>
      <c r="I175" s="56"/>
    </row>
    <row r="176" spans="1:9" x14ac:dyDescent="0.2">
      <c r="A176" s="55"/>
      <c r="H176" s="56"/>
      <c r="I176" s="56"/>
    </row>
    <row r="177" spans="1:9" x14ac:dyDescent="0.2">
      <c r="A177" s="55"/>
      <c r="H177" s="56"/>
      <c r="I177" s="56"/>
    </row>
    <row r="178" spans="1:9" x14ac:dyDescent="0.2">
      <c r="A178" s="55"/>
      <c r="H178" s="56"/>
      <c r="I178" s="56"/>
    </row>
    <row r="179" spans="1:9" x14ac:dyDescent="0.2">
      <c r="A179" s="55"/>
      <c r="H179" s="56"/>
      <c r="I179" s="56"/>
    </row>
    <row r="180" spans="1:9" x14ac:dyDescent="0.2">
      <c r="A180" s="55"/>
      <c r="H180" s="56"/>
      <c r="I180" s="56"/>
    </row>
    <row r="181" spans="1:9" x14ac:dyDescent="0.2">
      <c r="A181" s="55"/>
    </row>
    <row r="182" spans="1:9" x14ac:dyDescent="0.2">
      <c r="A182" s="55"/>
    </row>
    <row r="183" spans="1:9" x14ac:dyDescent="0.2">
      <c r="A183" s="55"/>
    </row>
    <row r="184" spans="1:9" x14ac:dyDescent="0.2">
      <c r="A184" s="55"/>
    </row>
    <row r="185" spans="1:9" x14ac:dyDescent="0.2">
      <c r="A185" s="55"/>
    </row>
    <row r="186" spans="1:9" x14ac:dyDescent="0.2">
      <c r="A186" s="55"/>
    </row>
    <row r="187" spans="1:9" x14ac:dyDescent="0.2">
      <c r="A187" s="55"/>
    </row>
    <row r="188" spans="1:9" x14ac:dyDescent="0.2">
      <c r="A188" s="55"/>
    </row>
    <row r="189" spans="1:9" x14ac:dyDescent="0.2">
      <c r="A189" s="55"/>
    </row>
    <row r="190" spans="1:9" x14ac:dyDescent="0.2">
      <c r="A190" s="55"/>
    </row>
    <row r="191" spans="1:9" x14ac:dyDescent="0.2">
      <c r="A191" s="55"/>
    </row>
    <row r="192" spans="1:9" x14ac:dyDescent="0.2">
      <c r="A192" s="55"/>
    </row>
    <row r="193" spans="1:1" x14ac:dyDescent="0.2">
      <c r="A193" s="55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3"/>
  <sheetViews>
    <sheetView zoomScale="90" zoomScaleNormal="90" workbookViewId="0">
      <selection sqref="A1:A1048576"/>
    </sheetView>
  </sheetViews>
  <sheetFormatPr defaultRowHeight="12.75" x14ac:dyDescent="0.2"/>
  <cols>
    <col min="1" max="1" width="9.140625" style="30"/>
    <col min="2" max="2" width="18.28515625" customWidth="1"/>
    <col min="10" max="10" width="9.140625" style="37"/>
    <col min="11" max="11" width="9.140625" style="33"/>
    <col min="12" max="13" width="9.140625" style="36"/>
    <col min="14" max="14" width="9.140625" style="46"/>
    <col min="15" max="15" width="9.140625" style="36"/>
    <col min="16" max="16" width="9.28515625" style="36" bestFit="1" customWidth="1"/>
    <col min="18" max="18" width="4.5703125" customWidth="1"/>
  </cols>
  <sheetData>
    <row r="1" spans="1:31" x14ac:dyDescent="0.2">
      <c r="B1" s="69">
        <v>2018</v>
      </c>
      <c r="C1" s="69"/>
      <c r="D1" s="69"/>
      <c r="E1" s="69"/>
      <c r="F1" s="69"/>
      <c r="G1" s="69"/>
      <c r="H1" s="48"/>
      <c r="J1" s="69">
        <v>2019</v>
      </c>
      <c r="K1" s="69"/>
      <c r="L1" s="69"/>
      <c r="M1" s="69"/>
      <c r="N1" s="69"/>
      <c r="O1" s="69"/>
      <c r="P1" s="69"/>
      <c r="Q1" s="69"/>
    </row>
    <row r="2" spans="1:31" x14ac:dyDescent="0.2">
      <c r="A2" s="30" t="s">
        <v>139</v>
      </c>
      <c r="B2" t="s">
        <v>138</v>
      </c>
      <c r="C2" t="s">
        <v>9</v>
      </c>
      <c r="D2" t="s">
        <v>10</v>
      </c>
      <c r="E2" t="s">
        <v>11</v>
      </c>
      <c r="G2" t="s">
        <v>140</v>
      </c>
      <c r="I2" t="s">
        <v>161</v>
      </c>
      <c r="K2" s="33" t="s">
        <v>142</v>
      </c>
      <c r="L2" s="36" t="s">
        <v>9</v>
      </c>
      <c r="M2" s="36" t="s">
        <v>10</v>
      </c>
      <c r="N2" s="46" t="s">
        <v>141</v>
      </c>
      <c r="O2" s="36" t="s">
        <v>149</v>
      </c>
      <c r="P2" s="36" t="s">
        <v>150</v>
      </c>
      <c r="Q2" t="s">
        <v>140</v>
      </c>
      <c r="AE2" t="s">
        <v>5</v>
      </c>
    </row>
    <row r="3" spans="1:31" x14ac:dyDescent="0.2">
      <c r="A3" s="30">
        <v>43199</v>
      </c>
      <c r="B3">
        <v>1.9580000000000002</v>
      </c>
      <c r="H3">
        <f>I3*100</f>
        <v>0</v>
      </c>
      <c r="I3">
        <v>0</v>
      </c>
      <c r="J3" s="38">
        <v>43564</v>
      </c>
      <c r="K3" s="35">
        <v>2.48</v>
      </c>
      <c r="L3" s="36">
        <v>0</v>
      </c>
      <c r="M3" s="36">
        <v>0</v>
      </c>
      <c r="N3" s="46" t="s">
        <v>148</v>
      </c>
      <c r="O3" s="36" t="s">
        <v>148</v>
      </c>
      <c r="P3" s="36">
        <v>0</v>
      </c>
      <c r="Q3">
        <f>AVERAGE(L3:N3)</f>
        <v>0</v>
      </c>
      <c r="AE3" t="s">
        <v>7</v>
      </c>
    </row>
    <row r="4" spans="1:31" x14ac:dyDescent="0.2">
      <c r="A4" s="30">
        <v>43200</v>
      </c>
      <c r="B4">
        <v>2.081</v>
      </c>
      <c r="H4">
        <f t="shared" ref="H4:H67" si="0">I4*100</f>
        <v>0</v>
      </c>
      <c r="I4">
        <v>0</v>
      </c>
      <c r="J4" s="38">
        <v>43565</v>
      </c>
      <c r="K4" s="35">
        <v>2.5299999999999998</v>
      </c>
      <c r="L4" s="36">
        <v>0</v>
      </c>
      <c r="M4" s="36">
        <v>0</v>
      </c>
      <c r="N4" s="46" t="s">
        <v>148</v>
      </c>
      <c r="O4" s="36">
        <v>0</v>
      </c>
      <c r="P4" s="36">
        <v>0</v>
      </c>
      <c r="AE4" t="s">
        <v>155</v>
      </c>
    </row>
    <row r="5" spans="1:31" x14ac:dyDescent="0.2">
      <c r="A5" s="30">
        <v>43201</v>
      </c>
      <c r="B5">
        <v>1.9470000000000001</v>
      </c>
      <c r="H5">
        <f t="shared" si="0"/>
        <v>0</v>
      </c>
      <c r="I5">
        <v>0</v>
      </c>
      <c r="J5" s="38">
        <v>43566</v>
      </c>
      <c r="K5" s="35">
        <v>2.56</v>
      </c>
      <c r="L5" s="36">
        <v>0</v>
      </c>
      <c r="M5" s="36">
        <v>0</v>
      </c>
      <c r="N5" s="46" t="s">
        <v>148</v>
      </c>
      <c r="O5" s="36">
        <v>0</v>
      </c>
      <c r="P5" s="36">
        <v>0</v>
      </c>
      <c r="Q5">
        <f>AVERAGE(L5:N5)</f>
        <v>0</v>
      </c>
      <c r="AE5" t="s">
        <v>156</v>
      </c>
    </row>
    <row r="6" spans="1:31" x14ac:dyDescent="0.2">
      <c r="A6" s="30">
        <v>43202</v>
      </c>
      <c r="B6">
        <v>1.8009999999999997</v>
      </c>
      <c r="H6">
        <f t="shared" si="0"/>
        <v>0</v>
      </c>
      <c r="I6">
        <v>0</v>
      </c>
      <c r="J6" s="38">
        <v>43567</v>
      </c>
      <c r="K6" s="35">
        <v>2.5299999999999998</v>
      </c>
      <c r="L6" s="36">
        <v>0</v>
      </c>
      <c r="M6" s="36">
        <v>0</v>
      </c>
      <c r="N6" s="46" t="s">
        <v>148</v>
      </c>
      <c r="O6" s="36">
        <v>0</v>
      </c>
      <c r="P6" s="36">
        <v>0</v>
      </c>
      <c r="AE6" t="s">
        <v>157</v>
      </c>
    </row>
    <row r="7" spans="1:31" x14ac:dyDescent="0.2">
      <c r="A7" s="30">
        <v>43203</v>
      </c>
      <c r="B7">
        <v>1.802</v>
      </c>
      <c r="H7">
        <f t="shared" si="0"/>
        <v>0</v>
      </c>
      <c r="I7">
        <v>0</v>
      </c>
      <c r="J7" s="38">
        <v>43568</v>
      </c>
      <c r="K7" s="35">
        <v>2.5299999999999998</v>
      </c>
      <c r="L7" s="36">
        <v>0</v>
      </c>
      <c r="M7" s="36">
        <v>0</v>
      </c>
      <c r="N7" s="46" t="s">
        <v>148</v>
      </c>
      <c r="O7" s="36">
        <v>0</v>
      </c>
      <c r="P7" s="36">
        <v>0</v>
      </c>
      <c r="Q7">
        <f t="shared" ref="Q7:Q38" si="1">AVERAGE(L7:N7)</f>
        <v>0</v>
      </c>
    </row>
    <row r="8" spans="1:31" x14ac:dyDescent="0.2">
      <c r="A8" s="30">
        <v>43204</v>
      </c>
      <c r="B8">
        <v>1.734</v>
      </c>
      <c r="J8" s="38">
        <v>43569</v>
      </c>
      <c r="K8" s="35">
        <v>2.52</v>
      </c>
      <c r="L8" s="36" t="s">
        <v>148</v>
      </c>
      <c r="M8" s="36">
        <f>2/21</f>
        <v>9.5238095238095233E-2</v>
      </c>
      <c r="N8" s="46" t="s">
        <v>148</v>
      </c>
      <c r="O8" s="36">
        <v>0</v>
      </c>
      <c r="P8" s="36">
        <v>0</v>
      </c>
      <c r="Q8">
        <f t="shared" si="1"/>
        <v>9.5238095238095233E-2</v>
      </c>
    </row>
    <row r="9" spans="1:31" x14ac:dyDescent="0.2">
      <c r="A9" s="30">
        <v>43205</v>
      </c>
      <c r="B9">
        <v>2.0249999999999999</v>
      </c>
      <c r="J9" s="38">
        <v>43570</v>
      </c>
      <c r="K9" s="35">
        <v>2.4900000000000002</v>
      </c>
      <c r="L9" s="36" t="s">
        <v>148</v>
      </c>
      <c r="M9" s="36">
        <f>2/21</f>
        <v>9.5238095238095233E-2</v>
      </c>
      <c r="N9" s="46" t="s">
        <v>148</v>
      </c>
      <c r="O9" s="36">
        <v>0</v>
      </c>
      <c r="P9" s="36">
        <v>0</v>
      </c>
      <c r="Q9">
        <f t="shared" si="1"/>
        <v>9.5238095238095233E-2</v>
      </c>
    </row>
    <row r="10" spans="1:31" x14ac:dyDescent="0.2">
      <c r="A10" s="30">
        <v>43206</v>
      </c>
      <c r="B10">
        <v>2.363</v>
      </c>
      <c r="J10" s="38">
        <v>43571</v>
      </c>
      <c r="K10" s="35">
        <v>2.37</v>
      </c>
      <c r="L10" s="36" t="s">
        <v>148</v>
      </c>
      <c r="M10" s="36">
        <f>1/10.5</f>
        <v>9.5238095238095233E-2</v>
      </c>
      <c r="N10" s="46" t="s">
        <v>148</v>
      </c>
      <c r="O10" s="36">
        <v>0</v>
      </c>
      <c r="P10" s="36">
        <v>0</v>
      </c>
      <c r="Q10">
        <f t="shared" si="1"/>
        <v>9.5238095238095233E-2</v>
      </c>
    </row>
    <row r="11" spans="1:31" x14ac:dyDescent="0.2">
      <c r="A11" s="30">
        <v>43207</v>
      </c>
      <c r="B11">
        <v>2.6449999999999996</v>
      </c>
      <c r="H11">
        <f t="shared" si="0"/>
        <v>33</v>
      </c>
      <c r="I11">
        <v>0.33</v>
      </c>
      <c r="J11" s="38">
        <v>43572</v>
      </c>
      <c r="K11" s="35">
        <v>2.2000000000000002</v>
      </c>
      <c r="L11" s="36">
        <v>0.2</v>
      </c>
      <c r="M11" s="36">
        <v>0</v>
      </c>
      <c r="N11" s="46" t="s">
        <v>148</v>
      </c>
      <c r="O11" s="36">
        <v>0</v>
      </c>
      <c r="P11" s="36" t="s">
        <v>148</v>
      </c>
      <c r="Q11">
        <f t="shared" si="1"/>
        <v>0.1</v>
      </c>
    </row>
    <row r="12" spans="1:31" x14ac:dyDescent="0.2">
      <c r="A12" s="30">
        <v>43208</v>
      </c>
      <c r="B12">
        <v>2.7610000000000001</v>
      </c>
      <c r="H12">
        <f t="shared" si="0"/>
        <v>33.333333333333329</v>
      </c>
      <c r="I12">
        <v>0.33333333333333331</v>
      </c>
      <c r="J12" s="38">
        <v>43573</v>
      </c>
      <c r="K12" s="35">
        <v>2.2400000000000002</v>
      </c>
      <c r="L12" s="36">
        <v>0.2</v>
      </c>
      <c r="M12" s="36">
        <v>0</v>
      </c>
      <c r="N12" s="46">
        <v>0</v>
      </c>
      <c r="O12" s="36">
        <v>0</v>
      </c>
      <c r="P12" s="36" t="s">
        <v>148</v>
      </c>
      <c r="Q12">
        <f t="shared" si="1"/>
        <v>6.6666666666666666E-2</v>
      </c>
    </row>
    <row r="13" spans="1:31" x14ac:dyDescent="0.2">
      <c r="A13" s="30">
        <v>43209</v>
      </c>
      <c r="B13">
        <v>2.8540000000000001</v>
      </c>
      <c r="H13">
        <f t="shared" si="0"/>
        <v>12.5</v>
      </c>
      <c r="I13">
        <v>0.125</v>
      </c>
      <c r="J13" s="38">
        <v>43574</v>
      </c>
      <c r="K13" s="35">
        <v>2.56</v>
      </c>
      <c r="L13" s="36">
        <v>0.45</v>
      </c>
      <c r="M13" s="36">
        <v>0</v>
      </c>
      <c r="N13" s="46">
        <v>0</v>
      </c>
      <c r="O13" s="36" t="s">
        <v>148</v>
      </c>
      <c r="P13" s="36" t="s">
        <v>148</v>
      </c>
      <c r="Q13">
        <f t="shared" si="1"/>
        <v>0.15</v>
      </c>
    </row>
    <row r="14" spans="1:31" x14ac:dyDescent="0.2">
      <c r="A14" s="30">
        <v>43210</v>
      </c>
      <c r="B14">
        <v>2.7989999999999999</v>
      </c>
      <c r="H14">
        <f t="shared" si="0"/>
        <v>12.5</v>
      </c>
      <c r="I14">
        <v>0.125</v>
      </c>
      <c r="J14" s="38">
        <v>43575</v>
      </c>
      <c r="K14" s="35">
        <v>2.77</v>
      </c>
      <c r="L14" s="36">
        <v>0.45</v>
      </c>
      <c r="M14" s="36">
        <v>0</v>
      </c>
      <c r="N14" s="46">
        <v>0</v>
      </c>
      <c r="O14" s="36" t="s">
        <v>148</v>
      </c>
      <c r="P14" s="36" t="s">
        <v>148</v>
      </c>
      <c r="Q14">
        <f t="shared" si="1"/>
        <v>0.15</v>
      </c>
    </row>
    <row r="15" spans="1:31" x14ac:dyDescent="0.2">
      <c r="A15" s="30">
        <v>43211</v>
      </c>
      <c r="B15">
        <v>2.9630000000000001</v>
      </c>
      <c r="H15">
        <f t="shared" si="0"/>
        <v>2.8570000000000002</v>
      </c>
      <c r="I15">
        <v>2.8570000000000002E-2</v>
      </c>
      <c r="J15" s="38">
        <v>43576</v>
      </c>
      <c r="K15" s="35">
        <v>2.85</v>
      </c>
      <c r="L15" s="36">
        <v>1.8</v>
      </c>
      <c r="M15" s="36">
        <v>0.1</v>
      </c>
      <c r="N15" s="46">
        <v>0</v>
      </c>
      <c r="O15" s="36" t="s">
        <v>148</v>
      </c>
      <c r="P15" s="36" t="s">
        <v>148</v>
      </c>
      <c r="Q15">
        <f t="shared" si="1"/>
        <v>0.63333333333333341</v>
      </c>
    </row>
    <row r="16" spans="1:31" x14ac:dyDescent="0.2">
      <c r="A16" s="30">
        <v>43212</v>
      </c>
      <c r="B16">
        <v>2.7629999999999999</v>
      </c>
      <c r="H16">
        <f t="shared" si="0"/>
        <v>2.8571428571428572</v>
      </c>
      <c r="I16">
        <v>2.8571428571428571E-2</v>
      </c>
      <c r="J16" s="38">
        <v>43577</v>
      </c>
      <c r="K16" s="35">
        <v>2.89</v>
      </c>
      <c r="L16" s="36">
        <v>1.8</v>
      </c>
      <c r="M16" s="36">
        <v>0.1</v>
      </c>
      <c r="N16" s="46">
        <v>0</v>
      </c>
      <c r="O16" s="36" t="s">
        <v>148</v>
      </c>
      <c r="P16" s="36" t="s">
        <v>148</v>
      </c>
      <c r="Q16">
        <f t="shared" si="1"/>
        <v>0.63333333333333341</v>
      </c>
    </row>
    <row r="17" spans="1:17" x14ac:dyDescent="0.2">
      <c r="A17" s="30">
        <v>43213</v>
      </c>
      <c r="H17">
        <f t="shared" si="0"/>
        <v>0</v>
      </c>
      <c r="I17">
        <v>0</v>
      </c>
      <c r="J17" s="38">
        <v>43578</v>
      </c>
      <c r="K17" s="35">
        <v>2.82</v>
      </c>
      <c r="L17" s="36">
        <v>1.6</v>
      </c>
      <c r="M17" s="36">
        <v>0.3</v>
      </c>
      <c r="N17" s="46">
        <v>0</v>
      </c>
      <c r="O17" s="36">
        <v>0</v>
      </c>
      <c r="P17" s="36">
        <v>0</v>
      </c>
      <c r="Q17">
        <f t="shared" si="1"/>
        <v>0.63333333333333341</v>
      </c>
    </row>
    <row r="18" spans="1:17" x14ac:dyDescent="0.2">
      <c r="A18" s="30">
        <v>43214</v>
      </c>
      <c r="B18">
        <v>2.6430000000000002</v>
      </c>
      <c r="H18">
        <f t="shared" si="0"/>
        <v>0</v>
      </c>
      <c r="I18">
        <v>0</v>
      </c>
      <c r="J18" s="38">
        <v>43579</v>
      </c>
      <c r="K18" s="35">
        <v>2.67</v>
      </c>
      <c r="L18" s="36">
        <v>0.55000000000000004</v>
      </c>
      <c r="M18" s="36">
        <v>0.6</v>
      </c>
      <c r="N18" s="46">
        <v>0</v>
      </c>
      <c r="O18" s="36">
        <v>0</v>
      </c>
      <c r="P18" s="36">
        <v>0</v>
      </c>
      <c r="Q18">
        <f t="shared" si="1"/>
        <v>0.3833333333333333</v>
      </c>
    </row>
    <row r="19" spans="1:17" x14ac:dyDescent="0.2">
      <c r="A19" s="30">
        <v>43215</v>
      </c>
      <c r="B19">
        <v>2.452</v>
      </c>
      <c r="H19">
        <f t="shared" si="0"/>
        <v>0</v>
      </c>
      <c r="I19">
        <v>0</v>
      </c>
      <c r="J19" s="38">
        <v>43580</v>
      </c>
      <c r="K19" s="35">
        <v>2.5</v>
      </c>
      <c r="L19" s="36">
        <v>0.55000000000000004</v>
      </c>
      <c r="M19" s="36">
        <v>0.6</v>
      </c>
      <c r="N19" s="46">
        <v>0</v>
      </c>
      <c r="O19" s="36">
        <v>0</v>
      </c>
      <c r="P19" s="36" t="s">
        <v>148</v>
      </c>
      <c r="Q19">
        <f t="shared" si="1"/>
        <v>0.3833333333333333</v>
      </c>
    </row>
    <row r="20" spans="1:17" x14ac:dyDescent="0.2">
      <c r="A20" s="30">
        <v>43216</v>
      </c>
      <c r="B20">
        <v>2.23</v>
      </c>
      <c r="H20">
        <f t="shared" si="0"/>
        <v>0</v>
      </c>
      <c r="I20">
        <v>0</v>
      </c>
      <c r="J20" s="38">
        <v>43581</v>
      </c>
      <c r="K20" s="35">
        <v>2.2999999999999998</v>
      </c>
      <c r="L20" s="36">
        <v>4.3</v>
      </c>
      <c r="M20" s="36">
        <v>0</v>
      </c>
      <c r="N20" s="46">
        <v>0.1</v>
      </c>
      <c r="O20" s="36" t="s">
        <v>148</v>
      </c>
      <c r="P20" s="36" t="s">
        <v>148</v>
      </c>
      <c r="Q20">
        <f t="shared" si="1"/>
        <v>1.4666666666666666</v>
      </c>
    </row>
    <row r="21" spans="1:17" x14ac:dyDescent="0.2">
      <c r="A21" s="30">
        <v>43217</v>
      </c>
      <c r="B21">
        <v>2.0199999999999996</v>
      </c>
      <c r="H21">
        <f t="shared" si="0"/>
        <v>0</v>
      </c>
      <c r="I21">
        <v>0</v>
      </c>
      <c r="J21" s="38">
        <v>43582</v>
      </c>
      <c r="K21" s="35">
        <v>2.11</v>
      </c>
      <c r="L21" s="36">
        <v>4.3</v>
      </c>
      <c r="M21" s="36">
        <v>0</v>
      </c>
      <c r="N21" s="46">
        <v>0.05</v>
      </c>
      <c r="O21" s="36" t="s">
        <v>148</v>
      </c>
      <c r="P21" s="36">
        <v>0</v>
      </c>
      <c r="Q21">
        <f t="shared" si="1"/>
        <v>1.45</v>
      </c>
    </row>
    <row r="22" spans="1:17" x14ac:dyDescent="0.2">
      <c r="A22" s="30">
        <v>43218</v>
      </c>
      <c r="B22">
        <v>2.1980000000000004</v>
      </c>
      <c r="H22">
        <f t="shared" si="0"/>
        <v>14.2</v>
      </c>
      <c r="I22">
        <v>0.14199999999999999</v>
      </c>
      <c r="J22" s="38">
        <v>43583</v>
      </c>
      <c r="K22" s="35">
        <v>1.95</v>
      </c>
      <c r="L22" s="36">
        <v>36.85</v>
      </c>
      <c r="M22" s="36">
        <v>30.75</v>
      </c>
      <c r="N22" s="46">
        <v>0</v>
      </c>
      <c r="O22" s="36">
        <v>0</v>
      </c>
      <c r="P22" s="36">
        <v>0</v>
      </c>
      <c r="Q22">
        <f t="shared" si="1"/>
        <v>22.533333333333331</v>
      </c>
    </row>
    <row r="23" spans="1:17" x14ac:dyDescent="0.2">
      <c r="A23" s="30">
        <v>43219</v>
      </c>
      <c r="B23">
        <v>2.4489999999999998</v>
      </c>
      <c r="H23">
        <f t="shared" si="0"/>
        <v>14.263565891472869</v>
      </c>
      <c r="I23">
        <v>0.14263565891472868</v>
      </c>
      <c r="J23" s="38">
        <v>43584</v>
      </c>
      <c r="K23" s="35">
        <v>1.8000000000000003</v>
      </c>
      <c r="L23" s="36">
        <v>36.85</v>
      </c>
      <c r="M23" s="36">
        <v>30.75</v>
      </c>
      <c r="N23" s="46">
        <v>0</v>
      </c>
      <c r="O23" s="36">
        <v>0</v>
      </c>
      <c r="P23" s="36">
        <v>0</v>
      </c>
      <c r="Q23">
        <f t="shared" si="1"/>
        <v>22.533333333333331</v>
      </c>
    </row>
    <row r="24" spans="1:17" x14ac:dyDescent="0.2">
      <c r="A24" s="30">
        <v>43220</v>
      </c>
      <c r="B24">
        <v>2.5869999999999997</v>
      </c>
      <c r="H24">
        <f t="shared" si="0"/>
        <v>0.1088139281828074</v>
      </c>
      <c r="I24">
        <v>1.088139281828074E-3</v>
      </c>
      <c r="J24" s="38">
        <v>43585</v>
      </c>
      <c r="K24" s="35">
        <v>1.65</v>
      </c>
      <c r="L24" s="36">
        <v>290.5263157894737</v>
      </c>
      <c r="M24" s="36">
        <v>12</v>
      </c>
      <c r="N24" s="46">
        <v>0.42105263157894735</v>
      </c>
      <c r="O24" s="36">
        <v>0</v>
      </c>
      <c r="P24" s="36">
        <v>0</v>
      </c>
      <c r="Q24">
        <f t="shared" si="1"/>
        <v>100.98245614035089</v>
      </c>
    </row>
    <row r="25" spans="1:17" x14ac:dyDescent="0.2">
      <c r="A25" s="30">
        <v>43221</v>
      </c>
      <c r="B25">
        <v>2.6100000000000003</v>
      </c>
      <c r="H25">
        <f t="shared" si="0"/>
        <v>5.3</v>
      </c>
      <c r="I25">
        <v>5.2999999999999999E-2</v>
      </c>
      <c r="J25" s="38">
        <v>43586</v>
      </c>
      <c r="K25" s="35">
        <v>1.5900000000000003</v>
      </c>
      <c r="L25" s="36">
        <v>148.05000000000001</v>
      </c>
      <c r="M25" s="36">
        <v>14.9</v>
      </c>
      <c r="N25" s="46">
        <v>0.1</v>
      </c>
      <c r="O25" s="36">
        <v>0</v>
      </c>
      <c r="P25" s="36">
        <v>0</v>
      </c>
      <c r="Q25">
        <f t="shared" si="1"/>
        <v>54.35</v>
      </c>
    </row>
    <row r="26" spans="1:17" x14ac:dyDescent="0.2">
      <c r="A26" s="30">
        <v>43222.137499999997</v>
      </c>
      <c r="B26">
        <v>2.492</v>
      </c>
      <c r="C26">
        <v>3.125</v>
      </c>
      <c r="G26">
        <f>AVERAGE(C26:E26)</f>
        <v>3.125</v>
      </c>
      <c r="H26">
        <f t="shared" si="0"/>
        <v>5.3163609135155374</v>
      </c>
      <c r="I26">
        <v>5.3163609135155374E-2</v>
      </c>
      <c r="J26" s="38">
        <v>43587</v>
      </c>
      <c r="K26" s="35">
        <v>1.85</v>
      </c>
      <c r="L26" s="36">
        <v>148.05263157894737</v>
      </c>
      <c r="M26" s="36">
        <v>14.947368421052632</v>
      </c>
      <c r="N26" s="46">
        <v>5.2631578947368418E-2</v>
      </c>
      <c r="O26" s="36">
        <v>0</v>
      </c>
      <c r="P26" s="36">
        <v>0</v>
      </c>
      <c r="Q26">
        <f t="shared" si="1"/>
        <v>54.350877192982459</v>
      </c>
    </row>
    <row r="27" spans="1:17" x14ac:dyDescent="0.2">
      <c r="A27" s="30">
        <v>43223.17083333333</v>
      </c>
      <c r="B27">
        <v>2.5499999999999998</v>
      </c>
      <c r="C27">
        <v>3</v>
      </c>
      <c r="D27">
        <v>0.75</v>
      </c>
      <c r="E27">
        <v>0.125</v>
      </c>
      <c r="G27">
        <f t="shared" ref="G27:G90" si="2">AVERAGE(C27:E27)</f>
        <v>1.2916666666666667</v>
      </c>
      <c r="H27">
        <f t="shared" si="0"/>
        <v>0.75579999999999992</v>
      </c>
      <c r="I27">
        <v>7.5579999999999996E-3</v>
      </c>
      <c r="J27" s="38">
        <v>43588</v>
      </c>
      <c r="K27" s="35">
        <v>2.12</v>
      </c>
      <c r="L27" s="36">
        <v>91.2</v>
      </c>
      <c r="M27" s="36">
        <v>155.4</v>
      </c>
      <c r="N27" s="46">
        <v>2.2000000000000002</v>
      </c>
      <c r="O27" s="36">
        <v>0</v>
      </c>
      <c r="P27" s="36">
        <v>0</v>
      </c>
      <c r="Q27">
        <f t="shared" si="1"/>
        <v>82.933333333333337</v>
      </c>
    </row>
    <row r="28" spans="1:17" x14ac:dyDescent="0.2">
      <c r="A28" s="30">
        <v>43224.20416666667</v>
      </c>
      <c r="B28">
        <v>2.5860000000000003</v>
      </c>
      <c r="C28">
        <v>0.625</v>
      </c>
      <c r="D28">
        <v>1.25</v>
      </c>
      <c r="E28">
        <v>0.375</v>
      </c>
      <c r="G28">
        <f t="shared" si="2"/>
        <v>0.75</v>
      </c>
      <c r="H28">
        <f t="shared" si="0"/>
        <v>0.7558139534883721</v>
      </c>
      <c r="I28">
        <v>7.5581395348837208E-3</v>
      </c>
      <c r="J28" s="38">
        <v>43589</v>
      </c>
      <c r="K28" s="35">
        <v>2.39</v>
      </c>
      <c r="L28" s="36">
        <v>91.2</v>
      </c>
      <c r="M28" s="36">
        <v>155.36842105263159</v>
      </c>
      <c r="N28" s="46">
        <v>2.1578947368421053</v>
      </c>
      <c r="O28" s="36">
        <v>0</v>
      </c>
      <c r="P28" s="36">
        <v>0</v>
      </c>
      <c r="Q28">
        <f t="shared" si="1"/>
        <v>82.908771929824567</v>
      </c>
    </row>
    <row r="29" spans="1:17" x14ac:dyDescent="0.2">
      <c r="A29" s="30">
        <v>43225.241666666669</v>
      </c>
      <c r="B29">
        <v>2.3490000000000002</v>
      </c>
      <c r="J29" s="38">
        <v>43590</v>
      </c>
      <c r="K29" s="35">
        <v>2.6300000000000003</v>
      </c>
      <c r="L29" s="36" t="s">
        <v>148</v>
      </c>
      <c r="M29" s="36">
        <v>26.5</v>
      </c>
      <c r="N29" s="46">
        <v>4.2</v>
      </c>
      <c r="O29" s="36">
        <v>0</v>
      </c>
      <c r="P29" s="36">
        <v>0</v>
      </c>
      <c r="Q29">
        <f t="shared" si="1"/>
        <v>15.35</v>
      </c>
    </row>
    <row r="30" spans="1:17" x14ac:dyDescent="0.2">
      <c r="A30" s="30">
        <v>43226.275000000001</v>
      </c>
      <c r="B30">
        <v>2.2549999999999999</v>
      </c>
      <c r="J30" s="38">
        <v>43591</v>
      </c>
      <c r="K30" s="35">
        <v>2.91</v>
      </c>
      <c r="L30" s="36" t="s">
        <v>148</v>
      </c>
      <c r="M30" s="36">
        <v>26.473684210526315</v>
      </c>
      <c r="N30" s="46">
        <v>4.2105263157894735</v>
      </c>
      <c r="O30" s="36">
        <v>0</v>
      </c>
      <c r="P30" s="36" t="s">
        <v>148</v>
      </c>
      <c r="Q30">
        <f t="shared" si="1"/>
        <v>15.342105263157894</v>
      </c>
    </row>
    <row r="31" spans="1:17" x14ac:dyDescent="0.2">
      <c r="A31" s="30">
        <v>43227.304166666669</v>
      </c>
      <c r="B31">
        <v>2.1150000000000002</v>
      </c>
      <c r="C31">
        <v>0</v>
      </c>
      <c r="D31">
        <v>0.875</v>
      </c>
      <c r="E31">
        <v>0</v>
      </c>
      <c r="G31">
        <f t="shared" si="2"/>
        <v>0.29166666666666669</v>
      </c>
      <c r="H31">
        <f t="shared" si="0"/>
        <v>15.968999999999999</v>
      </c>
      <c r="I31">
        <v>0.15969</v>
      </c>
      <c r="J31" s="38">
        <v>43592</v>
      </c>
      <c r="K31" s="35">
        <v>3.1</v>
      </c>
      <c r="L31" s="36">
        <v>16.100000000000001</v>
      </c>
      <c r="M31" s="36">
        <v>4.5</v>
      </c>
      <c r="N31" s="46">
        <v>2.1</v>
      </c>
      <c r="O31" s="36">
        <v>0</v>
      </c>
      <c r="P31" s="36" t="s">
        <v>148</v>
      </c>
      <c r="Q31">
        <f t="shared" si="1"/>
        <v>7.5666666666666673</v>
      </c>
    </row>
    <row r="32" spans="1:17" x14ac:dyDescent="0.2">
      <c r="A32" s="30">
        <v>43228</v>
      </c>
      <c r="C32">
        <v>0.25</v>
      </c>
      <c r="D32">
        <v>0.375</v>
      </c>
      <c r="E32">
        <v>0.875</v>
      </c>
      <c r="G32">
        <f t="shared" si="2"/>
        <v>0.5</v>
      </c>
      <c r="H32">
        <f t="shared" si="0"/>
        <v>15.96958174904943</v>
      </c>
      <c r="I32">
        <v>0.1596958174904943</v>
      </c>
      <c r="J32" s="38">
        <v>43593</v>
      </c>
      <c r="K32" s="35">
        <v>3.16</v>
      </c>
      <c r="L32" s="36">
        <v>16.100000000000001</v>
      </c>
      <c r="M32" s="36">
        <v>4.5263157894736841</v>
      </c>
      <c r="N32" s="46">
        <v>2.1052631578947367</v>
      </c>
      <c r="O32" s="36">
        <v>0</v>
      </c>
      <c r="P32" s="36" t="s">
        <v>148</v>
      </c>
      <c r="Q32">
        <f t="shared" si="1"/>
        <v>7.5771929824561406</v>
      </c>
    </row>
    <row r="33" spans="1:17" x14ac:dyDescent="0.2">
      <c r="A33" s="30">
        <v>43229.366666666669</v>
      </c>
      <c r="B33">
        <v>1.8810000000000002</v>
      </c>
      <c r="C33">
        <v>0.125</v>
      </c>
      <c r="D33">
        <v>0.25</v>
      </c>
      <c r="E33">
        <v>0.375</v>
      </c>
      <c r="G33">
        <f t="shared" si="2"/>
        <v>0.25</v>
      </c>
      <c r="H33">
        <f t="shared" si="0"/>
        <v>0</v>
      </c>
      <c r="I33">
        <v>0</v>
      </c>
      <c r="J33" s="38">
        <v>43594</v>
      </c>
      <c r="K33" s="35">
        <v>3.13</v>
      </c>
      <c r="L33" s="36">
        <v>9.5</v>
      </c>
      <c r="M33" s="36">
        <v>6.8421052631578947</v>
      </c>
      <c r="N33" s="46">
        <v>1.6842105263157894</v>
      </c>
      <c r="O33" s="36">
        <v>0</v>
      </c>
      <c r="P33" s="36" t="s">
        <v>148</v>
      </c>
      <c r="Q33">
        <f t="shared" si="1"/>
        <v>6.0087719298245617</v>
      </c>
    </row>
    <row r="34" spans="1:17" x14ac:dyDescent="0.2">
      <c r="A34" s="30">
        <v>43230.400000000001</v>
      </c>
      <c r="B34">
        <v>1.6340000000000001</v>
      </c>
      <c r="C34">
        <v>0</v>
      </c>
      <c r="D34">
        <v>0.4375</v>
      </c>
      <c r="E34">
        <v>0.125</v>
      </c>
      <c r="G34">
        <f t="shared" si="2"/>
        <v>0.1875</v>
      </c>
      <c r="H34">
        <f t="shared" si="0"/>
        <v>1.5150000000000001</v>
      </c>
      <c r="I34">
        <v>1.515E-2</v>
      </c>
      <c r="J34" s="38">
        <v>43595</v>
      </c>
      <c r="K34" s="35">
        <v>3.0100000000000002</v>
      </c>
      <c r="L34" s="36">
        <v>3.7</v>
      </c>
      <c r="M34" s="36">
        <v>3.5</v>
      </c>
      <c r="N34" s="46">
        <v>0.6</v>
      </c>
      <c r="O34" s="36" t="s">
        <v>148</v>
      </c>
      <c r="P34" s="36" t="s">
        <v>148</v>
      </c>
      <c r="Q34">
        <f t="shared" si="1"/>
        <v>2.6</v>
      </c>
    </row>
    <row r="35" spans="1:17" x14ac:dyDescent="0.2">
      <c r="A35" s="30">
        <v>43231.408333333333</v>
      </c>
      <c r="B35">
        <v>1.4780000000000002</v>
      </c>
      <c r="C35">
        <v>0</v>
      </c>
      <c r="D35">
        <v>0.4375</v>
      </c>
      <c r="E35">
        <v>0.125</v>
      </c>
      <c r="G35">
        <f t="shared" si="2"/>
        <v>0.1875</v>
      </c>
      <c r="H35">
        <f t="shared" si="0"/>
        <v>1.5151515151515151</v>
      </c>
      <c r="I35">
        <v>1.5151515151515152E-2</v>
      </c>
      <c r="J35" s="38">
        <v>43596</v>
      </c>
      <c r="K35" s="35">
        <v>2.83</v>
      </c>
      <c r="L35" s="36">
        <v>3.7</v>
      </c>
      <c r="M35" s="36">
        <v>3.5</v>
      </c>
      <c r="N35" s="46">
        <v>0.61111111111111116</v>
      </c>
      <c r="O35" s="36" t="s">
        <v>148</v>
      </c>
      <c r="P35" s="36">
        <v>0</v>
      </c>
      <c r="Q35">
        <f t="shared" si="1"/>
        <v>2.6037037037037041</v>
      </c>
    </row>
    <row r="36" spans="1:17" x14ac:dyDescent="0.2">
      <c r="A36" s="30">
        <v>43232.42083333333</v>
      </c>
      <c r="B36">
        <v>1.6730000000000003</v>
      </c>
      <c r="C36">
        <v>0</v>
      </c>
      <c r="D36">
        <v>0.375</v>
      </c>
      <c r="E36">
        <v>0</v>
      </c>
      <c r="G36">
        <f t="shared" si="2"/>
        <v>0.125</v>
      </c>
      <c r="H36">
        <f t="shared" si="0"/>
        <v>0</v>
      </c>
      <c r="J36" s="38">
        <v>43597</v>
      </c>
      <c r="K36" s="35">
        <v>2.62</v>
      </c>
      <c r="L36" s="36" t="s">
        <v>148</v>
      </c>
      <c r="M36" s="36">
        <v>1.9</v>
      </c>
      <c r="N36" s="46">
        <v>0.1</v>
      </c>
      <c r="O36" s="36" t="s">
        <v>148</v>
      </c>
      <c r="P36" s="36">
        <v>0</v>
      </c>
      <c r="Q36">
        <f t="shared" si="1"/>
        <v>1</v>
      </c>
    </row>
    <row r="37" spans="1:17" x14ac:dyDescent="0.2">
      <c r="A37" s="30">
        <v>43233.429166666669</v>
      </c>
      <c r="B37">
        <v>1.9990000000000001</v>
      </c>
      <c r="C37">
        <v>0</v>
      </c>
      <c r="D37">
        <v>0.375</v>
      </c>
      <c r="E37">
        <v>0</v>
      </c>
      <c r="G37">
        <f t="shared" si="2"/>
        <v>0.125</v>
      </c>
      <c r="H37">
        <f t="shared" si="0"/>
        <v>0</v>
      </c>
      <c r="J37" s="38">
        <v>43598</v>
      </c>
      <c r="K37" s="35">
        <v>2.38</v>
      </c>
      <c r="L37" s="36" t="s">
        <v>148</v>
      </c>
      <c r="M37" s="36">
        <v>1.8947368421052631</v>
      </c>
      <c r="N37" s="46">
        <v>5.2631578947368418E-2</v>
      </c>
      <c r="O37" s="36" t="s">
        <v>148</v>
      </c>
      <c r="P37" s="36" t="s">
        <v>148</v>
      </c>
      <c r="Q37">
        <f t="shared" si="1"/>
        <v>0.97368421052631571</v>
      </c>
    </row>
    <row r="38" spans="1:17" x14ac:dyDescent="0.2">
      <c r="A38" s="30">
        <v>43234.445833333331</v>
      </c>
      <c r="B38">
        <v>2.29</v>
      </c>
      <c r="C38">
        <v>0</v>
      </c>
      <c r="D38">
        <v>0</v>
      </c>
      <c r="E38">
        <v>0</v>
      </c>
      <c r="G38">
        <f t="shared" si="2"/>
        <v>0</v>
      </c>
      <c r="H38">
        <f t="shared" si="0"/>
        <v>0</v>
      </c>
      <c r="J38" s="38">
        <v>43599</v>
      </c>
      <c r="K38" s="35">
        <v>2.12</v>
      </c>
      <c r="L38" s="36">
        <v>13.5</v>
      </c>
      <c r="M38" s="36">
        <v>1.7</v>
      </c>
      <c r="N38" s="46">
        <v>0.1</v>
      </c>
      <c r="O38" s="36">
        <v>0</v>
      </c>
      <c r="P38" s="36">
        <v>0</v>
      </c>
      <c r="Q38">
        <f t="shared" si="1"/>
        <v>5.0999999999999996</v>
      </c>
    </row>
    <row r="39" spans="1:17" x14ac:dyDescent="0.2">
      <c r="A39" s="30">
        <v>43235.466666666667</v>
      </c>
      <c r="B39">
        <v>2.593</v>
      </c>
      <c r="C39">
        <v>0</v>
      </c>
      <c r="D39">
        <v>0</v>
      </c>
      <c r="E39">
        <v>0</v>
      </c>
      <c r="G39">
        <f t="shared" si="2"/>
        <v>0</v>
      </c>
      <c r="H39">
        <f t="shared" si="0"/>
        <v>10.454545454545453</v>
      </c>
      <c r="I39">
        <v>0.10454545454545454</v>
      </c>
      <c r="J39" s="38">
        <v>43600</v>
      </c>
      <c r="K39" s="35">
        <v>2.0699999999999998</v>
      </c>
      <c r="L39" s="36">
        <v>13.5</v>
      </c>
      <c r="M39" s="36">
        <v>1.7222222222222223</v>
      </c>
      <c r="N39" s="46">
        <v>5.5555555555555552E-2</v>
      </c>
      <c r="O39" s="36">
        <v>0</v>
      </c>
      <c r="P39" s="36">
        <v>0</v>
      </c>
      <c r="Q39">
        <f t="shared" ref="Q39:Q70" si="3">AVERAGE(L39:N39)</f>
        <v>5.0925925925925926</v>
      </c>
    </row>
    <row r="40" spans="1:17" x14ac:dyDescent="0.2">
      <c r="A40" s="30">
        <v>43236.487500000003</v>
      </c>
      <c r="B40">
        <v>2.8220000000000001</v>
      </c>
      <c r="C40">
        <v>0</v>
      </c>
      <c r="D40">
        <v>0.125</v>
      </c>
      <c r="E40">
        <v>0</v>
      </c>
      <c r="G40">
        <f t="shared" si="2"/>
        <v>4.1666666666666664E-2</v>
      </c>
      <c r="H40">
        <f t="shared" si="0"/>
        <v>1.2345679012345678</v>
      </c>
      <c r="I40">
        <v>1.2345679012345678E-2</v>
      </c>
      <c r="J40" s="38">
        <v>43601</v>
      </c>
      <c r="K40" s="35">
        <v>2.46</v>
      </c>
      <c r="L40" s="36">
        <v>9.1</v>
      </c>
      <c r="M40" s="36">
        <v>0.66666666666666663</v>
      </c>
      <c r="N40" s="46">
        <v>0.55555555555555558</v>
      </c>
      <c r="O40" s="36">
        <v>0</v>
      </c>
      <c r="P40" s="36">
        <v>0</v>
      </c>
      <c r="Q40">
        <f t="shared" si="3"/>
        <v>3.4407407407407402</v>
      </c>
    </row>
    <row r="41" spans="1:17" x14ac:dyDescent="0.2">
      <c r="A41" s="30">
        <v>43237.133333333331</v>
      </c>
      <c r="B41">
        <v>2.9969999999999999</v>
      </c>
      <c r="C41">
        <v>0</v>
      </c>
      <c r="D41">
        <v>0.25</v>
      </c>
      <c r="E41">
        <v>0</v>
      </c>
      <c r="G41">
        <f t="shared" si="2"/>
        <v>8.3333333333333329E-2</v>
      </c>
      <c r="H41">
        <f t="shared" si="0"/>
        <v>4.3</v>
      </c>
      <c r="I41">
        <v>4.2999999999999997E-2</v>
      </c>
      <c r="J41" s="38">
        <v>43602</v>
      </c>
      <c r="K41" s="35">
        <v>2.78</v>
      </c>
      <c r="L41" s="36">
        <v>4</v>
      </c>
      <c r="M41" s="36">
        <v>0.2</v>
      </c>
      <c r="N41" s="46">
        <v>0.1</v>
      </c>
      <c r="O41" s="36">
        <v>0</v>
      </c>
      <c r="P41" s="36">
        <v>0</v>
      </c>
      <c r="Q41">
        <f t="shared" si="3"/>
        <v>1.4333333333333333</v>
      </c>
    </row>
    <row r="42" spans="1:17" x14ac:dyDescent="0.2">
      <c r="A42" s="30">
        <v>43238.17083333333</v>
      </c>
      <c r="B42">
        <v>3.1130000000000004</v>
      </c>
      <c r="C42">
        <v>0</v>
      </c>
      <c r="E42">
        <v>0</v>
      </c>
      <c r="G42">
        <f t="shared" si="2"/>
        <v>0</v>
      </c>
      <c r="H42">
        <f t="shared" si="0"/>
        <v>4.3478260869565215</v>
      </c>
      <c r="I42">
        <v>4.3478260869565216E-2</v>
      </c>
      <c r="J42" s="38">
        <v>43603</v>
      </c>
      <c r="K42" s="35">
        <v>3</v>
      </c>
      <c r="L42" s="36">
        <v>4</v>
      </c>
      <c r="M42" s="36">
        <v>0.2</v>
      </c>
      <c r="N42" s="46">
        <v>5.5555555555555552E-2</v>
      </c>
      <c r="O42" s="36">
        <v>0</v>
      </c>
      <c r="P42" s="36">
        <v>0</v>
      </c>
      <c r="Q42">
        <f t="shared" si="3"/>
        <v>1.4185185185185185</v>
      </c>
    </row>
    <row r="43" spans="1:17" x14ac:dyDescent="0.2">
      <c r="A43" s="30">
        <v>43239.208333333336</v>
      </c>
      <c r="B43">
        <v>3.0710000000000002</v>
      </c>
      <c r="E43">
        <v>0</v>
      </c>
      <c r="G43">
        <f t="shared" si="2"/>
        <v>0</v>
      </c>
      <c r="H43">
        <f t="shared" si="0"/>
        <v>0</v>
      </c>
      <c r="J43" s="38">
        <v>43604</v>
      </c>
      <c r="K43" s="35">
        <v>3.16</v>
      </c>
      <c r="L43" s="36" t="s">
        <v>148</v>
      </c>
      <c r="M43" s="36">
        <v>0.3</v>
      </c>
      <c r="N43" s="46">
        <v>0</v>
      </c>
      <c r="O43" s="36">
        <v>0</v>
      </c>
      <c r="P43" s="36">
        <v>0</v>
      </c>
      <c r="Q43">
        <f t="shared" si="3"/>
        <v>0.15</v>
      </c>
    </row>
    <row r="44" spans="1:17" x14ac:dyDescent="0.2">
      <c r="A44" s="30">
        <v>43240.245833333334</v>
      </c>
      <c r="B44">
        <v>2.9929999999999999</v>
      </c>
      <c r="E44">
        <v>0</v>
      </c>
      <c r="G44">
        <f t="shared" si="2"/>
        <v>0</v>
      </c>
      <c r="H44">
        <f t="shared" si="0"/>
        <v>22.2</v>
      </c>
      <c r="I44">
        <v>0.222</v>
      </c>
      <c r="J44" s="38">
        <v>43605</v>
      </c>
      <c r="K44" s="35">
        <v>3.2800000000000002</v>
      </c>
      <c r="L44" s="36" t="s">
        <v>148</v>
      </c>
      <c r="M44" s="36">
        <v>0.27777777777777779</v>
      </c>
      <c r="N44" s="46">
        <v>0</v>
      </c>
      <c r="O44" s="36">
        <v>0</v>
      </c>
      <c r="P44" s="36" t="s">
        <v>148</v>
      </c>
      <c r="Q44">
        <f t="shared" si="3"/>
        <v>0.1388888888888889</v>
      </c>
    </row>
    <row r="45" spans="1:17" x14ac:dyDescent="0.2">
      <c r="A45" s="30">
        <v>43241.279166666667</v>
      </c>
      <c r="B45">
        <v>2.722</v>
      </c>
      <c r="C45">
        <v>6.25E-2</v>
      </c>
      <c r="G45">
        <f t="shared" si="2"/>
        <v>6.25E-2</v>
      </c>
      <c r="H45">
        <f t="shared" si="0"/>
        <v>22.222222222222221</v>
      </c>
      <c r="I45">
        <v>0.22222222222222221</v>
      </c>
      <c r="J45" s="38">
        <v>43606</v>
      </c>
      <c r="K45" s="35">
        <v>3.2600000000000002</v>
      </c>
      <c r="L45" s="36">
        <v>1.2</v>
      </c>
      <c r="M45" s="36">
        <v>0.44444444444444442</v>
      </c>
      <c r="N45" s="46">
        <v>0.1111111111111111</v>
      </c>
      <c r="O45" s="36">
        <v>0</v>
      </c>
      <c r="P45" s="36" t="s">
        <v>148</v>
      </c>
      <c r="Q45">
        <f t="shared" si="3"/>
        <v>0.58518518518518514</v>
      </c>
    </row>
    <row r="46" spans="1:17" x14ac:dyDescent="0.2">
      <c r="A46" s="30">
        <v>43242</v>
      </c>
      <c r="C46">
        <v>6.25E-2</v>
      </c>
      <c r="G46">
        <f t="shared" si="2"/>
        <v>6.25E-2</v>
      </c>
      <c r="H46">
        <f t="shared" si="0"/>
        <v>0</v>
      </c>
      <c r="I46">
        <v>0</v>
      </c>
      <c r="J46" s="38">
        <v>43607</v>
      </c>
      <c r="K46" s="35">
        <v>3.1300000000000003</v>
      </c>
      <c r="L46" s="36">
        <v>0.4</v>
      </c>
      <c r="M46" s="36">
        <v>0.2</v>
      </c>
      <c r="N46" s="46">
        <v>0</v>
      </c>
      <c r="O46" s="36">
        <v>0</v>
      </c>
      <c r="P46" s="36" t="s">
        <v>148</v>
      </c>
      <c r="Q46">
        <f t="shared" si="3"/>
        <v>0.20000000000000004</v>
      </c>
    </row>
    <row r="47" spans="1:17" x14ac:dyDescent="0.2">
      <c r="A47" s="30">
        <v>43243.354166666664</v>
      </c>
      <c r="B47">
        <v>2.3260000000000001</v>
      </c>
      <c r="C47">
        <v>0.22222222222222221</v>
      </c>
      <c r="D47">
        <v>0.22222222222222221</v>
      </c>
      <c r="E47">
        <v>0.1111111111111111</v>
      </c>
      <c r="G47">
        <f t="shared" si="2"/>
        <v>0.1851851851851852</v>
      </c>
      <c r="H47">
        <f t="shared" si="0"/>
        <v>0</v>
      </c>
      <c r="I47">
        <v>0</v>
      </c>
      <c r="J47" s="38">
        <v>43608</v>
      </c>
      <c r="K47" s="35">
        <v>2.92</v>
      </c>
      <c r="L47" s="36">
        <v>0.4</v>
      </c>
      <c r="M47" s="36">
        <v>0.16666666666666666</v>
      </c>
      <c r="N47" s="46">
        <v>0</v>
      </c>
      <c r="O47" s="36">
        <v>0</v>
      </c>
      <c r="P47" s="36">
        <v>0</v>
      </c>
      <c r="Q47">
        <f t="shared" si="3"/>
        <v>0.18888888888888888</v>
      </c>
    </row>
    <row r="48" spans="1:17" x14ac:dyDescent="0.2">
      <c r="A48" s="30">
        <v>43244.370833333334</v>
      </c>
      <c r="B48">
        <v>1.8770000000000002</v>
      </c>
      <c r="C48">
        <v>0.66666666666666663</v>
      </c>
      <c r="D48">
        <v>4</v>
      </c>
      <c r="E48">
        <v>0.1111111111111111</v>
      </c>
      <c r="G48">
        <f t="shared" si="2"/>
        <v>1.5925925925925926</v>
      </c>
      <c r="H48">
        <f t="shared" si="0"/>
        <v>0</v>
      </c>
      <c r="I48">
        <v>0</v>
      </c>
      <c r="J48" s="38">
        <v>43609</v>
      </c>
      <c r="K48" s="35">
        <v>2.6599999999999997</v>
      </c>
      <c r="L48" s="36">
        <v>1.7</v>
      </c>
      <c r="M48" s="36">
        <v>0.5</v>
      </c>
      <c r="N48" s="46">
        <v>0</v>
      </c>
      <c r="O48" s="36">
        <v>0</v>
      </c>
      <c r="P48" s="36">
        <v>0</v>
      </c>
      <c r="Q48">
        <f t="shared" si="3"/>
        <v>0.73333333333333339</v>
      </c>
    </row>
    <row r="49" spans="1:17" x14ac:dyDescent="0.2">
      <c r="A49" s="30">
        <v>43245.39166666667</v>
      </c>
      <c r="B49">
        <v>1.8740000000000001</v>
      </c>
      <c r="C49">
        <v>1.6111111111111112</v>
      </c>
      <c r="D49">
        <v>0.72222222222222221</v>
      </c>
      <c r="G49">
        <f t="shared" si="2"/>
        <v>1.1666666666666667</v>
      </c>
      <c r="H49">
        <f t="shared" si="0"/>
        <v>0</v>
      </c>
      <c r="I49">
        <v>0</v>
      </c>
      <c r="J49" s="38">
        <v>43610</v>
      </c>
      <c r="K49" s="35">
        <v>2.38</v>
      </c>
      <c r="L49" s="36">
        <v>1.7</v>
      </c>
      <c r="M49" s="36">
        <v>0.5</v>
      </c>
      <c r="N49" s="46">
        <v>0</v>
      </c>
      <c r="O49" s="36">
        <v>0</v>
      </c>
      <c r="P49" s="36">
        <v>0</v>
      </c>
      <c r="Q49">
        <f t="shared" si="3"/>
        <v>0.73333333333333339</v>
      </c>
    </row>
    <row r="50" spans="1:17" x14ac:dyDescent="0.2">
      <c r="A50" s="30">
        <v>43246.412499999999</v>
      </c>
      <c r="B50">
        <v>2.1179999999999999</v>
      </c>
      <c r="C50">
        <v>1.6111111111111112</v>
      </c>
      <c r="D50">
        <v>0.72222222222222221</v>
      </c>
      <c r="G50">
        <f t="shared" si="2"/>
        <v>1.1666666666666667</v>
      </c>
      <c r="H50">
        <f t="shared" si="0"/>
        <v>1.04</v>
      </c>
      <c r="I50">
        <v>1.04E-2</v>
      </c>
      <c r="J50" s="38">
        <v>43611</v>
      </c>
      <c r="K50" s="35">
        <v>2.15</v>
      </c>
      <c r="L50" s="36">
        <v>5.4</v>
      </c>
      <c r="M50" s="36">
        <v>7.8</v>
      </c>
      <c r="N50" s="46">
        <v>0.1</v>
      </c>
      <c r="O50" s="36">
        <v>0</v>
      </c>
      <c r="P50" s="36">
        <v>0</v>
      </c>
      <c r="Q50">
        <f t="shared" si="3"/>
        <v>4.4333333333333327</v>
      </c>
    </row>
    <row r="51" spans="1:17" x14ac:dyDescent="0.2">
      <c r="A51" s="30">
        <v>43247.433333333334</v>
      </c>
      <c r="B51">
        <v>2.2570000000000001</v>
      </c>
      <c r="C51">
        <v>1.7777777777777777</v>
      </c>
      <c r="E51">
        <v>5.5555555555555552E-2</v>
      </c>
      <c r="G51">
        <f t="shared" si="2"/>
        <v>0.91666666666666663</v>
      </c>
      <c r="H51">
        <f t="shared" si="0"/>
        <v>1.0416666666666665</v>
      </c>
      <c r="I51">
        <v>1.0416666666666666E-2</v>
      </c>
      <c r="J51" s="38">
        <v>43612</v>
      </c>
      <c r="K51" s="35">
        <v>1.8599999999999999</v>
      </c>
      <c r="L51" s="36">
        <v>5.4</v>
      </c>
      <c r="M51" s="36">
        <v>7.7894736842105265</v>
      </c>
      <c r="N51" s="46">
        <v>5.5555555555555552E-2</v>
      </c>
      <c r="O51" s="36">
        <v>0</v>
      </c>
      <c r="P51" s="36" t="s">
        <v>148</v>
      </c>
      <c r="Q51">
        <f t="shared" si="3"/>
        <v>4.4150097465886935</v>
      </c>
    </row>
    <row r="52" spans="1:17" x14ac:dyDescent="0.2">
      <c r="A52" s="30">
        <v>43248.445833333331</v>
      </c>
      <c r="B52">
        <v>2.4289999999999998</v>
      </c>
      <c r="C52">
        <v>1.7777777777777777</v>
      </c>
      <c r="E52">
        <v>5.5555555555555552E-2</v>
      </c>
      <c r="G52">
        <f t="shared" si="2"/>
        <v>0.91666666666666663</v>
      </c>
      <c r="H52">
        <f t="shared" si="0"/>
        <v>1.6480000000000001</v>
      </c>
      <c r="I52">
        <v>1.6480000000000002E-2</v>
      </c>
      <c r="J52" s="38">
        <v>43613</v>
      </c>
      <c r="K52" s="35">
        <v>1.6</v>
      </c>
      <c r="L52" s="36">
        <v>87.6</v>
      </c>
      <c r="M52" s="36">
        <v>198.7</v>
      </c>
      <c r="N52" s="46">
        <v>0</v>
      </c>
      <c r="O52" s="36">
        <v>0</v>
      </c>
      <c r="P52" s="36">
        <v>0</v>
      </c>
      <c r="Q52">
        <f t="shared" si="3"/>
        <v>95.433333333333323</v>
      </c>
    </row>
    <row r="53" spans="1:17" x14ac:dyDescent="0.2">
      <c r="A53" s="30">
        <v>43249.087500000001</v>
      </c>
      <c r="B53">
        <v>2.4649999999999999</v>
      </c>
      <c r="C53">
        <v>1.1111111111111112</v>
      </c>
      <c r="E53">
        <v>0</v>
      </c>
      <c r="G53">
        <f t="shared" si="2"/>
        <v>0.55555555555555558</v>
      </c>
      <c r="H53">
        <f t="shared" si="0"/>
        <v>1.6483516483516485</v>
      </c>
      <c r="I53">
        <v>1.6483516483516484E-2</v>
      </c>
      <c r="J53" s="38">
        <v>43614</v>
      </c>
      <c r="K53" s="35">
        <v>1.7</v>
      </c>
      <c r="L53" s="36">
        <v>87.6</v>
      </c>
      <c r="M53" s="36">
        <v>198.68421052631578</v>
      </c>
      <c r="N53" s="46">
        <v>0</v>
      </c>
      <c r="O53" s="36">
        <v>0</v>
      </c>
      <c r="P53" s="36">
        <v>0</v>
      </c>
      <c r="Q53">
        <f t="shared" si="3"/>
        <v>95.428070175438577</v>
      </c>
    </row>
    <row r="54" spans="1:17" x14ac:dyDescent="0.2">
      <c r="A54" s="30">
        <v>43250.116666666669</v>
      </c>
      <c r="B54">
        <v>2.6379999999999999</v>
      </c>
      <c r="C54">
        <v>0.72222222222222221</v>
      </c>
      <c r="D54">
        <v>0</v>
      </c>
      <c r="E54">
        <v>0.16666666666666666</v>
      </c>
      <c r="G54">
        <f t="shared" si="2"/>
        <v>0.29629629629629628</v>
      </c>
      <c r="H54">
        <f t="shared" si="0"/>
        <v>0.52875082617316582</v>
      </c>
      <c r="I54">
        <v>5.2875082617316587E-3</v>
      </c>
      <c r="J54" s="38">
        <v>43615</v>
      </c>
      <c r="K54" s="35">
        <v>1.99</v>
      </c>
      <c r="L54" s="36">
        <v>178.9</v>
      </c>
      <c r="M54" s="36">
        <v>179.29411764705881</v>
      </c>
      <c r="N54" s="46">
        <v>0</v>
      </c>
      <c r="O54" s="36">
        <v>0</v>
      </c>
      <c r="P54" s="36">
        <v>0</v>
      </c>
      <c r="Q54">
        <f t="shared" si="3"/>
        <v>119.39803921568627</v>
      </c>
    </row>
    <row r="55" spans="1:17" x14ac:dyDescent="0.2">
      <c r="A55" s="30">
        <v>43251.15</v>
      </c>
      <c r="B55">
        <v>2.6920000000000002</v>
      </c>
      <c r="C55">
        <v>0.72222222222222221</v>
      </c>
      <c r="D55">
        <v>0</v>
      </c>
      <c r="E55">
        <v>0.16666666666666666</v>
      </c>
      <c r="G55">
        <f t="shared" si="2"/>
        <v>0.29629629629629628</v>
      </c>
      <c r="H55">
        <f t="shared" si="0"/>
        <v>7.8</v>
      </c>
      <c r="I55">
        <v>7.8E-2</v>
      </c>
      <c r="J55" s="38">
        <v>43616</v>
      </c>
      <c r="K55" s="35">
        <v>2.29</v>
      </c>
      <c r="L55" s="36">
        <v>87.5</v>
      </c>
      <c r="M55" s="36">
        <v>123</v>
      </c>
      <c r="N55" s="46">
        <v>11.6</v>
      </c>
      <c r="O55" s="36">
        <v>0</v>
      </c>
      <c r="P55" s="36">
        <v>0</v>
      </c>
      <c r="Q55">
        <f t="shared" si="3"/>
        <v>74.033333333333331</v>
      </c>
    </row>
    <row r="56" spans="1:17" x14ac:dyDescent="0.2">
      <c r="A56" s="30">
        <v>43252.17083333333</v>
      </c>
      <c r="B56">
        <v>2.7349999999999999</v>
      </c>
      <c r="C56">
        <v>0</v>
      </c>
      <c r="E56">
        <v>0</v>
      </c>
      <c r="G56">
        <f t="shared" si="2"/>
        <v>0</v>
      </c>
      <c r="H56">
        <f t="shared" si="0"/>
        <v>7.8260869565217401</v>
      </c>
      <c r="I56">
        <v>7.8260869565217397E-2</v>
      </c>
      <c r="J56" s="38">
        <v>43617</v>
      </c>
      <c r="K56" s="35">
        <v>2.6</v>
      </c>
      <c r="L56" s="36">
        <v>87.5</v>
      </c>
      <c r="M56" s="36">
        <v>123</v>
      </c>
      <c r="N56" s="46">
        <v>11.5625</v>
      </c>
      <c r="O56" s="36">
        <v>0</v>
      </c>
      <c r="P56" s="36" t="s">
        <v>148</v>
      </c>
      <c r="Q56">
        <f t="shared" si="3"/>
        <v>74.020833333333329</v>
      </c>
    </row>
    <row r="57" spans="1:17" x14ac:dyDescent="0.2">
      <c r="A57" s="30">
        <v>43253.195833333331</v>
      </c>
      <c r="B57">
        <v>2.6309999999999998</v>
      </c>
      <c r="C57">
        <v>0.22222222222222221</v>
      </c>
      <c r="G57">
        <f t="shared" si="2"/>
        <v>0.22222222222222221</v>
      </c>
      <c r="H57">
        <f t="shared" si="0"/>
        <v>25.419999999999998</v>
      </c>
      <c r="I57">
        <v>0.25419999999999998</v>
      </c>
      <c r="J57" s="38">
        <v>43618</v>
      </c>
      <c r="K57" s="35">
        <v>2.89</v>
      </c>
      <c r="L57" s="36">
        <v>43.2</v>
      </c>
      <c r="M57" s="36">
        <v>49.8</v>
      </c>
      <c r="N57" s="46">
        <v>6.6</v>
      </c>
      <c r="O57" s="36">
        <v>0</v>
      </c>
      <c r="P57" s="36" t="s">
        <v>148</v>
      </c>
      <c r="Q57">
        <f t="shared" si="3"/>
        <v>33.199999999999996</v>
      </c>
    </row>
    <row r="58" spans="1:17" x14ac:dyDescent="0.2">
      <c r="A58" s="30">
        <v>43254.224999999999</v>
      </c>
      <c r="B58">
        <v>2.4630000000000001</v>
      </c>
      <c r="C58">
        <v>5.5555555555555552E-2</v>
      </c>
      <c r="D58">
        <v>0.22222222222222221</v>
      </c>
      <c r="E58">
        <v>0.88888888888888884</v>
      </c>
      <c r="G58">
        <f t="shared" si="2"/>
        <v>0.38888888888888884</v>
      </c>
      <c r="H58">
        <f t="shared" si="0"/>
        <v>25.426621160409557</v>
      </c>
      <c r="I58">
        <v>0.25426621160409557</v>
      </c>
      <c r="J58" s="38">
        <v>43619</v>
      </c>
      <c r="K58" s="35">
        <v>3.2</v>
      </c>
      <c r="L58" s="36">
        <v>43.2</v>
      </c>
      <c r="M58" s="36">
        <v>49.823529411764703</v>
      </c>
      <c r="N58" s="46">
        <v>6.5882352941176467</v>
      </c>
      <c r="O58" s="36">
        <v>0</v>
      </c>
      <c r="P58" s="36" t="s">
        <v>148</v>
      </c>
      <c r="Q58">
        <f t="shared" si="3"/>
        <v>33.203921568627457</v>
      </c>
    </row>
    <row r="59" spans="1:17" x14ac:dyDescent="0.2">
      <c r="A59" s="30">
        <v>43255.25</v>
      </c>
      <c r="B59">
        <v>2.355</v>
      </c>
      <c r="C59">
        <v>5.5555555555555552E-2</v>
      </c>
      <c r="D59">
        <v>0.22222222222222221</v>
      </c>
      <c r="E59">
        <v>0.88888888888888884</v>
      </c>
      <c r="G59">
        <f t="shared" si="2"/>
        <v>0.38888888888888884</v>
      </c>
      <c r="H59">
        <f t="shared" si="0"/>
        <v>5.6179775280898872</v>
      </c>
      <c r="I59">
        <v>5.6179775280898875E-2</v>
      </c>
      <c r="J59" s="38">
        <v>43620</v>
      </c>
      <c r="K59" s="35">
        <v>3.4699999999999998</v>
      </c>
      <c r="L59" s="36">
        <v>47</v>
      </c>
      <c r="M59" s="36">
        <v>86.375</v>
      </c>
      <c r="N59" s="46">
        <v>5.875</v>
      </c>
      <c r="O59" s="36">
        <v>0</v>
      </c>
      <c r="P59" s="36">
        <v>0</v>
      </c>
      <c r="Q59">
        <f t="shared" si="3"/>
        <v>46.416666666666664</v>
      </c>
    </row>
    <row r="60" spans="1:17" x14ac:dyDescent="0.2">
      <c r="A60" s="30">
        <v>43256.275000000001</v>
      </c>
      <c r="B60">
        <v>2.077</v>
      </c>
      <c r="C60">
        <v>0.27777777777777779</v>
      </c>
      <c r="E60">
        <v>1.6111111111111112</v>
      </c>
      <c r="G60">
        <f t="shared" si="2"/>
        <v>0.94444444444444442</v>
      </c>
      <c r="H60">
        <f t="shared" si="0"/>
        <v>22.2</v>
      </c>
      <c r="I60">
        <v>0.222</v>
      </c>
      <c r="J60" s="38">
        <v>43621</v>
      </c>
      <c r="K60" s="35">
        <v>3.58</v>
      </c>
      <c r="L60" s="36">
        <v>12</v>
      </c>
      <c r="M60" s="36">
        <v>16.5</v>
      </c>
      <c r="N60" s="46">
        <v>0.5</v>
      </c>
      <c r="O60" s="36">
        <v>0</v>
      </c>
      <c r="P60" s="36">
        <v>0</v>
      </c>
      <c r="Q60">
        <f t="shared" si="3"/>
        <v>9.6666666666666661</v>
      </c>
    </row>
    <row r="61" spans="1:17" x14ac:dyDescent="0.2">
      <c r="A61" s="30">
        <v>43257.3</v>
      </c>
      <c r="B61">
        <v>1.8530000000000002</v>
      </c>
      <c r="C61">
        <v>0.27777777777777779</v>
      </c>
      <c r="E61">
        <v>1.6111111111111112</v>
      </c>
      <c r="G61">
        <f t="shared" si="2"/>
        <v>0.94444444444444442</v>
      </c>
      <c r="H61">
        <f t="shared" si="0"/>
        <v>22.29299363057325</v>
      </c>
      <c r="I61">
        <v>0.22292993630573249</v>
      </c>
      <c r="J61" s="38">
        <v>43622</v>
      </c>
      <c r="K61" s="35">
        <v>3.57</v>
      </c>
      <c r="L61" s="36">
        <v>12</v>
      </c>
      <c r="M61" s="36">
        <v>16.5</v>
      </c>
      <c r="N61" s="46">
        <v>0.625</v>
      </c>
      <c r="O61" s="36">
        <v>0</v>
      </c>
      <c r="P61" s="36" t="s">
        <v>148</v>
      </c>
      <c r="Q61">
        <f t="shared" si="3"/>
        <v>9.7083333333333339</v>
      </c>
    </row>
    <row r="62" spans="1:17" x14ac:dyDescent="0.2">
      <c r="A62" s="30">
        <v>43258.320833333331</v>
      </c>
      <c r="B62">
        <v>1.6379999999999999</v>
      </c>
      <c r="C62">
        <v>1</v>
      </c>
      <c r="D62">
        <v>0.66666666666666663</v>
      </c>
      <c r="E62">
        <v>3.875</v>
      </c>
      <c r="G62">
        <f t="shared" si="2"/>
        <v>1.8472222222222221</v>
      </c>
      <c r="H62">
        <f t="shared" si="0"/>
        <v>0</v>
      </c>
      <c r="I62">
        <v>0</v>
      </c>
      <c r="J62" s="38">
        <v>43623</v>
      </c>
      <c r="K62" s="35">
        <v>3.44</v>
      </c>
      <c r="L62" s="36">
        <v>2.2999999999999998</v>
      </c>
      <c r="M62" s="36">
        <v>6.1</v>
      </c>
      <c r="N62" s="46">
        <v>0.5</v>
      </c>
      <c r="O62" s="36" t="s">
        <v>148</v>
      </c>
      <c r="P62" s="36" t="s">
        <v>148</v>
      </c>
      <c r="Q62">
        <f t="shared" si="3"/>
        <v>2.9666666666666663</v>
      </c>
    </row>
    <row r="63" spans="1:17" x14ac:dyDescent="0.2">
      <c r="A63" s="30">
        <v>43259.345833333333</v>
      </c>
      <c r="B63">
        <v>1.413</v>
      </c>
      <c r="C63">
        <v>3.9444444444444446</v>
      </c>
      <c r="D63">
        <v>1.7222222222222223</v>
      </c>
      <c r="E63">
        <v>0.27777777777777779</v>
      </c>
      <c r="G63">
        <f t="shared" si="2"/>
        <v>1.9814814814814816</v>
      </c>
      <c r="H63">
        <f t="shared" si="0"/>
        <v>0</v>
      </c>
      <c r="I63">
        <v>0</v>
      </c>
      <c r="J63" s="38">
        <v>43624</v>
      </c>
      <c r="K63" s="35">
        <v>3.2</v>
      </c>
      <c r="L63" s="36">
        <v>2.2999999999999998</v>
      </c>
      <c r="M63" s="36">
        <v>6.125</v>
      </c>
      <c r="N63" s="46">
        <v>0.5</v>
      </c>
      <c r="O63" s="36" t="s">
        <v>148</v>
      </c>
      <c r="P63" s="36" t="s">
        <v>148</v>
      </c>
      <c r="Q63">
        <f t="shared" si="3"/>
        <v>2.9750000000000001</v>
      </c>
    </row>
    <row r="64" spans="1:17" x14ac:dyDescent="0.2">
      <c r="A64" s="30">
        <v>43260.35833333333</v>
      </c>
      <c r="B64">
        <v>1.774</v>
      </c>
      <c r="C64">
        <v>3.9444444444444446</v>
      </c>
      <c r="D64">
        <v>1.7222222222222223</v>
      </c>
      <c r="E64">
        <v>0.27777777777777779</v>
      </c>
      <c r="G64">
        <f t="shared" si="2"/>
        <v>1.9814814814814816</v>
      </c>
      <c r="H64">
        <f t="shared" si="0"/>
        <v>1.8499999999999999</v>
      </c>
      <c r="I64">
        <v>1.8499999999999999E-2</v>
      </c>
      <c r="J64" s="38">
        <v>43625</v>
      </c>
      <c r="K64" s="35">
        <v>2.88</v>
      </c>
      <c r="L64" s="36">
        <v>6.9</v>
      </c>
      <c r="M64" s="36">
        <v>10.8</v>
      </c>
      <c r="N64" s="46">
        <v>0.4</v>
      </c>
      <c r="O64" s="36" t="s">
        <v>148</v>
      </c>
      <c r="P64" s="36">
        <v>0</v>
      </c>
      <c r="Q64">
        <f t="shared" si="3"/>
        <v>6.0333333333333341</v>
      </c>
    </row>
    <row r="65" spans="1:17" x14ac:dyDescent="0.2">
      <c r="A65" s="30">
        <v>43261.366666666669</v>
      </c>
      <c r="B65">
        <v>2.1069999999999998</v>
      </c>
      <c r="C65">
        <v>1.1111111111111112</v>
      </c>
      <c r="D65">
        <v>1.4444444444444444</v>
      </c>
      <c r="E65">
        <v>0.22222222222222221</v>
      </c>
      <c r="G65">
        <f t="shared" si="2"/>
        <v>0.92592592592592593</v>
      </c>
      <c r="H65">
        <f t="shared" si="0"/>
        <v>1.8518518518518516</v>
      </c>
      <c r="I65">
        <v>1.8518518518518517E-2</v>
      </c>
      <c r="J65" s="38">
        <v>43626</v>
      </c>
      <c r="K65" s="35">
        <v>2.5099999999999998</v>
      </c>
      <c r="L65" s="36">
        <v>6.9</v>
      </c>
      <c r="M65" s="36">
        <v>10.8125</v>
      </c>
      <c r="N65" s="46">
        <v>0.375</v>
      </c>
      <c r="O65" s="36" t="s">
        <v>148</v>
      </c>
      <c r="P65" s="36">
        <v>0</v>
      </c>
      <c r="Q65">
        <f t="shared" si="3"/>
        <v>6.0291666666666659</v>
      </c>
    </row>
    <row r="66" spans="1:17" x14ac:dyDescent="0.2">
      <c r="A66" s="30">
        <v>43262.387499999997</v>
      </c>
      <c r="B66">
        <v>2.4899999999999998</v>
      </c>
      <c r="C66">
        <v>1.1111111111111112</v>
      </c>
      <c r="D66">
        <v>1.4444444444444444</v>
      </c>
      <c r="E66">
        <v>0.22222222222222221</v>
      </c>
      <c r="G66">
        <f t="shared" si="2"/>
        <v>0.92592592592592593</v>
      </c>
      <c r="H66">
        <f t="shared" si="0"/>
        <v>0</v>
      </c>
      <c r="I66">
        <v>0</v>
      </c>
      <c r="J66" s="38">
        <v>43627</v>
      </c>
      <c r="K66" s="35">
        <v>2.1100000000000003</v>
      </c>
      <c r="L66" s="36">
        <v>7.375</v>
      </c>
      <c r="M66" s="36">
        <v>8.75</v>
      </c>
      <c r="N66" s="46">
        <v>0.25</v>
      </c>
      <c r="O66" s="36" t="s">
        <v>148</v>
      </c>
      <c r="P66" s="36">
        <v>0</v>
      </c>
      <c r="Q66">
        <f t="shared" si="3"/>
        <v>5.458333333333333</v>
      </c>
    </row>
    <row r="67" spans="1:17" x14ac:dyDescent="0.2">
      <c r="A67" s="30">
        <v>43263.408333333333</v>
      </c>
      <c r="B67">
        <v>2.7970000000000002</v>
      </c>
      <c r="C67">
        <v>6.2222222222222223</v>
      </c>
      <c r="D67">
        <v>0.66666666666666663</v>
      </c>
      <c r="E67">
        <v>0.22222222222222221</v>
      </c>
      <c r="G67">
        <f t="shared" si="2"/>
        <v>2.3703703703703707</v>
      </c>
      <c r="H67">
        <f t="shared" si="0"/>
        <v>4.7</v>
      </c>
      <c r="I67">
        <v>4.7E-2</v>
      </c>
      <c r="J67" s="38">
        <v>43628</v>
      </c>
      <c r="K67" s="35">
        <v>2.2000000000000002</v>
      </c>
      <c r="L67" s="36">
        <v>8.3000000000000007</v>
      </c>
      <c r="M67" s="36">
        <v>2.4</v>
      </c>
      <c r="N67" s="46">
        <v>0.7</v>
      </c>
      <c r="O67" s="36">
        <v>6.25E-2</v>
      </c>
      <c r="P67" s="36">
        <v>0</v>
      </c>
      <c r="Q67">
        <f t="shared" si="3"/>
        <v>3.8000000000000003</v>
      </c>
    </row>
    <row r="68" spans="1:17" x14ac:dyDescent="0.2">
      <c r="A68" s="30">
        <v>43264.429166666669</v>
      </c>
      <c r="B68">
        <v>3.0760000000000001</v>
      </c>
      <c r="C68">
        <v>1.8888888888888888</v>
      </c>
      <c r="E68">
        <v>0.22222222222222221</v>
      </c>
      <c r="G68">
        <f t="shared" si="2"/>
        <v>1.0555555555555556</v>
      </c>
      <c r="H68">
        <f t="shared" ref="H68:H131" si="4">I68*100</f>
        <v>4.7244094488188972</v>
      </c>
      <c r="I68">
        <v>4.7244094488188976E-2</v>
      </c>
      <c r="J68" s="38">
        <v>43629</v>
      </c>
      <c r="K68" s="35">
        <v>2.5500000000000003</v>
      </c>
      <c r="L68" s="36">
        <v>8.3000000000000007</v>
      </c>
      <c r="M68" s="36">
        <v>2.375</v>
      </c>
      <c r="N68" s="46">
        <v>0.6875</v>
      </c>
      <c r="O68" s="36">
        <v>6.25E-2</v>
      </c>
      <c r="P68" s="36">
        <v>0</v>
      </c>
      <c r="Q68">
        <f t="shared" si="3"/>
        <v>3.7875000000000001</v>
      </c>
    </row>
    <row r="69" spans="1:17" x14ac:dyDescent="0.2">
      <c r="A69" s="30">
        <v>43265.458333333336</v>
      </c>
      <c r="B69">
        <v>3.2320000000000002</v>
      </c>
      <c r="C69">
        <v>6.1111111111111107</v>
      </c>
      <c r="D69">
        <v>1.1111111111111112</v>
      </c>
      <c r="E69">
        <v>0.55555555555555558</v>
      </c>
      <c r="G69">
        <f t="shared" si="2"/>
        <v>2.5925925925925921</v>
      </c>
      <c r="H69">
        <f t="shared" si="4"/>
        <v>3.65</v>
      </c>
      <c r="I69">
        <v>3.6499999999999998E-2</v>
      </c>
      <c r="J69" s="38">
        <v>43630</v>
      </c>
      <c r="K69" s="35">
        <v>2.85</v>
      </c>
      <c r="L69" s="36">
        <v>5.3</v>
      </c>
      <c r="M69" s="36">
        <v>0</v>
      </c>
      <c r="N69" s="46">
        <v>0.5</v>
      </c>
      <c r="O69" s="36">
        <v>6.25E-2</v>
      </c>
      <c r="P69" s="36">
        <v>0</v>
      </c>
      <c r="Q69">
        <f t="shared" si="3"/>
        <v>1.9333333333333333</v>
      </c>
    </row>
    <row r="70" spans="1:17" x14ac:dyDescent="0.2">
      <c r="A70" s="30">
        <v>43266.487500000003</v>
      </c>
      <c r="B70">
        <v>3.2470000000000003</v>
      </c>
      <c r="C70">
        <v>56.6</v>
      </c>
      <c r="D70">
        <v>29.5</v>
      </c>
      <c r="E70">
        <v>0.27777777777777779</v>
      </c>
      <c r="G70">
        <f t="shared" si="2"/>
        <v>28.792592592592587</v>
      </c>
      <c r="H70">
        <f t="shared" si="4"/>
        <v>3.6585365853658534</v>
      </c>
      <c r="I70">
        <v>3.6585365853658534E-2</v>
      </c>
      <c r="J70" s="38">
        <v>43631</v>
      </c>
      <c r="K70" s="35">
        <v>3.04</v>
      </c>
      <c r="L70" s="36">
        <v>5.3125</v>
      </c>
      <c r="M70" s="36">
        <v>0</v>
      </c>
      <c r="N70" s="46">
        <v>0.5</v>
      </c>
      <c r="O70" s="36">
        <v>6.25E-2</v>
      </c>
      <c r="P70" s="36">
        <v>0</v>
      </c>
      <c r="Q70">
        <f t="shared" si="3"/>
        <v>1.9375</v>
      </c>
    </row>
    <row r="71" spans="1:17" x14ac:dyDescent="0.2">
      <c r="A71" s="30">
        <v>43267.166666666664</v>
      </c>
      <c r="B71">
        <v>3.3339999999999996</v>
      </c>
      <c r="C71">
        <v>56.6</v>
      </c>
      <c r="D71">
        <v>29.5</v>
      </c>
      <c r="E71">
        <v>0.27777777777777779</v>
      </c>
      <c r="G71">
        <f t="shared" si="2"/>
        <v>28.792592592592587</v>
      </c>
      <c r="H71">
        <f t="shared" si="4"/>
        <v>3.7699999999999996</v>
      </c>
      <c r="I71">
        <v>3.7699999999999997E-2</v>
      </c>
      <c r="J71" s="38">
        <v>43632</v>
      </c>
      <c r="K71" s="35">
        <v>3.18</v>
      </c>
      <c r="L71" s="36">
        <v>17.2</v>
      </c>
      <c r="M71" s="36">
        <v>9.6</v>
      </c>
      <c r="N71" s="46">
        <v>1.1000000000000001</v>
      </c>
      <c r="O71" s="36">
        <v>0.1875</v>
      </c>
      <c r="P71" s="36">
        <v>0</v>
      </c>
      <c r="Q71">
        <f t="shared" ref="Q71:Q102" si="5">AVERAGE(L71:N71)</f>
        <v>9.2999999999999989</v>
      </c>
    </row>
    <row r="72" spans="1:17" x14ac:dyDescent="0.2">
      <c r="A72" s="30">
        <v>43268.195833333331</v>
      </c>
      <c r="B72">
        <v>3.0739999999999998</v>
      </c>
      <c r="C72">
        <v>94.5</v>
      </c>
      <c r="D72">
        <v>21.055555555555557</v>
      </c>
      <c r="G72">
        <f t="shared" si="2"/>
        <v>57.777777777777779</v>
      </c>
      <c r="H72">
        <f t="shared" si="4"/>
        <v>3.7735849056603774</v>
      </c>
      <c r="I72">
        <v>3.7735849056603772E-2</v>
      </c>
      <c r="J72" s="38">
        <v>43633</v>
      </c>
      <c r="K72" s="35">
        <v>3.35</v>
      </c>
      <c r="L72" s="36">
        <v>17.2</v>
      </c>
      <c r="M72" s="36">
        <v>9.625</v>
      </c>
      <c r="N72" s="46">
        <v>1.125</v>
      </c>
      <c r="O72" s="36">
        <v>0.1875</v>
      </c>
      <c r="P72" s="36">
        <v>0</v>
      </c>
      <c r="Q72">
        <f t="shared" si="5"/>
        <v>9.3166666666666664</v>
      </c>
    </row>
    <row r="73" spans="1:17" x14ac:dyDescent="0.2">
      <c r="A73" s="30">
        <v>43269.23333333333</v>
      </c>
      <c r="B73">
        <v>2.867</v>
      </c>
      <c r="C73">
        <v>94.5</v>
      </c>
      <c r="D73">
        <v>21.055555555555557</v>
      </c>
      <c r="G73">
        <f t="shared" si="2"/>
        <v>57.777777777777779</v>
      </c>
      <c r="H73">
        <f t="shared" si="4"/>
        <v>2.48</v>
      </c>
      <c r="I73">
        <v>2.4799999999999999E-2</v>
      </c>
      <c r="J73" s="38">
        <v>43634</v>
      </c>
      <c r="K73" s="35">
        <v>3.37</v>
      </c>
      <c r="L73" s="36">
        <v>49</v>
      </c>
      <c r="M73" s="36">
        <v>2.1</v>
      </c>
      <c r="N73" s="46">
        <v>0.9</v>
      </c>
      <c r="O73" s="36">
        <v>6.25E-2</v>
      </c>
      <c r="P73" s="36">
        <v>0</v>
      </c>
      <c r="Q73">
        <f t="shared" si="5"/>
        <v>17.333333333333332</v>
      </c>
    </row>
    <row r="74" spans="1:17" x14ac:dyDescent="0.2">
      <c r="A74" s="30">
        <v>43270.254166666666</v>
      </c>
      <c r="B74">
        <v>2.5150000000000001</v>
      </c>
      <c r="C74">
        <v>120.77777777777777</v>
      </c>
      <c r="D74">
        <v>16.722222222222221</v>
      </c>
      <c r="E74">
        <v>0.77777777777777779</v>
      </c>
      <c r="G74">
        <f t="shared" si="2"/>
        <v>46.092592592592588</v>
      </c>
      <c r="H74">
        <f t="shared" si="4"/>
        <v>2.4836601307189543</v>
      </c>
      <c r="I74">
        <v>2.4836601307189541E-2</v>
      </c>
      <c r="J74" s="38">
        <v>43635</v>
      </c>
      <c r="K74" s="35">
        <v>3.3</v>
      </c>
      <c r="L74" s="36">
        <v>49</v>
      </c>
      <c r="M74" s="36">
        <v>2.125</v>
      </c>
      <c r="N74" s="46">
        <v>0.875</v>
      </c>
      <c r="O74" s="36">
        <v>6.25E-2</v>
      </c>
      <c r="P74" s="36">
        <v>0</v>
      </c>
      <c r="Q74">
        <f t="shared" si="5"/>
        <v>17.333333333333332</v>
      </c>
    </row>
    <row r="75" spans="1:17" x14ac:dyDescent="0.2">
      <c r="A75" s="30">
        <v>43271.287499999999</v>
      </c>
      <c r="B75">
        <v>2.012</v>
      </c>
      <c r="C75">
        <v>120.77777777777777</v>
      </c>
      <c r="D75">
        <v>16.722222222222221</v>
      </c>
      <c r="E75">
        <v>0.77777777777777779</v>
      </c>
      <c r="G75">
        <f t="shared" si="2"/>
        <v>46.092592592592588</v>
      </c>
      <c r="H75">
        <f t="shared" si="4"/>
        <v>0.12706480304955528</v>
      </c>
      <c r="I75">
        <v>1.2706480304955528E-3</v>
      </c>
      <c r="J75" s="38">
        <v>43636</v>
      </c>
      <c r="K75" s="35">
        <v>3.14</v>
      </c>
      <c r="L75" s="36">
        <v>98.5</v>
      </c>
      <c r="M75" s="36">
        <v>7.5</v>
      </c>
      <c r="N75" s="46">
        <v>0.5</v>
      </c>
      <c r="O75" s="36">
        <v>0</v>
      </c>
      <c r="P75" s="36">
        <v>0</v>
      </c>
      <c r="Q75">
        <f t="shared" si="5"/>
        <v>35.5</v>
      </c>
    </row>
    <row r="76" spans="1:17" x14ac:dyDescent="0.2">
      <c r="A76" s="30">
        <v>43272.308333333334</v>
      </c>
      <c r="B76">
        <v>1.7250000000000001</v>
      </c>
      <c r="C76">
        <v>98.222222222222229</v>
      </c>
      <c r="D76">
        <v>30.222222222222221</v>
      </c>
      <c r="E76">
        <v>1.3333333333333333</v>
      </c>
      <c r="G76">
        <f t="shared" si="2"/>
        <v>43.259259259259267</v>
      </c>
      <c r="H76">
        <f t="shared" si="4"/>
        <v>0</v>
      </c>
      <c r="I76">
        <v>0</v>
      </c>
      <c r="J76" s="38">
        <v>43637</v>
      </c>
      <c r="K76" s="35">
        <v>2.92</v>
      </c>
      <c r="L76" s="36">
        <v>15.6</v>
      </c>
      <c r="M76" s="36">
        <v>5.6</v>
      </c>
      <c r="N76" s="46">
        <v>0.3</v>
      </c>
      <c r="O76" s="36">
        <v>0.125</v>
      </c>
      <c r="P76" s="36">
        <v>0</v>
      </c>
      <c r="Q76">
        <f t="shared" si="5"/>
        <v>7.166666666666667</v>
      </c>
    </row>
    <row r="77" spans="1:17" x14ac:dyDescent="0.2">
      <c r="A77" s="30">
        <v>43273.324999999997</v>
      </c>
      <c r="B77">
        <v>1.905</v>
      </c>
      <c r="C77">
        <v>109.77777777777777</v>
      </c>
      <c r="D77">
        <v>1.8888888888888888</v>
      </c>
      <c r="E77">
        <v>0.22222222222222221</v>
      </c>
      <c r="G77">
        <f t="shared" si="2"/>
        <v>37.296296296296298</v>
      </c>
      <c r="H77">
        <f t="shared" si="4"/>
        <v>0</v>
      </c>
      <c r="I77">
        <v>0</v>
      </c>
      <c r="J77" s="38">
        <v>43638</v>
      </c>
      <c r="K77" s="35">
        <v>2.67</v>
      </c>
      <c r="L77" s="36">
        <v>15.625</v>
      </c>
      <c r="M77" s="36">
        <v>5.625</v>
      </c>
      <c r="N77" s="46">
        <v>0.3125</v>
      </c>
      <c r="O77" s="36">
        <v>0.125</v>
      </c>
      <c r="P77" s="36">
        <v>0</v>
      </c>
      <c r="Q77">
        <f t="shared" si="5"/>
        <v>7.1875</v>
      </c>
    </row>
    <row r="78" spans="1:17" x14ac:dyDescent="0.2">
      <c r="A78" s="30">
        <v>43274.354166666664</v>
      </c>
      <c r="B78">
        <v>2.1230000000000002</v>
      </c>
      <c r="C78">
        <v>109.77777777777777</v>
      </c>
      <c r="D78">
        <v>1.8888888888888888</v>
      </c>
      <c r="E78">
        <v>0.22222222222222221</v>
      </c>
      <c r="G78">
        <f t="shared" si="2"/>
        <v>37.296296296296298</v>
      </c>
      <c r="H78">
        <f t="shared" si="4"/>
        <v>0</v>
      </c>
      <c r="I78">
        <v>0</v>
      </c>
      <c r="J78" s="38">
        <v>43639</v>
      </c>
      <c r="K78" s="35">
        <v>2.3899999999999997</v>
      </c>
      <c r="L78" s="36">
        <v>35</v>
      </c>
      <c r="M78" s="36">
        <v>14.6</v>
      </c>
      <c r="N78" s="46">
        <v>0.4</v>
      </c>
      <c r="O78" s="36">
        <v>0</v>
      </c>
      <c r="P78" s="36">
        <v>0</v>
      </c>
      <c r="Q78">
        <f t="shared" si="5"/>
        <v>16.666666666666668</v>
      </c>
    </row>
    <row r="79" spans="1:17" x14ac:dyDescent="0.2">
      <c r="A79" s="30">
        <v>43275.370833333334</v>
      </c>
      <c r="B79">
        <v>2.242</v>
      </c>
      <c r="C79">
        <v>30.944444444444443</v>
      </c>
      <c r="D79">
        <v>5.666666666666667</v>
      </c>
      <c r="E79">
        <v>0.22222222222222221</v>
      </c>
      <c r="G79">
        <f t="shared" si="2"/>
        <v>12.277777777777777</v>
      </c>
      <c r="H79">
        <f t="shared" si="4"/>
        <v>0</v>
      </c>
      <c r="I79">
        <v>0</v>
      </c>
      <c r="J79" s="38">
        <v>43640</v>
      </c>
      <c r="K79" s="35">
        <v>2.0599999999999996</v>
      </c>
      <c r="L79" s="36">
        <v>35</v>
      </c>
      <c r="M79" s="36">
        <v>14.625</v>
      </c>
      <c r="N79" s="46">
        <v>0.375</v>
      </c>
      <c r="O79" s="36">
        <v>0</v>
      </c>
      <c r="P79" s="36">
        <v>0</v>
      </c>
      <c r="Q79">
        <f t="shared" si="5"/>
        <v>16.666666666666668</v>
      </c>
    </row>
    <row r="80" spans="1:17" x14ac:dyDescent="0.2">
      <c r="A80" s="30">
        <v>43276.387499999997</v>
      </c>
      <c r="B80">
        <v>2.4000000000000004</v>
      </c>
      <c r="C80">
        <v>30.944444444444443</v>
      </c>
      <c r="D80">
        <v>5.666666666666667</v>
      </c>
      <c r="E80">
        <v>0.22222222222222221</v>
      </c>
      <c r="G80">
        <f t="shared" si="2"/>
        <v>12.277777777777777</v>
      </c>
      <c r="H80">
        <f t="shared" si="4"/>
        <v>0</v>
      </c>
      <c r="I80">
        <v>0</v>
      </c>
      <c r="J80" s="38">
        <v>43641</v>
      </c>
      <c r="K80" s="35">
        <v>1.7399999999999998</v>
      </c>
      <c r="L80" s="36">
        <v>38.875</v>
      </c>
      <c r="M80" s="36">
        <v>8.25</v>
      </c>
      <c r="N80" s="46">
        <v>0.875</v>
      </c>
      <c r="O80" s="36">
        <v>0.25</v>
      </c>
      <c r="P80" s="36">
        <v>0</v>
      </c>
      <c r="Q80">
        <f t="shared" si="5"/>
        <v>16</v>
      </c>
    </row>
    <row r="81" spans="1:17" x14ac:dyDescent="0.2">
      <c r="A81" s="30">
        <v>43277.408333333333</v>
      </c>
      <c r="B81">
        <v>2.4619999999999997</v>
      </c>
      <c r="C81">
        <v>145.44444444444446</v>
      </c>
      <c r="D81">
        <v>8.6111111111111107</v>
      </c>
      <c r="E81">
        <v>0.33333333333333331</v>
      </c>
      <c r="G81">
        <f t="shared" si="2"/>
        <v>51.462962962962969</v>
      </c>
      <c r="H81">
        <f t="shared" si="4"/>
        <v>0</v>
      </c>
      <c r="I81">
        <v>0</v>
      </c>
      <c r="J81" s="38">
        <v>43642</v>
      </c>
      <c r="K81" s="35">
        <v>1.68</v>
      </c>
      <c r="L81" s="36">
        <v>8.9</v>
      </c>
      <c r="M81" s="36">
        <v>5.4</v>
      </c>
      <c r="N81" s="46">
        <v>1.5</v>
      </c>
      <c r="O81" s="36">
        <v>0</v>
      </c>
      <c r="P81" s="36">
        <v>0</v>
      </c>
      <c r="Q81">
        <f t="shared" si="5"/>
        <v>5.2666666666666666</v>
      </c>
    </row>
    <row r="82" spans="1:17" x14ac:dyDescent="0.2">
      <c r="A82" s="30">
        <v>43278.087500000001</v>
      </c>
      <c r="B82">
        <v>2.5220000000000002</v>
      </c>
      <c r="C82">
        <v>145.44444444444446</v>
      </c>
      <c r="D82">
        <v>8.6111111111111107</v>
      </c>
      <c r="E82">
        <v>0.33333333333333331</v>
      </c>
      <c r="G82">
        <f t="shared" si="2"/>
        <v>51.462962962962969</v>
      </c>
      <c r="H82">
        <f t="shared" si="4"/>
        <v>0</v>
      </c>
      <c r="I82">
        <v>0</v>
      </c>
      <c r="J82" s="38">
        <v>43643</v>
      </c>
      <c r="K82" s="35">
        <v>1.9600000000000002</v>
      </c>
      <c r="L82" s="36">
        <v>8.9</v>
      </c>
      <c r="M82" s="36">
        <v>5.375</v>
      </c>
      <c r="N82" s="46">
        <v>1.5</v>
      </c>
      <c r="O82" s="36">
        <v>0</v>
      </c>
      <c r="P82" s="36">
        <v>0</v>
      </c>
      <c r="Q82">
        <f t="shared" si="5"/>
        <v>5.2583333333333337</v>
      </c>
    </row>
    <row r="83" spans="1:17" x14ac:dyDescent="0.2">
      <c r="A83" s="30">
        <v>43279.112500000003</v>
      </c>
      <c r="B83">
        <v>2.6920000000000002</v>
      </c>
      <c r="C83">
        <v>134.77777777777777</v>
      </c>
      <c r="D83">
        <v>7.7777777777777777</v>
      </c>
      <c r="E83">
        <v>0.1111111111111111</v>
      </c>
      <c r="G83">
        <f t="shared" si="2"/>
        <v>47.55555555555555</v>
      </c>
      <c r="H83">
        <f t="shared" si="4"/>
        <v>0</v>
      </c>
      <c r="I83">
        <v>0</v>
      </c>
      <c r="J83" s="38">
        <v>43644</v>
      </c>
      <c r="K83" s="35">
        <v>2.27</v>
      </c>
      <c r="L83" s="36">
        <v>0</v>
      </c>
      <c r="M83" s="36">
        <v>15.4</v>
      </c>
      <c r="N83" s="46">
        <v>13.75</v>
      </c>
      <c r="O83" s="36">
        <v>0.125</v>
      </c>
      <c r="P83" s="36">
        <v>0</v>
      </c>
      <c r="Q83">
        <f t="shared" si="5"/>
        <v>9.7166666666666668</v>
      </c>
    </row>
    <row r="84" spans="1:17" x14ac:dyDescent="0.2">
      <c r="A84" s="30">
        <v>43280.133333333331</v>
      </c>
      <c r="B84">
        <v>2.69</v>
      </c>
      <c r="C84">
        <v>181.44444444444446</v>
      </c>
      <c r="D84">
        <v>13.222222222222221</v>
      </c>
      <c r="E84">
        <v>5.5555555555555552E-2</v>
      </c>
      <c r="G84">
        <f t="shared" si="2"/>
        <v>64.907407407407405</v>
      </c>
      <c r="H84">
        <f t="shared" si="4"/>
        <v>0</v>
      </c>
      <c r="I84">
        <v>0</v>
      </c>
      <c r="J84" s="38">
        <v>43645</v>
      </c>
      <c r="K84" s="35">
        <v>2.58</v>
      </c>
      <c r="L84" s="36">
        <v>0</v>
      </c>
      <c r="M84" s="36">
        <v>15.375</v>
      </c>
      <c r="N84" s="46">
        <v>13.75</v>
      </c>
      <c r="O84" s="36">
        <v>0.125</v>
      </c>
      <c r="P84" s="36">
        <v>0</v>
      </c>
      <c r="Q84">
        <f t="shared" si="5"/>
        <v>9.7083333333333339</v>
      </c>
    </row>
    <row r="85" spans="1:17" x14ac:dyDescent="0.2">
      <c r="A85" s="30">
        <v>43281.158333333333</v>
      </c>
      <c r="B85">
        <v>2.653</v>
      </c>
      <c r="C85">
        <v>82.333333333333329</v>
      </c>
      <c r="D85">
        <v>13.222222222222221</v>
      </c>
      <c r="E85">
        <v>5.5555555555555552E-2</v>
      </c>
      <c r="G85">
        <f t="shared" si="2"/>
        <v>31.870370370370367</v>
      </c>
      <c r="H85">
        <f t="shared" si="4"/>
        <v>0</v>
      </c>
      <c r="I85">
        <v>0</v>
      </c>
      <c r="J85" s="38">
        <v>43646</v>
      </c>
      <c r="K85" s="35">
        <v>2.9</v>
      </c>
      <c r="L85" s="36">
        <v>0</v>
      </c>
      <c r="M85" s="36">
        <v>23.6</v>
      </c>
      <c r="N85" s="46">
        <v>93.6</v>
      </c>
      <c r="O85" s="36">
        <v>0</v>
      </c>
      <c r="P85" s="36">
        <v>0</v>
      </c>
      <c r="Q85">
        <f t="shared" si="5"/>
        <v>39.066666666666663</v>
      </c>
    </row>
    <row r="86" spans="1:17" x14ac:dyDescent="0.2">
      <c r="A86" s="30">
        <v>43282.175000000003</v>
      </c>
      <c r="B86">
        <v>2.573</v>
      </c>
      <c r="C86">
        <v>26.277777777777779</v>
      </c>
      <c r="E86">
        <v>0.55555555555555558</v>
      </c>
      <c r="G86">
        <f t="shared" si="2"/>
        <v>13.416666666666668</v>
      </c>
      <c r="H86">
        <f t="shared" si="4"/>
        <v>1.06</v>
      </c>
      <c r="I86">
        <v>1.06E-2</v>
      </c>
      <c r="J86" s="38">
        <v>43647</v>
      </c>
      <c r="K86" s="35">
        <v>3.1799999999999997</v>
      </c>
      <c r="L86" s="36">
        <v>0</v>
      </c>
      <c r="M86" s="36">
        <v>23.625</v>
      </c>
      <c r="N86" s="46">
        <v>93.625</v>
      </c>
      <c r="O86" s="36">
        <v>0</v>
      </c>
      <c r="P86" s="36">
        <v>0</v>
      </c>
      <c r="Q86">
        <f t="shared" si="5"/>
        <v>39.083333333333336</v>
      </c>
    </row>
    <row r="87" spans="1:17" x14ac:dyDescent="0.2">
      <c r="A87" s="30">
        <v>43283.195833333331</v>
      </c>
      <c r="B87">
        <v>2.5489999999999999</v>
      </c>
      <c r="C87">
        <v>26.277777777777779</v>
      </c>
      <c r="D87">
        <v>0.44444444444444442</v>
      </c>
      <c r="E87">
        <v>0.55555555555555558</v>
      </c>
      <c r="G87">
        <f t="shared" si="2"/>
        <v>9.0925925925925934</v>
      </c>
      <c r="H87">
        <f t="shared" si="4"/>
        <v>1.0638297872340425</v>
      </c>
      <c r="I87">
        <v>1.0638297872340425E-2</v>
      </c>
      <c r="J87" s="38">
        <v>43648</v>
      </c>
      <c r="K87" s="35">
        <v>3.4899999999999998</v>
      </c>
      <c r="L87" s="36">
        <v>33.5</v>
      </c>
      <c r="M87" s="36">
        <v>6</v>
      </c>
      <c r="N87" s="46">
        <v>142.8235294117647</v>
      </c>
      <c r="O87" s="36">
        <v>5.8823529411764705E-2</v>
      </c>
      <c r="P87" s="36">
        <v>0</v>
      </c>
      <c r="Q87">
        <f t="shared" si="5"/>
        <v>60.774509803921568</v>
      </c>
    </row>
    <row r="88" spans="1:17" x14ac:dyDescent="0.2">
      <c r="A88" s="30">
        <v>43284.220833333333</v>
      </c>
      <c r="B88">
        <v>2.2109999999999999</v>
      </c>
      <c r="C88">
        <v>123.22222222222223</v>
      </c>
      <c r="D88">
        <v>14</v>
      </c>
      <c r="E88">
        <v>0.22222222222222221</v>
      </c>
      <c r="G88">
        <f t="shared" si="2"/>
        <v>45.814814814814817</v>
      </c>
      <c r="H88">
        <f t="shared" si="4"/>
        <v>0.85470085470085477</v>
      </c>
      <c r="I88">
        <v>8.5470085470085479E-3</v>
      </c>
      <c r="J88" s="38">
        <v>43649</v>
      </c>
      <c r="K88" s="35">
        <v>3.67</v>
      </c>
      <c r="L88" s="36">
        <v>27.764705882352942</v>
      </c>
      <c r="M88" s="36">
        <v>15.529411764705882</v>
      </c>
      <c r="N88" s="46">
        <v>85.058823529411768</v>
      </c>
      <c r="O88" s="36">
        <v>5.8823529411764705E-2</v>
      </c>
      <c r="P88" s="36">
        <v>0</v>
      </c>
      <c r="Q88">
        <f t="shared" si="5"/>
        <v>42.7843137254902</v>
      </c>
    </row>
    <row r="89" spans="1:17" x14ac:dyDescent="0.2">
      <c r="A89" s="30">
        <v>43285.241666666669</v>
      </c>
      <c r="B89">
        <v>1.9890000000000003</v>
      </c>
      <c r="C89">
        <v>83.777777777777771</v>
      </c>
      <c r="D89">
        <v>3.7222222222222223</v>
      </c>
      <c r="E89">
        <v>1.0555555555555556</v>
      </c>
      <c r="G89">
        <f t="shared" si="2"/>
        <v>29.518518518518519</v>
      </c>
      <c r="H89">
        <f t="shared" si="4"/>
        <v>11.39</v>
      </c>
      <c r="I89">
        <v>0.1139</v>
      </c>
      <c r="J89" s="38">
        <v>43650</v>
      </c>
      <c r="K89" s="35">
        <v>3.7199999999999998</v>
      </c>
      <c r="L89" s="36">
        <v>5.2</v>
      </c>
      <c r="M89" s="36">
        <v>3.9</v>
      </c>
      <c r="N89" s="46">
        <v>4.7</v>
      </c>
      <c r="O89" s="36" t="s">
        <v>148</v>
      </c>
      <c r="P89" s="47" t="s">
        <v>148</v>
      </c>
      <c r="Q89">
        <f t="shared" si="5"/>
        <v>4.6000000000000005</v>
      </c>
    </row>
    <row r="90" spans="1:17" x14ac:dyDescent="0.2">
      <c r="A90" s="30">
        <v>43286.258333333331</v>
      </c>
      <c r="B90">
        <v>1.708</v>
      </c>
      <c r="C90">
        <v>83.777777777777771</v>
      </c>
      <c r="D90">
        <v>3.7222222222222223</v>
      </c>
      <c r="E90">
        <v>1.0555555555555556</v>
      </c>
      <c r="G90">
        <f t="shared" si="2"/>
        <v>29.518518518518519</v>
      </c>
      <c r="H90">
        <f t="shared" si="4"/>
        <v>11.39240506329114</v>
      </c>
      <c r="I90">
        <v>0.11392405063291139</v>
      </c>
      <c r="J90" s="38">
        <v>43651</v>
      </c>
      <c r="K90" s="35">
        <v>3.6199999999999997</v>
      </c>
      <c r="L90" s="36">
        <v>5.2</v>
      </c>
      <c r="M90" s="36">
        <v>3.8823529411764706</v>
      </c>
      <c r="N90" s="46">
        <v>4.7</v>
      </c>
      <c r="O90" s="36" t="s">
        <v>148</v>
      </c>
      <c r="P90" s="36" t="s">
        <v>148</v>
      </c>
      <c r="Q90">
        <f t="shared" si="5"/>
        <v>4.5941176470588232</v>
      </c>
    </row>
    <row r="91" spans="1:17" x14ac:dyDescent="0.2">
      <c r="A91" s="30">
        <v>43287.270833333336</v>
      </c>
      <c r="B91">
        <v>1.4470000000000001</v>
      </c>
      <c r="C91">
        <v>28.888888888888889</v>
      </c>
      <c r="D91">
        <v>0</v>
      </c>
      <c r="E91">
        <v>0.44444444444444442</v>
      </c>
      <c r="G91">
        <f t="shared" ref="G91:G146" si="6">AVERAGE(C91:E91)</f>
        <v>9.7777777777777768</v>
      </c>
      <c r="H91">
        <f t="shared" si="4"/>
        <v>0</v>
      </c>
      <c r="I91">
        <v>0</v>
      </c>
      <c r="J91" s="38">
        <v>43652</v>
      </c>
      <c r="K91" s="35">
        <v>3.4</v>
      </c>
      <c r="L91" s="36">
        <v>3.4</v>
      </c>
      <c r="M91" s="36">
        <v>4.4000000000000004</v>
      </c>
      <c r="N91" s="46">
        <v>4.8</v>
      </c>
      <c r="O91" s="36" t="s">
        <v>148</v>
      </c>
      <c r="P91" s="36">
        <v>0</v>
      </c>
      <c r="Q91">
        <f t="shared" si="5"/>
        <v>4.2</v>
      </c>
    </row>
    <row r="92" spans="1:17" x14ac:dyDescent="0.2">
      <c r="A92" s="30">
        <v>43288.283333333333</v>
      </c>
      <c r="B92">
        <v>1.7509999999999999</v>
      </c>
      <c r="C92">
        <v>28.888888888888889</v>
      </c>
      <c r="D92">
        <v>0</v>
      </c>
      <c r="E92">
        <v>0.44444444444444442</v>
      </c>
      <c r="G92">
        <f t="shared" si="6"/>
        <v>9.7777777777777768</v>
      </c>
      <c r="H92">
        <f t="shared" si="4"/>
        <v>0</v>
      </c>
      <c r="I92">
        <v>0</v>
      </c>
      <c r="J92" s="38">
        <v>43653</v>
      </c>
      <c r="K92" s="35">
        <v>3.06</v>
      </c>
      <c r="L92" s="36">
        <v>3.3529411764705883</v>
      </c>
      <c r="M92" s="36">
        <v>4.4117647058823533</v>
      </c>
      <c r="N92" s="46">
        <v>4.8</v>
      </c>
      <c r="O92" s="36" t="s">
        <v>148</v>
      </c>
      <c r="P92" s="36">
        <v>0</v>
      </c>
      <c r="Q92">
        <f t="shared" si="5"/>
        <v>4.1882352941176473</v>
      </c>
    </row>
    <row r="93" spans="1:17" x14ac:dyDescent="0.2">
      <c r="A93" s="30">
        <v>43289.304166666669</v>
      </c>
      <c r="B93">
        <v>2.0310000000000001</v>
      </c>
      <c r="C93">
        <v>24.055555555555557</v>
      </c>
      <c r="E93">
        <v>5.2222222222222223</v>
      </c>
      <c r="G93">
        <f t="shared" si="6"/>
        <v>14.638888888888889</v>
      </c>
      <c r="H93">
        <f t="shared" si="4"/>
        <v>7.3800000000000008</v>
      </c>
      <c r="I93">
        <v>7.3800000000000004E-2</v>
      </c>
      <c r="J93" s="38">
        <v>43654</v>
      </c>
      <c r="K93" s="35">
        <v>2.63</v>
      </c>
      <c r="L93" s="36">
        <v>11.1</v>
      </c>
      <c r="M93" s="36">
        <v>1.9</v>
      </c>
      <c r="N93" s="46">
        <v>4.5</v>
      </c>
      <c r="O93" s="36">
        <v>0</v>
      </c>
      <c r="P93" s="36">
        <v>0</v>
      </c>
      <c r="Q93">
        <f t="shared" si="5"/>
        <v>5.833333333333333</v>
      </c>
    </row>
    <row r="94" spans="1:17" x14ac:dyDescent="0.2">
      <c r="A94" s="30">
        <v>43290.32916666667</v>
      </c>
      <c r="B94">
        <v>2.4609999999999999</v>
      </c>
      <c r="C94">
        <v>24.055555555555557</v>
      </c>
      <c r="E94">
        <v>5.2222222222222223</v>
      </c>
      <c r="G94">
        <f t="shared" si="6"/>
        <v>14.638888888888889</v>
      </c>
      <c r="H94">
        <f t="shared" si="4"/>
        <v>7.3863636363636367</v>
      </c>
      <c r="I94">
        <v>7.3863636363636367E-2</v>
      </c>
      <c r="J94" s="38">
        <v>43655</v>
      </c>
      <c r="K94" s="35">
        <v>2.14</v>
      </c>
      <c r="L94" s="36">
        <v>11.117647058823529</v>
      </c>
      <c r="M94" s="36">
        <v>1.9411764705882353</v>
      </c>
      <c r="N94" s="46">
        <v>4.4705882352941178</v>
      </c>
      <c r="O94" s="36">
        <v>0</v>
      </c>
      <c r="P94" s="36">
        <v>0</v>
      </c>
      <c r="Q94">
        <f t="shared" si="5"/>
        <v>5.8431372549019613</v>
      </c>
    </row>
    <row r="95" spans="1:17" x14ac:dyDescent="0.2">
      <c r="A95" s="30">
        <v>43291.35</v>
      </c>
      <c r="B95">
        <v>2.8170000000000002</v>
      </c>
      <c r="C95">
        <v>5.7777777777777777</v>
      </c>
      <c r="D95">
        <v>10.555555555555555</v>
      </c>
      <c r="E95">
        <v>0.66666666666666663</v>
      </c>
      <c r="G95">
        <f t="shared" si="6"/>
        <v>5.666666666666667</v>
      </c>
      <c r="H95">
        <f t="shared" si="4"/>
        <v>0</v>
      </c>
      <c r="I95">
        <v>0</v>
      </c>
      <c r="J95" s="38">
        <v>43656</v>
      </c>
      <c r="K95" s="35">
        <v>2.16</v>
      </c>
      <c r="L95" s="36">
        <v>0.3</v>
      </c>
      <c r="M95" s="36">
        <v>11.8</v>
      </c>
      <c r="N95" s="46">
        <v>2.2000000000000002</v>
      </c>
      <c r="O95" s="36">
        <v>0</v>
      </c>
      <c r="P95" s="36">
        <v>0</v>
      </c>
      <c r="Q95">
        <f t="shared" si="5"/>
        <v>4.7666666666666666</v>
      </c>
    </row>
    <row r="96" spans="1:17" x14ac:dyDescent="0.2">
      <c r="A96" s="30">
        <v>43292.375</v>
      </c>
      <c r="B96">
        <v>3.0709999999999997</v>
      </c>
      <c r="C96">
        <v>16.055555555555557</v>
      </c>
      <c r="D96">
        <v>12.888888888888889</v>
      </c>
      <c r="E96">
        <v>9.7222222222222214</v>
      </c>
      <c r="G96">
        <f t="shared" si="6"/>
        <v>12.888888888888891</v>
      </c>
      <c r="H96">
        <f t="shared" si="4"/>
        <v>0</v>
      </c>
      <c r="I96">
        <v>0</v>
      </c>
      <c r="J96" s="38">
        <v>43657</v>
      </c>
      <c r="K96" s="35">
        <v>2.4900000000000002</v>
      </c>
      <c r="L96" s="36">
        <v>0.29411764705882354</v>
      </c>
      <c r="M96" s="36">
        <v>11.823529411764707</v>
      </c>
      <c r="N96" s="46">
        <v>2.1764705882352939</v>
      </c>
      <c r="O96" s="36">
        <v>0</v>
      </c>
      <c r="P96" s="36">
        <v>0</v>
      </c>
      <c r="Q96">
        <f t="shared" si="5"/>
        <v>4.7647058823529411</v>
      </c>
    </row>
    <row r="97" spans="1:17" x14ac:dyDescent="0.2">
      <c r="A97" s="30">
        <v>43293.408333333333</v>
      </c>
      <c r="B97">
        <v>3.2970000000000002</v>
      </c>
      <c r="C97">
        <v>16.055555555555557</v>
      </c>
      <c r="D97">
        <v>12.888888888888889</v>
      </c>
      <c r="E97">
        <v>9.7222222222222214</v>
      </c>
      <c r="G97">
        <f t="shared" si="6"/>
        <v>12.888888888888891</v>
      </c>
      <c r="H97">
        <f t="shared" si="4"/>
        <v>0</v>
      </c>
      <c r="I97">
        <v>0</v>
      </c>
      <c r="J97" s="38">
        <v>43658</v>
      </c>
      <c r="K97" s="35">
        <v>2.72</v>
      </c>
      <c r="L97" s="36">
        <v>0.6</v>
      </c>
      <c r="M97" s="36">
        <v>0.9</v>
      </c>
      <c r="N97" s="46">
        <v>2.9</v>
      </c>
      <c r="O97" s="36" t="s">
        <v>148</v>
      </c>
      <c r="P97" s="36">
        <v>0</v>
      </c>
      <c r="Q97">
        <f t="shared" si="5"/>
        <v>1.4666666666666668</v>
      </c>
    </row>
    <row r="98" spans="1:17" x14ac:dyDescent="0.2">
      <c r="A98" s="30">
        <v>43294.441666666666</v>
      </c>
      <c r="B98">
        <v>3.391</v>
      </c>
      <c r="C98">
        <v>111.88888888888889</v>
      </c>
      <c r="D98">
        <v>6.2</v>
      </c>
      <c r="E98">
        <v>3.5555555555555554</v>
      </c>
      <c r="G98">
        <f t="shared" si="6"/>
        <v>40.548148148148151</v>
      </c>
      <c r="H98">
        <f t="shared" si="4"/>
        <v>0</v>
      </c>
      <c r="I98">
        <v>0</v>
      </c>
      <c r="J98" s="38">
        <v>43659</v>
      </c>
      <c r="K98" s="35">
        <v>2.87</v>
      </c>
      <c r="L98" s="36">
        <v>0.6</v>
      </c>
      <c r="M98" s="36">
        <v>0.94117647058823528</v>
      </c>
      <c r="N98" s="46">
        <v>2.9</v>
      </c>
      <c r="O98" s="36" t="s">
        <v>148</v>
      </c>
      <c r="P98" s="36">
        <v>0</v>
      </c>
      <c r="Q98">
        <f t="shared" si="5"/>
        <v>1.4803921568627452</v>
      </c>
    </row>
    <row r="99" spans="1:17" x14ac:dyDescent="0.2">
      <c r="A99" s="30">
        <v>43295.48333333333</v>
      </c>
      <c r="B99">
        <v>3.2470000000000003</v>
      </c>
      <c r="C99">
        <v>111.88888888888889</v>
      </c>
      <c r="D99">
        <v>6.2</v>
      </c>
      <c r="E99">
        <v>3.5555555555555554</v>
      </c>
      <c r="G99">
        <f t="shared" si="6"/>
        <v>40.548148148148151</v>
      </c>
      <c r="H99">
        <f t="shared" si="4"/>
        <v>33.300000000000004</v>
      </c>
      <c r="I99">
        <v>0.33300000000000002</v>
      </c>
      <c r="J99" s="38">
        <v>43660</v>
      </c>
      <c r="K99" s="35">
        <v>2.98</v>
      </c>
      <c r="L99" s="36">
        <v>2.4</v>
      </c>
      <c r="M99" s="36">
        <v>3.4</v>
      </c>
      <c r="N99" s="46">
        <v>2</v>
      </c>
      <c r="O99" s="36">
        <v>0</v>
      </c>
      <c r="P99" s="36">
        <v>0</v>
      </c>
      <c r="Q99">
        <f t="shared" si="5"/>
        <v>2.6</v>
      </c>
    </row>
    <row r="100" spans="1:17" x14ac:dyDescent="0.2">
      <c r="A100" s="30">
        <v>43296.154166666667</v>
      </c>
      <c r="B100">
        <v>3.0790000000000002</v>
      </c>
      <c r="C100">
        <v>7.4444444444444446</v>
      </c>
      <c r="D100">
        <v>5.1111111111111107</v>
      </c>
      <c r="E100">
        <v>0.55555555555555558</v>
      </c>
      <c r="G100">
        <f t="shared" si="6"/>
        <v>4.3703703703703702</v>
      </c>
      <c r="H100">
        <f t="shared" si="4"/>
        <v>33.333333333333329</v>
      </c>
      <c r="I100">
        <v>0.33333333333333331</v>
      </c>
      <c r="J100" s="38">
        <v>43661</v>
      </c>
      <c r="K100" s="35">
        <v>3.1399999999999997</v>
      </c>
      <c r="L100" s="36">
        <v>2.3529411764705883</v>
      </c>
      <c r="M100" s="36">
        <v>3.8823529411764706</v>
      </c>
      <c r="N100" s="46">
        <v>2</v>
      </c>
      <c r="O100" s="36">
        <v>0</v>
      </c>
      <c r="P100" s="36">
        <v>0</v>
      </c>
      <c r="Q100">
        <f t="shared" si="5"/>
        <v>2.7450980392156858</v>
      </c>
    </row>
    <row r="101" spans="1:17" x14ac:dyDescent="0.2">
      <c r="A101" s="30">
        <v>43297.17083333333</v>
      </c>
      <c r="B101">
        <v>2.9049999999999998</v>
      </c>
      <c r="C101">
        <v>7.4444444444444446</v>
      </c>
      <c r="D101">
        <v>5.1111111111111107</v>
      </c>
      <c r="E101">
        <v>0.55555555555555558</v>
      </c>
      <c r="G101">
        <f t="shared" si="6"/>
        <v>4.3703703703703702</v>
      </c>
      <c r="H101">
        <f t="shared" si="4"/>
        <v>27.27</v>
      </c>
      <c r="I101">
        <v>0.2727</v>
      </c>
      <c r="J101" s="38">
        <v>43662</v>
      </c>
      <c r="K101" s="35">
        <v>3.19</v>
      </c>
      <c r="L101" s="36">
        <v>0.8</v>
      </c>
      <c r="M101" s="36">
        <v>0.12</v>
      </c>
      <c r="N101" s="46">
        <v>1.9</v>
      </c>
      <c r="O101" s="36">
        <v>0</v>
      </c>
      <c r="P101" s="36">
        <v>0</v>
      </c>
      <c r="Q101">
        <f t="shared" si="5"/>
        <v>0.94</v>
      </c>
    </row>
    <row r="102" spans="1:17" x14ac:dyDescent="0.2">
      <c r="A102" s="30">
        <v>43298.2</v>
      </c>
      <c r="B102">
        <v>2.573</v>
      </c>
      <c r="C102">
        <v>3.3333333333333335</v>
      </c>
      <c r="D102">
        <v>3.2222222222222223</v>
      </c>
      <c r="E102">
        <v>1.1111111111111112</v>
      </c>
      <c r="G102">
        <f t="shared" si="6"/>
        <v>2.5555555555555554</v>
      </c>
      <c r="H102">
        <f t="shared" si="4"/>
        <v>27.27272727272727</v>
      </c>
      <c r="I102">
        <v>0.27272727272727271</v>
      </c>
      <c r="J102" s="38">
        <v>43663</v>
      </c>
      <c r="K102" s="35">
        <v>3.1500000000000004</v>
      </c>
      <c r="L102" s="36">
        <v>0.82352941176470584</v>
      </c>
      <c r="M102" s="36">
        <v>0.11764705882352941</v>
      </c>
      <c r="N102" s="46">
        <v>1.9</v>
      </c>
      <c r="O102" s="36">
        <v>0</v>
      </c>
      <c r="P102" s="36">
        <v>0</v>
      </c>
      <c r="Q102">
        <f t="shared" si="5"/>
        <v>0.94705882352941162</v>
      </c>
    </row>
    <row r="103" spans="1:17" x14ac:dyDescent="0.2">
      <c r="A103" s="30">
        <v>43299.220833333333</v>
      </c>
      <c r="B103">
        <v>2.2269999999999999</v>
      </c>
      <c r="D103">
        <v>26.222222222222221</v>
      </c>
      <c r="E103">
        <v>0</v>
      </c>
      <c r="G103">
        <f t="shared" si="6"/>
        <v>13.111111111111111</v>
      </c>
      <c r="H103">
        <f t="shared" si="4"/>
        <v>0</v>
      </c>
      <c r="I103">
        <v>0</v>
      </c>
      <c r="J103" s="38">
        <v>43664</v>
      </c>
      <c r="K103" s="35">
        <v>3.04</v>
      </c>
      <c r="L103" s="36">
        <v>0.94117647058823528</v>
      </c>
      <c r="M103" s="36">
        <v>6</v>
      </c>
      <c r="N103" s="46">
        <v>2.7</v>
      </c>
      <c r="O103" s="36">
        <v>0</v>
      </c>
      <c r="P103" s="36" t="s">
        <v>148</v>
      </c>
      <c r="Q103">
        <f t="shared" ref="Q103:Q124" si="7">AVERAGE(L103:N103)</f>
        <v>3.2137254901960781</v>
      </c>
    </row>
    <row r="104" spans="1:17" x14ac:dyDescent="0.2">
      <c r="A104" s="30">
        <v>43300.25</v>
      </c>
      <c r="B104">
        <v>1.6830000000000001</v>
      </c>
      <c r="D104">
        <v>26.222222222222221</v>
      </c>
      <c r="E104">
        <v>0</v>
      </c>
      <c r="G104">
        <f t="shared" si="6"/>
        <v>13.111111111111111</v>
      </c>
      <c r="H104">
        <f t="shared" si="4"/>
        <v>0</v>
      </c>
      <c r="I104">
        <v>0</v>
      </c>
      <c r="J104" s="38">
        <v>43665</v>
      </c>
      <c r="K104" s="35">
        <v>2.9</v>
      </c>
      <c r="L104" s="36">
        <v>0.65</v>
      </c>
      <c r="M104" s="36">
        <v>0.94</v>
      </c>
      <c r="N104" s="46">
        <v>0.41</v>
      </c>
      <c r="O104" s="36" t="s">
        <v>148</v>
      </c>
      <c r="P104" s="36" t="s">
        <v>148</v>
      </c>
      <c r="Q104">
        <f t="shared" si="7"/>
        <v>0.66666666666666663</v>
      </c>
    </row>
    <row r="105" spans="1:17" x14ac:dyDescent="0.2">
      <c r="A105" s="30">
        <v>43301.26666666667</v>
      </c>
      <c r="B105">
        <v>1.8899999999999997</v>
      </c>
      <c r="C105">
        <v>1.5555555555555556</v>
      </c>
      <c r="D105">
        <v>7.6111111111111107</v>
      </c>
      <c r="G105">
        <f t="shared" si="6"/>
        <v>4.583333333333333</v>
      </c>
      <c r="H105">
        <f t="shared" si="4"/>
        <v>0</v>
      </c>
      <c r="I105">
        <v>0</v>
      </c>
      <c r="J105" s="38">
        <v>43666</v>
      </c>
      <c r="K105" s="35">
        <v>2.6999999999999997</v>
      </c>
      <c r="L105" s="36">
        <v>0.6470588235294118</v>
      </c>
      <c r="M105" s="36">
        <v>0.94117647058823528</v>
      </c>
      <c r="N105" s="46">
        <v>0.41</v>
      </c>
      <c r="O105" s="36" t="s">
        <v>148</v>
      </c>
      <c r="P105" s="36" t="s">
        <v>148</v>
      </c>
      <c r="Q105">
        <f t="shared" si="7"/>
        <v>0.66607843137254907</v>
      </c>
    </row>
    <row r="106" spans="1:17" x14ac:dyDescent="0.2">
      <c r="A106" s="30">
        <v>43302.283333333333</v>
      </c>
      <c r="B106">
        <v>2.0329999999999999</v>
      </c>
      <c r="C106">
        <v>1.5555555555555556</v>
      </c>
      <c r="D106">
        <v>7.6111111111111107</v>
      </c>
      <c r="G106">
        <f t="shared" si="6"/>
        <v>4.583333333333333</v>
      </c>
      <c r="H106">
        <f t="shared" si="4"/>
        <v>16.39</v>
      </c>
      <c r="I106">
        <v>0.16389999999999999</v>
      </c>
      <c r="J106" s="38">
        <v>43667</v>
      </c>
      <c r="K106" s="35">
        <v>2.4699999999999998</v>
      </c>
      <c r="L106" s="36">
        <v>4.2</v>
      </c>
      <c r="M106" s="36">
        <v>0.06</v>
      </c>
      <c r="N106" s="46">
        <v>1.18</v>
      </c>
      <c r="O106" s="36">
        <v>0</v>
      </c>
      <c r="P106" s="36" t="s">
        <v>148</v>
      </c>
      <c r="Q106">
        <f t="shared" si="7"/>
        <v>1.8133333333333332</v>
      </c>
    </row>
    <row r="107" spans="1:17" x14ac:dyDescent="0.2">
      <c r="A107" s="30">
        <v>43303.304166666669</v>
      </c>
      <c r="B107">
        <v>2.1989999999999998</v>
      </c>
      <c r="C107">
        <v>1.6666666666666667</v>
      </c>
      <c r="D107">
        <v>1.6111111111111112</v>
      </c>
      <c r="G107">
        <f t="shared" si="6"/>
        <v>1.6388888888888888</v>
      </c>
      <c r="H107">
        <f t="shared" si="4"/>
        <v>16.393442622950818</v>
      </c>
      <c r="I107">
        <v>0.16393442622950818</v>
      </c>
      <c r="J107" s="38">
        <v>43668</v>
      </c>
      <c r="K107" s="35">
        <v>2.1799999999999997</v>
      </c>
      <c r="L107" s="36">
        <v>4.1764705882352944</v>
      </c>
      <c r="M107" s="36">
        <v>5.8823529411764705E-2</v>
      </c>
      <c r="N107" s="46">
        <v>1.1764705882352942</v>
      </c>
      <c r="O107" s="36">
        <v>0</v>
      </c>
      <c r="P107" s="36" t="s">
        <v>148</v>
      </c>
      <c r="Q107">
        <f t="shared" si="7"/>
        <v>1.803921568627451</v>
      </c>
    </row>
    <row r="108" spans="1:17" x14ac:dyDescent="0.2">
      <c r="A108" s="30">
        <v>43304.32916666667</v>
      </c>
      <c r="B108">
        <v>2.2829999999999999</v>
      </c>
      <c r="C108">
        <v>1.6666666666666667</v>
      </c>
      <c r="D108">
        <v>1.6111111111111112</v>
      </c>
      <c r="G108">
        <f t="shared" si="6"/>
        <v>1.6388888888888888</v>
      </c>
      <c r="H108">
        <f t="shared" si="4"/>
        <v>0</v>
      </c>
      <c r="I108">
        <v>0</v>
      </c>
      <c r="J108" s="38">
        <v>43669</v>
      </c>
      <c r="K108" s="35">
        <v>1.8399999999999999</v>
      </c>
      <c r="L108" s="36">
        <v>0.35294117647058826</v>
      </c>
      <c r="M108" s="36">
        <v>0.23529411764705882</v>
      </c>
      <c r="N108" s="46">
        <v>2.4705882352941178</v>
      </c>
      <c r="O108" s="36">
        <v>0</v>
      </c>
      <c r="P108" s="36">
        <v>5.8823529999999999E-2</v>
      </c>
      <c r="Q108">
        <f t="shared" si="7"/>
        <v>1.0196078431372551</v>
      </c>
    </row>
    <row r="109" spans="1:17" x14ac:dyDescent="0.2">
      <c r="A109" s="30">
        <v>43305.362500000003</v>
      </c>
      <c r="B109">
        <v>2.3369999999999997</v>
      </c>
      <c r="C109">
        <v>0.66666666666666663</v>
      </c>
      <c r="D109">
        <v>0.88888888888888884</v>
      </c>
      <c r="E109">
        <v>0</v>
      </c>
      <c r="G109">
        <f t="shared" si="6"/>
        <v>0.51851851851851849</v>
      </c>
      <c r="H109">
        <f t="shared" si="4"/>
        <v>0</v>
      </c>
      <c r="I109">
        <v>0</v>
      </c>
      <c r="J109" s="38">
        <v>43670</v>
      </c>
      <c r="K109" s="35">
        <v>1.56</v>
      </c>
      <c r="L109" s="36">
        <v>0.06</v>
      </c>
      <c r="M109" s="36">
        <v>0.06</v>
      </c>
      <c r="N109" s="46">
        <v>0.35</v>
      </c>
      <c r="O109" s="36">
        <v>0</v>
      </c>
      <c r="P109" s="36">
        <v>5.8823529999999999E-2</v>
      </c>
      <c r="Q109">
        <f t="shared" si="7"/>
        <v>0.15666666666666665</v>
      </c>
    </row>
    <row r="110" spans="1:17" x14ac:dyDescent="0.2">
      <c r="A110" s="30">
        <v>43306.387499999997</v>
      </c>
      <c r="B110">
        <v>2.4239999999999999</v>
      </c>
      <c r="C110">
        <v>0.66666666666666663</v>
      </c>
      <c r="D110">
        <v>0.88888888888888884</v>
      </c>
      <c r="E110">
        <v>0</v>
      </c>
      <c r="G110">
        <f t="shared" si="6"/>
        <v>0.51851851851851849</v>
      </c>
      <c r="H110">
        <f t="shared" si="4"/>
        <v>0</v>
      </c>
      <c r="I110">
        <v>0</v>
      </c>
      <c r="J110" s="38">
        <v>43671</v>
      </c>
      <c r="K110" s="35">
        <v>1.8000000000000003</v>
      </c>
      <c r="L110" s="36">
        <v>5.8823529411764705E-2</v>
      </c>
      <c r="M110" s="36">
        <v>5.8823529411764705E-2</v>
      </c>
      <c r="N110" s="46">
        <v>0.35294117647058826</v>
      </c>
      <c r="O110" s="36">
        <v>0</v>
      </c>
      <c r="P110" s="36">
        <v>0</v>
      </c>
      <c r="Q110">
        <f t="shared" si="7"/>
        <v>0.15686274509803921</v>
      </c>
    </row>
    <row r="111" spans="1:17" x14ac:dyDescent="0.2">
      <c r="A111" s="30">
        <v>43307.074999999997</v>
      </c>
      <c r="B111">
        <v>2.4940000000000002</v>
      </c>
      <c r="C111">
        <v>2.7777777777777777</v>
      </c>
      <c r="D111">
        <v>0.1111111111111111</v>
      </c>
      <c r="E111">
        <v>0</v>
      </c>
      <c r="G111">
        <f t="shared" si="6"/>
        <v>0.96296296296296291</v>
      </c>
      <c r="H111">
        <f t="shared" si="4"/>
        <v>0</v>
      </c>
      <c r="I111">
        <v>0</v>
      </c>
      <c r="J111" s="38">
        <v>43672</v>
      </c>
      <c r="K111" s="35">
        <v>2.06</v>
      </c>
      <c r="L111" s="36">
        <v>0.06</v>
      </c>
      <c r="M111" s="36">
        <v>0.06</v>
      </c>
      <c r="N111" s="46">
        <v>0.58823529411764708</v>
      </c>
      <c r="O111" s="36">
        <v>0</v>
      </c>
      <c r="P111" s="36">
        <v>0</v>
      </c>
      <c r="Q111">
        <f t="shared" si="7"/>
        <v>0.23607843137254902</v>
      </c>
    </row>
    <row r="112" spans="1:17" x14ac:dyDescent="0.2">
      <c r="A112" s="30">
        <v>43308.095833333333</v>
      </c>
      <c r="B112">
        <v>2.5250000000000004</v>
      </c>
      <c r="C112">
        <v>0.94444444444444442</v>
      </c>
      <c r="D112">
        <v>0.1111111111111111</v>
      </c>
      <c r="E112">
        <v>0</v>
      </c>
      <c r="G112">
        <f t="shared" si="6"/>
        <v>0.35185185185185186</v>
      </c>
      <c r="H112">
        <f t="shared" si="4"/>
        <v>0</v>
      </c>
      <c r="I112">
        <v>0</v>
      </c>
      <c r="J112" s="38">
        <v>43673</v>
      </c>
      <c r="K112" s="35">
        <v>2.34</v>
      </c>
      <c r="L112" s="36">
        <v>5.8823529411764705E-2</v>
      </c>
      <c r="M112" s="36">
        <v>5.8823529411764705E-2</v>
      </c>
      <c r="N112" s="46">
        <v>0.58823529411764708</v>
      </c>
      <c r="O112" s="36">
        <v>0</v>
      </c>
      <c r="P112" s="36">
        <v>0</v>
      </c>
      <c r="Q112">
        <f t="shared" si="7"/>
        <v>0.23529411764705885</v>
      </c>
    </row>
    <row r="113" spans="1:17" x14ac:dyDescent="0.2">
      <c r="A113" s="30">
        <v>43309.116666666669</v>
      </c>
      <c r="B113">
        <v>2.5840000000000001</v>
      </c>
      <c r="C113">
        <v>0.94444444444444442</v>
      </c>
      <c r="D113">
        <v>0.1111111111111111</v>
      </c>
      <c r="E113">
        <v>0</v>
      </c>
      <c r="G113">
        <f t="shared" si="6"/>
        <v>0.35185185185185186</v>
      </c>
      <c r="H113">
        <f t="shared" si="4"/>
        <v>0</v>
      </c>
      <c r="J113" s="38">
        <v>43674</v>
      </c>
      <c r="K113" s="35">
        <v>2.64</v>
      </c>
      <c r="L113" s="36" t="s">
        <v>148</v>
      </c>
      <c r="M113" s="36">
        <v>0</v>
      </c>
      <c r="N113" s="46">
        <v>3.7</v>
      </c>
      <c r="O113" s="36">
        <v>0</v>
      </c>
      <c r="P113" s="36">
        <v>0</v>
      </c>
      <c r="Q113">
        <f t="shared" si="7"/>
        <v>1.85</v>
      </c>
    </row>
    <row r="114" spans="1:17" x14ac:dyDescent="0.2">
      <c r="A114" s="30">
        <v>43310.133333333331</v>
      </c>
      <c r="B114">
        <v>2.532</v>
      </c>
      <c r="C114">
        <v>1</v>
      </c>
      <c r="D114">
        <v>0</v>
      </c>
      <c r="E114">
        <v>0.16666666666666666</v>
      </c>
      <c r="G114">
        <f t="shared" si="6"/>
        <v>0.3888888888888889</v>
      </c>
      <c r="H114">
        <f t="shared" si="4"/>
        <v>0</v>
      </c>
      <c r="I114">
        <v>0</v>
      </c>
      <c r="J114" s="38">
        <v>43675</v>
      </c>
      <c r="K114" s="35">
        <v>2.9299999999999997</v>
      </c>
      <c r="L114" s="36" t="s">
        <v>148</v>
      </c>
      <c r="M114" s="36">
        <v>0</v>
      </c>
      <c r="N114" s="46">
        <v>3.7058823529411766</v>
      </c>
      <c r="O114" s="36">
        <v>0</v>
      </c>
      <c r="P114" s="36">
        <v>0</v>
      </c>
      <c r="Q114">
        <f t="shared" si="7"/>
        <v>1.8529411764705883</v>
      </c>
    </row>
    <row r="115" spans="1:17" x14ac:dyDescent="0.2">
      <c r="A115" s="30">
        <v>43311.154166666667</v>
      </c>
      <c r="B115">
        <v>2.343</v>
      </c>
      <c r="C115">
        <v>1</v>
      </c>
      <c r="D115">
        <v>0</v>
      </c>
      <c r="E115">
        <v>0.16666666666666666</v>
      </c>
      <c r="G115">
        <f t="shared" si="6"/>
        <v>0.3888888888888889</v>
      </c>
      <c r="H115">
        <f t="shared" si="4"/>
        <v>0</v>
      </c>
      <c r="I115">
        <v>0</v>
      </c>
      <c r="J115" s="38">
        <v>43676</v>
      </c>
      <c r="K115" s="35">
        <v>3.22</v>
      </c>
      <c r="L115" s="36">
        <v>0.21052631578947367</v>
      </c>
      <c r="M115" s="36">
        <v>0</v>
      </c>
      <c r="N115" s="46">
        <v>17.157894736842106</v>
      </c>
      <c r="O115" s="36">
        <v>0</v>
      </c>
      <c r="P115" s="36">
        <v>0</v>
      </c>
      <c r="Q115">
        <f t="shared" si="7"/>
        <v>5.7894736842105265</v>
      </c>
    </row>
    <row r="116" spans="1:17" x14ac:dyDescent="0.2">
      <c r="A116" s="30">
        <v>43312.166666666664</v>
      </c>
      <c r="B116">
        <v>2.234</v>
      </c>
      <c r="C116">
        <v>0.33333333333333331</v>
      </c>
      <c r="D116">
        <v>1.2222222222222223</v>
      </c>
      <c r="E116">
        <v>0.1111111111111111</v>
      </c>
      <c r="G116">
        <f t="shared" si="6"/>
        <v>0.55555555555555558</v>
      </c>
      <c r="H116">
        <f t="shared" si="4"/>
        <v>50</v>
      </c>
      <c r="I116">
        <v>0.5</v>
      </c>
      <c r="J116" s="38">
        <v>43677</v>
      </c>
      <c r="K116" s="35">
        <v>3.44</v>
      </c>
      <c r="L116" s="36">
        <v>0.05</v>
      </c>
      <c r="M116" s="36">
        <v>0</v>
      </c>
      <c r="N116" s="46">
        <v>2.1</v>
      </c>
      <c r="O116" s="36">
        <v>0</v>
      </c>
      <c r="P116" s="36">
        <v>0</v>
      </c>
      <c r="Q116">
        <f t="shared" si="7"/>
        <v>0.71666666666666667</v>
      </c>
    </row>
    <row r="117" spans="1:17" x14ac:dyDescent="0.2">
      <c r="A117" s="30">
        <v>43313.183333333334</v>
      </c>
      <c r="B117">
        <v>2.0489999999999999</v>
      </c>
      <c r="C117">
        <v>0.33333333333333331</v>
      </c>
      <c r="D117">
        <v>0.77777777777777779</v>
      </c>
      <c r="E117">
        <v>0.1111111111111111</v>
      </c>
      <c r="G117">
        <f t="shared" si="6"/>
        <v>0.40740740740740744</v>
      </c>
      <c r="H117">
        <f t="shared" si="4"/>
        <v>50</v>
      </c>
      <c r="I117">
        <v>0.5</v>
      </c>
      <c r="J117" s="38">
        <v>43678</v>
      </c>
      <c r="K117" s="35">
        <v>3.54</v>
      </c>
      <c r="L117" s="36">
        <v>5.2631578947368418E-2</v>
      </c>
      <c r="M117" s="36">
        <v>0</v>
      </c>
      <c r="N117" s="46">
        <v>2.1052631578947367</v>
      </c>
      <c r="O117" s="36">
        <v>0</v>
      </c>
      <c r="P117" s="36">
        <v>0</v>
      </c>
      <c r="Q117">
        <f t="shared" si="7"/>
        <v>0.7192982456140351</v>
      </c>
    </row>
    <row r="118" spans="1:17" x14ac:dyDescent="0.2">
      <c r="A118" s="30">
        <v>43314.2</v>
      </c>
      <c r="B118">
        <v>1.7729999999999999</v>
      </c>
      <c r="C118">
        <v>0.66666666666666663</v>
      </c>
      <c r="D118">
        <v>0.66666666666666663</v>
      </c>
      <c r="E118">
        <v>0.1111111111111111</v>
      </c>
      <c r="G118">
        <f t="shared" si="6"/>
        <v>0.48148148148148145</v>
      </c>
      <c r="H118">
        <f t="shared" si="4"/>
        <v>0</v>
      </c>
      <c r="I118">
        <v>0</v>
      </c>
      <c r="J118" s="38">
        <v>43679</v>
      </c>
      <c r="K118" s="35">
        <v>3.5</v>
      </c>
      <c r="L118" s="36">
        <v>0.05</v>
      </c>
      <c r="M118" s="36">
        <v>0.63</v>
      </c>
      <c r="N118" s="46">
        <v>1.4210526315789473</v>
      </c>
      <c r="O118" s="36">
        <v>0</v>
      </c>
      <c r="P118" s="36">
        <v>0</v>
      </c>
      <c r="Q118">
        <f t="shared" si="7"/>
        <v>0.7003508771929825</v>
      </c>
    </row>
    <row r="119" spans="1:17" x14ac:dyDescent="0.2">
      <c r="A119" s="30">
        <v>43315.212500000001</v>
      </c>
      <c r="B119">
        <v>1.4490000000000003</v>
      </c>
      <c r="C119">
        <v>0.1111111111111111</v>
      </c>
      <c r="D119">
        <v>5.5555555555555552E-2</v>
      </c>
      <c r="E119">
        <v>0.1111111111111111</v>
      </c>
      <c r="G119">
        <f t="shared" si="6"/>
        <v>9.2592592592592601E-2</v>
      </c>
      <c r="H119">
        <f t="shared" si="4"/>
        <v>0</v>
      </c>
      <c r="I119">
        <v>0</v>
      </c>
      <c r="J119" s="38">
        <v>43680</v>
      </c>
      <c r="K119" s="35">
        <v>3.31</v>
      </c>
      <c r="L119" s="36">
        <v>5.2631578947368418E-2</v>
      </c>
      <c r="M119" s="36">
        <v>0.63157894736842102</v>
      </c>
      <c r="N119" s="46">
        <v>1.4210526315789473</v>
      </c>
      <c r="O119" s="36">
        <v>0</v>
      </c>
      <c r="P119" s="36">
        <v>0</v>
      </c>
      <c r="Q119">
        <f t="shared" si="7"/>
        <v>0.70175438596491224</v>
      </c>
    </row>
    <row r="120" spans="1:17" x14ac:dyDescent="0.2">
      <c r="A120" s="30">
        <v>43316.220833333333</v>
      </c>
      <c r="B120">
        <v>1.609</v>
      </c>
      <c r="C120">
        <v>0.1111111111111111</v>
      </c>
      <c r="D120">
        <v>5.5555555555555552E-2</v>
      </c>
      <c r="E120">
        <v>0.1111111111111111</v>
      </c>
      <c r="G120">
        <f t="shared" si="6"/>
        <v>9.2592592592592601E-2</v>
      </c>
      <c r="H120">
        <f t="shared" si="4"/>
        <v>50</v>
      </c>
      <c r="I120">
        <v>0.5</v>
      </c>
      <c r="J120" s="38">
        <v>43681</v>
      </c>
      <c r="K120" s="35">
        <v>2.99</v>
      </c>
      <c r="L120" s="36">
        <v>0.16</v>
      </c>
      <c r="M120" s="36" t="s">
        <v>148</v>
      </c>
      <c r="N120" s="46">
        <v>0.89</v>
      </c>
      <c r="O120" s="36">
        <v>0</v>
      </c>
      <c r="P120" s="36">
        <v>0</v>
      </c>
      <c r="Q120">
        <f t="shared" si="7"/>
        <v>0.52500000000000002</v>
      </c>
    </row>
    <row r="121" spans="1:17" x14ac:dyDescent="0.2">
      <c r="A121" s="30">
        <v>43317.241666666669</v>
      </c>
      <c r="B121">
        <v>1.9149999999999998</v>
      </c>
      <c r="D121">
        <v>0.1111111111111111</v>
      </c>
      <c r="E121">
        <v>0.1111111111111111</v>
      </c>
      <c r="G121">
        <f t="shared" si="6"/>
        <v>0.1111111111111111</v>
      </c>
      <c r="H121">
        <f t="shared" si="4"/>
        <v>50</v>
      </c>
      <c r="I121">
        <v>0.5</v>
      </c>
      <c r="J121" s="38">
        <v>43682</v>
      </c>
      <c r="K121" s="35">
        <v>2.58</v>
      </c>
      <c r="L121" s="36">
        <v>0.15789473684210525</v>
      </c>
      <c r="M121" s="36" t="s">
        <v>148</v>
      </c>
      <c r="N121" s="46">
        <v>0.89473684210526316</v>
      </c>
      <c r="O121" s="36">
        <v>0</v>
      </c>
      <c r="P121" s="36">
        <v>0</v>
      </c>
      <c r="Q121">
        <f t="shared" si="7"/>
        <v>0.52631578947368418</v>
      </c>
    </row>
    <row r="122" spans="1:17" x14ac:dyDescent="0.2">
      <c r="A122" s="30">
        <v>43318.26666666667</v>
      </c>
      <c r="B122">
        <v>2.2349999999999999</v>
      </c>
      <c r="D122">
        <v>0.1111111111111111</v>
      </c>
      <c r="E122">
        <v>0.1111111111111111</v>
      </c>
      <c r="G122">
        <f t="shared" si="6"/>
        <v>0.1111111111111111</v>
      </c>
      <c r="H122">
        <f t="shared" si="4"/>
        <v>0</v>
      </c>
      <c r="I122">
        <v>0</v>
      </c>
      <c r="J122" s="38">
        <v>43683</v>
      </c>
      <c r="K122" s="35">
        <v>2.08</v>
      </c>
      <c r="L122" s="36">
        <v>0</v>
      </c>
      <c r="M122" s="36">
        <v>0</v>
      </c>
      <c r="N122" s="46">
        <v>0.16</v>
      </c>
      <c r="O122" s="36">
        <v>0</v>
      </c>
      <c r="P122" s="36" t="s">
        <v>148</v>
      </c>
      <c r="Q122">
        <f t="shared" si="7"/>
        <v>5.3333333333333337E-2</v>
      </c>
    </row>
    <row r="123" spans="1:17" x14ac:dyDescent="0.2">
      <c r="A123" s="30">
        <v>43319.287499999999</v>
      </c>
      <c r="B123">
        <v>2.5070000000000001</v>
      </c>
      <c r="C123">
        <v>0</v>
      </c>
      <c r="D123">
        <v>0.88888888888888884</v>
      </c>
      <c r="E123">
        <v>0</v>
      </c>
      <c r="G123">
        <f t="shared" si="6"/>
        <v>0.29629629629629628</v>
      </c>
      <c r="H123">
        <f t="shared" si="4"/>
        <v>0</v>
      </c>
      <c r="I123">
        <v>0</v>
      </c>
      <c r="J123" s="38">
        <v>43684</v>
      </c>
      <c r="K123" s="35">
        <v>2.12</v>
      </c>
      <c r="L123" s="36">
        <v>0</v>
      </c>
      <c r="M123" s="36">
        <v>0</v>
      </c>
      <c r="N123" s="46">
        <v>0.15789473684210525</v>
      </c>
      <c r="O123" s="36">
        <v>0</v>
      </c>
      <c r="P123" s="36" t="s">
        <v>148</v>
      </c>
      <c r="Q123">
        <f t="shared" si="7"/>
        <v>5.2631578947368418E-2</v>
      </c>
    </row>
    <row r="124" spans="1:17" x14ac:dyDescent="0.2">
      <c r="A124" s="30">
        <v>43320.320833333331</v>
      </c>
      <c r="B124">
        <v>2.7749999999999999</v>
      </c>
      <c r="C124">
        <v>0</v>
      </c>
      <c r="D124">
        <v>0.16666666666666666</v>
      </c>
      <c r="E124">
        <v>0</v>
      </c>
      <c r="G124">
        <f t="shared" si="6"/>
        <v>5.5555555555555552E-2</v>
      </c>
      <c r="H124">
        <f t="shared" si="4"/>
        <v>0</v>
      </c>
      <c r="I124">
        <v>0</v>
      </c>
      <c r="J124" s="38">
        <v>43685</v>
      </c>
      <c r="K124" s="35">
        <v>2.2800000000000002</v>
      </c>
      <c r="L124" s="36">
        <v>0</v>
      </c>
      <c r="M124" s="36">
        <v>0</v>
      </c>
      <c r="N124" s="46">
        <v>0.42105263157894735</v>
      </c>
      <c r="O124" s="36">
        <v>0</v>
      </c>
      <c r="P124" s="36" t="s">
        <v>148</v>
      </c>
      <c r="Q124">
        <f t="shared" si="7"/>
        <v>0.14035087719298245</v>
      </c>
    </row>
    <row r="125" spans="1:17" x14ac:dyDescent="0.2">
      <c r="A125" s="30">
        <v>43321.35833333333</v>
      </c>
      <c r="B125">
        <v>2.9630000000000001</v>
      </c>
      <c r="C125">
        <v>0</v>
      </c>
      <c r="D125">
        <v>0.16666666666666666</v>
      </c>
      <c r="E125">
        <v>0</v>
      </c>
      <c r="G125">
        <f t="shared" si="6"/>
        <v>5.5555555555555552E-2</v>
      </c>
      <c r="H125">
        <f t="shared" si="4"/>
        <v>0</v>
      </c>
      <c r="I125">
        <v>0</v>
      </c>
      <c r="J125" s="38">
        <v>43686</v>
      </c>
      <c r="K125" s="35">
        <v>2.3800000000000003</v>
      </c>
      <c r="L125" s="36">
        <v>0</v>
      </c>
      <c r="M125" s="36">
        <v>0</v>
      </c>
      <c r="N125" s="46">
        <v>0</v>
      </c>
      <c r="O125" s="36">
        <v>0</v>
      </c>
      <c r="P125" s="36" t="s">
        <v>148</v>
      </c>
    </row>
    <row r="126" spans="1:17" x14ac:dyDescent="0.2">
      <c r="A126" s="30">
        <v>43322.400000000001</v>
      </c>
      <c r="B126">
        <v>3.0840000000000001</v>
      </c>
      <c r="H126">
        <f t="shared" si="4"/>
        <v>0</v>
      </c>
      <c r="I126">
        <v>0</v>
      </c>
      <c r="J126" s="38">
        <v>43687</v>
      </c>
      <c r="K126" s="35">
        <v>2.52</v>
      </c>
      <c r="L126" s="36">
        <v>0</v>
      </c>
      <c r="M126" s="36">
        <v>0</v>
      </c>
      <c r="N126" s="46">
        <v>0</v>
      </c>
      <c r="O126" s="36">
        <v>0</v>
      </c>
      <c r="P126" s="36">
        <v>0</v>
      </c>
    </row>
    <row r="127" spans="1:17" x14ac:dyDescent="0.2">
      <c r="A127" s="30">
        <v>43323.441666666666</v>
      </c>
      <c r="B127">
        <v>3.0640000000000001</v>
      </c>
      <c r="H127">
        <f t="shared" si="4"/>
        <v>0</v>
      </c>
      <c r="I127">
        <v>0</v>
      </c>
      <c r="J127" s="38">
        <v>43688</v>
      </c>
      <c r="K127" s="35">
        <v>2.66</v>
      </c>
      <c r="L127" s="36">
        <v>0</v>
      </c>
      <c r="M127" s="36">
        <v>0</v>
      </c>
      <c r="N127" s="46">
        <v>0.10526315999999999</v>
      </c>
      <c r="O127" s="36">
        <v>0</v>
      </c>
      <c r="P127" s="36">
        <v>0</v>
      </c>
    </row>
    <row r="128" spans="1:17" x14ac:dyDescent="0.2">
      <c r="A128" s="30">
        <v>43324.087500000001</v>
      </c>
      <c r="B128">
        <v>2.9710000000000001</v>
      </c>
      <c r="C128">
        <v>0.10526315789473684</v>
      </c>
      <c r="E128">
        <v>0</v>
      </c>
      <c r="G128">
        <f t="shared" si="6"/>
        <v>5.2631578947368418E-2</v>
      </c>
      <c r="H128">
        <f t="shared" si="4"/>
        <v>0</v>
      </c>
      <c r="I128">
        <v>0</v>
      </c>
      <c r="J128" s="38">
        <v>43689</v>
      </c>
      <c r="K128" s="35">
        <v>2.79</v>
      </c>
      <c r="L128" s="36">
        <v>0</v>
      </c>
      <c r="M128" s="36">
        <v>0</v>
      </c>
      <c r="N128" s="46">
        <v>0.10526315999999999</v>
      </c>
      <c r="O128" s="36">
        <v>0</v>
      </c>
      <c r="P128" s="36">
        <v>0</v>
      </c>
    </row>
    <row r="129" spans="1:15" x14ac:dyDescent="0.2">
      <c r="A129" s="30">
        <v>43325.116666666669</v>
      </c>
      <c r="B129">
        <v>2.6809999999999996</v>
      </c>
      <c r="C129">
        <v>0.10526315789473684</v>
      </c>
      <c r="E129">
        <v>0</v>
      </c>
      <c r="G129">
        <f t="shared" si="6"/>
        <v>5.2631578947368418E-2</v>
      </c>
      <c r="H129">
        <f t="shared" si="4"/>
        <v>0</v>
      </c>
      <c r="I129">
        <v>0</v>
      </c>
      <c r="J129" s="38">
        <v>43690</v>
      </c>
      <c r="K129" s="35">
        <v>2.8200000000000003</v>
      </c>
      <c r="L129" s="36">
        <v>0</v>
      </c>
      <c r="M129" s="36">
        <v>0</v>
      </c>
      <c r="N129" s="46">
        <v>0</v>
      </c>
      <c r="O129" s="36">
        <v>0</v>
      </c>
    </row>
    <row r="130" spans="1:15" x14ac:dyDescent="0.2">
      <c r="A130" s="30">
        <v>43326.137499999997</v>
      </c>
      <c r="B130">
        <v>2.411</v>
      </c>
      <c r="C130">
        <v>0</v>
      </c>
      <c r="D130">
        <v>0.15789473684210525</v>
      </c>
      <c r="E130">
        <v>0</v>
      </c>
      <c r="G130">
        <f t="shared" si="6"/>
        <v>5.2631578947368418E-2</v>
      </c>
      <c r="H130">
        <f t="shared" si="4"/>
        <v>0</v>
      </c>
      <c r="I130">
        <v>0</v>
      </c>
      <c r="J130" s="38">
        <v>43691</v>
      </c>
      <c r="K130" s="35">
        <v>2.79</v>
      </c>
      <c r="L130" s="36">
        <v>0</v>
      </c>
      <c r="M130" s="36">
        <v>0</v>
      </c>
      <c r="N130" s="46">
        <v>0</v>
      </c>
      <c r="O130" s="36">
        <v>0</v>
      </c>
    </row>
    <row r="131" spans="1:15" x14ac:dyDescent="0.2">
      <c r="A131" s="30">
        <v>43327.162499999999</v>
      </c>
      <c r="B131">
        <v>2.044</v>
      </c>
      <c r="C131">
        <v>0</v>
      </c>
      <c r="D131">
        <v>0.15789473684210525</v>
      </c>
      <c r="E131">
        <v>0</v>
      </c>
      <c r="G131">
        <f t="shared" si="6"/>
        <v>5.2631578947368418E-2</v>
      </c>
      <c r="H131">
        <f t="shared" si="4"/>
        <v>0</v>
      </c>
      <c r="I131">
        <v>0</v>
      </c>
      <c r="J131" s="38">
        <v>43692</v>
      </c>
      <c r="K131" s="35">
        <v>2.71</v>
      </c>
      <c r="L131" s="36">
        <v>0</v>
      </c>
      <c r="M131" s="36">
        <v>0</v>
      </c>
      <c r="N131" s="46">
        <v>0</v>
      </c>
      <c r="O131" s="36">
        <v>0</v>
      </c>
    </row>
    <row r="132" spans="1:15" x14ac:dyDescent="0.2">
      <c r="A132" s="30">
        <v>43328.183333333334</v>
      </c>
      <c r="B132">
        <v>1.681</v>
      </c>
      <c r="C132">
        <v>0</v>
      </c>
      <c r="D132">
        <v>0.10526315789473684</v>
      </c>
      <c r="E132">
        <v>0</v>
      </c>
      <c r="G132">
        <f t="shared" si="6"/>
        <v>3.5087719298245612E-2</v>
      </c>
      <c r="H132">
        <f t="shared" ref="H132:H147" si="8">I132*100</f>
        <v>0</v>
      </c>
      <c r="I132">
        <v>0</v>
      </c>
      <c r="J132" s="38">
        <v>43693</v>
      </c>
      <c r="K132" s="35">
        <v>2.6</v>
      </c>
      <c r="L132" s="36">
        <v>0</v>
      </c>
      <c r="M132" s="36">
        <v>0</v>
      </c>
      <c r="N132" s="46">
        <v>0</v>
      </c>
      <c r="O132" s="36">
        <v>0</v>
      </c>
    </row>
    <row r="133" spans="1:15" x14ac:dyDescent="0.2">
      <c r="A133" s="30">
        <v>43329.2</v>
      </c>
      <c r="B133">
        <v>1.8449999999999998</v>
      </c>
      <c r="H133">
        <f t="shared" si="8"/>
        <v>0</v>
      </c>
      <c r="I133">
        <v>0</v>
      </c>
      <c r="J133" s="38">
        <v>43694</v>
      </c>
      <c r="K133" s="35">
        <v>2.46</v>
      </c>
      <c r="L133" s="36">
        <v>0</v>
      </c>
      <c r="M133" s="36">
        <v>0</v>
      </c>
      <c r="N133" s="46">
        <v>0</v>
      </c>
      <c r="O133" s="36">
        <v>0</v>
      </c>
    </row>
    <row r="134" spans="1:15" x14ac:dyDescent="0.2">
      <c r="A134" s="30">
        <v>43330.216666666667</v>
      </c>
      <c r="B134">
        <v>1.875</v>
      </c>
      <c r="H134">
        <f t="shared" si="8"/>
        <v>0</v>
      </c>
      <c r="I134">
        <v>0</v>
      </c>
      <c r="J134" s="38">
        <v>43695</v>
      </c>
      <c r="K134" s="35">
        <v>2.27</v>
      </c>
      <c r="L134" s="36">
        <v>0</v>
      </c>
      <c r="M134" s="36">
        <v>0</v>
      </c>
      <c r="N134" s="46">
        <v>0</v>
      </c>
      <c r="O134" s="36">
        <v>0</v>
      </c>
    </row>
    <row r="135" spans="1:15" x14ac:dyDescent="0.2">
      <c r="A135" s="30">
        <v>43331.23333333333</v>
      </c>
      <c r="B135">
        <v>1.9510000000000001</v>
      </c>
      <c r="D135">
        <v>5.2631578947368418E-2</v>
      </c>
      <c r="E135">
        <v>5.2631578947368418E-2</v>
      </c>
      <c r="G135">
        <f t="shared" si="6"/>
        <v>5.2631578947368418E-2</v>
      </c>
      <c r="H135">
        <f t="shared" si="8"/>
        <v>0</v>
      </c>
      <c r="I135">
        <v>0</v>
      </c>
      <c r="J135" s="38">
        <v>43696</v>
      </c>
      <c r="K135" s="35">
        <v>2.0299999999999998</v>
      </c>
      <c r="L135" s="36">
        <v>0</v>
      </c>
      <c r="M135" s="36">
        <v>0</v>
      </c>
      <c r="N135" s="46">
        <v>0</v>
      </c>
      <c r="O135" s="36">
        <v>0</v>
      </c>
    </row>
    <row r="136" spans="1:15" ht="15" x14ac:dyDescent="0.25">
      <c r="A136" s="30">
        <v>43332.270833333336</v>
      </c>
      <c r="B136">
        <v>1.9300000000000002</v>
      </c>
      <c r="D136">
        <v>5.2631578947368418E-2</v>
      </c>
      <c r="E136">
        <v>5.2631578947368418E-2</v>
      </c>
      <c r="G136">
        <f t="shared" si="6"/>
        <v>5.2631578947368418E-2</v>
      </c>
      <c r="H136">
        <f t="shared" si="8"/>
        <v>0</v>
      </c>
      <c r="I136">
        <v>0</v>
      </c>
      <c r="J136" s="38">
        <v>43697</v>
      </c>
      <c r="K136" s="35">
        <v>1.7200000000000002</v>
      </c>
      <c r="L136" s="36">
        <v>0</v>
      </c>
      <c r="M136" s="36">
        <v>0</v>
      </c>
      <c r="N136" s="45">
        <v>0</v>
      </c>
      <c r="O136" s="36">
        <v>0</v>
      </c>
    </row>
    <row r="137" spans="1:15" ht="15" x14ac:dyDescent="0.25">
      <c r="A137" s="30">
        <v>43333.3</v>
      </c>
      <c r="B137">
        <v>1.9650000000000001</v>
      </c>
      <c r="G137" t="e">
        <f t="shared" si="6"/>
        <v>#DIV/0!</v>
      </c>
      <c r="H137">
        <f t="shared" si="8"/>
        <v>0</v>
      </c>
      <c r="I137">
        <v>0</v>
      </c>
      <c r="J137" s="38">
        <v>43698</v>
      </c>
      <c r="K137" s="35">
        <v>1.6099999999999999</v>
      </c>
      <c r="L137" s="36">
        <v>0</v>
      </c>
      <c r="M137" s="36">
        <v>0</v>
      </c>
      <c r="N137" s="45">
        <v>0</v>
      </c>
      <c r="O137" s="36">
        <v>0</v>
      </c>
    </row>
    <row r="138" spans="1:15" ht="15" x14ac:dyDescent="0.25">
      <c r="A138" s="30">
        <v>43334.995833333334</v>
      </c>
      <c r="B138">
        <v>2.1019999999999999</v>
      </c>
      <c r="C138">
        <v>5.2631578947368418E-2</v>
      </c>
      <c r="D138">
        <v>0</v>
      </c>
      <c r="E138">
        <v>0</v>
      </c>
      <c r="G138">
        <f t="shared" si="6"/>
        <v>1.7543859649122806E-2</v>
      </c>
      <c r="H138">
        <f t="shared" si="8"/>
        <v>0</v>
      </c>
      <c r="I138">
        <v>0</v>
      </c>
      <c r="J138" s="38">
        <v>43699</v>
      </c>
      <c r="K138" s="35">
        <v>1.7400000000000002</v>
      </c>
      <c r="L138" s="36">
        <v>0</v>
      </c>
      <c r="M138" s="36">
        <v>0</v>
      </c>
      <c r="N138" s="45">
        <v>9.5238095238095233E-2</v>
      </c>
      <c r="O138" s="36">
        <v>0</v>
      </c>
    </row>
    <row r="139" spans="1:15" ht="15" x14ac:dyDescent="0.25">
      <c r="A139" s="30">
        <v>43335.029166666667</v>
      </c>
      <c r="B139">
        <v>2.246</v>
      </c>
      <c r="C139">
        <v>5.2631578947368418E-2</v>
      </c>
      <c r="D139">
        <v>0</v>
      </c>
      <c r="E139">
        <v>0</v>
      </c>
      <c r="G139">
        <f t="shared" si="6"/>
        <v>1.7543859649122806E-2</v>
      </c>
      <c r="H139">
        <f t="shared" si="8"/>
        <v>0</v>
      </c>
      <c r="I139">
        <v>0</v>
      </c>
      <c r="J139" s="38">
        <v>43700</v>
      </c>
      <c r="K139" s="35">
        <v>1.9</v>
      </c>
      <c r="L139" s="36">
        <v>0</v>
      </c>
      <c r="M139" s="36">
        <v>0</v>
      </c>
      <c r="N139" s="45">
        <v>9.5238095238095233E-2</v>
      </c>
      <c r="O139" s="36">
        <v>0</v>
      </c>
    </row>
    <row r="140" spans="1:15" ht="15" x14ac:dyDescent="0.25">
      <c r="A140" s="30">
        <v>43336.04583333333</v>
      </c>
      <c r="B140">
        <v>2.2919999999999998</v>
      </c>
      <c r="H140">
        <f t="shared" si="8"/>
        <v>0</v>
      </c>
      <c r="I140">
        <v>0</v>
      </c>
      <c r="J140" s="38">
        <v>43701</v>
      </c>
      <c r="K140" s="35">
        <v>2.0699999999999998</v>
      </c>
      <c r="L140" s="36">
        <v>0</v>
      </c>
      <c r="M140" s="36">
        <v>0</v>
      </c>
      <c r="N140" s="45">
        <v>9.5238095238095233E-2</v>
      </c>
      <c r="O140" s="36">
        <v>0</v>
      </c>
    </row>
    <row r="141" spans="1:15" x14ac:dyDescent="0.2">
      <c r="A141" s="30">
        <v>43337.066666666666</v>
      </c>
      <c r="B141">
        <v>2.2119999999999997</v>
      </c>
      <c r="H141">
        <f t="shared" si="8"/>
        <v>0</v>
      </c>
      <c r="I141">
        <v>0</v>
      </c>
      <c r="J141" s="38">
        <v>43702</v>
      </c>
      <c r="K141" s="35">
        <v>2.2799999999999998</v>
      </c>
      <c r="L141" s="36">
        <v>0</v>
      </c>
      <c r="M141" s="36">
        <v>0</v>
      </c>
      <c r="N141" s="46">
        <v>0</v>
      </c>
      <c r="O141" s="36">
        <v>0</v>
      </c>
    </row>
    <row r="142" spans="1:15" x14ac:dyDescent="0.2">
      <c r="A142" s="30">
        <v>43338.07916666667</v>
      </c>
      <c r="B142">
        <v>2.1470000000000002</v>
      </c>
      <c r="C142">
        <v>0</v>
      </c>
      <c r="D142">
        <v>0</v>
      </c>
      <c r="E142">
        <v>0</v>
      </c>
      <c r="G142">
        <f t="shared" si="6"/>
        <v>0</v>
      </c>
      <c r="H142">
        <f t="shared" si="8"/>
        <v>0</v>
      </c>
      <c r="I142">
        <v>0</v>
      </c>
      <c r="J142" s="38">
        <v>43703</v>
      </c>
      <c r="K142" s="35">
        <v>2.52</v>
      </c>
      <c r="L142" s="36">
        <v>0</v>
      </c>
      <c r="M142" s="36">
        <v>0</v>
      </c>
      <c r="N142" s="46">
        <v>0</v>
      </c>
      <c r="O142" s="36">
        <v>0</v>
      </c>
    </row>
    <row r="143" spans="1:15" ht="15" x14ac:dyDescent="0.25">
      <c r="A143" s="30">
        <v>43339.091666666667</v>
      </c>
      <c r="B143">
        <v>2.1179999999999999</v>
      </c>
      <c r="C143">
        <v>0</v>
      </c>
      <c r="D143">
        <v>0</v>
      </c>
      <c r="E143">
        <v>0</v>
      </c>
      <c r="G143">
        <f t="shared" si="6"/>
        <v>0</v>
      </c>
      <c r="H143">
        <f t="shared" si="8"/>
        <v>0</v>
      </c>
      <c r="I143">
        <v>0</v>
      </c>
      <c r="J143" s="38">
        <v>43704</v>
      </c>
      <c r="K143" s="35">
        <v>2.83</v>
      </c>
      <c r="L143" s="36">
        <v>0</v>
      </c>
      <c r="M143" s="36">
        <v>0</v>
      </c>
      <c r="N143" s="45">
        <v>9.5238095238095233E-2</v>
      </c>
      <c r="O143" s="36">
        <v>0</v>
      </c>
    </row>
    <row r="144" spans="1:15" x14ac:dyDescent="0.2">
      <c r="A144" s="30">
        <v>43340.112500000003</v>
      </c>
      <c r="B144">
        <v>1.927</v>
      </c>
      <c r="C144">
        <v>0</v>
      </c>
      <c r="E144">
        <v>0</v>
      </c>
      <c r="G144">
        <f t="shared" si="6"/>
        <v>0</v>
      </c>
      <c r="H144">
        <f t="shared" si="8"/>
        <v>0</v>
      </c>
      <c r="I144">
        <v>0</v>
      </c>
      <c r="J144" s="38">
        <v>43705</v>
      </c>
      <c r="K144" s="35">
        <v>3.04</v>
      </c>
      <c r="L144" s="36">
        <v>0</v>
      </c>
      <c r="M144" s="36">
        <v>0</v>
      </c>
      <c r="N144" s="46">
        <v>0</v>
      </c>
      <c r="O144" s="36">
        <v>0</v>
      </c>
    </row>
    <row r="145" spans="1:15" x14ac:dyDescent="0.2">
      <c r="A145" s="30">
        <v>43341.125</v>
      </c>
      <c r="B145">
        <v>1.6949999999999998</v>
      </c>
      <c r="C145">
        <v>0</v>
      </c>
      <c r="D145">
        <v>0</v>
      </c>
      <c r="G145">
        <f t="shared" si="6"/>
        <v>0</v>
      </c>
      <c r="H145">
        <f t="shared" si="8"/>
        <v>0</v>
      </c>
      <c r="I145">
        <v>0</v>
      </c>
      <c r="J145" s="38">
        <v>43706</v>
      </c>
      <c r="K145" s="35">
        <v>3.14</v>
      </c>
      <c r="L145" s="36">
        <v>0</v>
      </c>
      <c r="M145" s="36">
        <v>0</v>
      </c>
      <c r="N145" s="46">
        <v>0</v>
      </c>
      <c r="O145" s="36">
        <v>0</v>
      </c>
    </row>
    <row r="146" spans="1:15" x14ac:dyDescent="0.2">
      <c r="A146" s="30">
        <v>43342.137499999997</v>
      </c>
      <c r="B146">
        <v>1.5180000000000002</v>
      </c>
      <c r="C146">
        <v>0</v>
      </c>
      <c r="D146">
        <v>0</v>
      </c>
      <c r="G146">
        <f t="shared" si="6"/>
        <v>0</v>
      </c>
      <c r="H146">
        <f t="shared" si="8"/>
        <v>0</v>
      </c>
      <c r="I146">
        <v>0</v>
      </c>
      <c r="J146" s="38">
        <v>43707</v>
      </c>
      <c r="K146" s="35">
        <v>3.13</v>
      </c>
      <c r="L146" s="36">
        <v>0</v>
      </c>
      <c r="M146" s="36">
        <v>0</v>
      </c>
      <c r="N146" s="46">
        <v>0</v>
      </c>
      <c r="O146" s="36">
        <v>0</v>
      </c>
    </row>
    <row r="147" spans="1:15" x14ac:dyDescent="0.2">
      <c r="A147" s="30">
        <v>43343</v>
      </c>
      <c r="B147">
        <v>1.5</v>
      </c>
      <c r="H147">
        <f t="shared" si="8"/>
        <v>0</v>
      </c>
      <c r="I147">
        <v>0</v>
      </c>
      <c r="J147" s="38">
        <v>43708</v>
      </c>
      <c r="K147" s="35">
        <v>2.98</v>
      </c>
      <c r="L147" s="36">
        <v>0</v>
      </c>
      <c r="M147" s="36">
        <v>0</v>
      </c>
      <c r="N147" s="46">
        <v>0</v>
      </c>
      <c r="O147" s="36">
        <v>0</v>
      </c>
    </row>
    <row r="148" spans="1:15" x14ac:dyDescent="0.2">
      <c r="J148" s="38">
        <v>43709</v>
      </c>
      <c r="K148" s="34"/>
      <c r="L148" s="36">
        <v>0</v>
      </c>
      <c r="M148" s="36">
        <v>0</v>
      </c>
      <c r="N148" s="46">
        <v>0</v>
      </c>
      <c r="O148" s="36">
        <v>0</v>
      </c>
    </row>
    <row r="149" spans="1:15" x14ac:dyDescent="0.2">
      <c r="J149" s="38">
        <v>43710</v>
      </c>
      <c r="K149" s="34"/>
      <c r="L149" s="36">
        <v>0</v>
      </c>
      <c r="M149" s="36">
        <v>0</v>
      </c>
      <c r="N149" s="46">
        <v>0</v>
      </c>
      <c r="O149" s="36">
        <v>0</v>
      </c>
    </row>
    <row r="150" spans="1:15" x14ac:dyDescent="0.2">
      <c r="J150" s="38">
        <v>43711</v>
      </c>
      <c r="K150" s="34"/>
      <c r="L150" s="36">
        <v>0</v>
      </c>
      <c r="M150" s="36">
        <v>0</v>
      </c>
      <c r="N150" s="46">
        <v>0</v>
      </c>
      <c r="O150" s="36">
        <v>0</v>
      </c>
    </row>
    <row r="151" spans="1:15" ht="15" x14ac:dyDescent="0.25">
      <c r="J151" s="38">
        <v>43712</v>
      </c>
      <c r="K151" s="34"/>
      <c r="M151" s="45">
        <v>4.7619047619047616E-2</v>
      </c>
      <c r="N151" s="46">
        <v>0</v>
      </c>
    </row>
    <row r="152" spans="1:15" ht="15" x14ac:dyDescent="0.25">
      <c r="J152" s="38">
        <v>43713</v>
      </c>
      <c r="K152" s="34"/>
      <c r="M152" s="45">
        <v>4.7619047619047616E-2</v>
      </c>
      <c r="N152" s="46">
        <v>0</v>
      </c>
    </row>
    <row r="153" spans="1:15" ht="15" x14ac:dyDescent="0.25">
      <c r="J153" s="38">
        <v>43714</v>
      </c>
      <c r="K153" s="34"/>
      <c r="M153" s="45">
        <v>0</v>
      </c>
      <c r="N153" s="46">
        <v>0</v>
      </c>
    </row>
    <row r="154" spans="1:15" ht="15" x14ac:dyDescent="0.25">
      <c r="J154" s="38">
        <v>43715</v>
      </c>
      <c r="K154" s="34"/>
      <c r="M154" s="45">
        <v>0</v>
      </c>
      <c r="N154" s="46">
        <v>0</v>
      </c>
    </row>
    <row r="155" spans="1:15" ht="15" x14ac:dyDescent="0.25">
      <c r="J155" s="38">
        <v>43716</v>
      </c>
      <c r="K155" s="34"/>
      <c r="M155" s="45">
        <v>0</v>
      </c>
      <c r="N155" s="46">
        <v>0</v>
      </c>
    </row>
    <row r="156" spans="1:15" ht="15" x14ac:dyDescent="0.25">
      <c r="J156" s="38">
        <v>43717</v>
      </c>
      <c r="K156" s="34"/>
      <c r="M156" s="45">
        <v>0</v>
      </c>
      <c r="N156" s="46">
        <v>0</v>
      </c>
    </row>
    <row r="157" spans="1:15" ht="15" x14ac:dyDescent="0.25">
      <c r="J157" s="38">
        <v>43718</v>
      </c>
      <c r="K157" s="34"/>
      <c r="M157" s="45">
        <v>0</v>
      </c>
      <c r="N157" s="46">
        <v>0</v>
      </c>
    </row>
    <row r="158" spans="1:15" ht="15" x14ac:dyDescent="0.25">
      <c r="J158" s="38">
        <v>43719</v>
      </c>
      <c r="K158" s="34"/>
      <c r="M158" s="45">
        <v>0</v>
      </c>
      <c r="N158" s="46">
        <v>0</v>
      </c>
    </row>
    <row r="159" spans="1:15" ht="15" x14ac:dyDescent="0.25">
      <c r="J159" s="38">
        <v>43720</v>
      </c>
      <c r="K159" s="34"/>
      <c r="M159" s="45">
        <v>0</v>
      </c>
    </row>
    <row r="160" spans="1:15" ht="15" x14ac:dyDescent="0.25">
      <c r="J160" s="38">
        <v>43721</v>
      </c>
      <c r="K160" s="34"/>
      <c r="M160" s="45">
        <v>0</v>
      </c>
    </row>
    <row r="161" spans="10:13" ht="15" x14ac:dyDescent="0.25">
      <c r="J161" s="38">
        <v>43722</v>
      </c>
      <c r="K161" s="34"/>
      <c r="M161" s="45">
        <v>0</v>
      </c>
    </row>
    <row r="162" spans="10:13" ht="15" x14ac:dyDescent="0.25">
      <c r="J162" s="38">
        <v>43723</v>
      </c>
      <c r="K162" s="34"/>
      <c r="M162" s="45">
        <v>0</v>
      </c>
    </row>
    <row r="163" spans="10:13" ht="15" x14ac:dyDescent="0.25">
      <c r="J163" s="38">
        <v>43724</v>
      </c>
      <c r="K163" s="34"/>
      <c r="M163" s="45">
        <v>0</v>
      </c>
    </row>
    <row r="164" spans="10:13" ht="15" x14ac:dyDescent="0.25">
      <c r="J164" s="38">
        <v>43725</v>
      </c>
      <c r="K164" s="34"/>
      <c r="M164" s="45">
        <v>0</v>
      </c>
    </row>
    <row r="165" spans="10:13" ht="15" x14ac:dyDescent="0.25">
      <c r="J165" s="38">
        <v>43726</v>
      </c>
      <c r="K165" s="34"/>
      <c r="M165" s="45">
        <v>0</v>
      </c>
    </row>
    <row r="166" spans="10:13" ht="15" x14ac:dyDescent="0.25">
      <c r="J166" s="38">
        <v>43727</v>
      </c>
      <c r="K166" s="34"/>
      <c r="M166" s="45">
        <v>0</v>
      </c>
    </row>
    <row r="167" spans="10:13" ht="15" x14ac:dyDescent="0.25">
      <c r="J167" s="38">
        <v>43728</v>
      </c>
      <c r="M167" s="45">
        <v>0</v>
      </c>
    </row>
    <row r="168" spans="10:13" ht="15" x14ac:dyDescent="0.25">
      <c r="J168" s="38">
        <v>43729</v>
      </c>
      <c r="M168" s="45">
        <v>0</v>
      </c>
    </row>
    <row r="169" spans="10:13" ht="15" x14ac:dyDescent="0.25">
      <c r="J169" s="38">
        <v>43730</v>
      </c>
      <c r="M169" s="45">
        <v>0</v>
      </c>
    </row>
    <row r="170" spans="10:13" ht="15" x14ac:dyDescent="0.25">
      <c r="J170" s="38">
        <v>43731</v>
      </c>
      <c r="M170" s="45">
        <v>0</v>
      </c>
    </row>
    <row r="171" spans="10:13" ht="15" x14ac:dyDescent="0.25">
      <c r="J171" s="38">
        <v>43732</v>
      </c>
      <c r="M171" s="45">
        <v>0</v>
      </c>
    </row>
    <row r="172" spans="10:13" ht="15" x14ac:dyDescent="0.25">
      <c r="J172" s="38">
        <v>43733</v>
      </c>
      <c r="M172" s="45">
        <v>0</v>
      </c>
    </row>
    <row r="173" spans="10:13" ht="15" x14ac:dyDescent="0.25">
      <c r="J173" s="38">
        <v>43734</v>
      </c>
      <c r="M173" s="45">
        <v>0</v>
      </c>
    </row>
    <row r="174" spans="10:13" ht="15" x14ac:dyDescent="0.25">
      <c r="J174" s="38">
        <v>43735</v>
      </c>
      <c r="M174" s="45">
        <v>0</v>
      </c>
    </row>
    <row r="175" spans="10:13" ht="15" x14ac:dyDescent="0.25">
      <c r="J175" s="38">
        <v>43736</v>
      </c>
      <c r="M175" s="45">
        <v>0</v>
      </c>
    </row>
    <row r="176" spans="10:13" ht="15" x14ac:dyDescent="0.25">
      <c r="J176" s="38">
        <v>43737</v>
      </c>
      <c r="M176" s="45">
        <v>0</v>
      </c>
    </row>
    <row r="177" spans="10:13" ht="15" x14ac:dyDescent="0.25">
      <c r="J177" s="38">
        <v>43738</v>
      </c>
      <c r="M177" s="45">
        <v>0</v>
      </c>
    </row>
    <row r="178" spans="10:13" ht="15" x14ac:dyDescent="0.25">
      <c r="J178" s="38">
        <v>43739</v>
      </c>
      <c r="M178" s="45">
        <v>0</v>
      </c>
    </row>
    <row r="179" spans="10:13" ht="15" x14ac:dyDescent="0.25">
      <c r="J179" s="38">
        <v>43740</v>
      </c>
      <c r="M179" s="45">
        <v>0</v>
      </c>
    </row>
    <row r="180" spans="10:13" ht="15" x14ac:dyDescent="0.25">
      <c r="J180" s="38">
        <v>43741</v>
      </c>
      <c r="M180" s="45">
        <v>0</v>
      </c>
    </row>
    <row r="181" spans="10:13" ht="15" x14ac:dyDescent="0.25">
      <c r="J181" s="38">
        <v>43742</v>
      </c>
      <c r="M181" s="45">
        <v>0</v>
      </c>
    </row>
    <row r="182" spans="10:13" ht="15" x14ac:dyDescent="0.25">
      <c r="J182" s="38">
        <v>43743</v>
      </c>
      <c r="M182" s="45">
        <v>0</v>
      </c>
    </row>
    <row r="183" spans="10:13" ht="15" x14ac:dyDescent="0.25">
      <c r="J183" s="38">
        <v>43744</v>
      </c>
      <c r="M183" s="45">
        <v>0</v>
      </c>
    </row>
    <row r="184" spans="10:13" ht="15" x14ac:dyDescent="0.25">
      <c r="J184" s="38">
        <v>43745</v>
      </c>
      <c r="M184" s="45">
        <v>0</v>
      </c>
    </row>
    <row r="185" spans="10:13" ht="15" x14ac:dyDescent="0.25">
      <c r="J185" s="38">
        <v>43746</v>
      </c>
      <c r="M185" s="45">
        <v>0</v>
      </c>
    </row>
    <row r="186" spans="10:13" ht="15" x14ac:dyDescent="0.25">
      <c r="J186" s="38">
        <v>43747</v>
      </c>
      <c r="M186" s="45">
        <v>0</v>
      </c>
    </row>
    <row r="187" spans="10:13" ht="15" x14ac:dyDescent="0.25">
      <c r="J187" s="38">
        <v>43748</v>
      </c>
      <c r="M187" s="45">
        <v>0</v>
      </c>
    </row>
    <row r="188" spans="10:13" ht="15" x14ac:dyDescent="0.25">
      <c r="J188" s="38">
        <v>43749</v>
      </c>
      <c r="M188" s="45">
        <v>0</v>
      </c>
    </row>
    <row r="189" spans="10:13" ht="15" x14ac:dyDescent="0.25">
      <c r="J189" s="38">
        <v>43750</v>
      </c>
      <c r="M189" s="45">
        <v>0</v>
      </c>
    </row>
    <row r="190" spans="10:13" ht="15" x14ac:dyDescent="0.25">
      <c r="J190" s="38">
        <v>43751</v>
      </c>
      <c r="M190" s="45">
        <v>0</v>
      </c>
    </row>
    <row r="191" spans="10:13" ht="15" x14ac:dyDescent="0.25">
      <c r="J191" s="38">
        <v>43752</v>
      </c>
      <c r="M191" s="45">
        <v>0</v>
      </c>
    </row>
    <row r="192" spans="10:13" ht="15" x14ac:dyDescent="0.25">
      <c r="J192" s="38">
        <v>43753</v>
      </c>
      <c r="M192" s="45">
        <v>0</v>
      </c>
    </row>
    <row r="193" spans="10:13" ht="15" x14ac:dyDescent="0.25">
      <c r="J193" s="38">
        <v>43754</v>
      </c>
      <c r="M193" s="45">
        <v>0</v>
      </c>
    </row>
  </sheetData>
  <mergeCells count="2">
    <mergeCell ref="B1:G1"/>
    <mergeCell ref="J1:Q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workbookViewId="0">
      <selection activeCell="C3" sqref="C3:D3"/>
    </sheetView>
  </sheetViews>
  <sheetFormatPr defaultRowHeight="12.75" x14ac:dyDescent="0.2"/>
  <cols>
    <col min="1" max="1" width="9.140625" style="37"/>
    <col min="2" max="2" width="9.140625" style="33"/>
    <col min="5" max="5" width="9.140625" style="62"/>
    <col min="9" max="9" width="9.140625" style="62"/>
  </cols>
  <sheetData>
    <row r="1" spans="1:9" x14ac:dyDescent="0.2">
      <c r="A1"/>
      <c r="B1"/>
      <c r="C1" t="s">
        <v>9</v>
      </c>
      <c r="G1" t="s">
        <v>10</v>
      </c>
    </row>
    <row r="2" spans="1:9" x14ac:dyDescent="0.2">
      <c r="B2" s="33" t="s">
        <v>142</v>
      </c>
      <c r="C2" t="s">
        <v>152</v>
      </c>
      <c r="D2" t="s">
        <v>151</v>
      </c>
      <c r="E2" s="62" t="s">
        <v>154</v>
      </c>
      <c r="G2" t="s">
        <v>152</v>
      </c>
      <c r="H2" t="s">
        <v>151</v>
      </c>
      <c r="I2" s="62" t="s">
        <v>154</v>
      </c>
    </row>
    <row r="3" spans="1:9" x14ac:dyDescent="0.2">
      <c r="C3">
        <f>SUM(C4:C150)</f>
        <v>766</v>
      </c>
      <c r="D3">
        <f>SUM(D4:D150)</f>
        <v>18974</v>
      </c>
      <c r="G3">
        <f>SUM(G4:G150)</f>
        <v>905</v>
      </c>
      <c r="H3">
        <f>SUM(H4:H150)</f>
        <v>15687</v>
      </c>
    </row>
    <row r="4" spans="1:9" x14ac:dyDescent="0.2">
      <c r="A4" s="38">
        <v>43564</v>
      </c>
      <c r="B4" s="35">
        <v>2.48</v>
      </c>
      <c r="D4" s="40">
        <v>0</v>
      </c>
      <c r="E4" s="62">
        <v>0</v>
      </c>
      <c r="G4">
        <v>0</v>
      </c>
      <c r="H4" s="43">
        <v>0</v>
      </c>
      <c r="I4" s="62">
        <v>0</v>
      </c>
    </row>
    <row r="5" spans="1:9" x14ac:dyDescent="0.2">
      <c r="A5" s="38">
        <v>43565</v>
      </c>
      <c r="B5" s="35">
        <v>2.5299999999999998</v>
      </c>
      <c r="D5" s="40">
        <v>0</v>
      </c>
      <c r="E5" s="62">
        <v>0</v>
      </c>
      <c r="H5" s="43"/>
    </row>
    <row r="6" spans="1:9" x14ac:dyDescent="0.2">
      <c r="A6" s="38">
        <v>43566</v>
      </c>
      <c r="B6" s="35">
        <v>2.56</v>
      </c>
      <c r="D6" s="40">
        <v>0</v>
      </c>
      <c r="E6" s="62">
        <v>0</v>
      </c>
      <c r="G6">
        <v>0</v>
      </c>
      <c r="H6" s="43">
        <v>0</v>
      </c>
      <c r="I6" s="62">
        <v>0</v>
      </c>
    </row>
    <row r="7" spans="1:9" x14ac:dyDescent="0.2">
      <c r="A7" s="38">
        <v>43567</v>
      </c>
      <c r="B7" s="35">
        <v>2.5299999999999998</v>
      </c>
      <c r="D7" s="40">
        <v>0</v>
      </c>
      <c r="E7" s="62">
        <v>0</v>
      </c>
      <c r="H7" s="43"/>
    </row>
    <row r="8" spans="1:9" x14ac:dyDescent="0.2">
      <c r="A8" s="38">
        <v>43568</v>
      </c>
      <c r="B8" s="35">
        <v>2.5299999999999998</v>
      </c>
      <c r="D8" s="40">
        <v>0</v>
      </c>
      <c r="E8" s="62">
        <v>0</v>
      </c>
      <c r="G8">
        <v>0</v>
      </c>
      <c r="H8" s="43">
        <v>0</v>
      </c>
      <c r="I8" s="62">
        <v>0</v>
      </c>
    </row>
    <row r="9" spans="1:9" x14ac:dyDescent="0.2">
      <c r="A9" s="38">
        <v>43569</v>
      </c>
      <c r="B9" s="35">
        <v>2.52</v>
      </c>
      <c r="C9" t="s">
        <v>148</v>
      </c>
      <c r="D9" s="40"/>
      <c r="H9" s="43"/>
    </row>
    <row r="10" spans="1:9" x14ac:dyDescent="0.2">
      <c r="A10" s="38">
        <v>43570</v>
      </c>
      <c r="B10" s="35">
        <v>2.4900000000000002</v>
      </c>
      <c r="C10" t="s">
        <v>148</v>
      </c>
      <c r="D10" s="40"/>
      <c r="G10">
        <v>0</v>
      </c>
      <c r="H10" s="42">
        <v>2</v>
      </c>
      <c r="I10" s="62">
        <f t="shared" ref="I10:I67" si="0">G10/H10</f>
        <v>0</v>
      </c>
    </row>
    <row r="11" spans="1:9" x14ac:dyDescent="0.2">
      <c r="A11" s="38">
        <v>43571</v>
      </c>
      <c r="B11" s="35">
        <v>2.37</v>
      </c>
      <c r="C11" t="s">
        <v>148</v>
      </c>
      <c r="D11" s="40"/>
      <c r="H11" s="43"/>
    </row>
    <row r="12" spans="1:9" x14ac:dyDescent="0.2">
      <c r="A12" s="38">
        <v>43572</v>
      </c>
      <c r="B12" s="35">
        <v>2.2000000000000002</v>
      </c>
      <c r="D12" s="40">
        <v>0</v>
      </c>
      <c r="E12" s="62">
        <v>0.33</v>
      </c>
      <c r="H12" s="43"/>
    </row>
    <row r="13" spans="1:9" x14ac:dyDescent="0.2">
      <c r="A13" s="38">
        <v>43573</v>
      </c>
      <c r="B13" s="35">
        <v>2.2400000000000002</v>
      </c>
      <c r="C13">
        <v>1</v>
      </c>
      <c r="D13" s="40">
        <v>3</v>
      </c>
      <c r="E13" s="62">
        <f>C13/D13</f>
        <v>0.33333333333333331</v>
      </c>
      <c r="H13" s="43"/>
    </row>
    <row r="14" spans="1:9" x14ac:dyDescent="0.2">
      <c r="A14" s="38">
        <v>43574</v>
      </c>
      <c r="B14" s="35">
        <v>2.56</v>
      </c>
      <c r="D14" s="40"/>
      <c r="E14" s="62">
        <v>0.125</v>
      </c>
      <c r="H14" s="43"/>
    </row>
    <row r="15" spans="1:9" x14ac:dyDescent="0.2">
      <c r="A15" s="38">
        <v>43575</v>
      </c>
      <c r="B15" s="35">
        <v>2.77</v>
      </c>
      <c r="C15">
        <v>1</v>
      </c>
      <c r="D15" s="40">
        <v>8</v>
      </c>
      <c r="E15" s="62">
        <f t="shared" ref="E15:E76" si="1">C15/D15</f>
        <v>0.125</v>
      </c>
      <c r="H15" s="43"/>
    </row>
    <row r="16" spans="1:9" x14ac:dyDescent="0.2">
      <c r="A16" s="38">
        <v>43576</v>
      </c>
      <c r="B16" s="35">
        <v>2.85</v>
      </c>
      <c r="D16" s="40"/>
      <c r="E16" s="62">
        <v>2.8570000000000002E-2</v>
      </c>
      <c r="H16" s="43"/>
    </row>
    <row r="17" spans="1:9" x14ac:dyDescent="0.2">
      <c r="A17" s="38">
        <v>43577</v>
      </c>
      <c r="B17" s="35">
        <v>2.89</v>
      </c>
      <c r="C17">
        <v>1</v>
      </c>
      <c r="D17" s="40">
        <v>35</v>
      </c>
      <c r="E17" s="62">
        <f t="shared" si="1"/>
        <v>2.8571428571428571E-2</v>
      </c>
      <c r="G17">
        <v>0</v>
      </c>
      <c r="H17" s="42">
        <v>2</v>
      </c>
      <c r="I17" s="62">
        <f t="shared" si="0"/>
        <v>0</v>
      </c>
    </row>
    <row r="18" spans="1:9" x14ac:dyDescent="0.2">
      <c r="A18" s="38">
        <v>43578</v>
      </c>
      <c r="B18" s="35">
        <v>2.82</v>
      </c>
      <c r="C18">
        <v>0</v>
      </c>
      <c r="D18" s="40">
        <v>15</v>
      </c>
      <c r="E18" s="62">
        <v>0</v>
      </c>
      <c r="G18">
        <v>0</v>
      </c>
      <c r="H18" s="42">
        <v>3</v>
      </c>
      <c r="I18" s="62">
        <f t="shared" si="0"/>
        <v>0</v>
      </c>
    </row>
    <row r="19" spans="1:9" x14ac:dyDescent="0.2">
      <c r="A19" s="38">
        <v>43579</v>
      </c>
      <c r="B19" s="35">
        <v>2.67</v>
      </c>
      <c r="D19" s="40"/>
      <c r="E19" s="62">
        <v>0</v>
      </c>
      <c r="H19" s="43"/>
    </row>
    <row r="20" spans="1:9" x14ac:dyDescent="0.2">
      <c r="A20" s="38">
        <v>43580</v>
      </c>
      <c r="B20" s="35">
        <v>2.5</v>
      </c>
      <c r="C20">
        <v>0</v>
      </c>
      <c r="D20" s="40">
        <v>10</v>
      </c>
      <c r="E20" s="62">
        <f t="shared" si="1"/>
        <v>0</v>
      </c>
      <c r="G20">
        <v>0</v>
      </c>
      <c r="H20" s="42">
        <v>12</v>
      </c>
      <c r="I20" s="62">
        <f t="shared" si="0"/>
        <v>0</v>
      </c>
    </row>
    <row r="21" spans="1:9" x14ac:dyDescent="0.2">
      <c r="A21" s="38">
        <v>43581</v>
      </c>
      <c r="B21" s="35">
        <v>2.2999999999999998</v>
      </c>
      <c r="C21">
        <v>0</v>
      </c>
      <c r="D21" s="40"/>
      <c r="E21" s="62">
        <v>0</v>
      </c>
      <c r="H21" s="43"/>
    </row>
    <row r="22" spans="1:9" x14ac:dyDescent="0.2">
      <c r="A22" s="38">
        <v>43582</v>
      </c>
      <c r="B22" s="35">
        <v>2.11</v>
      </c>
      <c r="C22">
        <v>0</v>
      </c>
      <c r="D22" s="40">
        <v>85</v>
      </c>
      <c r="E22" s="62">
        <f t="shared" si="1"/>
        <v>0</v>
      </c>
      <c r="G22">
        <v>0</v>
      </c>
      <c r="H22" s="43">
        <v>0</v>
      </c>
    </row>
    <row r="23" spans="1:9" x14ac:dyDescent="0.2">
      <c r="A23" s="38">
        <v>43583</v>
      </c>
      <c r="B23" s="35">
        <v>1.95</v>
      </c>
      <c r="C23">
        <v>0</v>
      </c>
      <c r="D23" s="40"/>
      <c r="E23" s="62">
        <v>0.14199999999999999</v>
      </c>
      <c r="H23" s="43"/>
    </row>
    <row r="24" spans="1:9" x14ac:dyDescent="0.2">
      <c r="A24" s="38">
        <v>43584</v>
      </c>
      <c r="B24" s="35">
        <v>1.8000000000000003</v>
      </c>
      <c r="C24">
        <v>92</v>
      </c>
      <c r="D24" s="40">
        <v>645</v>
      </c>
      <c r="E24" s="62">
        <f t="shared" si="1"/>
        <v>0.14263565891472868</v>
      </c>
      <c r="G24">
        <v>52</v>
      </c>
      <c r="H24" s="42">
        <v>563</v>
      </c>
      <c r="I24" s="62">
        <f>G24/H24</f>
        <v>9.236234458259325E-2</v>
      </c>
    </row>
    <row r="25" spans="1:9" x14ac:dyDescent="0.2">
      <c r="A25" s="38">
        <v>43585</v>
      </c>
      <c r="B25" s="35">
        <v>1.65</v>
      </c>
      <c r="C25">
        <v>3</v>
      </c>
      <c r="D25" s="40">
        <v>2757</v>
      </c>
      <c r="E25" s="62">
        <f t="shared" si="1"/>
        <v>1.088139281828074E-3</v>
      </c>
      <c r="G25">
        <v>10</v>
      </c>
      <c r="H25" s="42">
        <v>104</v>
      </c>
      <c r="I25" s="62">
        <f t="shared" si="0"/>
        <v>9.6153846153846159E-2</v>
      </c>
    </row>
    <row r="26" spans="1:9" x14ac:dyDescent="0.2">
      <c r="A26" s="38">
        <v>43586</v>
      </c>
      <c r="B26" s="35">
        <v>1.5900000000000003</v>
      </c>
      <c r="C26">
        <v>0</v>
      </c>
      <c r="D26" s="40"/>
      <c r="E26" s="62">
        <v>5.2999999999999999E-2</v>
      </c>
      <c r="H26" s="43"/>
    </row>
    <row r="27" spans="1:9" x14ac:dyDescent="0.2">
      <c r="A27" s="38">
        <v>43587</v>
      </c>
      <c r="B27" s="35">
        <v>1.85</v>
      </c>
      <c r="C27">
        <v>142</v>
      </c>
      <c r="D27" s="40">
        <v>2671</v>
      </c>
      <c r="E27" s="62">
        <f t="shared" si="1"/>
        <v>5.3163609135155374E-2</v>
      </c>
      <c r="G27">
        <v>57</v>
      </c>
      <c r="H27" s="42">
        <v>227</v>
      </c>
      <c r="I27" s="62">
        <f t="shared" si="0"/>
        <v>0.25110132158590309</v>
      </c>
    </row>
    <row r="28" spans="1:9" ht="15" x14ac:dyDescent="0.25">
      <c r="A28" s="38">
        <v>43588</v>
      </c>
      <c r="B28" s="35">
        <v>2.12</v>
      </c>
      <c r="C28">
        <v>0</v>
      </c>
      <c r="D28" s="41"/>
      <c r="E28" s="62">
        <v>7.5579999999999996E-3</v>
      </c>
      <c r="H28" s="43"/>
    </row>
    <row r="29" spans="1:9" ht="15" x14ac:dyDescent="0.25">
      <c r="A29" s="38">
        <v>43589</v>
      </c>
      <c r="B29" s="35">
        <v>2.39</v>
      </c>
      <c r="C29">
        <v>13</v>
      </c>
      <c r="D29" s="41">
        <v>1720</v>
      </c>
      <c r="E29" s="62">
        <f t="shared" si="1"/>
        <v>7.5581395348837208E-3</v>
      </c>
      <c r="G29">
        <v>91</v>
      </c>
      <c r="H29" s="43">
        <v>2861</v>
      </c>
      <c r="I29" s="62">
        <f t="shared" si="0"/>
        <v>3.1807060468367704E-2</v>
      </c>
    </row>
    <row r="30" spans="1:9" ht="15" x14ac:dyDescent="0.25">
      <c r="A30" s="38">
        <v>43590</v>
      </c>
      <c r="B30" s="35">
        <v>2.6300000000000003</v>
      </c>
      <c r="C30" t="s">
        <v>148</v>
      </c>
      <c r="D30" s="41"/>
      <c r="H30" s="43"/>
    </row>
    <row r="31" spans="1:9" x14ac:dyDescent="0.2">
      <c r="A31" s="38">
        <v>43591</v>
      </c>
      <c r="B31" s="35">
        <v>2.91</v>
      </c>
      <c r="C31" t="s">
        <v>148</v>
      </c>
      <c r="D31" s="40"/>
      <c r="G31">
        <v>33</v>
      </c>
      <c r="H31" s="42">
        <v>470</v>
      </c>
      <c r="I31" s="62">
        <f t="shared" si="0"/>
        <v>7.0212765957446813E-2</v>
      </c>
    </row>
    <row r="32" spans="1:9" x14ac:dyDescent="0.2">
      <c r="A32" s="38">
        <v>43592</v>
      </c>
      <c r="B32" s="35">
        <v>3.1</v>
      </c>
      <c r="C32">
        <v>0</v>
      </c>
      <c r="D32" s="40"/>
      <c r="E32" s="62">
        <v>0.15969</v>
      </c>
      <c r="H32" s="43"/>
    </row>
    <row r="33" spans="1:9" x14ac:dyDescent="0.2">
      <c r="A33" s="38">
        <v>43593</v>
      </c>
      <c r="B33" s="35">
        <v>3.16</v>
      </c>
      <c r="C33">
        <v>42</v>
      </c>
      <c r="D33" s="40">
        <v>263</v>
      </c>
      <c r="E33" s="62">
        <f t="shared" si="1"/>
        <v>0.1596958174904943</v>
      </c>
      <c r="G33">
        <v>7</v>
      </c>
      <c r="H33" s="42">
        <v>79</v>
      </c>
      <c r="I33" s="62">
        <f t="shared" si="0"/>
        <v>8.8607594936708861E-2</v>
      </c>
    </row>
    <row r="34" spans="1:9" x14ac:dyDescent="0.2">
      <c r="A34" s="38">
        <v>43594</v>
      </c>
      <c r="B34" s="35">
        <v>3.13</v>
      </c>
      <c r="C34">
        <v>0</v>
      </c>
      <c r="D34" s="40">
        <v>76</v>
      </c>
      <c r="E34" s="62">
        <f t="shared" si="1"/>
        <v>0</v>
      </c>
      <c r="G34">
        <v>0</v>
      </c>
      <c r="H34" s="42">
        <v>65</v>
      </c>
      <c r="I34" s="62">
        <f t="shared" si="0"/>
        <v>0</v>
      </c>
    </row>
    <row r="35" spans="1:9" x14ac:dyDescent="0.2">
      <c r="A35" s="38">
        <v>43595</v>
      </c>
      <c r="B35" s="35">
        <v>3.0100000000000002</v>
      </c>
      <c r="C35">
        <v>0</v>
      </c>
      <c r="D35" s="40"/>
      <c r="E35" s="62">
        <v>1.515E-2</v>
      </c>
      <c r="H35" s="43"/>
    </row>
    <row r="36" spans="1:9" x14ac:dyDescent="0.2">
      <c r="A36" s="38">
        <v>43596</v>
      </c>
      <c r="B36" s="35">
        <v>2.83</v>
      </c>
      <c r="C36">
        <v>1</v>
      </c>
      <c r="D36" s="40">
        <v>66</v>
      </c>
      <c r="E36" s="62">
        <f t="shared" si="1"/>
        <v>1.5151515151515152E-2</v>
      </c>
      <c r="G36">
        <v>3</v>
      </c>
      <c r="H36" s="43">
        <v>60</v>
      </c>
      <c r="I36" s="62">
        <f t="shared" si="0"/>
        <v>0.05</v>
      </c>
    </row>
    <row r="37" spans="1:9" x14ac:dyDescent="0.2">
      <c r="A37" s="38">
        <v>43597</v>
      </c>
      <c r="B37" s="35">
        <v>2.62</v>
      </c>
      <c r="C37" t="s">
        <v>148</v>
      </c>
      <c r="D37" s="40"/>
      <c r="H37" s="43"/>
    </row>
    <row r="38" spans="1:9" x14ac:dyDescent="0.2">
      <c r="A38" s="38">
        <v>43598</v>
      </c>
      <c r="B38" s="35">
        <v>2.38</v>
      </c>
      <c r="C38" t="s">
        <v>148</v>
      </c>
      <c r="D38" s="40"/>
      <c r="G38">
        <v>3</v>
      </c>
      <c r="H38" s="42">
        <v>33</v>
      </c>
      <c r="I38" s="62">
        <f t="shared" si="0"/>
        <v>9.0909090909090912E-2</v>
      </c>
    </row>
    <row r="39" spans="1:9" x14ac:dyDescent="0.2">
      <c r="A39" s="38">
        <v>43599</v>
      </c>
      <c r="B39" s="35">
        <v>2.12</v>
      </c>
      <c r="C39">
        <v>0</v>
      </c>
      <c r="D39" s="40"/>
      <c r="H39" s="43"/>
    </row>
    <row r="40" spans="1:9" x14ac:dyDescent="0.2">
      <c r="A40" s="38">
        <v>43600</v>
      </c>
      <c r="B40" s="35">
        <v>2.0699999999999998</v>
      </c>
      <c r="C40">
        <v>23</v>
      </c>
      <c r="D40" s="40">
        <v>220</v>
      </c>
      <c r="E40" s="62">
        <f t="shared" si="1"/>
        <v>0.10454545454545454</v>
      </c>
      <c r="G40">
        <v>3</v>
      </c>
      <c r="H40" s="42">
        <v>28</v>
      </c>
      <c r="I40" s="62">
        <f t="shared" si="0"/>
        <v>0.10714285714285714</v>
      </c>
    </row>
    <row r="41" spans="1:9" x14ac:dyDescent="0.2">
      <c r="A41" s="38">
        <v>43601</v>
      </c>
      <c r="B41" s="35">
        <v>2.46</v>
      </c>
      <c r="C41">
        <v>1</v>
      </c>
      <c r="D41" s="40">
        <v>81</v>
      </c>
      <c r="E41" s="62">
        <f t="shared" si="1"/>
        <v>1.2345679012345678E-2</v>
      </c>
      <c r="G41" s="44">
        <v>0</v>
      </c>
      <c r="H41" s="42">
        <v>6</v>
      </c>
      <c r="I41" s="62">
        <f t="shared" si="0"/>
        <v>0</v>
      </c>
    </row>
    <row r="42" spans="1:9" x14ac:dyDescent="0.2">
      <c r="A42" s="38">
        <v>43602</v>
      </c>
      <c r="B42" s="35">
        <v>2.78</v>
      </c>
      <c r="D42" s="40"/>
      <c r="E42" s="62">
        <v>4.2999999999999997E-2</v>
      </c>
      <c r="H42" s="43"/>
    </row>
    <row r="43" spans="1:9" x14ac:dyDescent="0.2">
      <c r="A43" s="38">
        <v>43603</v>
      </c>
      <c r="B43" s="35">
        <v>3</v>
      </c>
      <c r="C43">
        <v>3</v>
      </c>
      <c r="D43" s="40">
        <v>69</v>
      </c>
      <c r="E43" s="62">
        <f t="shared" si="1"/>
        <v>4.3478260869565216E-2</v>
      </c>
      <c r="G43">
        <v>0</v>
      </c>
      <c r="H43" s="43">
        <v>3</v>
      </c>
      <c r="I43" s="62">
        <f t="shared" si="0"/>
        <v>0</v>
      </c>
    </row>
    <row r="44" spans="1:9" x14ac:dyDescent="0.2">
      <c r="A44" s="38">
        <v>43604</v>
      </c>
      <c r="B44" s="35">
        <v>3.16</v>
      </c>
      <c r="C44" t="s">
        <v>148</v>
      </c>
      <c r="D44" s="40"/>
      <c r="H44" s="43"/>
    </row>
    <row r="45" spans="1:9" x14ac:dyDescent="0.2">
      <c r="A45" s="38">
        <v>43605</v>
      </c>
      <c r="B45" s="35">
        <v>3.2800000000000002</v>
      </c>
      <c r="C45" t="s">
        <v>148</v>
      </c>
      <c r="D45" s="40"/>
      <c r="E45" s="62">
        <v>0.222</v>
      </c>
      <c r="G45">
        <v>2</v>
      </c>
      <c r="H45" s="42">
        <v>3</v>
      </c>
      <c r="I45" s="62">
        <f t="shared" si="0"/>
        <v>0.66666666666666663</v>
      </c>
    </row>
    <row r="46" spans="1:9" x14ac:dyDescent="0.2">
      <c r="A46" s="38">
        <v>43606</v>
      </c>
      <c r="B46" s="35">
        <v>3.2600000000000002</v>
      </c>
      <c r="C46">
        <v>2</v>
      </c>
      <c r="D46" s="40">
        <v>9</v>
      </c>
      <c r="E46" s="62">
        <f t="shared" si="1"/>
        <v>0.22222222222222221</v>
      </c>
      <c r="G46">
        <v>0</v>
      </c>
      <c r="H46" s="42">
        <v>4</v>
      </c>
      <c r="I46" s="62">
        <f t="shared" si="0"/>
        <v>0</v>
      </c>
    </row>
    <row r="47" spans="1:9" x14ac:dyDescent="0.2">
      <c r="A47" s="38">
        <v>43607</v>
      </c>
      <c r="B47" s="35">
        <v>3.1300000000000003</v>
      </c>
      <c r="D47" s="40"/>
      <c r="E47" s="62">
        <v>0</v>
      </c>
      <c r="H47" s="43"/>
    </row>
    <row r="48" spans="1:9" x14ac:dyDescent="0.2">
      <c r="A48" s="38">
        <v>43608</v>
      </c>
      <c r="B48" s="35">
        <v>2.92</v>
      </c>
      <c r="C48">
        <v>0</v>
      </c>
      <c r="D48" s="40">
        <v>7</v>
      </c>
      <c r="E48" s="62">
        <f t="shared" si="1"/>
        <v>0</v>
      </c>
      <c r="G48" s="39">
        <v>0</v>
      </c>
      <c r="H48" s="42">
        <v>3</v>
      </c>
      <c r="I48" s="62">
        <f t="shared" si="0"/>
        <v>0</v>
      </c>
    </row>
    <row r="49" spans="1:9" x14ac:dyDescent="0.2">
      <c r="A49" s="38">
        <v>43609</v>
      </c>
      <c r="B49" s="35">
        <v>2.6599999999999997</v>
      </c>
      <c r="D49" s="40"/>
      <c r="E49" s="62">
        <v>0</v>
      </c>
      <c r="H49" s="43"/>
    </row>
    <row r="50" spans="1:9" x14ac:dyDescent="0.2">
      <c r="A50" s="38">
        <v>43610</v>
      </c>
      <c r="B50" s="35">
        <v>2.38</v>
      </c>
      <c r="C50">
        <v>0</v>
      </c>
      <c r="D50" s="40">
        <v>29</v>
      </c>
      <c r="E50" s="62">
        <f t="shared" si="1"/>
        <v>0</v>
      </c>
      <c r="G50">
        <v>0</v>
      </c>
      <c r="H50" s="43">
        <v>9</v>
      </c>
      <c r="I50" s="62">
        <f t="shared" si="0"/>
        <v>0</v>
      </c>
    </row>
    <row r="51" spans="1:9" x14ac:dyDescent="0.2">
      <c r="A51" s="38">
        <v>43611</v>
      </c>
      <c r="B51" s="35">
        <v>2.15</v>
      </c>
      <c r="D51" s="40"/>
      <c r="E51" s="62">
        <v>1.04E-2</v>
      </c>
      <c r="H51" s="43"/>
    </row>
    <row r="52" spans="1:9" x14ac:dyDescent="0.2">
      <c r="A52" s="38">
        <v>43612</v>
      </c>
      <c r="B52" s="35">
        <v>1.8599999999999999</v>
      </c>
      <c r="C52">
        <v>1</v>
      </c>
      <c r="D52" s="40">
        <v>96</v>
      </c>
      <c r="E52" s="62">
        <f t="shared" si="1"/>
        <v>1.0416666666666666E-2</v>
      </c>
      <c r="G52" s="39">
        <v>1</v>
      </c>
      <c r="H52" s="42">
        <v>147</v>
      </c>
      <c r="I52" s="62">
        <f t="shared" si="0"/>
        <v>6.8027210884353739E-3</v>
      </c>
    </row>
    <row r="53" spans="1:9" x14ac:dyDescent="0.2">
      <c r="A53" s="38">
        <v>43613</v>
      </c>
      <c r="B53" s="35">
        <v>1.6</v>
      </c>
      <c r="D53" s="40"/>
      <c r="E53" s="62">
        <v>1.6480000000000002E-2</v>
      </c>
      <c r="H53" s="43"/>
    </row>
    <row r="54" spans="1:9" x14ac:dyDescent="0.2">
      <c r="A54" s="38">
        <v>43614</v>
      </c>
      <c r="B54" s="35">
        <v>1.7</v>
      </c>
      <c r="C54">
        <v>27</v>
      </c>
      <c r="D54" s="40">
        <v>1638</v>
      </c>
      <c r="E54" s="62">
        <f t="shared" si="1"/>
        <v>1.6483516483516484E-2</v>
      </c>
      <c r="G54" s="39">
        <v>27</v>
      </c>
      <c r="H54" s="42">
        <v>3748</v>
      </c>
      <c r="I54" s="62">
        <f t="shared" si="0"/>
        <v>7.2038420490928498E-3</v>
      </c>
    </row>
    <row r="55" spans="1:9" x14ac:dyDescent="0.2">
      <c r="A55" s="38">
        <v>43615</v>
      </c>
      <c r="B55" s="35">
        <v>1.99</v>
      </c>
      <c r="C55">
        <v>8</v>
      </c>
      <c r="D55" s="40">
        <v>1513</v>
      </c>
      <c r="E55" s="62">
        <f t="shared" si="1"/>
        <v>5.2875082617316587E-3</v>
      </c>
      <c r="G55" s="39">
        <v>4</v>
      </c>
      <c r="H55" s="42">
        <v>1520</v>
      </c>
      <c r="I55" s="62">
        <f t="shared" si="0"/>
        <v>2.631578947368421E-3</v>
      </c>
    </row>
    <row r="56" spans="1:9" x14ac:dyDescent="0.2">
      <c r="A56" s="38">
        <v>43616</v>
      </c>
      <c r="B56" s="35">
        <v>2.29</v>
      </c>
      <c r="D56" s="40"/>
      <c r="E56" s="62">
        <v>7.8E-2</v>
      </c>
      <c r="F56" s="36"/>
      <c r="H56" s="43"/>
    </row>
    <row r="57" spans="1:9" x14ac:dyDescent="0.2">
      <c r="A57" s="38">
        <v>43617</v>
      </c>
      <c r="B57" s="35">
        <v>2.6</v>
      </c>
      <c r="C57">
        <v>108</v>
      </c>
      <c r="D57" s="40">
        <v>1380</v>
      </c>
      <c r="E57" s="62">
        <f t="shared" si="1"/>
        <v>7.8260869565217397E-2</v>
      </c>
      <c r="F57" s="36"/>
      <c r="G57">
        <v>114</v>
      </c>
      <c r="H57" s="43">
        <v>1975</v>
      </c>
      <c r="I57" s="62">
        <f t="shared" si="0"/>
        <v>5.772151898734177E-2</v>
      </c>
    </row>
    <row r="58" spans="1:9" x14ac:dyDescent="0.2">
      <c r="A58" s="38">
        <v>43618</v>
      </c>
      <c r="B58" s="35">
        <v>2.89</v>
      </c>
      <c r="D58" s="40"/>
      <c r="E58" s="62">
        <v>0.25419999999999998</v>
      </c>
      <c r="H58" s="43"/>
    </row>
    <row r="59" spans="1:9" x14ac:dyDescent="0.2">
      <c r="A59" s="38">
        <v>43619</v>
      </c>
      <c r="B59" s="35">
        <v>3.2</v>
      </c>
      <c r="C59">
        <v>149</v>
      </c>
      <c r="D59" s="40">
        <v>586</v>
      </c>
      <c r="E59" s="62">
        <f t="shared" si="1"/>
        <v>0.25426621160409557</v>
      </c>
      <c r="G59" s="39">
        <v>378</v>
      </c>
      <c r="H59" s="42">
        <v>469</v>
      </c>
      <c r="I59" s="62">
        <f t="shared" si="0"/>
        <v>0.80597014925373134</v>
      </c>
    </row>
    <row r="60" spans="1:9" x14ac:dyDescent="0.2">
      <c r="A60" s="38">
        <v>43620</v>
      </c>
      <c r="B60" s="35">
        <v>3.4699999999999998</v>
      </c>
      <c r="C60">
        <v>20</v>
      </c>
      <c r="D60" s="40">
        <v>356</v>
      </c>
      <c r="E60" s="62">
        <f t="shared" si="1"/>
        <v>5.6179775280898875E-2</v>
      </c>
      <c r="G60" s="39">
        <v>7</v>
      </c>
      <c r="H60" s="42">
        <v>684</v>
      </c>
      <c r="I60" s="62">
        <f t="shared" si="0"/>
        <v>1.023391812865497E-2</v>
      </c>
    </row>
    <row r="61" spans="1:9" x14ac:dyDescent="0.2">
      <c r="A61" s="38">
        <v>43621</v>
      </c>
      <c r="B61" s="35">
        <v>3.58</v>
      </c>
      <c r="D61" s="40"/>
      <c r="E61" s="62">
        <v>0.222</v>
      </c>
      <c r="H61" s="43"/>
    </row>
    <row r="62" spans="1:9" x14ac:dyDescent="0.2">
      <c r="A62" s="38">
        <v>43622</v>
      </c>
      <c r="B62" s="35">
        <v>3.57</v>
      </c>
      <c r="C62">
        <v>35</v>
      </c>
      <c r="D62" s="40">
        <v>157</v>
      </c>
      <c r="E62" s="62">
        <f t="shared" si="1"/>
        <v>0.22292993630573249</v>
      </c>
      <c r="G62">
        <v>20</v>
      </c>
      <c r="H62" s="42">
        <v>246</v>
      </c>
      <c r="I62" s="62">
        <f t="shared" si="0"/>
        <v>8.1300813008130079E-2</v>
      </c>
    </row>
    <row r="63" spans="1:9" x14ac:dyDescent="0.2">
      <c r="A63" s="38">
        <v>43623</v>
      </c>
      <c r="B63" s="35">
        <v>3.44</v>
      </c>
      <c r="D63" s="40"/>
      <c r="E63" s="62">
        <v>0</v>
      </c>
      <c r="H63" s="43"/>
    </row>
    <row r="64" spans="1:9" x14ac:dyDescent="0.2">
      <c r="A64" s="38">
        <v>43624</v>
      </c>
      <c r="B64" s="35">
        <v>3.2</v>
      </c>
      <c r="C64">
        <v>0</v>
      </c>
      <c r="D64" s="42">
        <v>41</v>
      </c>
      <c r="E64" s="62">
        <f t="shared" si="1"/>
        <v>0</v>
      </c>
      <c r="G64">
        <v>5</v>
      </c>
      <c r="H64" s="43">
        <v>93</v>
      </c>
      <c r="I64" s="62">
        <f t="shared" si="0"/>
        <v>5.3763440860215055E-2</v>
      </c>
    </row>
    <row r="65" spans="1:9" x14ac:dyDescent="0.2">
      <c r="A65" s="38">
        <v>43625</v>
      </c>
      <c r="B65" s="35">
        <v>2.88</v>
      </c>
      <c r="D65" s="40"/>
      <c r="E65" s="62">
        <v>1.8499999999999999E-2</v>
      </c>
      <c r="H65" s="43"/>
    </row>
    <row r="66" spans="1:9" x14ac:dyDescent="0.2">
      <c r="A66" s="38">
        <v>43626</v>
      </c>
      <c r="B66" s="35">
        <v>2.5099999999999998</v>
      </c>
      <c r="C66">
        <v>2</v>
      </c>
      <c r="D66" s="40">
        <v>108</v>
      </c>
      <c r="E66" s="62">
        <f t="shared" si="1"/>
        <v>1.8518518518518517E-2</v>
      </c>
      <c r="G66">
        <v>5</v>
      </c>
      <c r="H66" s="43">
        <v>168</v>
      </c>
      <c r="I66" s="62">
        <f t="shared" si="0"/>
        <v>2.976190476190476E-2</v>
      </c>
    </row>
    <row r="67" spans="1:9" x14ac:dyDescent="0.2">
      <c r="A67" s="38">
        <v>43627</v>
      </c>
      <c r="B67" s="35">
        <v>2.1100000000000003</v>
      </c>
      <c r="C67">
        <v>0</v>
      </c>
      <c r="D67" s="42">
        <v>59</v>
      </c>
      <c r="E67" s="62">
        <f t="shared" si="1"/>
        <v>0</v>
      </c>
      <c r="G67">
        <v>1</v>
      </c>
      <c r="H67" s="43">
        <v>69</v>
      </c>
      <c r="I67" s="62">
        <f t="shared" si="0"/>
        <v>1.4492753623188406E-2</v>
      </c>
    </row>
    <row r="68" spans="1:9" x14ac:dyDescent="0.2">
      <c r="A68" s="38">
        <v>43628</v>
      </c>
      <c r="B68" s="35">
        <v>2.2000000000000002</v>
      </c>
      <c r="D68" s="40"/>
      <c r="E68" s="62">
        <v>4.7E-2</v>
      </c>
      <c r="H68" s="43"/>
    </row>
    <row r="69" spans="1:9" x14ac:dyDescent="0.2">
      <c r="A69" s="38">
        <v>43629</v>
      </c>
      <c r="B69" s="35">
        <v>2.5500000000000003</v>
      </c>
      <c r="C69">
        <v>6</v>
      </c>
      <c r="D69" s="40">
        <v>127</v>
      </c>
      <c r="E69" s="62">
        <f t="shared" si="1"/>
        <v>4.7244094488188976E-2</v>
      </c>
      <c r="G69">
        <v>6</v>
      </c>
      <c r="H69" s="43">
        <v>32</v>
      </c>
      <c r="I69" s="62">
        <f t="shared" ref="I69:I120" si="2">G69/H69</f>
        <v>0.1875</v>
      </c>
    </row>
    <row r="70" spans="1:9" x14ac:dyDescent="0.2">
      <c r="A70" s="38">
        <v>43630</v>
      </c>
      <c r="B70" s="35">
        <v>2.85</v>
      </c>
      <c r="D70" s="40"/>
      <c r="E70" s="62">
        <v>3.6499999999999998E-2</v>
      </c>
      <c r="H70" s="43"/>
    </row>
    <row r="71" spans="1:9" x14ac:dyDescent="0.2">
      <c r="A71" s="38">
        <v>43631</v>
      </c>
      <c r="B71" s="35">
        <v>3.04</v>
      </c>
      <c r="C71">
        <v>3</v>
      </c>
      <c r="D71" s="42">
        <v>82</v>
      </c>
      <c r="E71" s="62">
        <f t="shared" si="1"/>
        <v>3.6585365853658534E-2</v>
      </c>
      <c r="G71">
        <v>0</v>
      </c>
      <c r="H71" s="43">
        <v>0</v>
      </c>
    </row>
    <row r="72" spans="1:9" x14ac:dyDescent="0.2">
      <c r="A72" s="38">
        <v>43632</v>
      </c>
      <c r="B72" s="35">
        <v>3.18</v>
      </c>
      <c r="D72" s="40"/>
      <c r="E72" s="62">
        <v>3.7699999999999997E-2</v>
      </c>
      <c r="H72" s="43"/>
    </row>
    <row r="73" spans="1:9" x14ac:dyDescent="0.2">
      <c r="A73" s="38">
        <v>43633</v>
      </c>
      <c r="B73" s="35">
        <v>3.35</v>
      </c>
      <c r="C73">
        <v>10</v>
      </c>
      <c r="D73" s="40">
        <v>265</v>
      </c>
      <c r="E73" s="62">
        <f t="shared" si="1"/>
        <v>3.7735849056603772E-2</v>
      </c>
      <c r="G73">
        <v>4</v>
      </c>
      <c r="H73" s="43">
        <v>150</v>
      </c>
      <c r="I73" s="62">
        <f t="shared" si="2"/>
        <v>2.6666666666666668E-2</v>
      </c>
    </row>
    <row r="74" spans="1:9" x14ac:dyDescent="0.2">
      <c r="A74" s="38">
        <v>43634</v>
      </c>
      <c r="B74" s="35">
        <v>3.37</v>
      </c>
      <c r="D74" s="40"/>
      <c r="E74" s="62">
        <v>2.4799999999999999E-2</v>
      </c>
      <c r="H74" s="43"/>
    </row>
    <row r="75" spans="1:9" x14ac:dyDescent="0.2">
      <c r="A75" s="38">
        <v>43635</v>
      </c>
      <c r="B75" s="35">
        <v>3.3</v>
      </c>
      <c r="C75">
        <v>19</v>
      </c>
      <c r="D75" s="42">
        <v>765</v>
      </c>
      <c r="E75" s="62">
        <f t="shared" si="1"/>
        <v>2.4836601307189541E-2</v>
      </c>
      <c r="G75">
        <v>7</v>
      </c>
      <c r="H75" s="43">
        <v>27</v>
      </c>
      <c r="I75" s="62">
        <f t="shared" si="2"/>
        <v>0.25925925925925924</v>
      </c>
    </row>
    <row r="76" spans="1:9" x14ac:dyDescent="0.2">
      <c r="A76" s="38">
        <v>43636</v>
      </c>
      <c r="B76" s="35">
        <v>3.14</v>
      </c>
      <c r="C76">
        <v>1</v>
      </c>
      <c r="D76" s="40">
        <v>787</v>
      </c>
      <c r="E76" s="62">
        <f t="shared" si="1"/>
        <v>1.2706480304955528E-3</v>
      </c>
      <c r="G76">
        <v>1</v>
      </c>
      <c r="H76" s="43">
        <v>59</v>
      </c>
      <c r="I76" s="62">
        <f t="shared" si="2"/>
        <v>1.6949152542372881E-2</v>
      </c>
    </row>
    <row r="77" spans="1:9" x14ac:dyDescent="0.2">
      <c r="A77" s="38">
        <v>43637</v>
      </c>
      <c r="B77" s="35">
        <v>2.92</v>
      </c>
      <c r="D77" s="40"/>
      <c r="E77" s="62">
        <v>0</v>
      </c>
      <c r="H77" s="43"/>
    </row>
    <row r="78" spans="1:9" x14ac:dyDescent="0.2">
      <c r="A78" s="38">
        <v>43638</v>
      </c>
      <c r="B78" s="35">
        <v>2.67</v>
      </c>
      <c r="C78">
        <v>0</v>
      </c>
      <c r="D78" s="42">
        <v>250</v>
      </c>
      <c r="E78" s="62">
        <f t="shared" ref="E78:E122" si="3">C78/D78</f>
        <v>0</v>
      </c>
      <c r="G78">
        <v>3</v>
      </c>
      <c r="H78" s="43">
        <v>87</v>
      </c>
      <c r="I78" s="62">
        <f t="shared" si="2"/>
        <v>3.4482758620689655E-2</v>
      </c>
    </row>
    <row r="79" spans="1:9" x14ac:dyDescent="0.2">
      <c r="A79" s="38">
        <v>43639</v>
      </c>
      <c r="B79" s="35">
        <v>2.3899999999999997</v>
      </c>
      <c r="D79" s="40"/>
      <c r="E79" s="62">
        <v>0</v>
      </c>
      <c r="H79" s="43"/>
    </row>
    <row r="80" spans="1:9" x14ac:dyDescent="0.2">
      <c r="A80" s="38">
        <v>43640</v>
      </c>
      <c r="B80" s="35">
        <v>2.0599999999999996</v>
      </c>
      <c r="C80">
        <v>0</v>
      </c>
      <c r="D80" s="40">
        <v>560</v>
      </c>
      <c r="E80" s="62">
        <f t="shared" si="3"/>
        <v>0</v>
      </c>
      <c r="G80">
        <v>4</v>
      </c>
      <c r="H80" s="43">
        <v>230</v>
      </c>
      <c r="I80" s="62">
        <f t="shared" si="2"/>
        <v>1.7391304347826087E-2</v>
      </c>
    </row>
    <row r="81" spans="1:9" x14ac:dyDescent="0.2">
      <c r="A81" s="38">
        <v>43641</v>
      </c>
      <c r="B81" s="35">
        <v>1.7399999999999998</v>
      </c>
      <c r="C81">
        <v>0</v>
      </c>
      <c r="D81" s="42">
        <v>311</v>
      </c>
      <c r="E81" s="62">
        <f t="shared" si="3"/>
        <v>0</v>
      </c>
      <c r="G81">
        <v>0</v>
      </c>
      <c r="H81" s="43">
        <v>66</v>
      </c>
      <c r="I81" s="62">
        <f t="shared" si="2"/>
        <v>0</v>
      </c>
    </row>
    <row r="82" spans="1:9" x14ac:dyDescent="0.2">
      <c r="A82" s="38">
        <v>43642</v>
      </c>
      <c r="B82" s="35">
        <v>1.68</v>
      </c>
      <c r="D82" s="40"/>
      <c r="E82" s="62">
        <v>0</v>
      </c>
      <c r="H82" s="43"/>
    </row>
    <row r="83" spans="1:9" x14ac:dyDescent="0.2">
      <c r="A83" s="38">
        <v>43643</v>
      </c>
      <c r="B83" s="35">
        <v>1.9600000000000002</v>
      </c>
      <c r="C83">
        <v>0</v>
      </c>
      <c r="D83" s="40">
        <v>143</v>
      </c>
      <c r="E83" s="62">
        <f t="shared" si="3"/>
        <v>0</v>
      </c>
      <c r="G83">
        <v>3</v>
      </c>
      <c r="H83" s="43">
        <v>83</v>
      </c>
      <c r="I83" s="62">
        <f t="shared" si="2"/>
        <v>3.614457831325301E-2</v>
      </c>
    </row>
    <row r="84" spans="1:9" x14ac:dyDescent="0.2">
      <c r="A84" s="38">
        <v>43644</v>
      </c>
      <c r="B84" s="35">
        <v>2.27</v>
      </c>
      <c r="D84" s="40"/>
      <c r="E84" s="62">
        <v>0</v>
      </c>
      <c r="H84" s="43"/>
    </row>
    <row r="85" spans="1:9" x14ac:dyDescent="0.2">
      <c r="A85" s="38">
        <v>43645</v>
      </c>
      <c r="B85" s="35">
        <v>2.58</v>
      </c>
      <c r="C85" s="39">
        <v>0</v>
      </c>
      <c r="D85" s="40">
        <v>0</v>
      </c>
      <c r="E85" s="62">
        <v>0</v>
      </c>
      <c r="G85" s="39">
        <v>7</v>
      </c>
      <c r="H85" s="43">
        <v>239</v>
      </c>
      <c r="I85" s="62">
        <f t="shared" si="2"/>
        <v>2.9288702928870293E-2</v>
      </c>
    </row>
    <row r="86" spans="1:9" x14ac:dyDescent="0.2">
      <c r="A86" s="38">
        <v>43646</v>
      </c>
      <c r="B86" s="35">
        <v>2.9</v>
      </c>
      <c r="D86" s="40"/>
      <c r="E86" s="62">
        <v>0</v>
      </c>
      <c r="H86" s="43"/>
    </row>
    <row r="87" spans="1:9" x14ac:dyDescent="0.2">
      <c r="A87" s="38">
        <v>43647</v>
      </c>
      <c r="B87" s="35">
        <v>3.1799999999999997</v>
      </c>
      <c r="C87">
        <v>0</v>
      </c>
      <c r="D87" s="42">
        <v>0</v>
      </c>
      <c r="E87" s="62">
        <v>1.06E-2</v>
      </c>
      <c r="G87">
        <v>25</v>
      </c>
      <c r="H87" s="43">
        <v>353</v>
      </c>
      <c r="I87" s="62">
        <f t="shared" si="2"/>
        <v>7.0821529745042494E-2</v>
      </c>
    </row>
    <row r="88" spans="1:9" x14ac:dyDescent="0.2">
      <c r="A88" s="38">
        <v>43648</v>
      </c>
      <c r="B88" s="35">
        <v>3.4899999999999998</v>
      </c>
      <c r="C88">
        <v>3</v>
      </c>
      <c r="D88" s="40">
        <v>282</v>
      </c>
      <c r="E88" s="62">
        <f t="shared" si="3"/>
        <v>1.0638297872340425E-2</v>
      </c>
      <c r="G88">
        <v>0</v>
      </c>
      <c r="H88" s="43">
        <v>51</v>
      </c>
      <c r="I88" s="62">
        <f t="shared" si="2"/>
        <v>0</v>
      </c>
    </row>
    <row r="89" spans="1:9" x14ac:dyDescent="0.2">
      <c r="A89" s="38">
        <v>43649</v>
      </c>
      <c r="B89" s="35">
        <v>3.67</v>
      </c>
      <c r="C89">
        <v>2</v>
      </c>
      <c r="D89" s="42">
        <v>234</v>
      </c>
      <c r="E89" s="62">
        <f t="shared" si="3"/>
        <v>8.5470085470085479E-3</v>
      </c>
      <c r="G89">
        <v>1</v>
      </c>
      <c r="H89" s="43">
        <v>132</v>
      </c>
      <c r="I89" s="62">
        <f t="shared" si="2"/>
        <v>7.575757575757576E-3</v>
      </c>
    </row>
    <row r="90" spans="1:9" x14ac:dyDescent="0.2">
      <c r="A90" s="38">
        <v>43650</v>
      </c>
      <c r="B90" s="35">
        <v>3.7199999999999998</v>
      </c>
      <c r="D90" s="40"/>
      <c r="E90" s="62">
        <v>0.1139</v>
      </c>
      <c r="H90" s="43"/>
    </row>
    <row r="91" spans="1:9" x14ac:dyDescent="0.2">
      <c r="A91" s="38">
        <v>43651</v>
      </c>
      <c r="B91" s="35">
        <v>3.6199999999999997</v>
      </c>
      <c r="C91">
        <v>9</v>
      </c>
      <c r="D91" s="40">
        <v>79</v>
      </c>
      <c r="E91" s="62">
        <f t="shared" si="3"/>
        <v>0.11392405063291139</v>
      </c>
      <c r="G91">
        <v>4</v>
      </c>
      <c r="H91" s="43">
        <v>62</v>
      </c>
      <c r="I91" s="62">
        <f t="shared" si="2"/>
        <v>6.4516129032258063E-2</v>
      </c>
    </row>
    <row r="92" spans="1:9" x14ac:dyDescent="0.2">
      <c r="A92" s="38">
        <v>43652</v>
      </c>
      <c r="B92" s="35">
        <v>3.4</v>
      </c>
      <c r="D92" s="40"/>
      <c r="E92" s="62">
        <v>0</v>
      </c>
      <c r="H92" s="43"/>
    </row>
    <row r="93" spans="1:9" x14ac:dyDescent="0.2">
      <c r="A93" s="38">
        <v>43653</v>
      </c>
      <c r="B93" s="35">
        <v>3.06</v>
      </c>
      <c r="C93">
        <v>0</v>
      </c>
      <c r="D93" s="42">
        <v>57</v>
      </c>
      <c r="E93" s="62">
        <f t="shared" si="3"/>
        <v>0</v>
      </c>
      <c r="G93">
        <v>4</v>
      </c>
      <c r="H93" s="43">
        <v>71</v>
      </c>
      <c r="I93" s="62">
        <f t="shared" si="2"/>
        <v>5.6338028169014086E-2</v>
      </c>
    </row>
    <row r="94" spans="1:9" x14ac:dyDescent="0.2">
      <c r="A94" s="38">
        <v>43654</v>
      </c>
      <c r="B94" s="35">
        <v>2.63</v>
      </c>
      <c r="D94" s="40"/>
      <c r="E94" s="62">
        <v>7.3800000000000004E-2</v>
      </c>
      <c r="H94" s="43"/>
    </row>
    <row r="95" spans="1:9" x14ac:dyDescent="0.2">
      <c r="A95" s="38">
        <v>43655</v>
      </c>
      <c r="B95" s="35">
        <v>2.14</v>
      </c>
      <c r="C95" s="39">
        <v>13</v>
      </c>
      <c r="D95" s="40">
        <v>176</v>
      </c>
      <c r="E95" s="62">
        <f t="shared" si="3"/>
        <v>7.3863636363636367E-2</v>
      </c>
      <c r="G95" s="39">
        <v>2</v>
      </c>
      <c r="H95" s="43">
        <v>31</v>
      </c>
      <c r="I95" s="62">
        <f t="shared" si="2"/>
        <v>6.4516129032258063E-2</v>
      </c>
    </row>
    <row r="96" spans="1:9" x14ac:dyDescent="0.2">
      <c r="A96" s="38">
        <v>43656</v>
      </c>
      <c r="B96" s="35">
        <v>2.16</v>
      </c>
      <c r="C96" s="39"/>
      <c r="D96" s="40"/>
      <c r="E96" s="62">
        <v>0</v>
      </c>
      <c r="H96" s="43"/>
    </row>
    <row r="97" spans="1:9" x14ac:dyDescent="0.2">
      <c r="A97" s="38">
        <v>43657</v>
      </c>
      <c r="B97" s="35">
        <v>2.4900000000000002</v>
      </c>
      <c r="C97">
        <v>0</v>
      </c>
      <c r="D97" s="40">
        <v>5</v>
      </c>
      <c r="E97" s="62">
        <f t="shared" si="3"/>
        <v>0</v>
      </c>
      <c r="G97" s="39">
        <v>4</v>
      </c>
      <c r="H97" s="43">
        <v>197</v>
      </c>
      <c r="I97" s="62">
        <f t="shared" si="2"/>
        <v>2.030456852791878E-2</v>
      </c>
    </row>
    <row r="98" spans="1:9" x14ac:dyDescent="0.2">
      <c r="A98" s="38">
        <v>43658</v>
      </c>
      <c r="B98" s="35">
        <v>2.72</v>
      </c>
      <c r="D98" s="40"/>
      <c r="E98" s="62">
        <v>0</v>
      </c>
      <c r="H98" s="43"/>
    </row>
    <row r="99" spans="1:9" x14ac:dyDescent="0.2">
      <c r="A99" s="38">
        <v>43659</v>
      </c>
      <c r="B99" s="35">
        <v>2.87</v>
      </c>
      <c r="C99">
        <v>0</v>
      </c>
      <c r="D99" s="40">
        <v>17</v>
      </c>
      <c r="E99" s="62">
        <f t="shared" si="3"/>
        <v>0</v>
      </c>
      <c r="G99">
        <v>0</v>
      </c>
      <c r="H99" s="43">
        <v>16</v>
      </c>
      <c r="I99" s="62">
        <f t="shared" si="2"/>
        <v>0</v>
      </c>
    </row>
    <row r="100" spans="1:9" x14ac:dyDescent="0.2">
      <c r="A100" s="38">
        <v>43660</v>
      </c>
      <c r="B100" s="35">
        <v>2.98</v>
      </c>
      <c r="D100" s="40"/>
      <c r="E100" s="62">
        <v>0.33300000000000002</v>
      </c>
      <c r="H100" s="43"/>
    </row>
    <row r="101" spans="1:9" x14ac:dyDescent="0.2">
      <c r="A101" s="38">
        <v>43661</v>
      </c>
      <c r="B101" s="35">
        <v>3.1399999999999997</v>
      </c>
      <c r="C101">
        <v>10</v>
      </c>
      <c r="D101" s="40">
        <v>30</v>
      </c>
      <c r="E101" s="62">
        <f t="shared" si="3"/>
        <v>0.33333333333333331</v>
      </c>
      <c r="G101">
        <v>6</v>
      </c>
      <c r="H101" s="43">
        <v>60</v>
      </c>
      <c r="I101" s="62">
        <f t="shared" si="2"/>
        <v>0.1</v>
      </c>
    </row>
    <row r="102" spans="1:9" x14ac:dyDescent="0.2">
      <c r="A102" s="38">
        <v>43662</v>
      </c>
      <c r="B102" s="35">
        <v>3.19</v>
      </c>
      <c r="D102" s="40"/>
      <c r="E102" s="62">
        <v>0.2727</v>
      </c>
      <c r="H102" s="43"/>
    </row>
    <row r="103" spans="1:9" x14ac:dyDescent="0.2">
      <c r="A103" s="38">
        <v>43663</v>
      </c>
      <c r="B103" s="35">
        <v>3.1500000000000004</v>
      </c>
      <c r="C103">
        <v>3</v>
      </c>
      <c r="D103" s="40">
        <v>11</v>
      </c>
      <c r="E103" s="62">
        <f t="shared" si="3"/>
        <v>0.27272727272727271</v>
      </c>
      <c r="G103">
        <v>0</v>
      </c>
      <c r="H103" s="43">
        <v>2</v>
      </c>
      <c r="I103" s="62">
        <f t="shared" si="2"/>
        <v>0</v>
      </c>
    </row>
    <row r="104" spans="1:9" x14ac:dyDescent="0.2">
      <c r="A104" s="38">
        <v>43664</v>
      </c>
      <c r="B104" s="35">
        <v>3.04</v>
      </c>
      <c r="C104">
        <v>0</v>
      </c>
      <c r="D104" s="40">
        <v>8</v>
      </c>
      <c r="E104" s="62">
        <f t="shared" si="3"/>
        <v>0</v>
      </c>
      <c r="G104">
        <v>0</v>
      </c>
      <c r="H104" s="43">
        <v>51</v>
      </c>
      <c r="I104" s="62">
        <f t="shared" si="2"/>
        <v>0</v>
      </c>
    </row>
    <row r="105" spans="1:9" x14ac:dyDescent="0.2">
      <c r="A105" s="38">
        <v>43665</v>
      </c>
      <c r="B105" s="35">
        <v>2.9</v>
      </c>
      <c r="D105" s="40"/>
      <c r="E105" s="62">
        <v>0</v>
      </c>
      <c r="H105" s="43"/>
    </row>
    <row r="106" spans="1:9" x14ac:dyDescent="0.2">
      <c r="A106" s="38">
        <v>43666</v>
      </c>
      <c r="B106" s="35">
        <v>2.6999999999999997</v>
      </c>
      <c r="C106">
        <v>0</v>
      </c>
      <c r="D106" s="40">
        <v>11</v>
      </c>
      <c r="E106" s="62">
        <f t="shared" si="3"/>
        <v>0</v>
      </c>
      <c r="G106">
        <v>0</v>
      </c>
      <c r="H106" s="43">
        <v>16</v>
      </c>
      <c r="I106" s="62">
        <f t="shared" si="2"/>
        <v>0</v>
      </c>
    </row>
    <row r="107" spans="1:9" x14ac:dyDescent="0.2">
      <c r="A107" s="38">
        <v>43667</v>
      </c>
      <c r="B107" s="35">
        <v>2.4699999999999998</v>
      </c>
      <c r="D107" s="40"/>
      <c r="E107" s="62">
        <v>0.16389999999999999</v>
      </c>
      <c r="H107" s="43"/>
    </row>
    <row r="108" spans="1:9" x14ac:dyDescent="0.2">
      <c r="A108" s="38">
        <v>43668</v>
      </c>
      <c r="B108" s="35">
        <v>2.1799999999999997</v>
      </c>
      <c r="C108">
        <v>10</v>
      </c>
      <c r="D108" s="40">
        <v>61</v>
      </c>
      <c r="E108" s="62">
        <f t="shared" si="3"/>
        <v>0.16393442622950818</v>
      </c>
      <c r="G108">
        <v>0</v>
      </c>
      <c r="H108" s="43">
        <v>1</v>
      </c>
      <c r="I108" s="62">
        <f t="shared" si="2"/>
        <v>0</v>
      </c>
    </row>
    <row r="109" spans="1:9" x14ac:dyDescent="0.2">
      <c r="A109" s="38">
        <v>43669</v>
      </c>
      <c r="B109" s="35">
        <v>1.8399999999999999</v>
      </c>
      <c r="C109">
        <v>0</v>
      </c>
      <c r="D109" s="40">
        <v>3</v>
      </c>
      <c r="E109" s="62">
        <f t="shared" si="3"/>
        <v>0</v>
      </c>
      <c r="G109">
        <v>0</v>
      </c>
      <c r="H109" s="43">
        <v>2</v>
      </c>
      <c r="I109" s="62">
        <f t="shared" si="2"/>
        <v>0</v>
      </c>
    </row>
    <row r="110" spans="1:9" x14ac:dyDescent="0.2">
      <c r="A110" s="38">
        <v>43670</v>
      </c>
      <c r="B110" s="35">
        <v>1.56</v>
      </c>
      <c r="D110" s="40"/>
      <c r="E110" s="62">
        <v>0</v>
      </c>
      <c r="H110" s="43"/>
    </row>
    <row r="111" spans="1:9" x14ac:dyDescent="0.2">
      <c r="A111" s="38">
        <v>43671</v>
      </c>
      <c r="B111" s="35">
        <v>1.8000000000000003</v>
      </c>
      <c r="C111">
        <v>0</v>
      </c>
      <c r="D111" s="40">
        <v>1</v>
      </c>
      <c r="E111" s="62">
        <f t="shared" si="3"/>
        <v>0</v>
      </c>
      <c r="G111">
        <v>1</v>
      </c>
      <c r="H111" s="43">
        <v>0</v>
      </c>
      <c r="I111" s="62" t="e">
        <f t="shared" si="2"/>
        <v>#DIV/0!</v>
      </c>
    </row>
    <row r="112" spans="1:9" x14ac:dyDescent="0.2">
      <c r="A112" s="38">
        <v>43672</v>
      </c>
      <c r="B112" s="35">
        <v>2.06</v>
      </c>
      <c r="D112" s="40"/>
      <c r="E112" s="62">
        <v>0</v>
      </c>
      <c r="H112" s="43"/>
    </row>
    <row r="113" spans="1:9" x14ac:dyDescent="0.2">
      <c r="A113" s="38">
        <v>43673</v>
      </c>
      <c r="B113" s="35">
        <v>2.34</v>
      </c>
      <c r="C113">
        <v>0</v>
      </c>
      <c r="D113" s="40">
        <v>1</v>
      </c>
      <c r="E113" s="62">
        <f t="shared" si="3"/>
        <v>0</v>
      </c>
      <c r="G113">
        <v>0</v>
      </c>
      <c r="H113" s="43">
        <v>1</v>
      </c>
      <c r="I113" s="62">
        <f t="shared" si="2"/>
        <v>0</v>
      </c>
    </row>
    <row r="114" spans="1:9" x14ac:dyDescent="0.2">
      <c r="A114" s="38">
        <v>43674</v>
      </c>
      <c r="B114" s="35">
        <v>2.64</v>
      </c>
      <c r="C114" t="s">
        <v>148</v>
      </c>
      <c r="D114" s="40" t="s">
        <v>148</v>
      </c>
      <c r="H114" s="43"/>
    </row>
    <row r="115" spans="1:9" x14ac:dyDescent="0.2">
      <c r="A115" s="38">
        <v>43675</v>
      </c>
      <c r="B115" s="35">
        <v>2.9299999999999997</v>
      </c>
      <c r="C115" t="s">
        <v>148</v>
      </c>
      <c r="D115" s="40" t="s">
        <v>148</v>
      </c>
      <c r="E115" s="62">
        <v>0</v>
      </c>
      <c r="G115">
        <v>0</v>
      </c>
      <c r="H115" s="43">
        <v>0</v>
      </c>
    </row>
    <row r="116" spans="1:9" x14ac:dyDescent="0.2">
      <c r="A116" s="38">
        <v>43676</v>
      </c>
      <c r="B116" s="35">
        <v>3.22</v>
      </c>
      <c r="C116">
        <v>0</v>
      </c>
      <c r="D116" s="40">
        <v>2</v>
      </c>
      <c r="E116" s="62">
        <f t="shared" si="3"/>
        <v>0</v>
      </c>
      <c r="G116">
        <v>0</v>
      </c>
      <c r="H116" s="43">
        <v>0</v>
      </c>
    </row>
    <row r="117" spans="1:9" x14ac:dyDescent="0.2">
      <c r="A117" s="38">
        <v>43677</v>
      </c>
      <c r="B117" s="35">
        <v>3.44</v>
      </c>
      <c r="D117" s="40"/>
      <c r="E117" s="62">
        <v>1</v>
      </c>
      <c r="H117" s="43"/>
    </row>
    <row r="118" spans="1:9" x14ac:dyDescent="0.2">
      <c r="A118" s="38">
        <v>43678</v>
      </c>
      <c r="B118" s="35">
        <v>3.54</v>
      </c>
      <c r="C118">
        <v>1</v>
      </c>
      <c r="D118" s="40">
        <v>0</v>
      </c>
      <c r="E118" s="62">
        <v>1</v>
      </c>
      <c r="G118">
        <v>0</v>
      </c>
      <c r="H118" s="43">
        <v>0</v>
      </c>
    </row>
    <row r="119" spans="1:9" x14ac:dyDescent="0.2">
      <c r="A119" s="38">
        <v>43679</v>
      </c>
      <c r="B119" s="35">
        <v>3.5</v>
      </c>
      <c r="D119" s="40"/>
      <c r="E119" s="62">
        <v>0</v>
      </c>
      <c r="H119" s="43"/>
    </row>
    <row r="120" spans="1:9" x14ac:dyDescent="0.2">
      <c r="A120" s="38">
        <v>43680</v>
      </c>
      <c r="B120" s="35">
        <v>3.31</v>
      </c>
      <c r="C120">
        <v>0</v>
      </c>
      <c r="D120" s="40">
        <v>1</v>
      </c>
      <c r="E120" s="62">
        <f t="shared" si="3"/>
        <v>0</v>
      </c>
      <c r="G120">
        <v>0</v>
      </c>
      <c r="H120" s="43">
        <v>12</v>
      </c>
      <c r="I120" s="62">
        <f t="shared" si="2"/>
        <v>0</v>
      </c>
    </row>
    <row r="121" spans="1:9" x14ac:dyDescent="0.2">
      <c r="A121" s="38">
        <v>43681</v>
      </c>
      <c r="B121" s="35">
        <v>2.99</v>
      </c>
      <c r="D121" s="40"/>
      <c r="E121" s="62">
        <v>0.5</v>
      </c>
      <c r="H121" s="43" t="s">
        <v>153</v>
      </c>
    </row>
    <row r="122" spans="1:9" x14ac:dyDescent="0.2">
      <c r="A122" s="38">
        <v>43682</v>
      </c>
      <c r="B122" s="35">
        <v>2.58</v>
      </c>
      <c r="C122">
        <v>1</v>
      </c>
      <c r="D122" s="40">
        <v>2</v>
      </c>
      <c r="E122" s="62">
        <f t="shared" si="3"/>
        <v>0.5</v>
      </c>
      <c r="H122" s="43" t="s">
        <v>153</v>
      </c>
    </row>
    <row r="123" spans="1:9" x14ac:dyDescent="0.2">
      <c r="A123" s="38">
        <v>43683</v>
      </c>
      <c r="B123" s="35">
        <v>2.08</v>
      </c>
      <c r="C123">
        <v>0</v>
      </c>
      <c r="D123" s="40">
        <v>0</v>
      </c>
      <c r="E123" s="62">
        <v>0</v>
      </c>
      <c r="G123">
        <v>0</v>
      </c>
      <c r="H123" s="43">
        <v>0</v>
      </c>
    </row>
    <row r="124" spans="1:9" x14ac:dyDescent="0.2">
      <c r="A124" s="38">
        <v>43684</v>
      </c>
      <c r="B124" s="35">
        <v>2.12</v>
      </c>
      <c r="C124">
        <v>0</v>
      </c>
      <c r="D124" s="40">
        <v>0</v>
      </c>
      <c r="E124" s="62">
        <v>0</v>
      </c>
      <c r="G124">
        <v>0</v>
      </c>
      <c r="H124" s="43">
        <v>0</v>
      </c>
    </row>
    <row r="125" spans="1:9" x14ac:dyDescent="0.2">
      <c r="A125" s="38">
        <v>43685</v>
      </c>
      <c r="B125" s="35">
        <v>2.2800000000000002</v>
      </c>
      <c r="C125">
        <v>0</v>
      </c>
      <c r="D125" s="40">
        <v>0</v>
      </c>
      <c r="E125" s="62">
        <v>0</v>
      </c>
      <c r="G125">
        <v>0</v>
      </c>
      <c r="H125" s="43">
        <v>0</v>
      </c>
    </row>
    <row r="126" spans="1:9" x14ac:dyDescent="0.2">
      <c r="A126" s="38">
        <v>43686</v>
      </c>
      <c r="B126" s="35">
        <v>2.3800000000000003</v>
      </c>
      <c r="D126" s="40"/>
      <c r="E126" s="62">
        <v>0</v>
      </c>
      <c r="H126" s="43"/>
    </row>
    <row r="127" spans="1:9" x14ac:dyDescent="0.2">
      <c r="A127" s="38">
        <v>43687</v>
      </c>
      <c r="B127" s="35">
        <v>2.52</v>
      </c>
      <c r="D127" s="40"/>
      <c r="E127" s="62">
        <v>0</v>
      </c>
      <c r="H127" s="43"/>
    </row>
    <row r="128" spans="1:9" x14ac:dyDescent="0.2">
      <c r="A128" s="38">
        <v>43688</v>
      </c>
      <c r="B128" s="35">
        <v>2.66</v>
      </c>
      <c r="D128" s="40"/>
      <c r="E128" s="62">
        <v>0</v>
      </c>
      <c r="H128" s="43"/>
    </row>
    <row r="129" spans="1:8" x14ac:dyDescent="0.2">
      <c r="A129" s="38">
        <v>43689</v>
      </c>
      <c r="B129" s="35">
        <v>2.79</v>
      </c>
      <c r="C129">
        <v>0</v>
      </c>
      <c r="D129" s="40">
        <v>0</v>
      </c>
      <c r="E129" s="62">
        <v>0</v>
      </c>
      <c r="G129">
        <v>0</v>
      </c>
      <c r="H129" s="43">
        <v>0</v>
      </c>
    </row>
    <row r="130" spans="1:8" x14ac:dyDescent="0.2">
      <c r="A130" s="38">
        <v>43690</v>
      </c>
      <c r="B130" s="35">
        <v>2.8200000000000003</v>
      </c>
      <c r="C130">
        <v>0</v>
      </c>
      <c r="D130" s="40">
        <v>0</v>
      </c>
      <c r="E130" s="62">
        <v>0</v>
      </c>
      <c r="G130">
        <v>0</v>
      </c>
      <c r="H130" s="43">
        <v>0</v>
      </c>
    </row>
    <row r="131" spans="1:8" x14ac:dyDescent="0.2">
      <c r="A131" s="38">
        <v>43691</v>
      </c>
      <c r="B131" s="35">
        <v>2.79</v>
      </c>
      <c r="D131" s="40"/>
      <c r="E131" s="62">
        <v>0</v>
      </c>
      <c r="H131" s="43"/>
    </row>
    <row r="132" spans="1:8" x14ac:dyDescent="0.2">
      <c r="A132" s="38">
        <v>43692</v>
      </c>
      <c r="B132" s="35">
        <v>2.71</v>
      </c>
      <c r="C132">
        <v>0</v>
      </c>
      <c r="D132" s="40">
        <v>0</v>
      </c>
      <c r="E132" s="62">
        <v>0</v>
      </c>
      <c r="G132">
        <v>0</v>
      </c>
      <c r="H132" s="43">
        <v>0</v>
      </c>
    </row>
    <row r="133" spans="1:8" x14ac:dyDescent="0.2">
      <c r="A133" s="38">
        <v>43693</v>
      </c>
      <c r="B133" s="35">
        <v>2.6</v>
      </c>
      <c r="D133" s="40"/>
      <c r="E133" s="62">
        <v>0</v>
      </c>
      <c r="H133" s="43"/>
    </row>
    <row r="134" spans="1:8" x14ac:dyDescent="0.2">
      <c r="A134" s="38">
        <v>43694</v>
      </c>
      <c r="B134" s="35">
        <v>2.46</v>
      </c>
      <c r="D134" s="40"/>
      <c r="E134" s="62">
        <v>0</v>
      </c>
      <c r="H134" s="43"/>
    </row>
    <row r="135" spans="1:8" x14ac:dyDescent="0.2">
      <c r="A135" s="38">
        <v>43695</v>
      </c>
      <c r="B135" s="35">
        <v>2.27</v>
      </c>
      <c r="D135" s="40"/>
      <c r="E135" s="62">
        <v>0</v>
      </c>
      <c r="H135" s="43"/>
    </row>
    <row r="136" spans="1:8" x14ac:dyDescent="0.2">
      <c r="A136" s="38">
        <v>43696</v>
      </c>
      <c r="B136" s="35">
        <v>2.0299999999999998</v>
      </c>
      <c r="C136">
        <v>0</v>
      </c>
      <c r="D136" s="40">
        <v>0</v>
      </c>
      <c r="E136" s="62">
        <v>0</v>
      </c>
      <c r="G136">
        <v>0</v>
      </c>
      <c r="H136" s="43">
        <v>0</v>
      </c>
    </row>
    <row r="137" spans="1:8" x14ac:dyDescent="0.2">
      <c r="A137" s="38">
        <v>43697</v>
      </c>
      <c r="B137" s="35">
        <v>1.7200000000000002</v>
      </c>
      <c r="D137" s="40"/>
      <c r="E137" s="62">
        <v>0</v>
      </c>
      <c r="H137" s="43"/>
    </row>
    <row r="138" spans="1:8" x14ac:dyDescent="0.2">
      <c r="A138" s="38">
        <v>43698</v>
      </c>
      <c r="B138" s="35">
        <v>1.6099999999999999</v>
      </c>
      <c r="C138">
        <v>0</v>
      </c>
      <c r="D138" s="40">
        <v>0</v>
      </c>
      <c r="E138" s="62">
        <v>0</v>
      </c>
      <c r="G138">
        <v>0</v>
      </c>
      <c r="H138" s="43">
        <v>0</v>
      </c>
    </row>
    <row r="139" spans="1:8" x14ac:dyDescent="0.2">
      <c r="A139" s="38">
        <v>43699</v>
      </c>
      <c r="B139" s="35">
        <v>1.7400000000000002</v>
      </c>
      <c r="C139">
        <v>0</v>
      </c>
      <c r="D139" s="40">
        <v>0</v>
      </c>
      <c r="E139" s="62">
        <v>0</v>
      </c>
      <c r="G139">
        <v>0</v>
      </c>
      <c r="H139" s="43">
        <v>0</v>
      </c>
    </row>
    <row r="140" spans="1:8" x14ac:dyDescent="0.2">
      <c r="A140" s="38">
        <v>43700</v>
      </c>
      <c r="B140" s="35">
        <v>1.9</v>
      </c>
      <c r="D140" s="40"/>
      <c r="E140" s="62">
        <v>0</v>
      </c>
      <c r="H140" s="43"/>
    </row>
    <row r="141" spans="1:8" x14ac:dyDescent="0.2">
      <c r="A141" s="38">
        <v>43701</v>
      </c>
      <c r="B141" s="35">
        <v>2.0699999999999998</v>
      </c>
      <c r="D141" s="40"/>
      <c r="E141" s="62">
        <v>0</v>
      </c>
      <c r="H141" s="43"/>
    </row>
    <row r="142" spans="1:8" x14ac:dyDescent="0.2">
      <c r="A142" s="38">
        <v>43702</v>
      </c>
      <c r="B142" s="35">
        <v>2.2799999999999998</v>
      </c>
      <c r="D142" s="40"/>
      <c r="E142" s="62">
        <v>0</v>
      </c>
      <c r="H142" s="43"/>
    </row>
    <row r="143" spans="1:8" x14ac:dyDescent="0.2">
      <c r="A143" s="38">
        <v>43703</v>
      </c>
      <c r="B143" s="35">
        <v>2.52</v>
      </c>
      <c r="C143">
        <v>0</v>
      </c>
      <c r="D143" s="40">
        <v>0</v>
      </c>
      <c r="E143" s="62">
        <v>0</v>
      </c>
      <c r="G143">
        <v>0</v>
      </c>
      <c r="H143" s="43">
        <v>0</v>
      </c>
    </row>
    <row r="144" spans="1:8" x14ac:dyDescent="0.2">
      <c r="A144" s="38">
        <v>43704</v>
      </c>
      <c r="B144" s="35">
        <v>2.83</v>
      </c>
      <c r="C144">
        <v>0</v>
      </c>
      <c r="D144" s="40">
        <v>0</v>
      </c>
      <c r="E144" s="62">
        <v>0</v>
      </c>
      <c r="G144">
        <v>0</v>
      </c>
      <c r="H144" s="43">
        <v>0</v>
      </c>
    </row>
    <row r="145" spans="1:8" x14ac:dyDescent="0.2">
      <c r="A145" s="38">
        <v>43705</v>
      </c>
      <c r="B145" s="35">
        <v>3.04</v>
      </c>
      <c r="D145" s="40"/>
      <c r="E145" s="62">
        <v>0</v>
      </c>
      <c r="H145" s="43"/>
    </row>
    <row r="146" spans="1:8" x14ac:dyDescent="0.2">
      <c r="A146" s="38">
        <v>43706</v>
      </c>
      <c r="B146" s="35">
        <v>3.14</v>
      </c>
      <c r="C146">
        <v>0</v>
      </c>
      <c r="D146" s="40">
        <v>0</v>
      </c>
      <c r="E146" s="62">
        <v>0</v>
      </c>
      <c r="G146">
        <v>0</v>
      </c>
      <c r="H146" s="43">
        <v>0</v>
      </c>
    </row>
    <row r="147" spans="1:8" x14ac:dyDescent="0.2">
      <c r="A147" s="38">
        <v>43707</v>
      </c>
      <c r="B147" s="35">
        <v>3.13</v>
      </c>
      <c r="D147" s="40"/>
      <c r="E147" s="62">
        <v>0</v>
      </c>
      <c r="H147" s="43"/>
    </row>
    <row r="148" spans="1:8" x14ac:dyDescent="0.2">
      <c r="A148" s="38">
        <v>43708</v>
      </c>
      <c r="B148" s="35">
        <v>2.98</v>
      </c>
      <c r="D148" s="40"/>
      <c r="E148" s="62">
        <v>0</v>
      </c>
      <c r="H148" s="43"/>
    </row>
    <row r="149" spans="1:8" x14ac:dyDescent="0.2">
      <c r="A149" s="38"/>
      <c r="B149" s="34"/>
      <c r="C149">
        <v>0</v>
      </c>
      <c r="D149" s="40">
        <v>0</v>
      </c>
      <c r="G149">
        <v>0</v>
      </c>
      <c r="H149" s="43">
        <v>0</v>
      </c>
    </row>
    <row r="150" spans="1:8" x14ac:dyDescent="0.2">
      <c r="A150" s="38"/>
      <c r="B150" s="34"/>
      <c r="C150">
        <v>0</v>
      </c>
      <c r="D150" s="40">
        <v>0</v>
      </c>
      <c r="G150">
        <v>0</v>
      </c>
      <c r="H150" s="43">
        <v>0</v>
      </c>
    </row>
    <row r="151" spans="1:8" x14ac:dyDescent="0.2">
      <c r="A151" s="38"/>
      <c r="B151" s="34"/>
      <c r="D151" s="40" t="s">
        <v>153</v>
      </c>
      <c r="H151" s="43" t="s">
        <v>153</v>
      </c>
    </row>
    <row r="152" spans="1:8" x14ac:dyDescent="0.2">
      <c r="A152" s="38"/>
      <c r="B152" s="34"/>
    </row>
    <row r="153" spans="1:8" x14ac:dyDescent="0.2">
      <c r="A153" s="38"/>
      <c r="B153" s="34"/>
    </row>
    <row r="154" spans="1:8" x14ac:dyDescent="0.2">
      <c r="A154" s="38"/>
      <c r="B154" s="34"/>
    </row>
    <row r="155" spans="1:8" x14ac:dyDescent="0.2">
      <c r="A155" s="38"/>
      <c r="B155" s="34"/>
    </row>
    <row r="156" spans="1:8" x14ac:dyDescent="0.2">
      <c r="A156" s="38"/>
      <c r="B156" s="34"/>
    </row>
    <row r="157" spans="1:8" x14ac:dyDescent="0.2">
      <c r="A157" s="38"/>
      <c r="B157" s="34"/>
    </row>
    <row r="158" spans="1:8" x14ac:dyDescent="0.2">
      <c r="A158" s="38"/>
      <c r="B158" s="34"/>
    </row>
    <row r="159" spans="1:8" x14ac:dyDescent="0.2">
      <c r="A159" s="38"/>
      <c r="B159" s="34"/>
    </row>
    <row r="160" spans="1:8" x14ac:dyDescent="0.2">
      <c r="A160" s="38"/>
      <c r="B160" s="34"/>
    </row>
    <row r="161" spans="1:2" x14ac:dyDescent="0.2">
      <c r="A161" s="38"/>
      <c r="B161" s="34"/>
    </row>
    <row r="162" spans="1:2" x14ac:dyDescent="0.2">
      <c r="A162" s="38"/>
      <c r="B162" s="34"/>
    </row>
    <row r="163" spans="1:2" x14ac:dyDescent="0.2">
      <c r="A163" s="38"/>
      <c r="B163" s="34"/>
    </row>
    <row r="164" spans="1:2" x14ac:dyDescent="0.2">
      <c r="A164" s="38"/>
      <c r="B164" s="34"/>
    </row>
    <row r="165" spans="1:2" x14ac:dyDescent="0.2">
      <c r="A165" s="38"/>
      <c r="B165" s="34"/>
    </row>
    <row r="166" spans="1:2" x14ac:dyDescent="0.2">
      <c r="A166" s="38"/>
      <c r="B166" s="34"/>
    </row>
    <row r="167" spans="1:2" x14ac:dyDescent="0.2">
      <c r="A167" s="38"/>
      <c r="B167" s="3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9" sqref="F29"/>
    </sheetView>
  </sheetViews>
  <sheetFormatPr defaultRowHeight="12.75" x14ac:dyDescent="0.2"/>
  <cols>
    <col min="1" max="1" width="14.85546875" bestFit="1" customWidth="1"/>
    <col min="2" max="2" width="12" bestFit="1" customWidth="1"/>
    <col min="3" max="3" width="11.85546875" bestFit="1" customWidth="1"/>
    <col min="4" max="4" width="11.42578125" bestFit="1" customWidth="1"/>
  </cols>
  <sheetData>
    <row r="1" spans="1:4" x14ac:dyDescent="0.2">
      <c r="A1" t="s">
        <v>139</v>
      </c>
      <c r="B1" t="s">
        <v>170</v>
      </c>
    </row>
    <row r="2" spans="1:4" x14ac:dyDescent="0.2">
      <c r="A2" t="s">
        <v>164</v>
      </c>
      <c r="B2" s="70" t="s">
        <v>167</v>
      </c>
    </row>
    <row r="3" spans="1:4" x14ac:dyDescent="0.2">
      <c r="A3" t="s">
        <v>165</v>
      </c>
      <c r="B3" t="s">
        <v>168</v>
      </c>
    </row>
    <row r="4" spans="1:4" x14ac:dyDescent="0.2">
      <c r="A4" t="s">
        <v>166</v>
      </c>
      <c r="B4" t="s">
        <v>169</v>
      </c>
    </row>
    <row r="5" spans="1:4" ht="13.5" thickBot="1" x14ac:dyDescent="0.25"/>
    <row r="6" spans="1:4" ht="15" x14ac:dyDescent="0.25">
      <c r="B6" s="72" t="s">
        <v>179</v>
      </c>
      <c r="C6" s="72" t="s">
        <v>180</v>
      </c>
      <c r="D6" s="72" t="s">
        <v>181</v>
      </c>
    </row>
    <row r="7" spans="1:4" x14ac:dyDescent="0.2">
      <c r="A7" t="s">
        <v>171</v>
      </c>
      <c r="B7" s="71">
        <v>0</v>
      </c>
      <c r="C7" s="71">
        <v>0</v>
      </c>
      <c r="D7" s="71">
        <v>0</v>
      </c>
    </row>
    <row r="8" spans="1:4" x14ac:dyDescent="0.2">
      <c r="A8" t="s">
        <v>172</v>
      </c>
      <c r="B8" s="71">
        <v>6.2222222222222223</v>
      </c>
      <c r="C8" s="71">
        <v>4</v>
      </c>
      <c r="D8" s="71">
        <v>3.875</v>
      </c>
    </row>
    <row r="9" spans="1:4" x14ac:dyDescent="0.2">
      <c r="A9" t="s">
        <v>173</v>
      </c>
      <c r="B9" s="74" t="s">
        <v>182</v>
      </c>
      <c r="C9" s="74" t="s">
        <v>183</v>
      </c>
      <c r="D9" s="74" t="s">
        <v>184</v>
      </c>
    </row>
    <row r="10" spans="1:4" x14ac:dyDescent="0.2">
      <c r="A10" t="s">
        <v>175</v>
      </c>
    </row>
    <row r="11" spans="1:4" ht="13.5" thickBot="1" x14ac:dyDescent="0.25">
      <c r="A11" t="s">
        <v>148</v>
      </c>
      <c r="B11" s="75">
        <v>40</v>
      </c>
      <c r="C11" s="75">
        <v>28</v>
      </c>
      <c r="D11" s="75">
        <v>36</v>
      </c>
    </row>
    <row r="12" spans="1:4" ht="13.5" thickBot="1" x14ac:dyDescent="0.25"/>
    <row r="13" spans="1:4" ht="15" x14ac:dyDescent="0.25">
      <c r="B13" s="72" t="s">
        <v>179</v>
      </c>
      <c r="C13" s="72" t="s">
        <v>180</v>
      </c>
      <c r="D13" s="72" t="s">
        <v>181</v>
      </c>
    </row>
    <row r="14" spans="1:4" x14ac:dyDescent="0.2">
      <c r="A14" t="s">
        <v>171</v>
      </c>
      <c r="B14" s="71">
        <v>0.66666666666666663</v>
      </c>
      <c r="C14" s="71">
        <v>0</v>
      </c>
      <c r="D14" s="71">
        <v>0</v>
      </c>
    </row>
    <row r="15" spans="1:4" x14ac:dyDescent="0.2">
      <c r="A15" t="s">
        <v>172</v>
      </c>
      <c r="B15" s="71">
        <v>181.44444444444446</v>
      </c>
      <c r="C15" s="71">
        <v>30.222222222222221</v>
      </c>
      <c r="D15" s="71">
        <v>9.7222222222222214</v>
      </c>
    </row>
    <row r="16" spans="1:4" x14ac:dyDescent="0.2">
      <c r="A16" t="s">
        <v>173</v>
      </c>
      <c r="B16" s="74" t="s">
        <v>185</v>
      </c>
      <c r="C16" s="74" t="s">
        <v>186</v>
      </c>
      <c r="D16" s="74" t="s">
        <v>187</v>
      </c>
    </row>
    <row r="17" spans="1:4" x14ac:dyDescent="0.2">
      <c r="A17" t="s">
        <v>175</v>
      </c>
      <c r="B17" s="76"/>
      <c r="C17" s="76"/>
      <c r="D17" s="76"/>
    </row>
    <row r="18" spans="1:4" ht="13.5" thickBot="1" x14ac:dyDescent="0.25">
      <c r="A18" t="s">
        <v>148</v>
      </c>
      <c r="B18" s="73">
        <v>42</v>
      </c>
      <c r="C18" s="73">
        <v>41</v>
      </c>
      <c r="D18" s="73">
        <v>38</v>
      </c>
    </row>
    <row r="19" spans="1:4" ht="13.5" thickBot="1" x14ac:dyDescent="0.25"/>
    <row r="20" spans="1:4" ht="15" x14ac:dyDescent="0.25">
      <c r="B20" s="72" t="s">
        <v>179</v>
      </c>
      <c r="C20" s="72" t="s">
        <v>180</v>
      </c>
      <c r="D20" s="72" t="s">
        <v>181</v>
      </c>
    </row>
    <row r="21" spans="1:4" x14ac:dyDescent="0.2">
      <c r="A21" t="s">
        <v>171</v>
      </c>
      <c r="B21" s="71">
        <v>0</v>
      </c>
      <c r="C21" s="71">
        <v>0</v>
      </c>
      <c r="D21" s="71">
        <v>0</v>
      </c>
    </row>
    <row r="22" spans="1:4" x14ac:dyDescent="0.2">
      <c r="A22" t="s">
        <v>172</v>
      </c>
      <c r="B22" s="71">
        <v>1</v>
      </c>
      <c r="C22" s="71">
        <v>1.2222222222222223</v>
      </c>
      <c r="D22" s="71">
        <v>0.16666666666666666</v>
      </c>
    </row>
    <row r="23" spans="1:4" x14ac:dyDescent="0.2">
      <c r="A23" t="s">
        <v>173</v>
      </c>
      <c r="B23" s="74" t="s">
        <v>182</v>
      </c>
      <c r="C23" s="74" t="s">
        <v>183</v>
      </c>
      <c r="D23" s="74" t="s">
        <v>184</v>
      </c>
    </row>
    <row r="24" spans="1:4" x14ac:dyDescent="0.2">
      <c r="A24" t="s">
        <v>175</v>
      </c>
    </row>
    <row r="25" spans="1:4" ht="13.5" thickBot="1" x14ac:dyDescent="0.25">
      <c r="A25" t="s">
        <v>148</v>
      </c>
      <c r="B25" s="75">
        <v>40</v>
      </c>
      <c r="C25" s="75">
        <v>28</v>
      </c>
      <c r="D25" s="75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M31" sqref="M31"/>
    </sheetView>
  </sheetViews>
  <sheetFormatPr defaultRowHeight="12.75" x14ac:dyDescent="0.2"/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2</v>
      </c>
      <c r="H1" t="s">
        <v>12</v>
      </c>
      <c r="I1" t="s">
        <v>13</v>
      </c>
    </row>
    <row r="2" spans="1:9" x14ac:dyDescent="0.2">
      <c r="A2" t="s">
        <v>5</v>
      </c>
      <c r="B2">
        <v>20180502</v>
      </c>
      <c r="C2">
        <v>3.125</v>
      </c>
      <c r="F2">
        <v>8</v>
      </c>
      <c r="H2">
        <v>20</v>
      </c>
      <c r="I2" s="5">
        <v>43222</v>
      </c>
    </row>
    <row r="3" spans="1:9" x14ac:dyDescent="0.2">
      <c r="A3" t="s">
        <v>5</v>
      </c>
      <c r="B3">
        <v>20180503</v>
      </c>
      <c r="C3">
        <v>3</v>
      </c>
      <c r="D3">
        <v>0.75</v>
      </c>
      <c r="E3">
        <v>0.125</v>
      </c>
      <c r="F3">
        <v>8</v>
      </c>
      <c r="H3">
        <v>20</v>
      </c>
      <c r="I3" s="5">
        <v>43223</v>
      </c>
    </row>
    <row r="4" spans="1:9" x14ac:dyDescent="0.2">
      <c r="A4" t="s">
        <v>5</v>
      </c>
      <c r="B4">
        <v>20180504</v>
      </c>
      <c r="C4">
        <v>0.625</v>
      </c>
      <c r="D4">
        <v>1.25</v>
      </c>
      <c r="E4">
        <v>0.375</v>
      </c>
      <c r="F4">
        <v>8</v>
      </c>
      <c r="H4">
        <v>20</v>
      </c>
      <c r="I4" s="5">
        <v>43224</v>
      </c>
    </row>
    <row r="5" spans="1:9" x14ac:dyDescent="0.2">
      <c r="A5" t="s">
        <v>5</v>
      </c>
      <c r="B5">
        <v>20180507</v>
      </c>
      <c r="C5">
        <v>0</v>
      </c>
      <c r="D5">
        <v>0.875</v>
      </c>
      <c r="E5">
        <v>0</v>
      </c>
      <c r="F5">
        <v>8</v>
      </c>
      <c r="H5">
        <v>20</v>
      </c>
      <c r="I5" s="5">
        <v>43227</v>
      </c>
    </row>
    <row r="6" spans="1:9" x14ac:dyDescent="0.2">
      <c r="A6" t="s">
        <v>5</v>
      </c>
      <c r="B6">
        <v>20180508</v>
      </c>
      <c r="C6">
        <v>0.25</v>
      </c>
      <c r="D6">
        <v>0.375</v>
      </c>
      <c r="E6">
        <v>0.875</v>
      </c>
      <c r="F6">
        <v>8</v>
      </c>
      <c r="H6">
        <v>20</v>
      </c>
      <c r="I6" s="5">
        <v>43228</v>
      </c>
    </row>
    <row r="7" spans="1:9" x14ac:dyDescent="0.2">
      <c r="A7" t="s">
        <v>5</v>
      </c>
      <c r="B7">
        <v>20180509</v>
      </c>
      <c r="C7">
        <v>0.125</v>
      </c>
      <c r="D7">
        <v>0.25</v>
      </c>
      <c r="E7">
        <v>0.375</v>
      </c>
      <c r="F7">
        <v>8</v>
      </c>
      <c r="H7">
        <v>20</v>
      </c>
      <c r="I7" s="5">
        <v>43229</v>
      </c>
    </row>
    <row r="8" spans="1:9" x14ac:dyDescent="0.2">
      <c r="A8" t="s">
        <v>5</v>
      </c>
      <c r="B8">
        <v>20180511</v>
      </c>
      <c r="C8">
        <v>0</v>
      </c>
      <c r="D8">
        <v>0.4375</v>
      </c>
      <c r="E8">
        <v>0.125</v>
      </c>
      <c r="F8">
        <v>16</v>
      </c>
      <c r="H8">
        <v>20</v>
      </c>
      <c r="I8" s="5">
        <v>43231</v>
      </c>
    </row>
    <row r="9" spans="1:9" x14ac:dyDescent="0.2">
      <c r="A9" t="s">
        <v>5</v>
      </c>
      <c r="B9">
        <v>20180513</v>
      </c>
      <c r="C9">
        <v>0</v>
      </c>
      <c r="D9">
        <v>0.375</v>
      </c>
      <c r="E9">
        <v>0</v>
      </c>
      <c r="F9">
        <v>16</v>
      </c>
      <c r="H9">
        <v>20</v>
      </c>
      <c r="I9" s="5">
        <v>43233</v>
      </c>
    </row>
    <row r="10" spans="1:9" x14ac:dyDescent="0.2">
      <c r="A10" t="s">
        <v>5</v>
      </c>
      <c r="B10">
        <v>20180514</v>
      </c>
      <c r="C10">
        <v>0</v>
      </c>
      <c r="D10">
        <v>0</v>
      </c>
      <c r="E10">
        <v>0</v>
      </c>
      <c r="F10">
        <v>8</v>
      </c>
      <c r="H10">
        <v>20</v>
      </c>
      <c r="I10" s="5">
        <v>43234</v>
      </c>
    </row>
    <row r="11" spans="1:9" x14ac:dyDescent="0.2">
      <c r="A11" t="s">
        <v>5</v>
      </c>
      <c r="B11">
        <v>20180515</v>
      </c>
      <c r="C11">
        <v>0</v>
      </c>
      <c r="D11">
        <v>0</v>
      </c>
      <c r="E11">
        <v>0</v>
      </c>
      <c r="F11">
        <v>8</v>
      </c>
      <c r="H11">
        <v>20</v>
      </c>
      <c r="I11" s="5">
        <v>43235</v>
      </c>
    </row>
    <row r="12" spans="1:9" x14ac:dyDescent="0.2">
      <c r="A12" t="s">
        <v>5</v>
      </c>
      <c r="B12">
        <v>20180516</v>
      </c>
      <c r="C12">
        <v>0</v>
      </c>
      <c r="D12">
        <v>0.125</v>
      </c>
      <c r="E12">
        <v>0</v>
      </c>
      <c r="F12">
        <v>8</v>
      </c>
      <c r="H12">
        <v>20</v>
      </c>
      <c r="I12" s="5">
        <v>43236</v>
      </c>
    </row>
    <row r="13" spans="1:9" x14ac:dyDescent="0.2">
      <c r="A13" t="s">
        <v>5</v>
      </c>
      <c r="B13">
        <v>20180517</v>
      </c>
      <c r="C13">
        <v>0</v>
      </c>
      <c r="D13">
        <v>0.25</v>
      </c>
      <c r="E13">
        <v>0</v>
      </c>
      <c r="F13">
        <v>8</v>
      </c>
      <c r="H13">
        <v>20</v>
      </c>
      <c r="I13" s="5">
        <v>43237</v>
      </c>
    </row>
    <row r="14" spans="1:9" x14ac:dyDescent="0.2">
      <c r="A14" t="s">
        <v>5</v>
      </c>
      <c r="B14">
        <v>20180518</v>
      </c>
      <c r="C14">
        <v>0</v>
      </c>
      <c r="E14">
        <v>0</v>
      </c>
      <c r="F14">
        <v>8</v>
      </c>
      <c r="H14">
        <v>20</v>
      </c>
      <c r="I14" s="5">
        <v>43238</v>
      </c>
    </row>
    <row r="15" spans="1:9" x14ac:dyDescent="0.2">
      <c r="B15">
        <v>20180520</v>
      </c>
      <c r="E15">
        <v>0</v>
      </c>
      <c r="H15">
        <v>20</v>
      </c>
      <c r="I15" s="5">
        <v>43240</v>
      </c>
    </row>
    <row r="16" spans="1:9" x14ac:dyDescent="0.2">
      <c r="A16" t="s">
        <v>5</v>
      </c>
      <c r="B16">
        <v>20180522</v>
      </c>
      <c r="C16">
        <v>6.25E-2</v>
      </c>
      <c r="F16">
        <v>16</v>
      </c>
      <c r="H16">
        <v>20</v>
      </c>
      <c r="I16" s="5">
        <v>43242</v>
      </c>
    </row>
    <row r="17" spans="1:9" x14ac:dyDescent="0.2">
      <c r="A17" t="s">
        <v>5</v>
      </c>
      <c r="B17">
        <v>20180523</v>
      </c>
      <c r="C17">
        <v>0.22222222222222221</v>
      </c>
      <c r="D17">
        <v>0.22222222222222221</v>
      </c>
      <c r="E17">
        <v>0.1111111111111111</v>
      </c>
      <c r="F17">
        <v>9</v>
      </c>
      <c r="H17">
        <v>20</v>
      </c>
      <c r="I17" s="5">
        <v>43243</v>
      </c>
    </row>
    <row r="18" spans="1:9" x14ac:dyDescent="0.2">
      <c r="A18" t="s">
        <v>5</v>
      </c>
      <c r="B18">
        <v>20180524</v>
      </c>
      <c r="C18">
        <v>0.66666666666666663</v>
      </c>
      <c r="D18">
        <v>4</v>
      </c>
      <c r="E18">
        <v>0.1111111111111111</v>
      </c>
      <c r="F18">
        <v>9</v>
      </c>
      <c r="H18">
        <v>20</v>
      </c>
      <c r="I18" s="5">
        <v>43244</v>
      </c>
    </row>
    <row r="19" spans="1:9" x14ac:dyDescent="0.2">
      <c r="A19" t="s">
        <v>5</v>
      </c>
      <c r="B19">
        <v>20180526</v>
      </c>
      <c r="C19">
        <v>1.6111111111111112</v>
      </c>
      <c r="D19">
        <v>0.72222222222222221</v>
      </c>
      <c r="F19">
        <v>18</v>
      </c>
      <c r="H19">
        <v>20</v>
      </c>
      <c r="I19" s="5">
        <v>43246</v>
      </c>
    </row>
    <row r="20" spans="1:9" x14ac:dyDescent="0.2">
      <c r="A20" t="s">
        <v>5</v>
      </c>
      <c r="B20">
        <v>20180528</v>
      </c>
      <c r="C20">
        <v>1.7777777777777777</v>
      </c>
      <c r="E20">
        <v>5.5555555555555552E-2</v>
      </c>
      <c r="F20">
        <v>18</v>
      </c>
      <c r="H20">
        <v>20</v>
      </c>
      <c r="I20" s="5">
        <v>43248</v>
      </c>
    </row>
    <row r="21" spans="1:9" x14ac:dyDescent="0.2">
      <c r="A21" t="s">
        <v>5</v>
      </c>
      <c r="B21">
        <v>20180529</v>
      </c>
      <c r="C21">
        <v>1.1111111111111112</v>
      </c>
      <c r="E21">
        <v>0</v>
      </c>
      <c r="F21">
        <v>9</v>
      </c>
      <c r="H21">
        <v>20</v>
      </c>
      <c r="I21" s="5">
        <v>43249</v>
      </c>
    </row>
    <row r="22" spans="1:9" x14ac:dyDescent="0.2">
      <c r="A22" t="s">
        <v>5</v>
      </c>
      <c r="B22">
        <v>20180531</v>
      </c>
      <c r="C22">
        <v>0.72222222222222221</v>
      </c>
      <c r="D22">
        <v>0</v>
      </c>
      <c r="E22">
        <v>0.16666666666666666</v>
      </c>
      <c r="F22">
        <v>18</v>
      </c>
      <c r="H22">
        <v>20</v>
      </c>
      <c r="I22" s="5">
        <v>43251</v>
      </c>
    </row>
    <row r="23" spans="1:9" x14ac:dyDescent="0.2">
      <c r="A23" t="s">
        <v>5</v>
      </c>
      <c r="B23">
        <v>20180601</v>
      </c>
      <c r="C23">
        <v>0</v>
      </c>
      <c r="E23">
        <v>0</v>
      </c>
      <c r="F23">
        <v>9</v>
      </c>
      <c r="H23">
        <v>20</v>
      </c>
      <c r="I23" s="5">
        <v>43252</v>
      </c>
    </row>
    <row r="24" spans="1:9" x14ac:dyDescent="0.2">
      <c r="A24" t="s">
        <v>5</v>
      </c>
      <c r="B24">
        <v>20180602</v>
      </c>
      <c r="C24">
        <v>0.22222222222222221</v>
      </c>
      <c r="F24">
        <v>9</v>
      </c>
      <c r="H24">
        <v>20</v>
      </c>
      <c r="I24" s="5">
        <v>43253</v>
      </c>
    </row>
    <row r="25" spans="1:9" x14ac:dyDescent="0.2">
      <c r="A25" t="s">
        <v>5</v>
      </c>
      <c r="B25">
        <v>20180604</v>
      </c>
      <c r="C25">
        <v>5.5555555555555552E-2</v>
      </c>
      <c r="D25">
        <v>0.22222222222222221</v>
      </c>
      <c r="E25">
        <v>0.88888888888888884</v>
      </c>
      <c r="F25">
        <v>18</v>
      </c>
      <c r="H25">
        <v>20</v>
      </c>
      <c r="I25" s="5">
        <v>43255</v>
      </c>
    </row>
    <row r="26" spans="1:9" x14ac:dyDescent="0.2">
      <c r="A26" t="s">
        <v>5</v>
      </c>
      <c r="B26">
        <v>20180606</v>
      </c>
      <c r="C26">
        <v>0.27777777777777779</v>
      </c>
      <c r="E26">
        <v>1.6111111111111112</v>
      </c>
      <c r="F26">
        <v>18</v>
      </c>
      <c r="H26">
        <v>20</v>
      </c>
      <c r="I26" s="5">
        <v>43257</v>
      </c>
    </row>
    <row r="27" spans="1:9" x14ac:dyDescent="0.2">
      <c r="A27" t="s">
        <v>5</v>
      </c>
      <c r="B27">
        <v>20180607</v>
      </c>
      <c r="C27">
        <v>1</v>
      </c>
      <c r="D27">
        <v>0.66666666666666663</v>
      </c>
      <c r="E27">
        <v>3.875</v>
      </c>
      <c r="F27">
        <v>9</v>
      </c>
      <c r="H27">
        <v>20</v>
      </c>
      <c r="I27" s="5">
        <v>43258</v>
      </c>
    </row>
    <row r="28" spans="1:9" x14ac:dyDescent="0.2">
      <c r="A28" t="s">
        <v>5</v>
      </c>
      <c r="B28">
        <v>20180609</v>
      </c>
      <c r="C28">
        <v>3.9444444444444446</v>
      </c>
      <c r="D28">
        <v>1.7222222222222223</v>
      </c>
      <c r="E28">
        <v>0.27777777777777779</v>
      </c>
      <c r="F28">
        <v>18</v>
      </c>
      <c r="H28">
        <v>20</v>
      </c>
      <c r="I28" s="5">
        <v>43260</v>
      </c>
    </row>
    <row r="29" spans="1:9" x14ac:dyDescent="0.2">
      <c r="A29" t="s">
        <v>5</v>
      </c>
      <c r="B29">
        <v>20180611</v>
      </c>
      <c r="C29">
        <v>1.1111111111111112</v>
      </c>
      <c r="D29">
        <v>1.4444444444444444</v>
      </c>
      <c r="E29">
        <v>0.22222222222222221</v>
      </c>
      <c r="F29">
        <v>18</v>
      </c>
      <c r="H29">
        <v>20</v>
      </c>
      <c r="I29" s="5">
        <v>43262</v>
      </c>
    </row>
    <row r="30" spans="1:9" x14ac:dyDescent="0.2">
      <c r="A30" t="s">
        <v>5</v>
      </c>
      <c r="B30">
        <v>20180612</v>
      </c>
      <c r="C30">
        <v>6.2222222222222223</v>
      </c>
      <c r="D30">
        <v>0.66666666666666663</v>
      </c>
      <c r="E30">
        <v>0.1111111111111111</v>
      </c>
      <c r="F30">
        <v>9</v>
      </c>
      <c r="H30">
        <v>20</v>
      </c>
      <c r="I30" s="5">
        <v>43263</v>
      </c>
    </row>
    <row r="31" spans="1:9" x14ac:dyDescent="0.2">
      <c r="A31" t="s">
        <v>5</v>
      </c>
      <c r="B31">
        <v>20180613</v>
      </c>
      <c r="C31">
        <v>1.8888888888888888</v>
      </c>
      <c r="E31">
        <v>0.22222222222222221</v>
      </c>
      <c r="F31">
        <v>9</v>
      </c>
      <c r="H31">
        <v>20</v>
      </c>
      <c r="I31" s="5">
        <v>43264</v>
      </c>
    </row>
    <row r="32" spans="1:9" x14ac:dyDescent="0.2">
      <c r="A32" t="s">
        <v>5</v>
      </c>
      <c r="B32">
        <v>20180614</v>
      </c>
      <c r="C32">
        <v>6.1111111111111107</v>
      </c>
      <c r="D32">
        <v>1.1111111111111112</v>
      </c>
      <c r="E32">
        <v>0.55555555555555558</v>
      </c>
      <c r="F32">
        <v>9</v>
      </c>
      <c r="H32">
        <v>20</v>
      </c>
      <c r="I32" s="5">
        <v>43265</v>
      </c>
    </row>
    <row r="33" spans="1:9" x14ac:dyDescent="0.2">
      <c r="A33" t="s">
        <v>5</v>
      </c>
      <c r="B33">
        <v>20180618</v>
      </c>
      <c r="C33">
        <v>94.5</v>
      </c>
      <c r="D33">
        <v>21.055555555555557</v>
      </c>
      <c r="E33">
        <v>0.27777777777777779</v>
      </c>
      <c r="F33">
        <v>18</v>
      </c>
      <c r="H33">
        <v>20</v>
      </c>
      <c r="I33" s="5">
        <v>43269</v>
      </c>
    </row>
    <row r="34" spans="1:9" x14ac:dyDescent="0.2">
      <c r="A34" t="s">
        <v>5</v>
      </c>
      <c r="B34">
        <v>20180620</v>
      </c>
      <c r="C34">
        <v>120.77777777777777</v>
      </c>
      <c r="D34">
        <v>16.722222222222221</v>
      </c>
      <c r="E34">
        <v>0.77777777777777779</v>
      </c>
      <c r="F34">
        <v>18</v>
      </c>
      <c r="H34">
        <v>20</v>
      </c>
      <c r="I34" s="5">
        <v>43271</v>
      </c>
    </row>
    <row r="35" spans="1:9" x14ac:dyDescent="0.2">
      <c r="A35" t="s">
        <v>5</v>
      </c>
      <c r="B35">
        <v>20180621</v>
      </c>
      <c r="C35">
        <v>98.222222222222229</v>
      </c>
      <c r="D35">
        <v>30.222222222222221</v>
      </c>
      <c r="E35">
        <v>1.3333333333333333</v>
      </c>
      <c r="F35">
        <v>9</v>
      </c>
      <c r="H35">
        <v>20</v>
      </c>
      <c r="I35" s="5">
        <v>43272</v>
      </c>
    </row>
    <row r="36" spans="1:9" x14ac:dyDescent="0.2">
      <c r="A36" t="s">
        <v>5</v>
      </c>
      <c r="B36">
        <v>20180623</v>
      </c>
      <c r="C36">
        <v>109.77777777777777</v>
      </c>
      <c r="D36">
        <v>1.8888888888888888</v>
      </c>
      <c r="E36">
        <v>0.22222222222222221</v>
      </c>
      <c r="F36">
        <v>18</v>
      </c>
      <c r="H36">
        <v>20</v>
      </c>
      <c r="I36" s="5">
        <v>43274</v>
      </c>
    </row>
    <row r="37" spans="1:9" x14ac:dyDescent="0.2">
      <c r="A37" t="s">
        <v>5</v>
      </c>
      <c r="B37">
        <v>20180625</v>
      </c>
      <c r="C37">
        <v>30.944444444444443</v>
      </c>
      <c r="D37">
        <v>5.666666666666667</v>
      </c>
      <c r="E37">
        <v>0.22222222222222221</v>
      </c>
      <c r="F37">
        <v>18</v>
      </c>
      <c r="H37">
        <v>20</v>
      </c>
      <c r="I37" s="5">
        <v>43276</v>
      </c>
    </row>
    <row r="38" spans="1:9" x14ac:dyDescent="0.2">
      <c r="A38" t="s">
        <v>5</v>
      </c>
      <c r="B38">
        <v>20180627</v>
      </c>
      <c r="C38">
        <v>145.44444444444446</v>
      </c>
      <c r="D38">
        <v>8.6111111111111107</v>
      </c>
      <c r="E38">
        <v>0.33333333333333331</v>
      </c>
      <c r="F38">
        <v>18</v>
      </c>
      <c r="H38">
        <v>20</v>
      </c>
      <c r="I38" s="5">
        <v>43278</v>
      </c>
    </row>
    <row r="39" spans="1:9" x14ac:dyDescent="0.2">
      <c r="A39" t="s">
        <v>5</v>
      </c>
      <c r="B39">
        <v>20180628</v>
      </c>
      <c r="C39">
        <v>134.77777777777777</v>
      </c>
      <c r="D39">
        <v>7.7777777777777777</v>
      </c>
      <c r="E39">
        <v>0.1111111111111111</v>
      </c>
      <c r="F39">
        <v>9</v>
      </c>
      <c r="H39">
        <v>20</v>
      </c>
      <c r="I39" s="5">
        <v>43279</v>
      </c>
    </row>
    <row r="40" spans="1:9" x14ac:dyDescent="0.2">
      <c r="A40" t="s">
        <v>5</v>
      </c>
      <c r="B40">
        <v>20180629</v>
      </c>
      <c r="C40">
        <v>181.44444444444446</v>
      </c>
      <c r="F40">
        <v>9</v>
      </c>
      <c r="H40">
        <v>20</v>
      </c>
      <c r="I40" s="5">
        <v>43280</v>
      </c>
    </row>
    <row r="41" spans="1:9" x14ac:dyDescent="0.2">
      <c r="A41" t="s">
        <v>5</v>
      </c>
      <c r="B41">
        <v>20180630</v>
      </c>
      <c r="C41">
        <v>82.333333333333329</v>
      </c>
      <c r="D41">
        <v>13.222222222222221</v>
      </c>
      <c r="E41">
        <v>5.5555555555555552E-2</v>
      </c>
      <c r="F41">
        <v>9</v>
      </c>
      <c r="H41">
        <v>20</v>
      </c>
      <c r="I41" s="5">
        <v>43281</v>
      </c>
    </row>
    <row r="42" spans="1:9" x14ac:dyDescent="0.2">
      <c r="A42" t="s">
        <v>5</v>
      </c>
      <c r="B42">
        <v>20180702</v>
      </c>
      <c r="C42">
        <v>26.277777777777779</v>
      </c>
      <c r="D42">
        <v>0.44444444444444442</v>
      </c>
      <c r="E42">
        <v>0.55555555555555558</v>
      </c>
      <c r="F42">
        <v>18</v>
      </c>
      <c r="H42">
        <v>20</v>
      </c>
      <c r="I42" s="5">
        <v>43283</v>
      </c>
    </row>
    <row r="43" spans="1:9" x14ac:dyDescent="0.2">
      <c r="A43" t="s">
        <v>5</v>
      </c>
      <c r="B43">
        <v>20180703</v>
      </c>
      <c r="C43">
        <v>123.22222222222223</v>
      </c>
      <c r="D43">
        <v>14</v>
      </c>
      <c r="E43">
        <v>0.22222222222222221</v>
      </c>
      <c r="F43">
        <v>9</v>
      </c>
      <c r="H43">
        <v>20</v>
      </c>
      <c r="I43" s="5">
        <v>43284</v>
      </c>
    </row>
    <row r="44" spans="1:9" x14ac:dyDescent="0.2">
      <c r="A44" t="s">
        <v>5</v>
      </c>
      <c r="B44">
        <v>20180705</v>
      </c>
      <c r="C44">
        <v>83.777777777777771</v>
      </c>
      <c r="D44">
        <v>3.7222222222222223</v>
      </c>
      <c r="E44">
        <v>1.0555555555555556</v>
      </c>
      <c r="F44">
        <v>18</v>
      </c>
      <c r="H44">
        <v>20</v>
      </c>
      <c r="I44" s="5">
        <v>43286</v>
      </c>
    </row>
    <row r="45" spans="1:9" x14ac:dyDescent="0.2">
      <c r="A45" t="s">
        <v>5</v>
      </c>
      <c r="B45">
        <v>20180707</v>
      </c>
      <c r="C45">
        <v>28.888888888888889</v>
      </c>
      <c r="D45">
        <v>0</v>
      </c>
      <c r="E45">
        <v>0.44444444444444442</v>
      </c>
      <c r="F45">
        <v>18</v>
      </c>
      <c r="H45">
        <v>20</v>
      </c>
      <c r="I45" s="5">
        <v>43288</v>
      </c>
    </row>
    <row r="46" spans="1:9" x14ac:dyDescent="0.2">
      <c r="A46" t="s">
        <v>5</v>
      </c>
      <c r="B46">
        <v>20180709</v>
      </c>
      <c r="C46">
        <v>24.055555555555557</v>
      </c>
      <c r="E46">
        <v>5.2222222222222223</v>
      </c>
      <c r="F46">
        <v>18</v>
      </c>
      <c r="H46">
        <v>20</v>
      </c>
      <c r="I46" s="5">
        <v>43290</v>
      </c>
    </row>
    <row r="47" spans="1:9" x14ac:dyDescent="0.2">
      <c r="A47" t="s">
        <v>5</v>
      </c>
      <c r="B47">
        <v>20180710</v>
      </c>
      <c r="C47">
        <v>5.7777777777777777</v>
      </c>
      <c r="D47">
        <v>10.555555555555555</v>
      </c>
      <c r="E47">
        <v>0.66666666666666663</v>
      </c>
      <c r="F47">
        <v>9</v>
      </c>
      <c r="H47">
        <v>20</v>
      </c>
      <c r="I47" s="5">
        <v>43291</v>
      </c>
    </row>
    <row r="48" spans="1:9" x14ac:dyDescent="0.2">
      <c r="A48" t="s">
        <v>5</v>
      </c>
      <c r="B48">
        <v>20180712</v>
      </c>
      <c r="C48">
        <v>16.055555555555557</v>
      </c>
      <c r="D48">
        <v>12.888888888888889</v>
      </c>
      <c r="E48">
        <v>9.7222222222222214</v>
      </c>
      <c r="F48">
        <v>18</v>
      </c>
      <c r="H48">
        <v>20</v>
      </c>
      <c r="I48" s="5">
        <v>43293</v>
      </c>
    </row>
    <row r="49" spans="1:9" x14ac:dyDescent="0.2">
      <c r="A49" t="s">
        <v>5</v>
      </c>
      <c r="B49">
        <v>20180714</v>
      </c>
      <c r="C49">
        <v>111.88888888888889</v>
      </c>
      <c r="D49">
        <v>35.666666666666664</v>
      </c>
      <c r="E49">
        <v>3.5555555555555554</v>
      </c>
      <c r="F49">
        <v>18</v>
      </c>
      <c r="H49">
        <v>20</v>
      </c>
      <c r="I49" s="5">
        <v>43295</v>
      </c>
    </row>
    <row r="50" spans="1:9" x14ac:dyDescent="0.2">
      <c r="A50" t="s">
        <v>5</v>
      </c>
      <c r="B50">
        <v>20180716</v>
      </c>
      <c r="C50">
        <v>7.4444444444444446</v>
      </c>
      <c r="D50">
        <v>5.1111111111111107</v>
      </c>
      <c r="E50">
        <v>0.55555555555555558</v>
      </c>
      <c r="F50">
        <v>18</v>
      </c>
      <c r="H50">
        <v>20</v>
      </c>
      <c r="I50" s="5">
        <v>43297</v>
      </c>
    </row>
    <row r="51" spans="1:9" x14ac:dyDescent="0.2">
      <c r="A51" t="s">
        <v>5</v>
      </c>
      <c r="B51">
        <v>20180717</v>
      </c>
      <c r="C51">
        <v>3.3333333333333335</v>
      </c>
      <c r="D51">
        <v>3.2222222222222223</v>
      </c>
      <c r="E51">
        <v>1.1111111111111112</v>
      </c>
      <c r="F51">
        <v>9</v>
      </c>
      <c r="H51">
        <v>20</v>
      </c>
      <c r="I51" s="5">
        <v>43298</v>
      </c>
    </row>
    <row r="52" spans="1:9" x14ac:dyDescent="0.2">
      <c r="B52">
        <v>20180719</v>
      </c>
      <c r="D52">
        <v>26.222222222222221</v>
      </c>
      <c r="E52">
        <v>0</v>
      </c>
      <c r="H52">
        <v>20</v>
      </c>
      <c r="I52" s="5">
        <v>43300</v>
      </c>
    </row>
    <row r="53" spans="1:9" x14ac:dyDescent="0.2">
      <c r="A53" t="s">
        <v>5</v>
      </c>
      <c r="B53">
        <v>20180721</v>
      </c>
      <c r="C53">
        <v>1.5555555555555556</v>
      </c>
      <c r="D53">
        <v>7.6111111111111107</v>
      </c>
      <c r="F53">
        <v>18</v>
      </c>
      <c r="H53">
        <v>20</v>
      </c>
      <c r="I53" s="5">
        <v>43302</v>
      </c>
    </row>
    <row r="54" spans="1:9" x14ac:dyDescent="0.2">
      <c r="A54" t="s">
        <v>5</v>
      </c>
      <c r="B54">
        <v>20180723</v>
      </c>
      <c r="C54">
        <v>1.6666666666666667</v>
      </c>
      <c r="D54">
        <v>1.6111111111111112</v>
      </c>
      <c r="F54">
        <v>18</v>
      </c>
      <c r="H54">
        <v>20</v>
      </c>
      <c r="I54" s="5">
        <v>43304</v>
      </c>
    </row>
    <row r="55" spans="1:9" x14ac:dyDescent="0.2">
      <c r="A55" t="s">
        <v>5</v>
      </c>
      <c r="B55">
        <v>20180725</v>
      </c>
      <c r="C55">
        <v>0.66666666666666663</v>
      </c>
      <c r="D55">
        <v>0.88888888888888884</v>
      </c>
      <c r="E55">
        <v>0</v>
      </c>
      <c r="F55">
        <v>18</v>
      </c>
      <c r="H55">
        <v>20</v>
      </c>
      <c r="I55" s="5">
        <v>43306</v>
      </c>
    </row>
    <row r="56" spans="1:9" x14ac:dyDescent="0.2">
      <c r="A56" t="s">
        <v>5</v>
      </c>
      <c r="B56">
        <v>20180726</v>
      </c>
      <c r="C56">
        <v>2.7777777777777777</v>
      </c>
      <c r="D56">
        <v>0.1111111111111111</v>
      </c>
      <c r="E56">
        <v>0</v>
      </c>
      <c r="F56">
        <v>9</v>
      </c>
      <c r="H56">
        <v>20</v>
      </c>
      <c r="I56" s="5">
        <v>43307</v>
      </c>
    </row>
    <row r="57" spans="1:9" x14ac:dyDescent="0.2">
      <c r="A57" t="s">
        <v>5</v>
      </c>
      <c r="B57">
        <v>20180728</v>
      </c>
      <c r="C57">
        <v>0.94444444444444442</v>
      </c>
      <c r="D57">
        <v>0.1111111111111111</v>
      </c>
      <c r="E57">
        <v>0</v>
      </c>
      <c r="F57">
        <v>18</v>
      </c>
      <c r="H57">
        <v>20</v>
      </c>
      <c r="I57" s="5">
        <v>43309</v>
      </c>
    </row>
    <row r="58" spans="1:9" x14ac:dyDescent="0.2">
      <c r="A58" t="s">
        <v>5</v>
      </c>
      <c r="B58">
        <v>20180730</v>
      </c>
      <c r="C58">
        <v>1</v>
      </c>
      <c r="D58">
        <v>0</v>
      </c>
      <c r="E58">
        <v>0.16666666666666666</v>
      </c>
      <c r="F58">
        <v>18</v>
      </c>
      <c r="H58">
        <v>20</v>
      </c>
      <c r="I58" s="5">
        <v>43311</v>
      </c>
    </row>
    <row r="59" spans="1:9" x14ac:dyDescent="0.2">
      <c r="A59" t="s">
        <v>5</v>
      </c>
      <c r="B59">
        <v>20180731</v>
      </c>
      <c r="C59">
        <v>0.33333333333333331</v>
      </c>
      <c r="D59">
        <v>1.2222222222222223</v>
      </c>
      <c r="E59">
        <v>0.1111111111111111</v>
      </c>
      <c r="F59">
        <v>9</v>
      </c>
      <c r="H59">
        <v>20</v>
      </c>
      <c r="I59" s="5">
        <v>43312</v>
      </c>
    </row>
    <row r="60" spans="1:9" x14ac:dyDescent="0.2">
      <c r="A60" t="s">
        <v>5</v>
      </c>
      <c r="B60">
        <v>20180801</v>
      </c>
      <c r="C60">
        <v>0.33333333333333331</v>
      </c>
      <c r="D60">
        <v>0.77777777777777779</v>
      </c>
      <c r="E60">
        <v>0.1111111111111111</v>
      </c>
      <c r="F60">
        <v>9</v>
      </c>
      <c r="H60">
        <v>20</v>
      </c>
      <c r="I60" s="5">
        <v>43313</v>
      </c>
    </row>
    <row r="61" spans="1:9" x14ac:dyDescent="0.2">
      <c r="A61" t="s">
        <v>5</v>
      </c>
      <c r="B61">
        <v>20180802</v>
      </c>
      <c r="C61">
        <v>0.66666666666666663</v>
      </c>
      <c r="D61">
        <v>0.66666666666666663</v>
      </c>
      <c r="E61">
        <v>0.1111111111111111</v>
      </c>
      <c r="F61">
        <v>9</v>
      </c>
      <c r="H61">
        <v>20</v>
      </c>
      <c r="I61" s="5">
        <v>43314</v>
      </c>
    </row>
    <row r="62" spans="1:9" x14ac:dyDescent="0.2">
      <c r="A62" t="s">
        <v>5</v>
      </c>
      <c r="B62">
        <v>20180804</v>
      </c>
      <c r="C62">
        <v>0.1111111111111111</v>
      </c>
      <c r="D62">
        <v>5.5555555555555552E-2</v>
      </c>
      <c r="E62">
        <v>0.1111111111111111</v>
      </c>
      <c r="F62">
        <v>18</v>
      </c>
      <c r="H62">
        <v>20</v>
      </c>
      <c r="I62" s="5">
        <v>43316</v>
      </c>
    </row>
    <row r="63" spans="1:9" x14ac:dyDescent="0.2">
      <c r="B63">
        <v>20180806</v>
      </c>
      <c r="D63">
        <v>0.1111111111111111</v>
      </c>
      <c r="E63">
        <v>0.1111111111111111</v>
      </c>
      <c r="H63">
        <v>20</v>
      </c>
      <c r="I63" s="5">
        <v>43318</v>
      </c>
    </row>
    <row r="64" spans="1:9" x14ac:dyDescent="0.2">
      <c r="A64" t="s">
        <v>5</v>
      </c>
      <c r="B64">
        <v>20180807</v>
      </c>
      <c r="C64">
        <v>0</v>
      </c>
      <c r="D64">
        <v>0.88888888888888884</v>
      </c>
      <c r="E64">
        <v>0</v>
      </c>
      <c r="F64">
        <v>9</v>
      </c>
      <c r="H64">
        <v>20</v>
      </c>
      <c r="I64" s="5">
        <v>43319</v>
      </c>
    </row>
    <row r="65" spans="1:9" x14ac:dyDescent="0.2">
      <c r="A65" t="s">
        <v>5</v>
      </c>
      <c r="B65">
        <v>20180809</v>
      </c>
      <c r="C65">
        <v>0</v>
      </c>
      <c r="D65">
        <v>0.16666666666666666</v>
      </c>
      <c r="E65">
        <v>0</v>
      </c>
      <c r="F65">
        <v>18</v>
      </c>
      <c r="H65">
        <v>20</v>
      </c>
      <c r="I65" s="5">
        <v>43321</v>
      </c>
    </row>
    <row r="66" spans="1:9" x14ac:dyDescent="0.2">
      <c r="A66" t="s">
        <v>5</v>
      </c>
      <c r="B66">
        <v>20180813</v>
      </c>
      <c r="C66">
        <v>0.10526315789473684</v>
      </c>
      <c r="E66">
        <v>0</v>
      </c>
      <c r="F66">
        <v>19</v>
      </c>
      <c r="H66">
        <v>20</v>
      </c>
      <c r="I66" s="5">
        <v>43325</v>
      </c>
    </row>
    <row r="67" spans="1:9" x14ac:dyDescent="0.2">
      <c r="A67" t="s">
        <v>5</v>
      </c>
      <c r="B67">
        <v>20180815</v>
      </c>
      <c r="C67">
        <v>0</v>
      </c>
      <c r="D67">
        <v>0.15789473684210525</v>
      </c>
      <c r="E67">
        <v>0</v>
      </c>
      <c r="F67">
        <v>19</v>
      </c>
      <c r="H67">
        <v>20</v>
      </c>
      <c r="I67" s="5">
        <v>43327</v>
      </c>
    </row>
    <row r="68" spans="1:9" x14ac:dyDescent="0.2">
      <c r="A68" t="s">
        <v>5</v>
      </c>
      <c r="B68">
        <v>20180816</v>
      </c>
      <c r="C68">
        <v>0</v>
      </c>
      <c r="D68">
        <v>0.10526315789473684</v>
      </c>
      <c r="E68">
        <v>0</v>
      </c>
      <c r="F68">
        <v>9.5</v>
      </c>
      <c r="H68">
        <v>20</v>
      </c>
      <c r="I68" s="5">
        <v>43328</v>
      </c>
    </row>
    <row r="69" spans="1:9" x14ac:dyDescent="0.2">
      <c r="B69">
        <v>20180820</v>
      </c>
      <c r="D69">
        <v>5.2631578947368418E-2</v>
      </c>
      <c r="E69">
        <v>5.2631578947368418E-2</v>
      </c>
      <c r="H69">
        <v>20</v>
      </c>
      <c r="I69" s="5">
        <v>43332</v>
      </c>
    </row>
    <row r="70" spans="1:9" x14ac:dyDescent="0.2">
      <c r="A70" t="s">
        <v>5</v>
      </c>
      <c r="B70">
        <v>20180823</v>
      </c>
      <c r="C70">
        <v>5.2631578947368418E-2</v>
      </c>
      <c r="D70">
        <v>0</v>
      </c>
      <c r="E70">
        <v>0</v>
      </c>
      <c r="F70">
        <v>19</v>
      </c>
      <c r="H70">
        <v>20</v>
      </c>
      <c r="I70" s="5">
        <v>43335</v>
      </c>
    </row>
    <row r="71" spans="1:9" x14ac:dyDescent="0.2">
      <c r="A71" t="s">
        <v>5</v>
      </c>
      <c r="B71">
        <v>20180827</v>
      </c>
      <c r="C71">
        <v>0</v>
      </c>
      <c r="D71">
        <v>0</v>
      </c>
      <c r="E71">
        <v>0</v>
      </c>
      <c r="F71">
        <v>19</v>
      </c>
      <c r="H71">
        <v>20</v>
      </c>
      <c r="I71" s="5">
        <v>43339</v>
      </c>
    </row>
    <row r="72" spans="1:9" x14ac:dyDescent="0.2">
      <c r="A72" t="s">
        <v>5</v>
      </c>
      <c r="B72">
        <v>20180828</v>
      </c>
      <c r="C72">
        <v>0</v>
      </c>
      <c r="E72">
        <v>0</v>
      </c>
      <c r="F72">
        <v>10.5</v>
      </c>
      <c r="H72">
        <v>20</v>
      </c>
      <c r="I72" s="5">
        <v>43340</v>
      </c>
    </row>
    <row r="73" spans="1:9" x14ac:dyDescent="0.2">
      <c r="A73" t="s">
        <v>5</v>
      </c>
      <c r="B73">
        <v>20180830</v>
      </c>
      <c r="C73">
        <v>0</v>
      </c>
      <c r="D73">
        <v>0</v>
      </c>
      <c r="F73">
        <v>21</v>
      </c>
      <c r="H73">
        <v>20</v>
      </c>
      <c r="I73" s="5">
        <v>43342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445" workbookViewId="0">
      <selection activeCell="J19" sqref="J19"/>
    </sheetView>
  </sheetViews>
  <sheetFormatPr defaultRowHeight="12.75" x14ac:dyDescent="0.2"/>
  <cols>
    <col min="1" max="1" width="12.28515625" customWidth="1"/>
    <col min="2" max="2" width="15" customWidth="1"/>
    <col min="3" max="3" width="18.140625" customWidth="1"/>
    <col min="4" max="4" width="25.5703125" customWidth="1"/>
    <col min="5" max="5" width="23" bestFit="1" customWidth="1"/>
    <col min="6" max="6" width="20.28515625" bestFit="1" customWidth="1"/>
    <col min="7" max="7" width="12.7109375" bestFit="1" customWidth="1"/>
    <col min="8" max="8" width="25.7109375" bestFit="1" customWidth="1"/>
    <col min="9" max="9" width="28.42578125" customWidth="1"/>
    <col min="10" max="10" width="27.140625" bestFit="1" customWidth="1"/>
  </cols>
  <sheetData>
    <row r="1" spans="1:9" ht="15" x14ac:dyDescent="0.25">
      <c r="A1" s="6" t="s">
        <v>0</v>
      </c>
      <c r="B1" s="6" t="s">
        <v>14</v>
      </c>
      <c r="C1" s="6" t="s">
        <v>15</v>
      </c>
      <c r="D1" s="6" t="s">
        <v>3</v>
      </c>
      <c r="E1" s="6" t="s">
        <v>131</v>
      </c>
      <c r="F1" s="13" t="s">
        <v>132</v>
      </c>
    </row>
    <row r="2" spans="1:9" ht="15" x14ac:dyDescent="0.25">
      <c r="A2" s="7" t="s">
        <v>16</v>
      </c>
      <c r="B2" s="8">
        <v>20180615</v>
      </c>
      <c r="C2" s="7" t="s">
        <v>17</v>
      </c>
      <c r="D2" s="7" t="s">
        <v>6</v>
      </c>
      <c r="E2" s="8">
        <v>1</v>
      </c>
      <c r="F2">
        <f>E2*4</f>
        <v>4</v>
      </c>
      <c r="G2" s="9" t="s">
        <v>129</v>
      </c>
      <c r="H2" t="s">
        <v>133</v>
      </c>
      <c r="I2" t="s">
        <v>134</v>
      </c>
    </row>
    <row r="3" spans="1:9" ht="15" x14ac:dyDescent="0.25">
      <c r="A3" s="7" t="s">
        <v>16</v>
      </c>
      <c r="B3" s="8">
        <v>20180615</v>
      </c>
      <c r="C3" s="7" t="s">
        <v>18</v>
      </c>
      <c r="D3" s="7" t="s">
        <v>6</v>
      </c>
      <c r="E3" s="8">
        <v>0</v>
      </c>
      <c r="F3">
        <f t="shared" ref="F3:F66" si="0">E3*4</f>
        <v>0</v>
      </c>
      <c r="G3" s="10" t="s">
        <v>16</v>
      </c>
      <c r="H3" s="12">
        <v>79</v>
      </c>
      <c r="I3" s="12">
        <v>2.8354430379746836</v>
      </c>
    </row>
    <row r="4" spans="1:9" ht="15" x14ac:dyDescent="0.25">
      <c r="A4" s="7" t="s">
        <v>16</v>
      </c>
      <c r="B4" s="8">
        <v>20180615</v>
      </c>
      <c r="C4" s="7" t="s">
        <v>19</v>
      </c>
      <c r="D4" s="7" t="s">
        <v>6</v>
      </c>
      <c r="E4" s="8">
        <v>0</v>
      </c>
      <c r="F4">
        <f t="shared" si="0"/>
        <v>0</v>
      </c>
      <c r="G4" s="11">
        <v>20180520</v>
      </c>
      <c r="H4" s="12">
        <v>10</v>
      </c>
      <c r="I4" s="12">
        <v>0.4</v>
      </c>
    </row>
    <row r="5" spans="1:9" ht="15" x14ac:dyDescent="0.25">
      <c r="A5" s="7" t="s">
        <v>16</v>
      </c>
      <c r="B5" s="8">
        <v>20180615</v>
      </c>
      <c r="C5" s="7" t="s">
        <v>20</v>
      </c>
      <c r="D5" s="7" t="s">
        <v>6</v>
      </c>
      <c r="E5" s="8">
        <v>0</v>
      </c>
      <c r="F5">
        <f t="shared" si="0"/>
        <v>0</v>
      </c>
      <c r="G5" s="11">
        <v>20180531</v>
      </c>
      <c r="H5" s="12">
        <v>10</v>
      </c>
      <c r="I5" s="12">
        <v>0.8</v>
      </c>
    </row>
    <row r="6" spans="1:9" ht="15" x14ac:dyDescent="0.25">
      <c r="A6" s="7" t="s">
        <v>16</v>
      </c>
      <c r="B6" s="8">
        <v>20180615</v>
      </c>
      <c r="C6" s="7" t="s">
        <v>21</v>
      </c>
      <c r="D6" s="7" t="s">
        <v>6</v>
      </c>
      <c r="E6" s="8">
        <v>0</v>
      </c>
      <c r="F6">
        <f t="shared" si="0"/>
        <v>0</v>
      </c>
      <c r="G6" s="11">
        <v>20180615</v>
      </c>
      <c r="H6" s="12">
        <v>10</v>
      </c>
      <c r="I6" s="12">
        <v>0.4</v>
      </c>
    </row>
    <row r="7" spans="1:9" ht="15" x14ac:dyDescent="0.25">
      <c r="A7" s="7" t="s">
        <v>16</v>
      </c>
      <c r="B7" s="8">
        <v>20180615</v>
      </c>
      <c r="C7" s="7" t="s">
        <v>22</v>
      </c>
      <c r="D7" s="7" t="s">
        <v>6</v>
      </c>
      <c r="E7" s="8">
        <v>0</v>
      </c>
      <c r="F7">
        <f t="shared" si="0"/>
        <v>0</v>
      </c>
      <c r="G7" s="11">
        <v>20180625</v>
      </c>
      <c r="H7" s="12">
        <v>10</v>
      </c>
      <c r="I7" s="12">
        <v>5.2</v>
      </c>
    </row>
    <row r="8" spans="1:9" ht="15" x14ac:dyDescent="0.25">
      <c r="A8" s="7" t="s">
        <v>16</v>
      </c>
      <c r="B8" s="8">
        <v>20180615</v>
      </c>
      <c r="C8" s="7" t="s">
        <v>23</v>
      </c>
      <c r="D8" s="7" t="s">
        <v>6</v>
      </c>
      <c r="E8" s="8">
        <v>0</v>
      </c>
      <c r="F8">
        <f t="shared" si="0"/>
        <v>0</v>
      </c>
      <c r="G8" s="11">
        <v>20180711</v>
      </c>
      <c r="H8" s="12">
        <v>10</v>
      </c>
      <c r="I8" s="12">
        <v>6.4</v>
      </c>
    </row>
    <row r="9" spans="1:9" ht="15" x14ac:dyDescent="0.25">
      <c r="A9" s="7" t="s">
        <v>16</v>
      </c>
      <c r="B9" s="8">
        <v>20180615</v>
      </c>
      <c r="C9" s="7" t="s">
        <v>24</v>
      </c>
      <c r="D9" s="7" t="s">
        <v>6</v>
      </c>
      <c r="E9" s="8">
        <v>0</v>
      </c>
      <c r="F9">
        <f t="shared" si="0"/>
        <v>0</v>
      </c>
      <c r="G9" s="11">
        <v>20180726</v>
      </c>
      <c r="H9" s="12">
        <v>10</v>
      </c>
      <c r="I9" s="12">
        <v>2.8</v>
      </c>
    </row>
    <row r="10" spans="1:9" ht="15" x14ac:dyDescent="0.25">
      <c r="A10" s="7" t="s">
        <v>16</v>
      </c>
      <c r="B10" s="8">
        <v>20180615</v>
      </c>
      <c r="C10" s="7" t="s">
        <v>25</v>
      </c>
      <c r="D10" s="7" t="s">
        <v>6</v>
      </c>
      <c r="E10" s="8">
        <v>0</v>
      </c>
      <c r="F10">
        <f t="shared" si="0"/>
        <v>0</v>
      </c>
      <c r="G10" s="11">
        <v>20180808</v>
      </c>
      <c r="H10" s="12">
        <v>10</v>
      </c>
      <c r="I10" s="12">
        <v>2.8</v>
      </c>
    </row>
    <row r="11" spans="1:9" ht="15" x14ac:dyDescent="0.25">
      <c r="A11" s="7" t="s">
        <v>16</v>
      </c>
      <c r="B11" s="8">
        <v>20180615</v>
      </c>
      <c r="C11" s="7" t="s">
        <v>26</v>
      </c>
      <c r="D11" s="7" t="s">
        <v>6</v>
      </c>
      <c r="E11" s="8">
        <v>0</v>
      </c>
      <c r="F11">
        <f t="shared" si="0"/>
        <v>0</v>
      </c>
      <c r="G11" s="11">
        <v>20180824</v>
      </c>
      <c r="H11" s="12">
        <v>9</v>
      </c>
      <c r="I11" s="12">
        <v>4</v>
      </c>
    </row>
    <row r="12" spans="1:9" ht="15" x14ac:dyDescent="0.25">
      <c r="A12" s="7" t="s">
        <v>16</v>
      </c>
      <c r="B12" s="8">
        <v>20180520</v>
      </c>
      <c r="C12" s="7" t="s">
        <v>27</v>
      </c>
      <c r="D12" s="7" t="s">
        <v>6</v>
      </c>
      <c r="E12" s="8">
        <v>0</v>
      </c>
      <c r="F12">
        <f t="shared" si="0"/>
        <v>0</v>
      </c>
      <c r="G12" s="10" t="s">
        <v>5</v>
      </c>
      <c r="H12" s="12">
        <v>79</v>
      </c>
      <c r="I12" s="12">
        <v>3.6962025316455698</v>
      </c>
    </row>
    <row r="13" spans="1:9" ht="15" x14ac:dyDescent="0.25">
      <c r="A13" s="7" t="s">
        <v>16</v>
      </c>
      <c r="B13" s="8">
        <v>20180520</v>
      </c>
      <c r="C13" s="7" t="s">
        <v>28</v>
      </c>
      <c r="D13" s="7" t="s">
        <v>6</v>
      </c>
      <c r="E13" s="8">
        <v>0</v>
      </c>
      <c r="F13">
        <f t="shared" si="0"/>
        <v>0</v>
      </c>
      <c r="G13" s="11">
        <v>20180518</v>
      </c>
      <c r="H13" s="12">
        <v>10</v>
      </c>
      <c r="I13" s="12">
        <v>0</v>
      </c>
    </row>
    <row r="14" spans="1:9" ht="15" x14ac:dyDescent="0.25">
      <c r="A14" s="7" t="s">
        <v>16</v>
      </c>
      <c r="B14" s="8">
        <v>20180520</v>
      </c>
      <c r="C14" s="7" t="s">
        <v>29</v>
      </c>
      <c r="D14" s="7" t="s">
        <v>6</v>
      </c>
      <c r="E14" s="8">
        <v>0</v>
      </c>
      <c r="F14">
        <f t="shared" si="0"/>
        <v>0</v>
      </c>
      <c r="G14" s="11">
        <v>20180602</v>
      </c>
      <c r="H14" s="12">
        <v>9</v>
      </c>
      <c r="I14" s="12">
        <v>0.44444444444444442</v>
      </c>
    </row>
    <row r="15" spans="1:9" ht="15" x14ac:dyDescent="0.25">
      <c r="A15" s="7" t="s">
        <v>16</v>
      </c>
      <c r="B15" s="8">
        <v>20180520</v>
      </c>
      <c r="C15" s="7" t="s">
        <v>30</v>
      </c>
      <c r="D15" s="7" t="s">
        <v>6</v>
      </c>
      <c r="E15" s="8">
        <v>1</v>
      </c>
      <c r="F15">
        <f t="shared" si="0"/>
        <v>4</v>
      </c>
      <c r="G15" s="11">
        <v>20180613</v>
      </c>
      <c r="H15" s="12">
        <v>10</v>
      </c>
      <c r="I15" s="12">
        <v>0.4</v>
      </c>
    </row>
    <row r="16" spans="1:9" ht="15" x14ac:dyDescent="0.25">
      <c r="A16" s="7" t="s">
        <v>16</v>
      </c>
      <c r="B16" s="8">
        <v>20180520</v>
      </c>
      <c r="C16" s="7" t="s">
        <v>31</v>
      </c>
      <c r="D16" s="7" t="s">
        <v>6</v>
      </c>
      <c r="E16" s="8">
        <v>0</v>
      </c>
      <c r="F16">
        <f t="shared" si="0"/>
        <v>0</v>
      </c>
      <c r="G16" s="11">
        <v>20180629</v>
      </c>
      <c r="H16" s="12">
        <v>10</v>
      </c>
      <c r="I16" s="12">
        <v>3.6</v>
      </c>
    </row>
    <row r="17" spans="1:9" ht="15" x14ac:dyDescent="0.25">
      <c r="A17" s="7" t="s">
        <v>16</v>
      </c>
      <c r="B17" s="8">
        <v>20180520</v>
      </c>
      <c r="C17" s="7" t="s">
        <v>32</v>
      </c>
      <c r="D17" s="7" t="s">
        <v>6</v>
      </c>
      <c r="E17" s="8">
        <v>0</v>
      </c>
      <c r="F17">
        <f t="shared" si="0"/>
        <v>0</v>
      </c>
      <c r="G17" s="11">
        <v>20180710</v>
      </c>
      <c r="H17" s="12">
        <v>10</v>
      </c>
      <c r="I17" s="12">
        <v>14</v>
      </c>
    </row>
    <row r="18" spans="1:9" ht="15" x14ac:dyDescent="0.25">
      <c r="A18" s="7" t="s">
        <v>16</v>
      </c>
      <c r="B18" s="8">
        <v>20180520</v>
      </c>
      <c r="C18" s="7" t="s">
        <v>33</v>
      </c>
      <c r="D18" s="7" t="s">
        <v>6</v>
      </c>
      <c r="E18" s="8">
        <v>0</v>
      </c>
      <c r="F18">
        <f t="shared" si="0"/>
        <v>0</v>
      </c>
      <c r="G18" s="11">
        <v>20180725</v>
      </c>
      <c r="H18" s="12">
        <v>10</v>
      </c>
      <c r="I18" s="12">
        <v>3.6</v>
      </c>
    </row>
    <row r="19" spans="1:9" ht="15" x14ac:dyDescent="0.25">
      <c r="A19" s="7" t="s">
        <v>16</v>
      </c>
      <c r="B19" s="8">
        <v>20180520</v>
      </c>
      <c r="C19" s="7" t="s">
        <v>34</v>
      </c>
      <c r="D19" s="7" t="s">
        <v>6</v>
      </c>
      <c r="E19" s="8">
        <v>0</v>
      </c>
      <c r="F19">
        <f t="shared" si="0"/>
        <v>0</v>
      </c>
      <c r="G19" s="11">
        <v>20180807</v>
      </c>
      <c r="H19" s="12">
        <v>10</v>
      </c>
      <c r="I19" s="12">
        <v>1.6</v>
      </c>
    </row>
    <row r="20" spans="1:9" ht="15" x14ac:dyDescent="0.25">
      <c r="A20" s="7" t="s">
        <v>16</v>
      </c>
      <c r="B20" s="8">
        <v>20180520</v>
      </c>
      <c r="C20" s="7" t="s">
        <v>35</v>
      </c>
      <c r="D20" s="7" t="s">
        <v>6</v>
      </c>
      <c r="E20" s="8">
        <v>0</v>
      </c>
      <c r="F20">
        <f t="shared" si="0"/>
        <v>0</v>
      </c>
      <c r="G20" s="11">
        <v>20180823</v>
      </c>
      <c r="H20" s="12">
        <v>10</v>
      </c>
      <c r="I20" s="12">
        <v>5.6</v>
      </c>
    </row>
    <row r="21" spans="1:9" ht="15" x14ac:dyDescent="0.25">
      <c r="A21" s="7" t="s">
        <v>16</v>
      </c>
      <c r="B21" s="8">
        <v>20180520</v>
      </c>
      <c r="C21" s="7" t="s">
        <v>36</v>
      </c>
      <c r="D21" s="7" t="s">
        <v>6</v>
      </c>
      <c r="E21" s="8">
        <v>0</v>
      </c>
      <c r="F21">
        <f t="shared" si="0"/>
        <v>0</v>
      </c>
      <c r="G21" s="10" t="s">
        <v>106</v>
      </c>
      <c r="H21" s="12">
        <v>80</v>
      </c>
      <c r="I21" s="12">
        <v>3.45</v>
      </c>
    </row>
    <row r="22" spans="1:9" ht="15" x14ac:dyDescent="0.25">
      <c r="A22" s="7" t="s">
        <v>16</v>
      </c>
      <c r="B22" s="8">
        <v>20180531</v>
      </c>
      <c r="C22" s="7" t="s">
        <v>36</v>
      </c>
      <c r="D22" s="7" t="s">
        <v>6</v>
      </c>
      <c r="E22" s="8">
        <v>0</v>
      </c>
      <c r="F22">
        <f t="shared" si="0"/>
        <v>0</v>
      </c>
      <c r="G22" s="11">
        <v>20180520</v>
      </c>
      <c r="H22" s="12">
        <v>10</v>
      </c>
      <c r="I22" s="12">
        <v>5.2</v>
      </c>
    </row>
    <row r="23" spans="1:9" ht="15" x14ac:dyDescent="0.25">
      <c r="A23" s="7" t="s">
        <v>16</v>
      </c>
      <c r="B23" s="8">
        <v>20180531</v>
      </c>
      <c r="C23" s="7" t="s">
        <v>37</v>
      </c>
      <c r="D23" s="7" t="s">
        <v>6</v>
      </c>
      <c r="E23" s="8">
        <v>1</v>
      </c>
      <c r="F23">
        <f t="shared" si="0"/>
        <v>4</v>
      </c>
      <c r="G23" s="11">
        <v>20180602</v>
      </c>
      <c r="H23" s="12">
        <v>10</v>
      </c>
      <c r="I23" s="12">
        <v>0.8</v>
      </c>
    </row>
    <row r="24" spans="1:9" ht="15" x14ac:dyDescent="0.25">
      <c r="A24" s="7" t="s">
        <v>16</v>
      </c>
      <c r="B24" s="8">
        <v>20180531</v>
      </c>
      <c r="C24" s="7" t="s">
        <v>38</v>
      </c>
      <c r="D24" s="7" t="s">
        <v>6</v>
      </c>
      <c r="E24" s="8">
        <v>0</v>
      </c>
      <c r="F24">
        <f t="shared" si="0"/>
        <v>0</v>
      </c>
      <c r="G24" s="11">
        <v>20180615</v>
      </c>
      <c r="H24" s="12">
        <v>10</v>
      </c>
      <c r="I24" s="12">
        <v>4</v>
      </c>
    </row>
    <row r="25" spans="1:9" ht="15" x14ac:dyDescent="0.25">
      <c r="A25" s="7" t="s">
        <v>16</v>
      </c>
      <c r="B25" s="8">
        <v>20180531</v>
      </c>
      <c r="C25" s="7" t="s">
        <v>39</v>
      </c>
      <c r="D25" s="7" t="s">
        <v>6</v>
      </c>
      <c r="E25" s="8">
        <v>0</v>
      </c>
      <c r="F25">
        <f t="shared" si="0"/>
        <v>0</v>
      </c>
      <c r="G25" s="11">
        <v>20180629</v>
      </c>
      <c r="H25" s="12">
        <v>10</v>
      </c>
      <c r="I25" s="12">
        <v>2.8</v>
      </c>
    </row>
    <row r="26" spans="1:9" ht="15" x14ac:dyDescent="0.25">
      <c r="A26" s="7" t="s">
        <v>16</v>
      </c>
      <c r="B26" s="8">
        <v>20180531</v>
      </c>
      <c r="C26" s="7" t="s">
        <v>40</v>
      </c>
      <c r="D26" s="7" t="s">
        <v>6</v>
      </c>
      <c r="E26" s="8">
        <v>0</v>
      </c>
      <c r="F26">
        <f t="shared" si="0"/>
        <v>0</v>
      </c>
      <c r="G26" s="11">
        <v>20180712</v>
      </c>
      <c r="H26" s="12">
        <v>10</v>
      </c>
      <c r="I26" s="12">
        <v>12</v>
      </c>
    </row>
    <row r="27" spans="1:9" ht="15" x14ac:dyDescent="0.25">
      <c r="A27" s="7" t="s">
        <v>16</v>
      </c>
      <c r="B27" s="8">
        <v>20180531</v>
      </c>
      <c r="C27" s="7" t="s">
        <v>41</v>
      </c>
      <c r="D27" s="7" t="s">
        <v>6</v>
      </c>
      <c r="E27" s="8">
        <v>0</v>
      </c>
      <c r="F27">
        <f t="shared" si="0"/>
        <v>0</v>
      </c>
      <c r="G27" s="11">
        <v>20180723</v>
      </c>
      <c r="H27" s="12">
        <v>10</v>
      </c>
      <c r="I27" s="12">
        <v>1.6</v>
      </c>
    </row>
    <row r="28" spans="1:9" ht="15" x14ac:dyDescent="0.25">
      <c r="A28" s="7" t="s">
        <v>16</v>
      </c>
      <c r="B28" s="8">
        <v>20180531</v>
      </c>
      <c r="C28" s="7" t="s">
        <v>42</v>
      </c>
      <c r="D28" s="7" t="s">
        <v>6</v>
      </c>
      <c r="E28" s="8">
        <v>1</v>
      </c>
      <c r="F28">
        <f t="shared" si="0"/>
        <v>4</v>
      </c>
      <c r="G28" s="11">
        <v>20180808</v>
      </c>
      <c r="H28" s="12">
        <v>10</v>
      </c>
      <c r="I28" s="12">
        <v>0.8</v>
      </c>
    </row>
    <row r="29" spans="1:9" ht="15" x14ac:dyDescent="0.25">
      <c r="A29" s="7" t="s">
        <v>16</v>
      </c>
      <c r="B29" s="8">
        <v>20180531</v>
      </c>
      <c r="C29" s="7" t="s">
        <v>43</v>
      </c>
      <c r="D29" s="7" t="s">
        <v>6</v>
      </c>
      <c r="E29" s="8">
        <v>0</v>
      </c>
      <c r="F29">
        <f t="shared" si="0"/>
        <v>0</v>
      </c>
      <c r="G29" s="11">
        <v>20180822</v>
      </c>
      <c r="H29" s="12">
        <v>10</v>
      </c>
      <c r="I29" s="12">
        <v>0.4</v>
      </c>
    </row>
    <row r="30" spans="1:9" ht="15" x14ac:dyDescent="0.25">
      <c r="A30" s="7" t="s">
        <v>16</v>
      </c>
      <c r="B30" s="8">
        <v>20180531</v>
      </c>
      <c r="C30" s="7" t="s">
        <v>44</v>
      </c>
      <c r="D30" s="7" t="s">
        <v>6</v>
      </c>
      <c r="E30" s="8">
        <v>0</v>
      </c>
      <c r="F30">
        <f t="shared" si="0"/>
        <v>0</v>
      </c>
      <c r="G30" s="10" t="s">
        <v>7</v>
      </c>
      <c r="H30" s="12">
        <v>78</v>
      </c>
      <c r="I30" s="12">
        <v>0.51282051282051277</v>
      </c>
    </row>
    <row r="31" spans="1:9" ht="15" x14ac:dyDescent="0.25">
      <c r="A31" s="7" t="s">
        <v>16</v>
      </c>
      <c r="B31" s="8">
        <v>20180531</v>
      </c>
      <c r="C31" s="7" t="s">
        <v>45</v>
      </c>
      <c r="D31" s="7" t="s">
        <v>6</v>
      </c>
      <c r="E31" s="8">
        <v>0</v>
      </c>
      <c r="F31">
        <f t="shared" si="0"/>
        <v>0</v>
      </c>
      <c r="G31" s="11">
        <v>20180518</v>
      </c>
      <c r="H31" s="12">
        <v>10</v>
      </c>
      <c r="I31" s="12">
        <v>0.4</v>
      </c>
    </row>
    <row r="32" spans="1:9" ht="15" x14ac:dyDescent="0.25">
      <c r="A32" s="7" t="s">
        <v>16</v>
      </c>
      <c r="B32" s="8">
        <v>20180625</v>
      </c>
      <c r="C32" s="7" t="s">
        <v>46</v>
      </c>
      <c r="D32" s="7" t="s">
        <v>6</v>
      </c>
      <c r="E32" s="8">
        <v>1</v>
      </c>
      <c r="F32">
        <f t="shared" si="0"/>
        <v>4</v>
      </c>
      <c r="G32" s="11">
        <v>20180601</v>
      </c>
      <c r="H32" s="12">
        <v>10</v>
      </c>
      <c r="I32" s="12">
        <v>0</v>
      </c>
    </row>
    <row r="33" spans="1:9" ht="15" x14ac:dyDescent="0.25">
      <c r="A33" s="7" t="s">
        <v>16</v>
      </c>
      <c r="B33" s="8">
        <v>20180625</v>
      </c>
      <c r="C33" s="7" t="s">
        <v>47</v>
      </c>
      <c r="D33" s="7" t="s">
        <v>6</v>
      </c>
      <c r="E33" s="8">
        <v>1</v>
      </c>
      <c r="F33">
        <f t="shared" si="0"/>
        <v>4</v>
      </c>
      <c r="G33" s="11">
        <v>20180613</v>
      </c>
      <c r="H33" s="12">
        <v>10</v>
      </c>
      <c r="I33" s="12">
        <v>0.8</v>
      </c>
    </row>
    <row r="34" spans="1:9" ht="15" x14ac:dyDescent="0.25">
      <c r="A34" s="7" t="s">
        <v>16</v>
      </c>
      <c r="B34" s="8">
        <v>20180625</v>
      </c>
      <c r="C34" s="7" t="s">
        <v>48</v>
      </c>
      <c r="D34" s="7" t="s">
        <v>6</v>
      </c>
      <c r="E34" s="8">
        <v>5</v>
      </c>
      <c r="F34">
        <f t="shared" si="0"/>
        <v>20</v>
      </c>
      <c r="G34" s="11">
        <v>20180626</v>
      </c>
      <c r="H34" s="12">
        <v>10</v>
      </c>
      <c r="I34" s="12">
        <v>1.2</v>
      </c>
    </row>
    <row r="35" spans="1:9" ht="15" x14ac:dyDescent="0.25">
      <c r="A35" s="7" t="s">
        <v>16</v>
      </c>
      <c r="B35" s="8">
        <v>20180625</v>
      </c>
      <c r="C35" s="7" t="s">
        <v>49</v>
      </c>
      <c r="D35" s="7" t="s">
        <v>6</v>
      </c>
      <c r="E35" s="8">
        <v>0</v>
      </c>
      <c r="F35">
        <f t="shared" si="0"/>
        <v>0</v>
      </c>
      <c r="G35" s="11">
        <v>20180711</v>
      </c>
      <c r="H35" s="12">
        <v>10</v>
      </c>
      <c r="I35" s="12">
        <v>0.8</v>
      </c>
    </row>
    <row r="36" spans="1:9" ht="15" x14ac:dyDescent="0.25">
      <c r="A36" s="7" t="s">
        <v>16</v>
      </c>
      <c r="B36" s="8">
        <v>20180625</v>
      </c>
      <c r="C36" s="7" t="s">
        <v>50</v>
      </c>
      <c r="D36" s="7" t="s">
        <v>6</v>
      </c>
      <c r="E36" s="8">
        <v>0</v>
      </c>
      <c r="F36">
        <f t="shared" si="0"/>
        <v>0</v>
      </c>
      <c r="G36" s="11">
        <v>20180726</v>
      </c>
      <c r="H36" s="12">
        <v>10</v>
      </c>
      <c r="I36" s="12">
        <v>0.4</v>
      </c>
    </row>
    <row r="37" spans="1:9" ht="15" x14ac:dyDescent="0.25">
      <c r="A37" s="7" t="s">
        <v>16</v>
      </c>
      <c r="B37" s="8">
        <v>20180625</v>
      </c>
      <c r="C37" s="7" t="s">
        <v>51</v>
      </c>
      <c r="D37" s="7" t="s">
        <v>6</v>
      </c>
      <c r="E37" s="8">
        <v>1</v>
      </c>
      <c r="F37">
        <f t="shared" si="0"/>
        <v>4</v>
      </c>
      <c r="G37" s="11">
        <v>20180807</v>
      </c>
      <c r="H37" s="12">
        <v>10</v>
      </c>
      <c r="I37" s="12">
        <v>0.4</v>
      </c>
    </row>
    <row r="38" spans="1:9" ht="15" x14ac:dyDescent="0.25">
      <c r="A38" s="7" t="s">
        <v>16</v>
      </c>
      <c r="B38" s="8">
        <v>20180625</v>
      </c>
      <c r="C38" s="7" t="s">
        <v>52</v>
      </c>
      <c r="D38" s="7" t="s">
        <v>6</v>
      </c>
      <c r="E38" s="8">
        <v>3</v>
      </c>
      <c r="F38">
        <f t="shared" si="0"/>
        <v>12</v>
      </c>
      <c r="G38" s="11">
        <v>20180824</v>
      </c>
      <c r="H38" s="12">
        <v>8</v>
      </c>
      <c r="I38" s="12">
        <v>0</v>
      </c>
    </row>
    <row r="39" spans="1:9" ht="15" x14ac:dyDescent="0.25">
      <c r="A39" s="7" t="s">
        <v>16</v>
      </c>
      <c r="B39" s="8">
        <v>20180625</v>
      </c>
      <c r="C39" s="7" t="s">
        <v>53</v>
      </c>
      <c r="D39" s="7" t="s">
        <v>6</v>
      </c>
      <c r="E39" s="8">
        <v>2</v>
      </c>
      <c r="F39">
        <f t="shared" si="0"/>
        <v>8</v>
      </c>
      <c r="G39" s="10" t="s">
        <v>125</v>
      </c>
      <c r="H39" s="12">
        <v>80</v>
      </c>
      <c r="I39" s="12">
        <v>3.9</v>
      </c>
    </row>
    <row r="40" spans="1:9" ht="15" x14ac:dyDescent="0.25">
      <c r="A40" s="7" t="s">
        <v>16</v>
      </c>
      <c r="B40" s="8">
        <v>20180625</v>
      </c>
      <c r="C40" s="7" t="s">
        <v>54</v>
      </c>
      <c r="D40" s="7" t="s">
        <v>6</v>
      </c>
      <c r="E40" s="8">
        <v>0</v>
      </c>
      <c r="F40">
        <f t="shared" si="0"/>
        <v>0</v>
      </c>
      <c r="G40" s="11">
        <v>20180516</v>
      </c>
      <c r="H40" s="12">
        <v>10</v>
      </c>
      <c r="I40" s="12">
        <v>0</v>
      </c>
    </row>
    <row r="41" spans="1:9" ht="15" x14ac:dyDescent="0.25">
      <c r="A41" s="7" t="s">
        <v>16</v>
      </c>
      <c r="B41" s="8">
        <v>20180625</v>
      </c>
      <c r="C41" s="7" t="s">
        <v>55</v>
      </c>
      <c r="D41" s="7" t="s">
        <v>6</v>
      </c>
      <c r="E41" s="8">
        <v>0</v>
      </c>
      <c r="F41">
        <f t="shared" si="0"/>
        <v>0</v>
      </c>
      <c r="G41" s="11">
        <v>20180601</v>
      </c>
      <c r="H41" s="12">
        <v>10</v>
      </c>
      <c r="I41" s="12">
        <v>1.2</v>
      </c>
    </row>
    <row r="42" spans="1:9" ht="15" x14ac:dyDescent="0.25">
      <c r="A42" s="7" t="s">
        <v>16</v>
      </c>
      <c r="B42" s="8">
        <v>20180711</v>
      </c>
      <c r="C42" s="7" t="s">
        <v>56</v>
      </c>
      <c r="D42" s="7" t="s">
        <v>6</v>
      </c>
      <c r="E42" s="8">
        <v>2</v>
      </c>
      <c r="F42">
        <f t="shared" si="0"/>
        <v>8</v>
      </c>
      <c r="G42" s="11">
        <v>20180612</v>
      </c>
      <c r="H42" s="12">
        <v>10</v>
      </c>
      <c r="I42" s="12">
        <v>2</v>
      </c>
    </row>
    <row r="43" spans="1:9" ht="15" x14ac:dyDescent="0.25">
      <c r="A43" s="7" t="s">
        <v>16</v>
      </c>
      <c r="B43" s="8">
        <v>20180711</v>
      </c>
      <c r="C43" s="7" t="s">
        <v>57</v>
      </c>
      <c r="D43" s="7" t="s">
        <v>6</v>
      </c>
      <c r="E43" s="8">
        <v>3</v>
      </c>
      <c r="F43">
        <f t="shared" si="0"/>
        <v>12</v>
      </c>
      <c r="G43" s="11">
        <v>20180626</v>
      </c>
      <c r="H43" s="12">
        <v>10</v>
      </c>
      <c r="I43" s="12">
        <v>8.4</v>
      </c>
    </row>
    <row r="44" spans="1:9" ht="15" x14ac:dyDescent="0.25">
      <c r="A44" s="7" t="s">
        <v>16</v>
      </c>
      <c r="B44" s="8">
        <v>20180711</v>
      </c>
      <c r="C44" s="7" t="s">
        <v>58</v>
      </c>
      <c r="D44" s="7" t="s">
        <v>6</v>
      </c>
      <c r="E44" s="8">
        <v>0</v>
      </c>
      <c r="F44">
        <f t="shared" si="0"/>
        <v>0</v>
      </c>
      <c r="G44" s="11">
        <v>20180711</v>
      </c>
      <c r="H44" s="12">
        <v>10</v>
      </c>
      <c r="I44" s="12">
        <v>18</v>
      </c>
    </row>
    <row r="45" spans="1:9" ht="15" x14ac:dyDescent="0.25">
      <c r="A45" s="7" t="s">
        <v>16</v>
      </c>
      <c r="B45" s="8">
        <v>20180711</v>
      </c>
      <c r="C45" s="7" t="s">
        <v>59</v>
      </c>
      <c r="D45" s="7" t="s">
        <v>6</v>
      </c>
      <c r="E45" s="8">
        <v>0</v>
      </c>
      <c r="F45">
        <f t="shared" si="0"/>
        <v>0</v>
      </c>
      <c r="G45" s="11">
        <v>20180723</v>
      </c>
      <c r="H45" s="12">
        <v>10</v>
      </c>
      <c r="I45" s="12">
        <v>1.6</v>
      </c>
    </row>
    <row r="46" spans="1:9" ht="15" x14ac:dyDescent="0.25">
      <c r="A46" s="7" t="s">
        <v>16</v>
      </c>
      <c r="B46" s="8">
        <v>20180711</v>
      </c>
      <c r="C46" s="7" t="s">
        <v>60</v>
      </c>
      <c r="D46" s="7" t="s">
        <v>6</v>
      </c>
      <c r="E46" s="8">
        <v>4</v>
      </c>
      <c r="F46">
        <f t="shared" si="0"/>
        <v>16</v>
      </c>
      <c r="G46" s="11">
        <v>20180806</v>
      </c>
      <c r="H46" s="12">
        <v>10</v>
      </c>
      <c r="I46" s="12">
        <v>0</v>
      </c>
    </row>
    <row r="47" spans="1:9" ht="15" x14ac:dyDescent="0.25">
      <c r="A47" s="7" t="s">
        <v>16</v>
      </c>
      <c r="B47" s="8">
        <v>20180711</v>
      </c>
      <c r="C47" s="7" t="s">
        <v>61</v>
      </c>
      <c r="D47" s="7" t="s">
        <v>6</v>
      </c>
      <c r="E47" s="8">
        <v>0</v>
      </c>
      <c r="F47">
        <f t="shared" si="0"/>
        <v>0</v>
      </c>
      <c r="G47" s="11">
        <v>20180822</v>
      </c>
      <c r="H47" s="12">
        <v>10</v>
      </c>
      <c r="I47" s="12">
        <v>0</v>
      </c>
    </row>
    <row r="48" spans="1:9" ht="15" x14ac:dyDescent="0.25">
      <c r="A48" s="7" t="s">
        <v>16</v>
      </c>
      <c r="B48" s="8">
        <v>20180711</v>
      </c>
      <c r="C48" s="7" t="s">
        <v>62</v>
      </c>
      <c r="D48" s="7" t="s">
        <v>6</v>
      </c>
      <c r="E48" s="8">
        <v>2</v>
      </c>
      <c r="F48">
        <f t="shared" si="0"/>
        <v>8</v>
      </c>
      <c r="G48" s="10" t="s">
        <v>8</v>
      </c>
      <c r="H48" s="12">
        <v>77</v>
      </c>
      <c r="I48" s="12">
        <v>9.1428571428571423</v>
      </c>
    </row>
    <row r="49" spans="1:9" ht="15" x14ac:dyDescent="0.25">
      <c r="A49" s="7" t="s">
        <v>16</v>
      </c>
      <c r="B49" s="8">
        <v>20180711</v>
      </c>
      <c r="C49" s="7" t="s">
        <v>63</v>
      </c>
      <c r="D49" s="7" t="s">
        <v>6</v>
      </c>
      <c r="E49" s="8">
        <v>1</v>
      </c>
      <c r="F49">
        <f t="shared" si="0"/>
        <v>4</v>
      </c>
      <c r="G49" s="11">
        <v>20180516</v>
      </c>
      <c r="H49" s="12">
        <v>8</v>
      </c>
      <c r="I49" s="12">
        <v>1.5</v>
      </c>
    </row>
    <row r="50" spans="1:9" ht="15" x14ac:dyDescent="0.25">
      <c r="A50" s="7" t="s">
        <v>16</v>
      </c>
      <c r="B50" s="8">
        <v>20180711</v>
      </c>
      <c r="C50" s="7" t="s">
        <v>64</v>
      </c>
      <c r="D50" s="7" t="s">
        <v>6</v>
      </c>
      <c r="E50" s="8">
        <v>2</v>
      </c>
      <c r="F50">
        <f t="shared" si="0"/>
        <v>8</v>
      </c>
      <c r="G50" s="11">
        <v>20180531</v>
      </c>
      <c r="H50" s="12">
        <v>10</v>
      </c>
      <c r="I50" s="12">
        <v>0.4</v>
      </c>
    </row>
    <row r="51" spans="1:9" ht="15" x14ac:dyDescent="0.25">
      <c r="A51" s="7" t="s">
        <v>16</v>
      </c>
      <c r="B51" s="8">
        <v>20180711</v>
      </c>
      <c r="C51" s="7" t="s">
        <v>65</v>
      </c>
      <c r="D51" s="7" t="s">
        <v>6</v>
      </c>
      <c r="E51" s="8">
        <v>2</v>
      </c>
      <c r="F51">
        <f t="shared" si="0"/>
        <v>8</v>
      </c>
      <c r="G51" s="11">
        <v>20180612</v>
      </c>
      <c r="H51" s="12">
        <v>10</v>
      </c>
      <c r="I51" s="12">
        <v>6.8</v>
      </c>
    </row>
    <row r="52" spans="1:9" ht="15" x14ac:dyDescent="0.25">
      <c r="A52" s="7" t="s">
        <v>16</v>
      </c>
      <c r="B52" s="8">
        <v>20180726</v>
      </c>
      <c r="C52" s="7" t="s">
        <v>66</v>
      </c>
      <c r="D52" s="7" t="s">
        <v>6</v>
      </c>
      <c r="E52" s="8">
        <v>2</v>
      </c>
      <c r="F52">
        <f t="shared" si="0"/>
        <v>8</v>
      </c>
      <c r="G52" s="11">
        <v>20180625</v>
      </c>
      <c r="H52" s="12">
        <v>10</v>
      </c>
      <c r="I52" s="12">
        <v>13.6</v>
      </c>
    </row>
    <row r="53" spans="1:9" ht="15" x14ac:dyDescent="0.25">
      <c r="A53" s="7" t="s">
        <v>16</v>
      </c>
      <c r="B53" s="8">
        <v>20180726</v>
      </c>
      <c r="C53" s="7" t="s">
        <v>67</v>
      </c>
      <c r="D53" s="7" t="s">
        <v>6</v>
      </c>
      <c r="E53" s="8">
        <v>1</v>
      </c>
      <c r="F53">
        <f t="shared" si="0"/>
        <v>4</v>
      </c>
      <c r="G53" s="11">
        <v>20180710</v>
      </c>
      <c r="H53" s="12">
        <v>10</v>
      </c>
      <c r="I53" s="12">
        <v>26.8</v>
      </c>
    </row>
    <row r="54" spans="1:9" ht="15" x14ac:dyDescent="0.25">
      <c r="A54" s="7" t="s">
        <v>16</v>
      </c>
      <c r="B54" s="8">
        <v>20180726</v>
      </c>
      <c r="C54" s="7" t="s">
        <v>68</v>
      </c>
      <c r="D54" s="7" t="s">
        <v>6</v>
      </c>
      <c r="E54" s="8">
        <v>2</v>
      </c>
      <c r="F54">
        <f t="shared" si="0"/>
        <v>8</v>
      </c>
      <c r="G54" s="11">
        <v>20180725</v>
      </c>
      <c r="H54" s="12">
        <v>10</v>
      </c>
      <c r="I54" s="12">
        <v>5.6</v>
      </c>
    </row>
    <row r="55" spans="1:9" ht="15" x14ac:dyDescent="0.25">
      <c r="A55" s="7" t="s">
        <v>16</v>
      </c>
      <c r="B55" s="8">
        <v>20180726</v>
      </c>
      <c r="C55" s="7" t="s">
        <v>69</v>
      </c>
      <c r="D55" s="7" t="s">
        <v>6</v>
      </c>
      <c r="E55" s="8">
        <v>0</v>
      </c>
      <c r="F55">
        <f t="shared" si="0"/>
        <v>0</v>
      </c>
      <c r="G55" s="11">
        <v>20180806</v>
      </c>
      <c r="H55" s="12">
        <v>10</v>
      </c>
      <c r="I55" s="12">
        <v>4</v>
      </c>
    </row>
    <row r="56" spans="1:9" ht="15" x14ac:dyDescent="0.25">
      <c r="A56" s="7" t="s">
        <v>16</v>
      </c>
      <c r="B56" s="8">
        <v>20180726</v>
      </c>
      <c r="C56" s="7" t="s">
        <v>70</v>
      </c>
      <c r="D56" s="7" t="s">
        <v>6</v>
      </c>
      <c r="E56" s="8">
        <v>0</v>
      </c>
      <c r="F56">
        <f t="shared" si="0"/>
        <v>0</v>
      </c>
      <c r="G56" s="11">
        <v>20180823</v>
      </c>
      <c r="H56" s="12">
        <v>9</v>
      </c>
      <c r="I56" s="12">
        <v>13.333333333333334</v>
      </c>
    </row>
    <row r="57" spans="1:9" ht="15" x14ac:dyDescent="0.25">
      <c r="A57" s="7" t="s">
        <v>16</v>
      </c>
      <c r="B57" s="8">
        <v>20180726</v>
      </c>
      <c r="C57" s="7" t="s">
        <v>71</v>
      </c>
      <c r="D57" s="7" t="s">
        <v>6</v>
      </c>
      <c r="E57" s="8">
        <v>0</v>
      </c>
      <c r="F57">
        <f t="shared" si="0"/>
        <v>0</v>
      </c>
      <c r="G57" s="10" t="s">
        <v>130</v>
      </c>
      <c r="H57" s="12">
        <v>473</v>
      </c>
      <c r="I57" s="12">
        <v>3.9069767441860463</v>
      </c>
    </row>
    <row r="58" spans="1:9" ht="15" x14ac:dyDescent="0.25">
      <c r="A58" s="7" t="s">
        <v>16</v>
      </c>
      <c r="B58" s="8">
        <v>20180726</v>
      </c>
      <c r="C58" s="7" t="s">
        <v>72</v>
      </c>
      <c r="D58" s="7" t="s">
        <v>6</v>
      </c>
      <c r="E58" s="8">
        <v>0</v>
      </c>
      <c r="F58">
        <f t="shared" si="0"/>
        <v>0</v>
      </c>
    </row>
    <row r="59" spans="1:9" ht="15" x14ac:dyDescent="0.25">
      <c r="A59" s="7" t="s">
        <v>16</v>
      </c>
      <c r="B59" s="8">
        <v>20180726</v>
      </c>
      <c r="C59" s="7" t="s">
        <v>73</v>
      </c>
      <c r="D59" s="7" t="s">
        <v>6</v>
      </c>
      <c r="E59" s="8">
        <v>2</v>
      </c>
      <c r="F59">
        <f t="shared" si="0"/>
        <v>8</v>
      </c>
    </row>
    <row r="60" spans="1:9" ht="15" x14ac:dyDescent="0.25">
      <c r="A60" s="7" t="s">
        <v>16</v>
      </c>
      <c r="B60" s="8">
        <v>20180726</v>
      </c>
      <c r="C60" s="7" t="s">
        <v>74</v>
      </c>
      <c r="D60" s="7" t="s">
        <v>6</v>
      </c>
      <c r="E60" s="8">
        <v>0</v>
      </c>
      <c r="F60">
        <f t="shared" si="0"/>
        <v>0</v>
      </c>
    </row>
    <row r="61" spans="1:9" ht="15" x14ac:dyDescent="0.25">
      <c r="A61" s="7" t="s">
        <v>16</v>
      </c>
      <c r="B61" s="8">
        <v>20180726</v>
      </c>
      <c r="C61" s="7" t="s">
        <v>75</v>
      </c>
      <c r="D61" s="7" t="s">
        <v>6</v>
      </c>
      <c r="E61" s="8">
        <v>0</v>
      </c>
      <c r="F61">
        <f t="shared" si="0"/>
        <v>0</v>
      </c>
    </row>
    <row r="62" spans="1:9" ht="15" x14ac:dyDescent="0.25">
      <c r="A62" s="7" t="s">
        <v>16</v>
      </c>
      <c r="B62" s="8">
        <v>20180808</v>
      </c>
      <c r="C62" s="7" t="s">
        <v>76</v>
      </c>
      <c r="D62" s="7" t="s">
        <v>6</v>
      </c>
      <c r="E62" s="8">
        <v>1</v>
      </c>
      <c r="F62">
        <f t="shared" si="0"/>
        <v>4</v>
      </c>
    </row>
    <row r="63" spans="1:9" ht="15" x14ac:dyDescent="0.25">
      <c r="A63" s="7" t="s">
        <v>16</v>
      </c>
      <c r="B63" s="8">
        <v>20180808</v>
      </c>
      <c r="C63" s="7" t="s">
        <v>77</v>
      </c>
      <c r="D63" s="7" t="s">
        <v>6</v>
      </c>
      <c r="E63" s="8">
        <v>0</v>
      </c>
      <c r="F63">
        <f t="shared" si="0"/>
        <v>0</v>
      </c>
    </row>
    <row r="64" spans="1:9" ht="15" x14ac:dyDescent="0.25">
      <c r="A64" s="7" t="s">
        <v>16</v>
      </c>
      <c r="B64" s="8">
        <v>20180808</v>
      </c>
      <c r="C64" s="7" t="s">
        <v>78</v>
      </c>
      <c r="D64" s="7" t="s">
        <v>6</v>
      </c>
      <c r="E64" s="8">
        <v>0</v>
      </c>
      <c r="F64">
        <f t="shared" si="0"/>
        <v>0</v>
      </c>
    </row>
    <row r="65" spans="1:6" ht="15" x14ac:dyDescent="0.25">
      <c r="A65" s="7" t="s">
        <v>16</v>
      </c>
      <c r="B65" s="8">
        <v>20180808</v>
      </c>
      <c r="C65" s="7" t="s">
        <v>79</v>
      </c>
      <c r="D65" s="7" t="s">
        <v>6</v>
      </c>
      <c r="E65" s="8">
        <v>0</v>
      </c>
      <c r="F65">
        <f t="shared" si="0"/>
        <v>0</v>
      </c>
    </row>
    <row r="66" spans="1:6" ht="15" x14ac:dyDescent="0.25">
      <c r="A66" s="7" t="s">
        <v>16</v>
      </c>
      <c r="B66" s="8">
        <v>20180808</v>
      </c>
      <c r="C66" s="7" t="s">
        <v>80</v>
      </c>
      <c r="D66" s="7" t="s">
        <v>6</v>
      </c>
      <c r="E66" s="8">
        <v>0</v>
      </c>
      <c r="F66">
        <f t="shared" si="0"/>
        <v>0</v>
      </c>
    </row>
    <row r="67" spans="1:6" ht="15" x14ac:dyDescent="0.25">
      <c r="A67" s="7" t="s">
        <v>16</v>
      </c>
      <c r="B67" s="8">
        <v>20180808</v>
      </c>
      <c r="C67" s="7" t="s">
        <v>81</v>
      </c>
      <c r="D67" s="7" t="s">
        <v>6</v>
      </c>
      <c r="E67" s="8">
        <v>3</v>
      </c>
      <c r="F67">
        <f t="shared" ref="F67:F130" si="1">E67*4</f>
        <v>12</v>
      </c>
    </row>
    <row r="68" spans="1:6" ht="15" x14ac:dyDescent="0.25">
      <c r="A68" s="7" t="s">
        <v>16</v>
      </c>
      <c r="B68" s="8">
        <v>20180808</v>
      </c>
      <c r="C68" s="7" t="s">
        <v>82</v>
      </c>
      <c r="D68" s="7" t="s">
        <v>6</v>
      </c>
      <c r="E68" s="8">
        <v>3</v>
      </c>
      <c r="F68">
        <f t="shared" si="1"/>
        <v>12</v>
      </c>
    </row>
    <row r="69" spans="1:6" ht="15" x14ac:dyDescent="0.25">
      <c r="A69" s="7" t="s">
        <v>16</v>
      </c>
      <c r="B69" s="8">
        <v>20180808</v>
      </c>
      <c r="C69" s="7" t="s">
        <v>83</v>
      </c>
      <c r="D69" s="7" t="s">
        <v>6</v>
      </c>
      <c r="E69" s="8">
        <v>0</v>
      </c>
      <c r="F69">
        <f t="shared" si="1"/>
        <v>0</v>
      </c>
    </row>
    <row r="70" spans="1:6" ht="15" x14ac:dyDescent="0.25">
      <c r="A70" s="7" t="s">
        <v>16</v>
      </c>
      <c r="B70" s="8">
        <v>20180808</v>
      </c>
      <c r="C70" s="7" t="s">
        <v>84</v>
      </c>
      <c r="D70" s="7" t="s">
        <v>6</v>
      </c>
      <c r="E70" s="8">
        <v>0</v>
      </c>
      <c r="F70">
        <f t="shared" si="1"/>
        <v>0</v>
      </c>
    </row>
    <row r="71" spans="1:6" ht="15" x14ac:dyDescent="0.25">
      <c r="A71" s="7" t="s">
        <v>16</v>
      </c>
      <c r="B71" s="8">
        <v>20180808</v>
      </c>
      <c r="C71" s="7" t="s">
        <v>85</v>
      </c>
      <c r="D71" s="7" t="s">
        <v>6</v>
      </c>
      <c r="E71" s="8">
        <v>0</v>
      </c>
      <c r="F71">
        <f t="shared" si="1"/>
        <v>0</v>
      </c>
    </row>
    <row r="72" spans="1:6" ht="15" x14ac:dyDescent="0.25">
      <c r="A72" s="7" t="s">
        <v>16</v>
      </c>
      <c r="B72" s="8">
        <v>20180824</v>
      </c>
      <c r="C72" s="7" t="s">
        <v>86</v>
      </c>
      <c r="D72" s="7" t="s">
        <v>6</v>
      </c>
      <c r="E72" s="8">
        <v>0</v>
      </c>
      <c r="F72">
        <f t="shared" si="1"/>
        <v>0</v>
      </c>
    </row>
    <row r="73" spans="1:6" ht="15" x14ac:dyDescent="0.25">
      <c r="A73" s="7" t="s">
        <v>16</v>
      </c>
      <c r="B73" s="8">
        <v>20180824</v>
      </c>
      <c r="C73" s="7" t="s">
        <v>87</v>
      </c>
      <c r="D73" s="7" t="s">
        <v>6</v>
      </c>
      <c r="E73" s="8">
        <v>0</v>
      </c>
      <c r="F73">
        <f t="shared" si="1"/>
        <v>0</v>
      </c>
    </row>
    <row r="74" spans="1:6" ht="15" x14ac:dyDescent="0.25">
      <c r="A74" s="7" t="s">
        <v>16</v>
      </c>
      <c r="B74" s="8">
        <v>20180824</v>
      </c>
      <c r="C74" s="7" t="s">
        <v>88</v>
      </c>
      <c r="D74" s="7" t="s">
        <v>6</v>
      </c>
      <c r="E74" s="8">
        <v>1</v>
      </c>
      <c r="F74">
        <f t="shared" si="1"/>
        <v>4</v>
      </c>
    </row>
    <row r="75" spans="1:6" ht="15" x14ac:dyDescent="0.25">
      <c r="A75" s="7" t="s">
        <v>16</v>
      </c>
      <c r="B75" s="8">
        <v>20180824</v>
      </c>
      <c r="C75" s="7" t="s">
        <v>89</v>
      </c>
      <c r="D75" s="7" t="s">
        <v>6</v>
      </c>
      <c r="E75" s="8">
        <v>0</v>
      </c>
      <c r="F75">
        <f t="shared" si="1"/>
        <v>0</v>
      </c>
    </row>
    <row r="76" spans="1:6" ht="15" x14ac:dyDescent="0.25">
      <c r="A76" s="7" t="s">
        <v>16</v>
      </c>
      <c r="B76" s="8">
        <v>20180824</v>
      </c>
      <c r="C76" s="7" t="s">
        <v>90</v>
      </c>
      <c r="D76" s="7" t="s">
        <v>6</v>
      </c>
      <c r="E76" s="8">
        <v>0</v>
      </c>
      <c r="F76">
        <f t="shared" si="1"/>
        <v>0</v>
      </c>
    </row>
    <row r="77" spans="1:6" ht="15" x14ac:dyDescent="0.25">
      <c r="A77" s="7" t="s">
        <v>16</v>
      </c>
      <c r="B77" s="8">
        <v>20180824</v>
      </c>
      <c r="C77" s="7" t="s">
        <v>91</v>
      </c>
      <c r="D77" s="7" t="s">
        <v>6</v>
      </c>
      <c r="E77" s="8">
        <v>4</v>
      </c>
      <c r="F77">
        <f t="shared" si="1"/>
        <v>16</v>
      </c>
    </row>
    <row r="78" spans="1:6" ht="15" x14ac:dyDescent="0.25">
      <c r="A78" s="7" t="s">
        <v>16</v>
      </c>
      <c r="B78" s="8">
        <v>20180824</v>
      </c>
      <c r="C78" s="7" t="s">
        <v>92</v>
      </c>
      <c r="D78" s="7" t="s">
        <v>6</v>
      </c>
      <c r="E78" s="8">
        <v>0</v>
      </c>
      <c r="F78">
        <f t="shared" si="1"/>
        <v>0</v>
      </c>
    </row>
    <row r="79" spans="1:6" ht="15" x14ac:dyDescent="0.25">
      <c r="A79" s="7" t="s">
        <v>16</v>
      </c>
      <c r="B79" s="8">
        <v>20180824</v>
      </c>
      <c r="C79" s="7" t="s">
        <v>93</v>
      </c>
      <c r="D79" s="7" t="s">
        <v>6</v>
      </c>
      <c r="E79" s="8">
        <v>0</v>
      </c>
      <c r="F79">
        <f t="shared" si="1"/>
        <v>0</v>
      </c>
    </row>
    <row r="80" spans="1:6" ht="15" x14ac:dyDescent="0.25">
      <c r="A80" s="7" t="s">
        <v>16</v>
      </c>
      <c r="B80" s="8">
        <v>20180824</v>
      </c>
      <c r="C80" s="7" t="s">
        <v>94</v>
      </c>
      <c r="D80" s="7" t="s">
        <v>6</v>
      </c>
      <c r="E80" s="8">
        <v>4</v>
      </c>
      <c r="F80">
        <f t="shared" si="1"/>
        <v>16</v>
      </c>
    </row>
    <row r="81" spans="1:6" ht="15" x14ac:dyDescent="0.25">
      <c r="A81" s="7" t="s">
        <v>5</v>
      </c>
      <c r="B81" s="8">
        <v>20180613</v>
      </c>
      <c r="C81" s="7" t="s">
        <v>17</v>
      </c>
      <c r="D81" s="7" t="s">
        <v>6</v>
      </c>
      <c r="E81" s="8">
        <v>0</v>
      </c>
      <c r="F81">
        <f t="shared" si="1"/>
        <v>0</v>
      </c>
    </row>
    <row r="82" spans="1:6" ht="15" x14ac:dyDescent="0.25">
      <c r="A82" s="7" t="s">
        <v>5</v>
      </c>
      <c r="B82" s="8">
        <v>20180613</v>
      </c>
      <c r="C82" s="7" t="s">
        <v>18</v>
      </c>
      <c r="D82" s="7" t="s">
        <v>6</v>
      </c>
      <c r="E82" s="8">
        <v>0</v>
      </c>
      <c r="F82">
        <f t="shared" si="1"/>
        <v>0</v>
      </c>
    </row>
    <row r="83" spans="1:6" ht="15" x14ac:dyDescent="0.25">
      <c r="A83" s="7" t="s">
        <v>5</v>
      </c>
      <c r="B83" s="8">
        <v>20180613</v>
      </c>
      <c r="C83" s="7" t="s">
        <v>19</v>
      </c>
      <c r="D83" s="7" t="s">
        <v>6</v>
      </c>
      <c r="E83" s="8">
        <v>0</v>
      </c>
      <c r="F83">
        <f t="shared" si="1"/>
        <v>0</v>
      </c>
    </row>
    <row r="84" spans="1:6" ht="15" x14ac:dyDescent="0.25">
      <c r="A84" s="7" t="s">
        <v>5</v>
      </c>
      <c r="B84" s="8">
        <v>20180613</v>
      </c>
      <c r="C84" s="7" t="s">
        <v>20</v>
      </c>
      <c r="D84" s="7" t="s">
        <v>6</v>
      </c>
      <c r="E84" s="8">
        <v>0</v>
      </c>
      <c r="F84">
        <f t="shared" si="1"/>
        <v>0</v>
      </c>
    </row>
    <row r="85" spans="1:6" ht="15" x14ac:dyDescent="0.25">
      <c r="A85" s="7" t="s">
        <v>5</v>
      </c>
      <c r="B85" s="8">
        <v>20180613</v>
      </c>
      <c r="C85" s="7" t="s">
        <v>21</v>
      </c>
      <c r="D85" s="7" t="s">
        <v>6</v>
      </c>
      <c r="E85" s="8">
        <v>0</v>
      </c>
      <c r="F85">
        <f t="shared" si="1"/>
        <v>0</v>
      </c>
    </row>
    <row r="86" spans="1:6" ht="15" x14ac:dyDescent="0.25">
      <c r="A86" s="7" t="s">
        <v>5</v>
      </c>
      <c r="B86" s="8">
        <v>20180613</v>
      </c>
      <c r="C86" s="7" t="s">
        <v>22</v>
      </c>
      <c r="D86" s="7" t="s">
        <v>6</v>
      </c>
      <c r="E86" s="8">
        <v>0</v>
      </c>
      <c r="F86">
        <f t="shared" si="1"/>
        <v>0</v>
      </c>
    </row>
    <row r="87" spans="1:6" ht="15" x14ac:dyDescent="0.25">
      <c r="A87" s="7" t="s">
        <v>5</v>
      </c>
      <c r="B87" s="8">
        <v>20180613</v>
      </c>
      <c r="C87" s="7" t="s">
        <v>23</v>
      </c>
      <c r="D87" s="7" t="s">
        <v>6</v>
      </c>
      <c r="E87" s="8">
        <v>0</v>
      </c>
      <c r="F87">
        <f t="shared" si="1"/>
        <v>0</v>
      </c>
    </row>
    <row r="88" spans="1:6" ht="15" x14ac:dyDescent="0.25">
      <c r="A88" s="7" t="s">
        <v>5</v>
      </c>
      <c r="B88" s="8">
        <v>20180613</v>
      </c>
      <c r="C88" s="7" t="s">
        <v>24</v>
      </c>
      <c r="D88" s="7" t="s">
        <v>6</v>
      </c>
      <c r="E88" s="8">
        <v>1</v>
      </c>
      <c r="F88">
        <f t="shared" si="1"/>
        <v>4</v>
      </c>
    </row>
    <row r="89" spans="1:6" ht="15" x14ac:dyDescent="0.25">
      <c r="A89" s="7" t="s">
        <v>5</v>
      </c>
      <c r="B89" s="8">
        <v>20180613</v>
      </c>
      <c r="C89" s="7" t="s">
        <v>25</v>
      </c>
      <c r="D89" s="7" t="s">
        <v>6</v>
      </c>
      <c r="E89" s="8">
        <v>0</v>
      </c>
      <c r="F89">
        <f t="shared" si="1"/>
        <v>0</v>
      </c>
    </row>
    <row r="90" spans="1:6" ht="15" x14ac:dyDescent="0.25">
      <c r="A90" s="7" t="s">
        <v>5</v>
      </c>
      <c r="B90" s="8">
        <v>20180613</v>
      </c>
      <c r="C90" s="7" t="s">
        <v>26</v>
      </c>
      <c r="D90" s="7" t="s">
        <v>6</v>
      </c>
      <c r="E90" s="8">
        <v>0</v>
      </c>
      <c r="F90">
        <f t="shared" si="1"/>
        <v>0</v>
      </c>
    </row>
    <row r="91" spans="1:6" ht="15" x14ac:dyDescent="0.25">
      <c r="A91" s="7" t="s">
        <v>5</v>
      </c>
      <c r="B91" s="8">
        <v>20180518</v>
      </c>
      <c r="C91" s="7" t="s">
        <v>95</v>
      </c>
      <c r="D91" s="7" t="s">
        <v>6</v>
      </c>
      <c r="E91" s="8">
        <v>0</v>
      </c>
      <c r="F91">
        <f t="shared" si="1"/>
        <v>0</v>
      </c>
    </row>
    <row r="92" spans="1:6" ht="15" x14ac:dyDescent="0.25">
      <c r="A92" s="7" t="s">
        <v>5</v>
      </c>
      <c r="B92" s="8">
        <v>20180518</v>
      </c>
      <c r="C92" s="7" t="s">
        <v>96</v>
      </c>
      <c r="D92" s="7" t="s">
        <v>6</v>
      </c>
      <c r="E92" s="8">
        <v>0</v>
      </c>
      <c r="F92">
        <f t="shared" si="1"/>
        <v>0</v>
      </c>
    </row>
    <row r="93" spans="1:6" ht="15" x14ac:dyDescent="0.25">
      <c r="A93" s="7" t="s">
        <v>5</v>
      </c>
      <c r="B93" s="8">
        <v>20180518</v>
      </c>
      <c r="C93" s="7" t="s">
        <v>97</v>
      </c>
      <c r="D93" s="7" t="s">
        <v>6</v>
      </c>
      <c r="E93" s="8">
        <v>0</v>
      </c>
      <c r="F93">
        <f t="shared" si="1"/>
        <v>0</v>
      </c>
    </row>
    <row r="94" spans="1:6" ht="15" x14ac:dyDescent="0.25">
      <c r="A94" s="7" t="s">
        <v>5</v>
      </c>
      <c r="B94" s="8">
        <v>20180518</v>
      </c>
      <c r="C94" s="7" t="s">
        <v>98</v>
      </c>
      <c r="D94" s="7" t="s">
        <v>6</v>
      </c>
      <c r="E94" s="8">
        <v>0</v>
      </c>
      <c r="F94">
        <f t="shared" si="1"/>
        <v>0</v>
      </c>
    </row>
    <row r="95" spans="1:6" ht="15" x14ac:dyDescent="0.25">
      <c r="A95" s="7" t="s">
        <v>5</v>
      </c>
      <c r="B95" s="8">
        <v>20180518</v>
      </c>
      <c r="C95" s="7" t="s">
        <v>99</v>
      </c>
      <c r="D95" s="7" t="s">
        <v>6</v>
      </c>
      <c r="E95" s="8">
        <v>0</v>
      </c>
      <c r="F95">
        <f t="shared" si="1"/>
        <v>0</v>
      </c>
    </row>
    <row r="96" spans="1:6" ht="15" x14ac:dyDescent="0.25">
      <c r="A96" s="7" t="s">
        <v>5</v>
      </c>
      <c r="B96" s="8">
        <v>20180518</v>
      </c>
      <c r="C96" s="7" t="s">
        <v>100</v>
      </c>
      <c r="D96" s="7" t="s">
        <v>6</v>
      </c>
      <c r="E96" s="8">
        <v>0</v>
      </c>
      <c r="F96">
        <f t="shared" si="1"/>
        <v>0</v>
      </c>
    </row>
    <row r="97" spans="1:6" ht="15" x14ac:dyDescent="0.25">
      <c r="A97" s="7" t="s">
        <v>5</v>
      </c>
      <c r="B97" s="8">
        <v>20180518</v>
      </c>
      <c r="C97" s="7" t="s">
        <v>101</v>
      </c>
      <c r="D97" s="7" t="s">
        <v>6</v>
      </c>
      <c r="E97" s="8">
        <v>0</v>
      </c>
      <c r="F97">
        <f t="shared" si="1"/>
        <v>0</v>
      </c>
    </row>
    <row r="98" spans="1:6" ht="15" x14ac:dyDescent="0.25">
      <c r="A98" s="7" t="s">
        <v>5</v>
      </c>
      <c r="B98" s="8">
        <v>20180518</v>
      </c>
      <c r="C98" s="7" t="s">
        <v>102</v>
      </c>
      <c r="D98" s="7" t="s">
        <v>6</v>
      </c>
      <c r="E98" s="8">
        <v>0</v>
      </c>
      <c r="F98">
        <f t="shared" si="1"/>
        <v>0</v>
      </c>
    </row>
    <row r="99" spans="1:6" ht="15" x14ac:dyDescent="0.25">
      <c r="A99" s="7" t="s">
        <v>5</v>
      </c>
      <c r="B99" s="8">
        <v>20180518</v>
      </c>
      <c r="C99" s="7" t="s">
        <v>103</v>
      </c>
      <c r="D99" s="7" t="s">
        <v>6</v>
      </c>
      <c r="E99" s="8">
        <v>0</v>
      </c>
      <c r="F99">
        <f t="shared" si="1"/>
        <v>0</v>
      </c>
    </row>
    <row r="100" spans="1:6" ht="15" x14ac:dyDescent="0.25">
      <c r="A100" s="7" t="s">
        <v>5</v>
      </c>
      <c r="B100" s="8">
        <v>20180518</v>
      </c>
      <c r="C100" s="7" t="s">
        <v>104</v>
      </c>
      <c r="D100" s="7" t="s">
        <v>6</v>
      </c>
      <c r="E100" s="8">
        <v>0</v>
      </c>
      <c r="F100">
        <f t="shared" si="1"/>
        <v>0</v>
      </c>
    </row>
    <row r="101" spans="1:6" ht="15" x14ac:dyDescent="0.25">
      <c r="A101" s="7" t="s">
        <v>5</v>
      </c>
      <c r="B101" s="8">
        <v>20180602</v>
      </c>
      <c r="C101" s="7" t="s">
        <v>37</v>
      </c>
      <c r="D101" s="7" t="s">
        <v>6</v>
      </c>
      <c r="E101" s="8">
        <v>1</v>
      </c>
      <c r="F101">
        <f t="shared" si="1"/>
        <v>4</v>
      </c>
    </row>
    <row r="102" spans="1:6" ht="15" x14ac:dyDescent="0.25">
      <c r="A102" s="7" t="s">
        <v>5</v>
      </c>
      <c r="B102" s="8">
        <v>20180602</v>
      </c>
      <c r="C102" s="7" t="s">
        <v>38</v>
      </c>
      <c r="D102" s="7" t="s">
        <v>6</v>
      </c>
      <c r="E102" s="8">
        <v>0</v>
      </c>
      <c r="F102">
        <f t="shared" si="1"/>
        <v>0</v>
      </c>
    </row>
    <row r="103" spans="1:6" ht="15" x14ac:dyDescent="0.25">
      <c r="A103" s="7" t="s">
        <v>5</v>
      </c>
      <c r="B103" s="8">
        <v>20180602</v>
      </c>
      <c r="C103" s="7" t="s">
        <v>39</v>
      </c>
      <c r="D103" s="7" t="s">
        <v>6</v>
      </c>
      <c r="E103" s="8">
        <v>0</v>
      </c>
      <c r="F103">
        <f t="shared" si="1"/>
        <v>0</v>
      </c>
    </row>
    <row r="104" spans="1:6" ht="15" x14ac:dyDescent="0.25">
      <c r="A104" s="7" t="s">
        <v>5</v>
      </c>
      <c r="B104" s="8">
        <v>20180602</v>
      </c>
      <c r="C104" s="7" t="s">
        <v>40</v>
      </c>
      <c r="D104" s="7" t="s">
        <v>6</v>
      </c>
      <c r="E104" s="8">
        <v>0</v>
      </c>
      <c r="F104">
        <f t="shared" si="1"/>
        <v>0</v>
      </c>
    </row>
    <row r="105" spans="1:6" ht="15" x14ac:dyDescent="0.25">
      <c r="A105" s="7" t="s">
        <v>5</v>
      </c>
      <c r="B105" s="8">
        <v>20180602</v>
      </c>
      <c r="C105" s="7" t="s">
        <v>41</v>
      </c>
      <c r="D105" s="7" t="s">
        <v>6</v>
      </c>
      <c r="E105" s="8">
        <v>0</v>
      </c>
      <c r="F105">
        <f t="shared" si="1"/>
        <v>0</v>
      </c>
    </row>
    <row r="106" spans="1:6" ht="15" x14ac:dyDescent="0.25">
      <c r="A106" s="7" t="s">
        <v>5</v>
      </c>
      <c r="B106" s="8">
        <v>20180602</v>
      </c>
      <c r="C106" s="7" t="s">
        <v>42</v>
      </c>
      <c r="D106" s="7" t="s">
        <v>6</v>
      </c>
      <c r="E106" s="8">
        <v>0</v>
      </c>
      <c r="F106">
        <f t="shared" si="1"/>
        <v>0</v>
      </c>
    </row>
    <row r="107" spans="1:6" ht="15" x14ac:dyDescent="0.25">
      <c r="A107" s="7" t="s">
        <v>5</v>
      </c>
      <c r="B107" s="8">
        <v>20180602</v>
      </c>
      <c r="C107" s="7" t="s">
        <v>43</v>
      </c>
      <c r="D107" s="7" t="s">
        <v>6</v>
      </c>
      <c r="E107" s="8">
        <v>0</v>
      </c>
      <c r="F107">
        <f t="shared" si="1"/>
        <v>0</v>
      </c>
    </row>
    <row r="108" spans="1:6" ht="15" x14ac:dyDescent="0.25">
      <c r="A108" s="7" t="s">
        <v>5</v>
      </c>
      <c r="B108" s="8">
        <v>20180602</v>
      </c>
      <c r="C108" s="7" t="s">
        <v>44</v>
      </c>
      <c r="D108" s="7" t="s">
        <v>6</v>
      </c>
      <c r="E108" s="8">
        <v>0</v>
      </c>
      <c r="F108">
        <f t="shared" si="1"/>
        <v>0</v>
      </c>
    </row>
    <row r="109" spans="1:6" ht="15" x14ac:dyDescent="0.25">
      <c r="A109" s="7" t="s">
        <v>5</v>
      </c>
      <c r="B109" s="8">
        <v>20180602</v>
      </c>
      <c r="C109" s="7" t="s">
        <v>45</v>
      </c>
      <c r="D109" s="7" t="s">
        <v>6</v>
      </c>
      <c r="E109" s="8">
        <v>0</v>
      </c>
      <c r="F109">
        <f t="shared" si="1"/>
        <v>0</v>
      </c>
    </row>
    <row r="110" spans="1:6" ht="15" x14ac:dyDescent="0.25">
      <c r="A110" s="7" t="s">
        <v>5</v>
      </c>
      <c r="B110" s="8">
        <v>20180629</v>
      </c>
      <c r="C110" s="7" t="s">
        <v>46</v>
      </c>
      <c r="D110" s="7" t="s">
        <v>6</v>
      </c>
      <c r="E110" s="8">
        <v>0</v>
      </c>
      <c r="F110">
        <f t="shared" si="1"/>
        <v>0</v>
      </c>
    </row>
    <row r="111" spans="1:6" ht="15" x14ac:dyDescent="0.25">
      <c r="A111" s="7" t="s">
        <v>5</v>
      </c>
      <c r="B111" s="8">
        <v>20180629</v>
      </c>
      <c r="C111" s="7" t="s">
        <v>47</v>
      </c>
      <c r="D111" s="7" t="s">
        <v>6</v>
      </c>
      <c r="E111" s="8">
        <v>0</v>
      </c>
      <c r="F111">
        <f t="shared" si="1"/>
        <v>0</v>
      </c>
    </row>
    <row r="112" spans="1:6" ht="15" x14ac:dyDescent="0.25">
      <c r="A112" s="7" t="s">
        <v>5</v>
      </c>
      <c r="B112" s="8">
        <v>20180629</v>
      </c>
      <c r="C112" s="7" t="s">
        <v>48</v>
      </c>
      <c r="D112" s="7" t="s">
        <v>6</v>
      </c>
      <c r="E112" s="8">
        <v>2</v>
      </c>
      <c r="F112">
        <f t="shared" si="1"/>
        <v>8</v>
      </c>
    </row>
    <row r="113" spans="1:6" ht="15" x14ac:dyDescent="0.25">
      <c r="A113" s="7" t="s">
        <v>5</v>
      </c>
      <c r="B113" s="8">
        <v>20180629</v>
      </c>
      <c r="C113" s="7" t="s">
        <v>49</v>
      </c>
      <c r="D113" s="7" t="s">
        <v>6</v>
      </c>
      <c r="E113" s="8">
        <v>0</v>
      </c>
      <c r="F113">
        <f t="shared" si="1"/>
        <v>0</v>
      </c>
    </row>
    <row r="114" spans="1:6" ht="15" x14ac:dyDescent="0.25">
      <c r="A114" s="7" t="s">
        <v>5</v>
      </c>
      <c r="B114" s="8">
        <v>20180629</v>
      </c>
      <c r="C114" s="7" t="s">
        <v>50</v>
      </c>
      <c r="D114" s="7" t="s">
        <v>6</v>
      </c>
      <c r="E114" s="8">
        <v>3</v>
      </c>
      <c r="F114">
        <f t="shared" si="1"/>
        <v>12</v>
      </c>
    </row>
    <row r="115" spans="1:6" ht="15" x14ac:dyDescent="0.25">
      <c r="A115" s="7" t="s">
        <v>5</v>
      </c>
      <c r="B115" s="8">
        <v>20180629</v>
      </c>
      <c r="C115" s="7" t="s">
        <v>51</v>
      </c>
      <c r="D115" s="7" t="s">
        <v>6</v>
      </c>
      <c r="E115" s="8">
        <v>1</v>
      </c>
      <c r="F115">
        <f t="shared" si="1"/>
        <v>4</v>
      </c>
    </row>
    <row r="116" spans="1:6" ht="15" x14ac:dyDescent="0.25">
      <c r="A116" s="7" t="s">
        <v>5</v>
      </c>
      <c r="B116" s="8">
        <v>20180629</v>
      </c>
      <c r="C116" s="7" t="s">
        <v>52</v>
      </c>
      <c r="D116" s="7" t="s">
        <v>6</v>
      </c>
      <c r="E116" s="8">
        <v>0</v>
      </c>
      <c r="F116">
        <f t="shared" si="1"/>
        <v>0</v>
      </c>
    </row>
    <row r="117" spans="1:6" ht="15" x14ac:dyDescent="0.25">
      <c r="A117" s="7" t="s">
        <v>5</v>
      </c>
      <c r="B117" s="8">
        <v>20180629</v>
      </c>
      <c r="C117" s="7" t="s">
        <v>53</v>
      </c>
      <c r="D117" s="7" t="s">
        <v>6</v>
      </c>
      <c r="E117" s="8">
        <v>0</v>
      </c>
      <c r="F117">
        <f t="shared" si="1"/>
        <v>0</v>
      </c>
    </row>
    <row r="118" spans="1:6" ht="15" x14ac:dyDescent="0.25">
      <c r="A118" s="7" t="s">
        <v>5</v>
      </c>
      <c r="B118" s="8">
        <v>20180629</v>
      </c>
      <c r="C118" s="7" t="s">
        <v>54</v>
      </c>
      <c r="D118" s="7" t="s">
        <v>6</v>
      </c>
      <c r="E118" s="8">
        <v>3</v>
      </c>
      <c r="F118">
        <f t="shared" si="1"/>
        <v>12</v>
      </c>
    </row>
    <row r="119" spans="1:6" ht="15" x14ac:dyDescent="0.25">
      <c r="A119" s="7" t="s">
        <v>5</v>
      </c>
      <c r="B119" s="8">
        <v>20180629</v>
      </c>
      <c r="C119" s="7" t="s">
        <v>55</v>
      </c>
      <c r="D119" s="7" t="s">
        <v>6</v>
      </c>
      <c r="E119" s="8">
        <v>0</v>
      </c>
      <c r="F119">
        <f t="shared" si="1"/>
        <v>0</v>
      </c>
    </row>
    <row r="120" spans="1:6" ht="15" x14ac:dyDescent="0.25">
      <c r="A120" s="7" t="s">
        <v>5</v>
      </c>
      <c r="B120" s="8">
        <v>20180710</v>
      </c>
      <c r="C120" s="7" t="s">
        <v>56</v>
      </c>
      <c r="D120" s="7" t="s">
        <v>6</v>
      </c>
      <c r="E120" s="8">
        <v>0</v>
      </c>
      <c r="F120">
        <f t="shared" si="1"/>
        <v>0</v>
      </c>
    </row>
    <row r="121" spans="1:6" ht="15" x14ac:dyDescent="0.25">
      <c r="A121" s="7" t="s">
        <v>5</v>
      </c>
      <c r="B121" s="8">
        <v>20180710</v>
      </c>
      <c r="C121" s="7" t="s">
        <v>57</v>
      </c>
      <c r="D121" s="7" t="s">
        <v>6</v>
      </c>
      <c r="E121" s="8">
        <v>0</v>
      </c>
      <c r="F121">
        <f t="shared" si="1"/>
        <v>0</v>
      </c>
    </row>
    <row r="122" spans="1:6" ht="15" x14ac:dyDescent="0.25">
      <c r="A122" s="7" t="s">
        <v>5</v>
      </c>
      <c r="B122" s="8">
        <v>20180710</v>
      </c>
      <c r="C122" s="7" t="s">
        <v>58</v>
      </c>
      <c r="D122" s="7" t="s">
        <v>6</v>
      </c>
      <c r="E122" s="8">
        <v>2</v>
      </c>
      <c r="F122">
        <f t="shared" si="1"/>
        <v>8</v>
      </c>
    </row>
    <row r="123" spans="1:6" ht="15" x14ac:dyDescent="0.25">
      <c r="A123" s="7" t="s">
        <v>5</v>
      </c>
      <c r="B123" s="8">
        <v>20180710</v>
      </c>
      <c r="C123" s="7" t="s">
        <v>59</v>
      </c>
      <c r="D123" s="7" t="s">
        <v>6</v>
      </c>
      <c r="E123" s="8">
        <v>13</v>
      </c>
      <c r="F123">
        <f t="shared" si="1"/>
        <v>52</v>
      </c>
    </row>
    <row r="124" spans="1:6" ht="15" x14ac:dyDescent="0.25">
      <c r="A124" s="7" t="s">
        <v>5</v>
      </c>
      <c r="B124" s="8">
        <v>20180710</v>
      </c>
      <c r="C124" s="7" t="s">
        <v>60</v>
      </c>
      <c r="D124" s="7" t="s">
        <v>6</v>
      </c>
      <c r="E124" s="8">
        <v>0</v>
      </c>
      <c r="F124">
        <f t="shared" si="1"/>
        <v>0</v>
      </c>
    </row>
    <row r="125" spans="1:6" ht="15" x14ac:dyDescent="0.25">
      <c r="A125" s="7" t="s">
        <v>5</v>
      </c>
      <c r="B125" s="8">
        <v>20180710</v>
      </c>
      <c r="C125" s="7" t="s">
        <v>61</v>
      </c>
      <c r="D125" s="7" t="s">
        <v>6</v>
      </c>
      <c r="E125" s="8">
        <v>0</v>
      </c>
      <c r="F125">
        <f t="shared" si="1"/>
        <v>0</v>
      </c>
    </row>
    <row r="126" spans="1:6" ht="15" x14ac:dyDescent="0.25">
      <c r="A126" s="7" t="s">
        <v>5</v>
      </c>
      <c r="B126" s="8">
        <v>20180710</v>
      </c>
      <c r="C126" s="7" t="s">
        <v>62</v>
      </c>
      <c r="D126" s="7" t="s">
        <v>6</v>
      </c>
      <c r="E126" s="8">
        <v>0</v>
      </c>
      <c r="F126">
        <f t="shared" si="1"/>
        <v>0</v>
      </c>
    </row>
    <row r="127" spans="1:6" ht="15" x14ac:dyDescent="0.25">
      <c r="A127" s="7" t="s">
        <v>5</v>
      </c>
      <c r="B127" s="8">
        <v>20180710</v>
      </c>
      <c r="C127" s="7" t="s">
        <v>63</v>
      </c>
      <c r="D127" s="7" t="s">
        <v>6</v>
      </c>
      <c r="E127" s="8">
        <v>1</v>
      </c>
      <c r="F127">
        <f t="shared" si="1"/>
        <v>4</v>
      </c>
    </row>
    <row r="128" spans="1:6" ht="15" x14ac:dyDescent="0.25">
      <c r="A128" s="7" t="s">
        <v>5</v>
      </c>
      <c r="B128" s="8">
        <v>20180710</v>
      </c>
      <c r="C128" s="7" t="s">
        <v>64</v>
      </c>
      <c r="D128" s="7" t="s">
        <v>6</v>
      </c>
      <c r="E128" s="8">
        <v>19</v>
      </c>
      <c r="F128">
        <f t="shared" si="1"/>
        <v>76</v>
      </c>
    </row>
    <row r="129" spans="1:6" ht="15" x14ac:dyDescent="0.25">
      <c r="A129" s="7" t="s">
        <v>5</v>
      </c>
      <c r="B129" s="8">
        <v>20180710</v>
      </c>
      <c r="C129" s="7" t="s">
        <v>65</v>
      </c>
      <c r="D129" s="7" t="s">
        <v>6</v>
      </c>
      <c r="E129" s="8">
        <v>0</v>
      </c>
      <c r="F129">
        <f t="shared" si="1"/>
        <v>0</v>
      </c>
    </row>
    <row r="130" spans="1:6" ht="15" x14ac:dyDescent="0.25">
      <c r="A130" s="7" t="s">
        <v>5</v>
      </c>
      <c r="B130" s="8">
        <v>20180725</v>
      </c>
      <c r="C130" s="7" t="s">
        <v>66</v>
      </c>
      <c r="D130" s="7" t="s">
        <v>6</v>
      </c>
      <c r="E130" s="8">
        <v>0</v>
      </c>
      <c r="F130">
        <f t="shared" si="1"/>
        <v>0</v>
      </c>
    </row>
    <row r="131" spans="1:6" ht="15" x14ac:dyDescent="0.25">
      <c r="A131" s="7" t="s">
        <v>5</v>
      </c>
      <c r="B131" s="8">
        <v>20180725</v>
      </c>
      <c r="C131" s="7" t="s">
        <v>67</v>
      </c>
      <c r="D131" s="7" t="s">
        <v>6</v>
      </c>
      <c r="E131" s="8">
        <v>6</v>
      </c>
      <c r="F131">
        <f t="shared" ref="F131:F194" si="2">E131*4</f>
        <v>24</v>
      </c>
    </row>
    <row r="132" spans="1:6" ht="15" x14ac:dyDescent="0.25">
      <c r="A132" s="7" t="s">
        <v>5</v>
      </c>
      <c r="B132" s="8">
        <v>20180725</v>
      </c>
      <c r="C132" s="7" t="s">
        <v>68</v>
      </c>
      <c r="D132" s="7" t="s">
        <v>6</v>
      </c>
      <c r="E132" s="8">
        <v>0</v>
      </c>
      <c r="F132">
        <f t="shared" si="2"/>
        <v>0</v>
      </c>
    </row>
    <row r="133" spans="1:6" ht="15" x14ac:dyDescent="0.25">
      <c r="A133" s="7" t="s">
        <v>5</v>
      </c>
      <c r="B133" s="8">
        <v>20180725</v>
      </c>
      <c r="C133" s="7" t="s">
        <v>69</v>
      </c>
      <c r="D133" s="7" t="s">
        <v>6</v>
      </c>
      <c r="E133" s="8">
        <v>0</v>
      </c>
      <c r="F133">
        <f t="shared" si="2"/>
        <v>0</v>
      </c>
    </row>
    <row r="134" spans="1:6" ht="15" x14ac:dyDescent="0.25">
      <c r="A134" s="7" t="s">
        <v>5</v>
      </c>
      <c r="B134" s="8">
        <v>20180725</v>
      </c>
      <c r="C134" s="7" t="s">
        <v>70</v>
      </c>
      <c r="D134" s="7" t="s">
        <v>6</v>
      </c>
      <c r="E134" s="8">
        <v>1</v>
      </c>
      <c r="F134">
        <f t="shared" si="2"/>
        <v>4</v>
      </c>
    </row>
    <row r="135" spans="1:6" ht="15" x14ac:dyDescent="0.25">
      <c r="A135" s="7" t="s">
        <v>5</v>
      </c>
      <c r="B135" s="8">
        <v>20180725</v>
      </c>
      <c r="C135" s="7" t="s">
        <v>71</v>
      </c>
      <c r="D135" s="7" t="s">
        <v>6</v>
      </c>
      <c r="E135" s="8">
        <v>0</v>
      </c>
      <c r="F135">
        <f t="shared" si="2"/>
        <v>0</v>
      </c>
    </row>
    <row r="136" spans="1:6" ht="15" x14ac:dyDescent="0.25">
      <c r="A136" s="7" t="s">
        <v>5</v>
      </c>
      <c r="B136" s="8">
        <v>20180725</v>
      </c>
      <c r="C136" s="7" t="s">
        <v>72</v>
      </c>
      <c r="D136" s="7" t="s">
        <v>6</v>
      </c>
      <c r="E136" s="8">
        <v>0</v>
      </c>
      <c r="F136">
        <f t="shared" si="2"/>
        <v>0</v>
      </c>
    </row>
    <row r="137" spans="1:6" ht="15" x14ac:dyDescent="0.25">
      <c r="A137" s="7" t="s">
        <v>5</v>
      </c>
      <c r="B137" s="8">
        <v>20180725</v>
      </c>
      <c r="C137" s="7" t="s">
        <v>73</v>
      </c>
      <c r="D137" s="7" t="s">
        <v>6</v>
      </c>
      <c r="E137" s="8">
        <v>0</v>
      </c>
      <c r="F137">
        <f t="shared" si="2"/>
        <v>0</v>
      </c>
    </row>
    <row r="138" spans="1:6" ht="15" x14ac:dyDescent="0.25">
      <c r="A138" s="7" t="s">
        <v>5</v>
      </c>
      <c r="B138" s="8">
        <v>20180725</v>
      </c>
      <c r="C138" s="7" t="s">
        <v>74</v>
      </c>
      <c r="D138" s="7" t="s">
        <v>6</v>
      </c>
      <c r="E138" s="8">
        <v>1</v>
      </c>
      <c r="F138">
        <f t="shared" si="2"/>
        <v>4</v>
      </c>
    </row>
    <row r="139" spans="1:6" ht="15" x14ac:dyDescent="0.25">
      <c r="A139" s="7" t="s">
        <v>5</v>
      </c>
      <c r="B139" s="8">
        <v>20180725</v>
      </c>
      <c r="C139" s="7" t="s">
        <v>75</v>
      </c>
      <c r="D139" s="7" t="s">
        <v>6</v>
      </c>
      <c r="E139" s="8">
        <v>1</v>
      </c>
      <c r="F139">
        <f t="shared" si="2"/>
        <v>4</v>
      </c>
    </row>
    <row r="140" spans="1:6" ht="15" x14ac:dyDescent="0.25">
      <c r="A140" s="7" t="s">
        <v>5</v>
      </c>
      <c r="B140" s="8">
        <v>20180807</v>
      </c>
      <c r="C140" s="7" t="s">
        <v>76</v>
      </c>
      <c r="D140" s="7" t="s">
        <v>6</v>
      </c>
      <c r="E140" s="8">
        <v>0</v>
      </c>
      <c r="F140">
        <f t="shared" si="2"/>
        <v>0</v>
      </c>
    </row>
    <row r="141" spans="1:6" ht="15" x14ac:dyDescent="0.25">
      <c r="A141" s="7" t="s">
        <v>5</v>
      </c>
      <c r="B141" s="8">
        <v>20180807</v>
      </c>
      <c r="C141" s="7" t="s">
        <v>77</v>
      </c>
      <c r="D141" s="7" t="s">
        <v>6</v>
      </c>
      <c r="E141" s="8">
        <v>1</v>
      </c>
      <c r="F141">
        <f t="shared" si="2"/>
        <v>4</v>
      </c>
    </row>
    <row r="142" spans="1:6" ht="15" x14ac:dyDescent="0.25">
      <c r="A142" s="7" t="s">
        <v>5</v>
      </c>
      <c r="B142" s="8">
        <v>20180807</v>
      </c>
      <c r="C142" s="7" t="s">
        <v>78</v>
      </c>
      <c r="D142" s="7" t="s">
        <v>6</v>
      </c>
      <c r="E142" s="8">
        <v>2</v>
      </c>
      <c r="F142">
        <f t="shared" si="2"/>
        <v>8</v>
      </c>
    </row>
    <row r="143" spans="1:6" ht="15" x14ac:dyDescent="0.25">
      <c r="A143" s="7" t="s">
        <v>5</v>
      </c>
      <c r="B143" s="8">
        <v>20180807</v>
      </c>
      <c r="C143" s="7" t="s">
        <v>79</v>
      </c>
      <c r="D143" s="7" t="s">
        <v>6</v>
      </c>
      <c r="E143" s="8">
        <v>0</v>
      </c>
      <c r="F143">
        <f t="shared" si="2"/>
        <v>0</v>
      </c>
    </row>
    <row r="144" spans="1:6" ht="15" x14ac:dyDescent="0.25">
      <c r="A144" s="7" t="s">
        <v>5</v>
      </c>
      <c r="B144" s="8">
        <v>20180807</v>
      </c>
      <c r="C144" s="7" t="s">
        <v>80</v>
      </c>
      <c r="D144" s="7" t="s">
        <v>6</v>
      </c>
      <c r="E144" s="8">
        <v>0</v>
      </c>
      <c r="F144">
        <f t="shared" si="2"/>
        <v>0</v>
      </c>
    </row>
    <row r="145" spans="1:6" ht="15" x14ac:dyDescent="0.25">
      <c r="A145" s="7" t="s">
        <v>5</v>
      </c>
      <c r="B145" s="8">
        <v>20180807</v>
      </c>
      <c r="C145" s="7" t="s">
        <v>81</v>
      </c>
      <c r="D145" s="7" t="s">
        <v>6</v>
      </c>
      <c r="E145" s="8">
        <v>0</v>
      </c>
      <c r="F145">
        <f t="shared" si="2"/>
        <v>0</v>
      </c>
    </row>
    <row r="146" spans="1:6" ht="15" x14ac:dyDescent="0.25">
      <c r="A146" s="7" t="s">
        <v>5</v>
      </c>
      <c r="B146" s="8">
        <v>20180807</v>
      </c>
      <c r="C146" s="7" t="s">
        <v>82</v>
      </c>
      <c r="D146" s="7" t="s">
        <v>6</v>
      </c>
      <c r="E146" s="8">
        <v>0</v>
      </c>
      <c r="F146">
        <f t="shared" si="2"/>
        <v>0</v>
      </c>
    </row>
    <row r="147" spans="1:6" ht="15" x14ac:dyDescent="0.25">
      <c r="A147" s="7" t="s">
        <v>5</v>
      </c>
      <c r="B147" s="8">
        <v>20180807</v>
      </c>
      <c r="C147" s="7" t="s">
        <v>83</v>
      </c>
      <c r="D147" s="7" t="s">
        <v>6</v>
      </c>
      <c r="E147" s="8">
        <v>0</v>
      </c>
      <c r="F147">
        <f t="shared" si="2"/>
        <v>0</v>
      </c>
    </row>
    <row r="148" spans="1:6" ht="15" x14ac:dyDescent="0.25">
      <c r="A148" s="7" t="s">
        <v>5</v>
      </c>
      <c r="B148" s="8">
        <v>20180807</v>
      </c>
      <c r="C148" s="7" t="s">
        <v>84</v>
      </c>
      <c r="D148" s="7" t="s">
        <v>6</v>
      </c>
      <c r="E148" s="8">
        <v>1</v>
      </c>
      <c r="F148">
        <f t="shared" si="2"/>
        <v>4</v>
      </c>
    </row>
    <row r="149" spans="1:6" ht="15" x14ac:dyDescent="0.25">
      <c r="A149" s="7" t="s">
        <v>5</v>
      </c>
      <c r="B149" s="8">
        <v>20180807</v>
      </c>
      <c r="C149" s="7" t="s">
        <v>85</v>
      </c>
      <c r="D149" s="7" t="s">
        <v>6</v>
      </c>
      <c r="E149" s="8">
        <v>0</v>
      </c>
      <c r="F149">
        <f t="shared" si="2"/>
        <v>0</v>
      </c>
    </row>
    <row r="150" spans="1:6" ht="15" x14ac:dyDescent="0.25">
      <c r="A150" s="7" t="s">
        <v>5</v>
      </c>
      <c r="B150" s="8">
        <v>20180823</v>
      </c>
      <c r="C150" s="7" t="s">
        <v>86</v>
      </c>
      <c r="D150" s="7" t="s">
        <v>6</v>
      </c>
      <c r="E150" s="8">
        <v>3</v>
      </c>
      <c r="F150">
        <f t="shared" si="2"/>
        <v>12</v>
      </c>
    </row>
    <row r="151" spans="1:6" ht="15" x14ac:dyDescent="0.25">
      <c r="A151" s="7" t="s">
        <v>5</v>
      </c>
      <c r="B151" s="8">
        <v>20180823</v>
      </c>
      <c r="C151" s="7" t="s">
        <v>87</v>
      </c>
      <c r="D151" s="7" t="s">
        <v>6</v>
      </c>
      <c r="E151" s="8">
        <v>0</v>
      </c>
      <c r="F151">
        <f t="shared" si="2"/>
        <v>0</v>
      </c>
    </row>
    <row r="152" spans="1:6" ht="15" x14ac:dyDescent="0.25">
      <c r="A152" s="7" t="s">
        <v>5</v>
      </c>
      <c r="B152" s="8">
        <v>20180823</v>
      </c>
      <c r="C152" s="7" t="s">
        <v>88</v>
      </c>
      <c r="D152" s="7" t="s">
        <v>6</v>
      </c>
      <c r="E152" s="8">
        <v>0</v>
      </c>
      <c r="F152">
        <f t="shared" si="2"/>
        <v>0</v>
      </c>
    </row>
    <row r="153" spans="1:6" ht="15" x14ac:dyDescent="0.25">
      <c r="A153" s="7" t="s">
        <v>5</v>
      </c>
      <c r="B153" s="8">
        <v>20180823</v>
      </c>
      <c r="C153" s="7" t="s">
        <v>89</v>
      </c>
      <c r="D153" s="7" t="s">
        <v>6</v>
      </c>
      <c r="E153" s="8">
        <v>0</v>
      </c>
      <c r="F153">
        <f t="shared" si="2"/>
        <v>0</v>
      </c>
    </row>
    <row r="154" spans="1:6" ht="15" x14ac:dyDescent="0.25">
      <c r="A154" s="7" t="s">
        <v>5</v>
      </c>
      <c r="B154" s="8">
        <v>20180823</v>
      </c>
      <c r="C154" s="7" t="s">
        <v>105</v>
      </c>
      <c r="D154" s="7" t="s">
        <v>6</v>
      </c>
      <c r="E154" s="8">
        <v>2</v>
      </c>
      <c r="F154">
        <f t="shared" si="2"/>
        <v>8</v>
      </c>
    </row>
    <row r="155" spans="1:6" ht="15" x14ac:dyDescent="0.25">
      <c r="A155" s="7" t="s">
        <v>5</v>
      </c>
      <c r="B155" s="8">
        <v>20180823</v>
      </c>
      <c r="C155" s="7" t="s">
        <v>90</v>
      </c>
      <c r="D155" s="7" t="s">
        <v>6</v>
      </c>
      <c r="E155" s="8">
        <v>7</v>
      </c>
      <c r="F155">
        <f t="shared" si="2"/>
        <v>28</v>
      </c>
    </row>
    <row r="156" spans="1:6" ht="15" x14ac:dyDescent="0.25">
      <c r="A156" s="7" t="s">
        <v>5</v>
      </c>
      <c r="B156" s="8">
        <v>20180823</v>
      </c>
      <c r="C156" s="7" t="s">
        <v>91</v>
      </c>
      <c r="D156" s="7" t="s">
        <v>6</v>
      </c>
      <c r="E156" s="8">
        <v>0</v>
      </c>
      <c r="F156">
        <f t="shared" si="2"/>
        <v>0</v>
      </c>
    </row>
    <row r="157" spans="1:6" ht="15" x14ac:dyDescent="0.25">
      <c r="A157" s="7" t="s">
        <v>5</v>
      </c>
      <c r="B157" s="8">
        <v>20180823</v>
      </c>
      <c r="C157" s="7" t="s">
        <v>92</v>
      </c>
      <c r="D157" s="7" t="s">
        <v>6</v>
      </c>
      <c r="E157" s="8">
        <v>2</v>
      </c>
      <c r="F157">
        <f t="shared" si="2"/>
        <v>8</v>
      </c>
    </row>
    <row r="158" spans="1:6" ht="15" x14ac:dyDescent="0.25">
      <c r="A158" s="7" t="s">
        <v>5</v>
      </c>
      <c r="B158" s="8">
        <v>20180823</v>
      </c>
      <c r="C158" s="7" t="s">
        <v>93</v>
      </c>
      <c r="D158" s="7" t="s">
        <v>6</v>
      </c>
      <c r="E158" s="8">
        <v>0</v>
      </c>
      <c r="F158">
        <f t="shared" si="2"/>
        <v>0</v>
      </c>
    </row>
    <row r="159" spans="1:6" ht="15" x14ac:dyDescent="0.25">
      <c r="A159" s="7" t="s">
        <v>5</v>
      </c>
      <c r="B159" s="8">
        <v>20180823</v>
      </c>
      <c r="C159" s="7" t="s">
        <v>94</v>
      </c>
      <c r="D159" s="7" t="s">
        <v>6</v>
      </c>
      <c r="E159" s="8">
        <v>0</v>
      </c>
      <c r="F159">
        <f t="shared" si="2"/>
        <v>0</v>
      </c>
    </row>
    <row r="160" spans="1:6" ht="15" x14ac:dyDescent="0.25">
      <c r="A160" s="7" t="s">
        <v>106</v>
      </c>
      <c r="B160" s="8">
        <v>20180615</v>
      </c>
      <c r="C160" s="7" t="s">
        <v>17</v>
      </c>
      <c r="D160" s="7" t="s">
        <v>6</v>
      </c>
      <c r="E160" s="8">
        <v>2</v>
      </c>
      <c r="F160">
        <f t="shared" si="2"/>
        <v>8</v>
      </c>
    </row>
    <row r="161" spans="1:6" ht="15" x14ac:dyDescent="0.25">
      <c r="A161" s="7" t="s">
        <v>106</v>
      </c>
      <c r="B161" s="8">
        <v>20180615</v>
      </c>
      <c r="C161" s="7" t="s">
        <v>18</v>
      </c>
      <c r="D161" s="7" t="s">
        <v>6</v>
      </c>
      <c r="E161" s="8">
        <v>1</v>
      </c>
      <c r="F161">
        <f t="shared" si="2"/>
        <v>4</v>
      </c>
    </row>
    <row r="162" spans="1:6" ht="15" x14ac:dyDescent="0.25">
      <c r="A162" s="7" t="s">
        <v>106</v>
      </c>
      <c r="B162" s="8">
        <v>20180615</v>
      </c>
      <c r="C162" s="7" t="s">
        <v>19</v>
      </c>
      <c r="D162" s="7" t="s">
        <v>6</v>
      </c>
      <c r="E162" s="8">
        <v>0</v>
      </c>
      <c r="F162">
        <f t="shared" si="2"/>
        <v>0</v>
      </c>
    </row>
    <row r="163" spans="1:6" ht="15" x14ac:dyDescent="0.25">
      <c r="A163" s="7" t="s">
        <v>106</v>
      </c>
      <c r="B163" s="8">
        <v>20180615</v>
      </c>
      <c r="C163" s="7" t="s">
        <v>20</v>
      </c>
      <c r="D163" s="7" t="s">
        <v>6</v>
      </c>
      <c r="E163" s="8">
        <v>1</v>
      </c>
      <c r="F163">
        <f t="shared" si="2"/>
        <v>4</v>
      </c>
    </row>
    <row r="164" spans="1:6" ht="15" x14ac:dyDescent="0.25">
      <c r="A164" s="7" t="s">
        <v>106</v>
      </c>
      <c r="B164" s="8">
        <v>20180615</v>
      </c>
      <c r="C164" s="7" t="s">
        <v>21</v>
      </c>
      <c r="D164" s="7" t="s">
        <v>6</v>
      </c>
      <c r="E164" s="8">
        <v>1</v>
      </c>
      <c r="F164">
        <f t="shared" si="2"/>
        <v>4</v>
      </c>
    </row>
    <row r="165" spans="1:6" ht="15" x14ac:dyDescent="0.25">
      <c r="A165" s="7" t="s">
        <v>106</v>
      </c>
      <c r="B165" s="8">
        <v>20180615</v>
      </c>
      <c r="C165" s="7" t="s">
        <v>22</v>
      </c>
      <c r="D165" s="7" t="s">
        <v>6</v>
      </c>
      <c r="E165" s="8">
        <v>4</v>
      </c>
      <c r="F165">
        <f t="shared" si="2"/>
        <v>16</v>
      </c>
    </row>
    <row r="166" spans="1:6" ht="15" x14ac:dyDescent="0.25">
      <c r="A166" s="7" t="s">
        <v>106</v>
      </c>
      <c r="B166" s="8">
        <v>20180615</v>
      </c>
      <c r="C166" s="7" t="s">
        <v>23</v>
      </c>
      <c r="D166" s="7" t="s">
        <v>6</v>
      </c>
      <c r="E166" s="8">
        <v>0</v>
      </c>
      <c r="F166">
        <f t="shared" si="2"/>
        <v>0</v>
      </c>
    </row>
    <row r="167" spans="1:6" ht="15" x14ac:dyDescent="0.25">
      <c r="A167" s="7" t="s">
        <v>106</v>
      </c>
      <c r="B167" s="8">
        <v>20180615</v>
      </c>
      <c r="C167" s="7" t="s">
        <v>24</v>
      </c>
      <c r="D167" s="7" t="s">
        <v>6</v>
      </c>
      <c r="E167" s="8">
        <v>0</v>
      </c>
      <c r="F167">
        <f t="shared" si="2"/>
        <v>0</v>
      </c>
    </row>
    <row r="168" spans="1:6" ht="15" x14ac:dyDescent="0.25">
      <c r="A168" s="7" t="s">
        <v>106</v>
      </c>
      <c r="B168" s="8">
        <v>20180615</v>
      </c>
      <c r="C168" s="7" t="s">
        <v>25</v>
      </c>
      <c r="D168" s="7" t="s">
        <v>6</v>
      </c>
      <c r="E168" s="8">
        <v>1</v>
      </c>
      <c r="F168">
        <f t="shared" si="2"/>
        <v>4</v>
      </c>
    </row>
    <row r="169" spans="1:6" ht="15" x14ac:dyDescent="0.25">
      <c r="A169" s="7" t="s">
        <v>106</v>
      </c>
      <c r="B169" s="8">
        <v>20180615</v>
      </c>
      <c r="C169" s="7" t="s">
        <v>26</v>
      </c>
      <c r="D169" s="7" t="s">
        <v>6</v>
      </c>
      <c r="E169" s="8">
        <v>0</v>
      </c>
      <c r="F169">
        <f t="shared" si="2"/>
        <v>0</v>
      </c>
    </row>
    <row r="170" spans="1:6" ht="15" x14ac:dyDescent="0.25">
      <c r="A170" s="7" t="s">
        <v>106</v>
      </c>
      <c r="B170" s="8">
        <v>20180520</v>
      </c>
      <c r="C170" s="7" t="s">
        <v>107</v>
      </c>
      <c r="D170" s="7" t="s">
        <v>6</v>
      </c>
      <c r="E170" s="8">
        <v>0</v>
      </c>
      <c r="F170">
        <f t="shared" si="2"/>
        <v>0</v>
      </c>
    </row>
    <row r="171" spans="1:6" ht="15" x14ac:dyDescent="0.25">
      <c r="A171" s="7" t="s">
        <v>106</v>
      </c>
      <c r="B171" s="8">
        <v>20180520</v>
      </c>
      <c r="C171" s="7" t="s">
        <v>108</v>
      </c>
      <c r="D171" s="7" t="s">
        <v>6</v>
      </c>
      <c r="E171" s="8">
        <v>3</v>
      </c>
      <c r="F171">
        <f t="shared" si="2"/>
        <v>12</v>
      </c>
    </row>
    <row r="172" spans="1:6" ht="15" x14ac:dyDescent="0.25">
      <c r="A172" s="7" t="s">
        <v>106</v>
      </c>
      <c r="B172" s="8">
        <v>20180520</v>
      </c>
      <c r="C172" s="7" t="s">
        <v>109</v>
      </c>
      <c r="D172" s="7" t="s">
        <v>6</v>
      </c>
      <c r="E172" s="8">
        <v>0</v>
      </c>
      <c r="F172">
        <f t="shared" si="2"/>
        <v>0</v>
      </c>
    </row>
    <row r="173" spans="1:6" ht="15" x14ac:dyDescent="0.25">
      <c r="A173" s="7" t="s">
        <v>106</v>
      </c>
      <c r="B173" s="8">
        <v>20180520</v>
      </c>
      <c r="C173" s="7" t="s">
        <v>110</v>
      </c>
      <c r="D173" s="7" t="s">
        <v>6</v>
      </c>
      <c r="E173" s="8">
        <v>0</v>
      </c>
      <c r="F173">
        <f t="shared" si="2"/>
        <v>0</v>
      </c>
    </row>
    <row r="174" spans="1:6" ht="15" x14ac:dyDescent="0.25">
      <c r="A174" s="7" t="s">
        <v>106</v>
      </c>
      <c r="B174" s="8">
        <v>20180520</v>
      </c>
      <c r="C174" s="7" t="s">
        <v>111</v>
      </c>
      <c r="D174" s="7" t="s">
        <v>6</v>
      </c>
      <c r="E174" s="8">
        <v>0</v>
      </c>
      <c r="F174">
        <f t="shared" si="2"/>
        <v>0</v>
      </c>
    </row>
    <row r="175" spans="1:6" ht="15" x14ac:dyDescent="0.25">
      <c r="A175" s="7" t="s">
        <v>106</v>
      </c>
      <c r="B175" s="8">
        <v>20180520</v>
      </c>
      <c r="C175" s="7" t="s">
        <v>112</v>
      </c>
      <c r="D175" s="7" t="s">
        <v>6</v>
      </c>
      <c r="E175" s="8">
        <v>0</v>
      </c>
      <c r="F175">
        <f t="shared" si="2"/>
        <v>0</v>
      </c>
    </row>
    <row r="176" spans="1:6" ht="15" x14ac:dyDescent="0.25">
      <c r="A176" s="7" t="s">
        <v>106</v>
      </c>
      <c r="B176" s="8">
        <v>20180520</v>
      </c>
      <c r="C176" s="7" t="s">
        <v>113</v>
      </c>
      <c r="D176" s="7" t="s">
        <v>6</v>
      </c>
      <c r="E176" s="8">
        <v>0</v>
      </c>
      <c r="F176">
        <f t="shared" si="2"/>
        <v>0</v>
      </c>
    </row>
    <row r="177" spans="1:6" ht="15" x14ac:dyDescent="0.25">
      <c r="A177" s="7" t="s">
        <v>106</v>
      </c>
      <c r="B177" s="8">
        <v>20180520</v>
      </c>
      <c r="C177" s="7" t="s">
        <v>114</v>
      </c>
      <c r="D177" s="7" t="s">
        <v>6</v>
      </c>
      <c r="E177" s="8">
        <v>1</v>
      </c>
      <c r="F177">
        <f t="shared" si="2"/>
        <v>4</v>
      </c>
    </row>
    <row r="178" spans="1:6" ht="15" x14ac:dyDescent="0.25">
      <c r="A178" s="7" t="s">
        <v>106</v>
      </c>
      <c r="B178" s="8">
        <v>20180520</v>
      </c>
      <c r="C178" s="7" t="s">
        <v>115</v>
      </c>
      <c r="D178" s="7" t="s">
        <v>6</v>
      </c>
      <c r="E178" s="8">
        <v>8</v>
      </c>
      <c r="F178">
        <f t="shared" si="2"/>
        <v>32</v>
      </c>
    </row>
    <row r="179" spans="1:6" ht="15" x14ac:dyDescent="0.25">
      <c r="A179" s="7" t="s">
        <v>106</v>
      </c>
      <c r="B179" s="8">
        <v>20180520</v>
      </c>
      <c r="C179" s="7" t="s">
        <v>116</v>
      </c>
      <c r="D179" s="7" t="s">
        <v>6</v>
      </c>
      <c r="E179" s="8">
        <v>1</v>
      </c>
      <c r="F179">
        <f t="shared" si="2"/>
        <v>4</v>
      </c>
    </row>
    <row r="180" spans="1:6" ht="15" x14ac:dyDescent="0.25">
      <c r="A180" s="7" t="s">
        <v>106</v>
      </c>
      <c r="B180" s="8">
        <v>20180602</v>
      </c>
      <c r="C180" s="7" t="s">
        <v>37</v>
      </c>
      <c r="D180" s="7" t="s">
        <v>6</v>
      </c>
      <c r="E180" s="8">
        <v>1</v>
      </c>
      <c r="F180">
        <f t="shared" si="2"/>
        <v>4</v>
      </c>
    </row>
    <row r="181" spans="1:6" ht="15" x14ac:dyDescent="0.25">
      <c r="A181" s="7" t="s">
        <v>106</v>
      </c>
      <c r="B181" s="8">
        <v>20180602</v>
      </c>
      <c r="C181" s="7" t="s">
        <v>117</v>
      </c>
      <c r="D181" s="7" t="s">
        <v>6</v>
      </c>
      <c r="E181" s="8">
        <v>0</v>
      </c>
      <c r="F181">
        <f t="shared" si="2"/>
        <v>0</v>
      </c>
    </row>
    <row r="182" spans="1:6" ht="15" x14ac:dyDescent="0.25">
      <c r="A182" s="7" t="s">
        <v>106</v>
      </c>
      <c r="B182" s="8">
        <v>20180602</v>
      </c>
      <c r="C182" s="7" t="s">
        <v>38</v>
      </c>
      <c r="D182" s="7" t="s">
        <v>6</v>
      </c>
      <c r="E182" s="8">
        <v>1</v>
      </c>
      <c r="F182">
        <f t="shared" si="2"/>
        <v>4</v>
      </c>
    </row>
    <row r="183" spans="1:6" ht="15" x14ac:dyDescent="0.25">
      <c r="A183" s="7" t="s">
        <v>106</v>
      </c>
      <c r="B183" s="8">
        <v>20180602</v>
      </c>
      <c r="C183" s="7" t="s">
        <v>39</v>
      </c>
      <c r="D183" s="7" t="s">
        <v>6</v>
      </c>
      <c r="E183" s="8">
        <v>0</v>
      </c>
      <c r="F183">
        <f t="shared" si="2"/>
        <v>0</v>
      </c>
    </row>
    <row r="184" spans="1:6" ht="15" x14ac:dyDescent="0.25">
      <c r="A184" s="7" t="s">
        <v>106</v>
      </c>
      <c r="B184" s="8">
        <v>20180602</v>
      </c>
      <c r="C184" s="7" t="s">
        <v>40</v>
      </c>
      <c r="D184" s="7" t="s">
        <v>6</v>
      </c>
      <c r="E184" s="8">
        <v>0</v>
      </c>
      <c r="F184">
        <f t="shared" si="2"/>
        <v>0</v>
      </c>
    </row>
    <row r="185" spans="1:6" ht="15" x14ac:dyDescent="0.25">
      <c r="A185" s="7" t="s">
        <v>106</v>
      </c>
      <c r="B185" s="8">
        <v>20180602</v>
      </c>
      <c r="C185" s="7" t="s">
        <v>41</v>
      </c>
      <c r="D185" s="7" t="s">
        <v>6</v>
      </c>
      <c r="E185" s="8">
        <v>0</v>
      </c>
      <c r="F185">
        <f t="shared" si="2"/>
        <v>0</v>
      </c>
    </row>
    <row r="186" spans="1:6" ht="15" x14ac:dyDescent="0.25">
      <c r="A186" s="7" t="s">
        <v>106</v>
      </c>
      <c r="B186" s="8">
        <v>20180602</v>
      </c>
      <c r="C186" s="7" t="s">
        <v>42</v>
      </c>
      <c r="D186" s="7" t="s">
        <v>6</v>
      </c>
      <c r="E186" s="8">
        <v>0</v>
      </c>
      <c r="F186">
        <f t="shared" si="2"/>
        <v>0</v>
      </c>
    </row>
    <row r="187" spans="1:6" ht="15" x14ac:dyDescent="0.25">
      <c r="A187" s="7" t="s">
        <v>106</v>
      </c>
      <c r="B187" s="8">
        <v>20180602</v>
      </c>
      <c r="C187" s="7" t="s">
        <v>43</v>
      </c>
      <c r="D187" s="7" t="s">
        <v>6</v>
      </c>
      <c r="E187" s="8">
        <v>0</v>
      </c>
      <c r="F187">
        <f t="shared" si="2"/>
        <v>0</v>
      </c>
    </row>
    <row r="188" spans="1:6" ht="15" x14ac:dyDescent="0.25">
      <c r="A188" s="7" t="s">
        <v>106</v>
      </c>
      <c r="B188" s="8">
        <v>20180602</v>
      </c>
      <c r="C188" s="7" t="s">
        <v>44</v>
      </c>
      <c r="D188" s="7" t="s">
        <v>6</v>
      </c>
      <c r="E188" s="8">
        <v>0</v>
      </c>
      <c r="F188">
        <f t="shared" si="2"/>
        <v>0</v>
      </c>
    </row>
    <row r="189" spans="1:6" ht="15" x14ac:dyDescent="0.25">
      <c r="A189" s="7" t="s">
        <v>106</v>
      </c>
      <c r="B189" s="8">
        <v>20180602</v>
      </c>
      <c r="C189" s="7" t="s">
        <v>45</v>
      </c>
      <c r="D189" s="7" t="s">
        <v>6</v>
      </c>
      <c r="E189" s="8">
        <v>0</v>
      </c>
      <c r="F189">
        <f t="shared" si="2"/>
        <v>0</v>
      </c>
    </row>
    <row r="190" spans="1:6" ht="15" x14ac:dyDescent="0.25">
      <c r="A190" s="7" t="s">
        <v>106</v>
      </c>
      <c r="B190" s="8">
        <v>20180629</v>
      </c>
      <c r="C190" s="7" t="s">
        <v>46</v>
      </c>
      <c r="D190" s="7" t="s">
        <v>6</v>
      </c>
      <c r="E190" s="8">
        <v>0</v>
      </c>
      <c r="F190">
        <f t="shared" si="2"/>
        <v>0</v>
      </c>
    </row>
    <row r="191" spans="1:6" ht="15" x14ac:dyDescent="0.25">
      <c r="A191" s="7" t="s">
        <v>106</v>
      </c>
      <c r="B191" s="8">
        <v>20180629</v>
      </c>
      <c r="C191" s="7" t="s">
        <v>47</v>
      </c>
      <c r="D191" s="7" t="s">
        <v>6</v>
      </c>
      <c r="E191" s="8">
        <v>0</v>
      </c>
      <c r="F191">
        <f t="shared" si="2"/>
        <v>0</v>
      </c>
    </row>
    <row r="192" spans="1:6" ht="15" x14ac:dyDescent="0.25">
      <c r="A192" s="7" t="s">
        <v>106</v>
      </c>
      <c r="B192" s="8">
        <v>20180629</v>
      </c>
      <c r="C192" s="7" t="s">
        <v>48</v>
      </c>
      <c r="D192" s="7" t="s">
        <v>6</v>
      </c>
      <c r="E192" s="8">
        <v>1</v>
      </c>
      <c r="F192">
        <f t="shared" si="2"/>
        <v>4</v>
      </c>
    </row>
    <row r="193" spans="1:6" ht="15" x14ac:dyDescent="0.25">
      <c r="A193" s="7" t="s">
        <v>106</v>
      </c>
      <c r="B193" s="8">
        <v>20180629</v>
      </c>
      <c r="C193" s="7" t="s">
        <v>49</v>
      </c>
      <c r="D193" s="7" t="s">
        <v>6</v>
      </c>
      <c r="E193" s="8">
        <v>0</v>
      </c>
      <c r="F193">
        <f t="shared" si="2"/>
        <v>0</v>
      </c>
    </row>
    <row r="194" spans="1:6" ht="15" x14ac:dyDescent="0.25">
      <c r="A194" s="7" t="s">
        <v>106</v>
      </c>
      <c r="B194" s="8">
        <v>20180629</v>
      </c>
      <c r="C194" s="7" t="s">
        <v>50</v>
      </c>
      <c r="D194" s="7" t="s">
        <v>6</v>
      </c>
      <c r="E194" s="8">
        <v>0</v>
      </c>
      <c r="F194">
        <f t="shared" si="2"/>
        <v>0</v>
      </c>
    </row>
    <row r="195" spans="1:6" ht="15" x14ac:dyDescent="0.25">
      <c r="A195" s="7" t="s">
        <v>106</v>
      </c>
      <c r="B195" s="8">
        <v>20180629</v>
      </c>
      <c r="C195" s="7" t="s">
        <v>51</v>
      </c>
      <c r="D195" s="7" t="s">
        <v>6</v>
      </c>
      <c r="E195" s="8">
        <v>1</v>
      </c>
      <c r="F195">
        <f t="shared" ref="F195:F258" si="3">E195*4</f>
        <v>4</v>
      </c>
    </row>
    <row r="196" spans="1:6" ht="15" x14ac:dyDescent="0.25">
      <c r="A196" s="7" t="s">
        <v>106</v>
      </c>
      <c r="B196" s="8">
        <v>20180629</v>
      </c>
      <c r="C196" s="7" t="s">
        <v>52</v>
      </c>
      <c r="D196" s="7" t="s">
        <v>6</v>
      </c>
      <c r="E196" s="8">
        <v>2</v>
      </c>
      <c r="F196">
        <f t="shared" si="3"/>
        <v>8</v>
      </c>
    </row>
    <row r="197" spans="1:6" ht="15" x14ac:dyDescent="0.25">
      <c r="A197" s="7" t="s">
        <v>106</v>
      </c>
      <c r="B197" s="8">
        <v>20180629</v>
      </c>
      <c r="C197" s="7" t="s">
        <v>53</v>
      </c>
      <c r="D197" s="7" t="s">
        <v>6</v>
      </c>
      <c r="E197" s="8">
        <v>0</v>
      </c>
      <c r="F197">
        <f t="shared" si="3"/>
        <v>0</v>
      </c>
    </row>
    <row r="198" spans="1:6" ht="15" x14ac:dyDescent="0.25">
      <c r="A198" s="7" t="s">
        <v>106</v>
      </c>
      <c r="B198" s="8">
        <v>20180629</v>
      </c>
      <c r="C198" s="7" t="s">
        <v>54</v>
      </c>
      <c r="D198" s="7" t="s">
        <v>6</v>
      </c>
      <c r="E198" s="8">
        <v>2</v>
      </c>
      <c r="F198">
        <f t="shared" si="3"/>
        <v>8</v>
      </c>
    </row>
    <row r="199" spans="1:6" ht="15" x14ac:dyDescent="0.25">
      <c r="A199" s="7" t="s">
        <v>106</v>
      </c>
      <c r="B199" s="8">
        <v>20180629</v>
      </c>
      <c r="C199" s="7" t="s">
        <v>55</v>
      </c>
      <c r="D199" s="7" t="s">
        <v>6</v>
      </c>
      <c r="E199" s="8">
        <v>1</v>
      </c>
      <c r="F199">
        <f t="shared" si="3"/>
        <v>4</v>
      </c>
    </row>
    <row r="200" spans="1:6" ht="15" x14ac:dyDescent="0.25">
      <c r="A200" s="7" t="s">
        <v>106</v>
      </c>
      <c r="B200" s="8">
        <v>20180712</v>
      </c>
      <c r="C200" s="7" t="s">
        <v>56</v>
      </c>
      <c r="D200" s="7" t="s">
        <v>6</v>
      </c>
      <c r="E200" s="8">
        <v>6</v>
      </c>
      <c r="F200">
        <f t="shared" si="3"/>
        <v>24</v>
      </c>
    </row>
    <row r="201" spans="1:6" ht="15" x14ac:dyDescent="0.25">
      <c r="A201" s="7" t="s">
        <v>106</v>
      </c>
      <c r="B201" s="8">
        <v>20180712</v>
      </c>
      <c r="C201" s="7" t="s">
        <v>57</v>
      </c>
      <c r="D201" s="7" t="s">
        <v>6</v>
      </c>
      <c r="E201" s="8">
        <v>10</v>
      </c>
      <c r="F201">
        <f t="shared" si="3"/>
        <v>40</v>
      </c>
    </row>
    <row r="202" spans="1:6" ht="15" x14ac:dyDescent="0.25">
      <c r="A202" s="7" t="s">
        <v>106</v>
      </c>
      <c r="B202" s="8">
        <v>20180712</v>
      </c>
      <c r="C202" s="7" t="s">
        <v>58</v>
      </c>
      <c r="D202" s="7" t="s">
        <v>6</v>
      </c>
      <c r="E202" s="8">
        <v>0</v>
      </c>
      <c r="F202">
        <f t="shared" si="3"/>
        <v>0</v>
      </c>
    </row>
    <row r="203" spans="1:6" ht="15" x14ac:dyDescent="0.25">
      <c r="A203" s="7" t="s">
        <v>106</v>
      </c>
      <c r="B203" s="8">
        <v>20180712</v>
      </c>
      <c r="C203" s="7" t="s">
        <v>59</v>
      </c>
      <c r="D203" s="7" t="s">
        <v>6</v>
      </c>
      <c r="E203" s="8">
        <v>1</v>
      </c>
      <c r="F203">
        <f t="shared" si="3"/>
        <v>4</v>
      </c>
    </row>
    <row r="204" spans="1:6" ht="15" x14ac:dyDescent="0.25">
      <c r="A204" s="7" t="s">
        <v>106</v>
      </c>
      <c r="B204" s="8">
        <v>20180712</v>
      </c>
      <c r="C204" s="7" t="s">
        <v>60</v>
      </c>
      <c r="D204" s="7" t="s">
        <v>6</v>
      </c>
      <c r="E204" s="8">
        <v>1</v>
      </c>
      <c r="F204">
        <f t="shared" si="3"/>
        <v>4</v>
      </c>
    </row>
    <row r="205" spans="1:6" ht="15" x14ac:dyDescent="0.25">
      <c r="A205" s="7" t="s">
        <v>106</v>
      </c>
      <c r="B205" s="8">
        <v>20180712</v>
      </c>
      <c r="C205" s="7" t="s">
        <v>61</v>
      </c>
      <c r="D205" s="7" t="s">
        <v>6</v>
      </c>
      <c r="E205" s="8">
        <v>5</v>
      </c>
      <c r="F205">
        <f t="shared" si="3"/>
        <v>20</v>
      </c>
    </row>
    <row r="206" spans="1:6" ht="15" x14ac:dyDescent="0.25">
      <c r="A206" s="7" t="s">
        <v>106</v>
      </c>
      <c r="B206" s="8">
        <v>20180712</v>
      </c>
      <c r="C206" s="7" t="s">
        <v>62</v>
      </c>
      <c r="D206" s="7" t="s">
        <v>6</v>
      </c>
      <c r="E206" s="8">
        <v>1</v>
      </c>
      <c r="F206">
        <f t="shared" si="3"/>
        <v>4</v>
      </c>
    </row>
    <row r="207" spans="1:6" ht="15" x14ac:dyDescent="0.25">
      <c r="A207" s="7" t="s">
        <v>106</v>
      </c>
      <c r="B207" s="8">
        <v>20180712</v>
      </c>
      <c r="C207" s="7" t="s">
        <v>63</v>
      </c>
      <c r="D207" s="7" t="s">
        <v>6</v>
      </c>
      <c r="E207" s="8">
        <v>1</v>
      </c>
      <c r="F207">
        <f t="shared" si="3"/>
        <v>4</v>
      </c>
    </row>
    <row r="208" spans="1:6" ht="15" x14ac:dyDescent="0.25">
      <c r="A208" s="7" t="s">
        <v>106</v>
      </c>
      <c r="B208" s="8">
        <v>20180712</v>
      </c>
      <c r="C208" s="7" t="s">
        <v>64</v>
      </c>
      <c r="D208" s="7" t="s">
        <v>6</v>
      </c>
      <c r="E208" s="8">
        <v>4</v>
      </c>
      <c r="F208">
        <f t="shared" si="3"/>
        <v>16</v>
      </c>
    </row>
    <row r="209" spans="1:6" ht="15" x14ac:dyDescent="0.25">
      <c r="A209" s="7" t="s">
        <v>106</v>
      </c>
      <c r="B209" s="8">
        <v>20180712</v>
      </c>
      <c r="C209" s="7" t="s">
        <v>65</v>
      </c>
      <c r="D209" s="7" t="s">
        <v>6</v>
      </c>
      <c r="E209" s="8">
        <v>1</v>
      </c>
      <c r="F209">
        <f t="shared" si="3"/>
        <v>4</v>
      </c>
    </row>
    <row r="210" spans="1:6" ht="15" x14ac:dyDescent="0.25">
      <c r="A210" s="7" t="s">
        <v>106</v>
      </c>
      <c r="B210" s="8">
        <v>20180723</v>
      </c>
      <c r="C210" s="7" t="s">
        <v>66</v>
      </c>
      <c r="D210" s="7" t="s">
        <v>6</v>
      </c>
      <c r="E210" s="8">
        <v>0</v>
      </c>
      <c r="F210">
        <f t="shared" si="3"/>
        <v>0</v>
      </c>
    </row>
    <row r="211" spans="1:6" ht="15" x14ac:dyDescent="0.25">
      <c r="A211" s="7" t="s">
        <v>106</v>
      </c>
      <c r="B211" s="8">
        <v>20180723</v>
      </c>
      <c r="C211" s="7" t="s">
        <v>67</v>
      </c>
      <c r="D211" s="7" t="s">
        <v>6</v>
      </c>
      <c r="E211" s="8">
        <v>0</v>
      </c>
      <c r="F211">
        <f t="shared" si="3"/>
        <v>0</v>
      </c>
    </row>
    <row r="212" spans="1:6" ht="15" x14ac:dyDescent="0.25">
      <c r="A212" s="7" t="s">
        <v>106</v>
      </c>
      <c r="B212" s="8">
        <v>20180723</v>
      </c>
      <c r="C212" s="7" t="s">
        <v>68</v>
      </c>
      <c r="D212" s="7" t="s">
        <v>6</v>
      </c>
      <c r="E212" s="8">
        <v>0</v>
      </c>
      <c r="F212">
        <f t="shared" si="3"/>
        <v>0</v>
      </c>
    </row>
    <row r="213" spans="1:6" ht="15" x14ac:dyDescent="0.25">
      <c r="A213" s="7" t="s">
        <v>106</v>
      </c>
      <c r="B213" s="8">
        <v>20180723</v>
      </c>
      <c r="C213" s="7" t="s">
        <v>69</v>
      </c>
      <c r="D213" s="7" t="s">
        <v>6</v>
      </c>
      <c r="E213" s="8">
        <v>0</v>
      </c>
      <c r="F213">
        <f t="shared" si="3"/>
        <v>0</v>
      </c>
    </row>
    <row r="214" spans="1:6" ht="15" x14ac:dyDescent="0.25">
      <c r="A214" s="7" t="s">
        <v>106</v>
      </c>
      <c r="B214" s="8">
        <v>20180723</v>
      </c>
      <c r="C214" s="7" t="s">
        <v>70</v>
      </c>
      <c r="D214" s="7" t="s">
        <v>6</v>
      </c>
      <c r="E214" s="8">
        <v>2</v>
      </c>
      <c r="F214">
        <f t="shared" si="3"/>
        <v>8</v>
      </c>
    </row>
    <row r="215" spans="1:6" ht="15" x14ac:dyDescent="0.25">
      <c r="A215" s="7" t="s">
        <v>106</v>
      </c>
      <c r="B215" s="8">
        <v>20180723</v>
      </c>
      <c r="C215" s="7" t="s">
        <v>71</v>
      </c>
      <c r="D215" s="7" t="s">
        <v>6</v>
      </c>
      <c r="E215" s="8">
        <v>0</v>
      </c>
      <c r="F215">
        <f t="shared" si="3"/>
        <v>0</v>
      </c>
    </row>
    <row r="216" spans="1:6" ht="15" x14ac:dyDescent="0.25">
      <c r="A216" s="7" t="s">
        <v>106</v>
      </c>
      <c r="B216" s="8">
        <v>20180723</v>
      </c>
      <c r="C216" s="7" t="s">
        <v>72</v>
      </c>
      <c r="D216" s="7" t="s">
        <v>6</v>
      </c>
      <c r="E216" s="8">
        <v>0</v>
      </c>
      <c r="F216">
        <f t="shared" si="3"/>
        <v>0</v>
      </c>
    </row>
    <row r="217" spans="1:6" ht="15" x14ac:dyDescent="0.25">
      <c r="A217" s="7" t="s">
        <v>106</v>
      </c>
      <c r="B217" s="8">
        <v>20180723</v>
      </c>
      <c r="C217" s="7" t="s">
        <v>73</v>
      </c>
      <c r="D217" s="7" t="s">
        <v>6</v>
      </c>
      <c r="E217" s="8">
        <v>2</v>
      </c>
      <c r="F217">
        <f t="shared" si="3"/>
        <v>8</v>
      </c>
    </row>
    <row r="218" spans="1:6" ht="15" x14ac:dyDescent="0.25">
      <c r="A218" s="7" t="s">
        <v>106</v>
      </c>
      <c r="B218" s="8">
        <v>20180723</v>
      </c>
      <c r="C218" s="7" t="s">
        <v>74</v>
      </c>
      <c r="D218" s="7" t="s">
        <v>6</v>
      </c>
      <c r="E218" s="8">
        <v>0</v>
      </c>
      <c r="F218">
        <f t="shared" si="3"/>
        <v>0</v>
      </c>
    </row>
    <row r="219" spans="1:6" ht="15" x14ac:dyDescent="0.25">
      <c r="A219" s="7" t="s">
        <v>106</v>
      </c>
      <c r="B219" s="8">
        <v>20180723</v>
      </c>
      <c r="C219" s="7" t="s">
        <v>75</v>
      </c>
      <c r="D219" s="7" t="s">
        <v>6</v>
      </c>
      <c r="E219" s="8">
        <v>0</v>
      </c>
      <c r="F219">
        <f t="shared" si="3"/>
        <v>0</v>
      </c>
    </row>
    <row r="220" spans="1:6" ht="15" x14ac:dyDescent="0.25">
      <c r="A220" s="7" t="s">
        <v>106</v>
      </c>
      <c r="B220" s="8">
        <v>20180808</v>
      </c>
      <c r="C220" s="7" t="s">
        <v>76</v>
      </c>
      <c r="D220" s="7" t="s">
        <v>6</v>
      </c>
      <c r="E220" s="8">
        <v>0</v>
      </c>
      <c r="F220">
        <f t="shared" si="3"/>
        <v>0</v>
      </c>
    </row>
    <row r="221" spans="1:6" ht="15" x14ac:dyDescent="0.25">
      <c r="A221" s="7" t="s">
        <v>106</v>
      </c>
      <c r="B221" s="8">
        <v>20180808</v>
      </c>
      <c r="C221" s="7" t="s">
        <v>77</v>
      </c>
      <c r="D221" s="7" t="s">
        <v>6</v>
      </c>
      <c r="E221" s="8">
        <v>0</v>
      </c>
      <c r="F221">
        <f t="shared" si="3"/>
        <v>0</v>
      </c>
    </row>
    <row r="222" spans="1:6" ht="15" x14ac:dyDescent="0.25">
      <c r="A222" s="7" t="s">
        <v>106</v>
      </c>
      <c r="B222" s="8">
        <v>20180808</v>
      </c>
      <c r="C222" s="7" t="s">
        <v>78</v>
      </c>
      <c r="D222" s="7" t="s">
        <v>6</v>
      </c>
      <c r="E222" s="8">
        <v>0</v>
      </c>
      <c r="F222">
        <f t="shared" si="3"/>
        <v>0</v>
      </c>
    </row>
    <row r="223" spans="1:6" ht="15" x14ac:dyDescent="0.25">
      <c r="A223" s="7" t="s">
        <v>106</v>
      </c>
      <c r="B223" s="8">
        <v>20180808</v>
      </c>
      <c r="C223" s="7" t="s">
        <v>79</v>
      </c>
      <c r="D223" s="7" t="s">
        <v>6</v>
      </c>
      <c r="E223" s="8">
        <v>1</v>
      </c>
      <c r="F223">
        <f t="shared" si="3"/>
        <v>4</v>
      </c>
    </row>
    <row r="224" spans="1:6" ht="15" x14ac:dyDescent="0.25">
      <c r="A224" s="7" t="s">
        <v>106</v>
      </c>
      <c r="B224" s="8">
        <v>20180808</v>
      </c>
      <c r="C224" s="7" t="s">
        <v>80</v>
      </c>
      <c r="D224" s="7" t="s">
        <v>6</v>
      </c>
      <c r="E224" s="8">
        <v>0</v>
      </c>
      <c r="F224">
        <f t="shared" si="3"/>
        <v>0</v>
      </c>
    </row>
    <row r="225" spans="1:6" ht="15" x14ac:dyDescent="0.25">
      <c r="A225" s="7" t="s">
        <v>106</v>
      </c>
      <c r="B225" s="8">
        <v>20180808</v>
      </c>
      <c r="C225" s="7" t="s">
        <v>81</v>
      </c>
      <c r="D225" s="7" t="s">
        <v>6</v>
      </c>
      <c r="E225" s="8">
        <v>1</v>
      </c>
      <c r="F225">
        <f t="shared" si="3"/>
        <v>4</v>
      </c>
    </row>
    <row r="226" spans="1:6" ht="15" x14ac:dyDescent="0.25">
      <c r="A226" s="7" t="s">
        <v>106</v>
      </c>
      <c r="B226" s="8">
        <v>20180808</v>
      </c>
      <c r="C226" s="7" t="s">
        <v>82</v>
      </c>
      <c r="D226" s="7" t="s">
        <v>6</v>
      </c>
      <c r="E226" s="8">
        <v>0</v>
      </c>
      <c r="F226">
        <f t="shared" si="3"/>
        <v>0</v>
      </c>
    </row>
    <row r="227" spans="1:6" ht="15" x14ac:dyDescent="0.25">
      <c r="A227" s="7" t="s">
        <v>106</v>
      </c>
      <c r="B227" s="8">
        <v>20180808</v>
      </c>
      <c r="C227" s="7" t="s">
        <v>83</v>
      </c>
      <c r="D227" s="7" t="s">
        <v>6</v>
      </c>
      <c r="E227" s="8">
        <v>0</v>
      </c>
      <c r="F227">
        <f t="shared" si="3"/>
        <v>0</v>
      </c>
    </row>
    <row r="228" spans="1:6" ht="15" x14ac:dyDescent="0.25">
      <c r="A228" s="7" t="s">
        <v>106</v>
      </c>
      <c r="B228" s="8">
        <v>20180808</v>
      </c>
      <c r="C228" s="7" t="s">
        <v>84</v>
      </c>
      <c r="D228" s="7" t="s">
        <v>6</v>
      </c>
      <c r="E228" s="8">
        <v>0</v>
      </c>
      <c r="F228">
        <f t="shared" si="3"/>
        <v>0</v>
      </c>
    </row>
    <row r="229" spans="1:6" ht="15" x14ac:dyDescent="0.25">
      <c r="A229" s="7" t="s">
        <v>106</v>
      </c>
      <c r="B229" s="8">
        <v>20180808</v>
      </c>
      <c r="C229" s="7" t="s">
        <v>85</v>
      </c>
      <c r="D229" s="7" t="s">
        <v>6</v>
      </c>
      <c r="E229" s="8">
        <v>0</v>
      </c>
      <c r="F229">
        <f t="shared" si="3"/>
        <v>0</v>
      </c>
    </row>
    <row r="230" spans="1:6" ht="15" x14ac:dyDescent="0.25">
      <c r="A230" s="7" t="s">
        <v>106</v>
      </c>
      <c r="B230" s="8">
        <v>20180822</v>
      </c>
      <c r="C230" s="7" t="s">
        <v>86</v>
      </c>
      <c r="D230" s="7" t="s">
        <v>6</v>
      </c>
      <c r="E230" s="8">
        <v>0</v>
      </c>
      <c r="F230">
        <f t="shared" si="3"/>
        <v>0</v>
      </c>
    </row>
    <row r="231" spans="1:6" ht="15" x14ac:dyDescent="0.25">
      <c r="A231" s="7" t="s">
        <v>106</v>
      </c>
      <c r="B231" s="8">
        <v>20180822</v>
      </c>
      <c r="C231" s="7" t="s">
        <v>87</v>
      </c>
      <c r="D231" s="7" t="s">
        <v>6</v>
      </c>
      <c r="E231" s="8">
        <v>0</v>
      </c>
      <c r="F231">
        <f t="shared" si="3"/>
        <v>0</v>
      </c>
    </row>
    <row r="232" spans="1:6" ht="15" x14ac:dyDescent="0.25">
      <c r="A232" s="7" t="s">
        <v>106</v>
      </c>
      <c r="B232" s="8">
        <v>20180822</v>
      </c>
      <c r="C232" s="7" t="s">
        <v>88</v>
      </c>
      <c r="D232" s="7" t="s">
        <v>6</v>
      </c>
      <c r="E232" s="8">
        <v>0</v>
      </c>
      <c r="F232">
        <f t="shared" si="3"/>
        <v>0</v>
      </c>
    </row>
    <row r="233" spans="1:6" ht="15" x14ac:dyDescent="0.25">
      <c r="A233" s="7" t="s">
        <v>106</v>
      </c>
      <c r="B233" s="8">
        <v>20180822</v>
      </c>
      <c r="C233" s="7" t="s">
        <v>89</v>
      </c>
      <c r="D233" s="7" t="s">
        <v>6</v>
      </c>
      <c r="E233" s="8">
        <v>0</v>
      </c>
      <c r="F233">
        <f t="shared" si="3"/>
        <v>0</v>
      </c>
    </row>
    <row r="234" spans="1:6" ht="15" x14ac:dyDescent="0.25">
      <c r="A234" s="7" t="s">
        <v>106</v>
      </c>
      <c r="B234" s="8">
        <v>20180822</v>
      </c>
      <c r="C234" s="7" t="s">
        <v>105</v>
      </c>
      <c r="D234" s="7" t="s">
        <v>6</v>
      </c>
      <c r="E234" s="8">
        <v>0</v>
      </c>
      <c r="F234">
        <f t="shared" si="3"/>
        <v>0</v>
      </c>
    </row>
    <row r="235" spans="1:6" ht="15" x14ac:dyDescent="0.25">
      <c r="A235" s="7" t="s">
        <v>106</v>
      </c>
      <c r="B235" s="8">
        <v>20180822</v>
      </c>
      <c r="C235" s="7" t="s">
        <v>90</v>
      </c>
      <c r="D235" s="7" t="s">
        <v>6</v>
      </c>
      <c r="E235" s="8">
        <v>0</v>
      </c>
      <c r="F235">
        <f t="shared" si="3"/>
        <v>0</v>
      </c>
    </row>
    <row r="236" spans="1:6" ht="15" x14ac:dyDescent="0.25">
      <c r="A236" s="7" t="s">
        <v>106</v>
      </c>
      <c r="B236" s="8">
        <v>20180822</v>
      </c>
      <c r="C236" s="7" t="s">
        <v>91</v>
      </c>
      <c r="D236" s="7" t="s">
        <v>6</v>
      </c>
      <c r="E236" s="8">
        <v>1</v>
      </c>
      <c r="F236">
        <f t="shared" si="3"/>
        <v>4</v>
      </c>
    </row>
    <row r="237" spans="1:6" ht="15" x14ac:dyDescent="0.25">
      <c r="A237" s="7" t="s">
        <v>106</v>
      </c>
      <c r="B237" s="8">
        <v>20180822</v>
      </c>
      <c r="C237" s="7" t="s">
        <v>92</v>
      </c>
      <c r="D237" s="7" t="s">
        <v>6</v>
      </c>
      <c r="E237" s="8">
        <v>0</v>
      </c>
      <c r="F237">
        <f t="shared" si="3"/>
        <v>0</v>
      </c>
    </row>
    <row r="238" spans="1:6" ht="15" x14ac:dyDescent="0.25">
      <c r="A238" s="7" t="s">
        <v>106</v>
      </c>
      <c r="B238" s="8">
        <v>20180822</v>
      </c>
      <c r="C238" s="7" t="s">
        <v>93</v>
      </c>
      <c r="D238" s="7" t="s">
        <v>6</v>
      </c>
      <c r="E238" s="8">
        <v>0</v>
      </c>
      <c r="F238">
        <f t="shared" si="3"/>
        <v>0</v>
      </c>
    </row>
    <row r="239" spans="1:6" ht="15" x14ac:dyDescent="0.25">
      <c r="A239" s="7" t="s">
        <v>106</v>
      </c>
      <c r="B239" s="8">
        <v>20180822</v>
      </c>
      <c r="C239" s="7" t="s">
        <v>94</v>
      </c>
      <c r="D239" s="7" t="s">
        <v>6</v>
      </c>
      <c r="E239" s="8">
        <v>0</v>
      </c>
      <c r="F239">
        <f t="shared" si="3"/>
        <v>0</v>
      </c>
    </row>
    <row r="240" spans="1:6" ht="15" x14ac:dyDescent="0.25">
      <c r="A240" s="7" t="s">
        <v>7</v>
      </c>
      <c r="B240" s="8">
        <v>20180613</v>
      </c>
      <c r="C240" s="7" t="s">
        <v>17</v>
      </c>
      <c r="D240" s="7" t="s">
        <v>6</v>
      </c>
      <c r="E240" s="8">
        <v>0</v>
      </c>
      <c r="F240">
        <f t="shared" si="3"/>
        <v>0</v>
      </c>
    </row>
    <row r="241" spans="1:6" ht="15" x14ac:dyDescent="0.25">
      <c r="A241" s="7" t="s">
        <v>7</v>
      </c>
      <c r="B241" s="8">
        <v>20180613</v>
      </c>
      <c r="C241" s="7" t="s">
        <v>18</v>
      </c>
      <c r="D241" s="7" t="s">
        <v>6</v>
      </c>
      <c r="E241" s="8">
        <v>0</v>
      </c>
      <c r="F241">
        <f t="shared" si="3"/>
        <v>0</v>
      </c>
    </row>
    <row r="242" spans="1:6" ht="15" x14ac:dyDescent="0.25">
      <c r="A242" s="7" t="s">
        <v>7</v>
      </c>
      <c r="B242" s="8">
        <v>20180613</v>
      </c>
      <c r="C242" s="7" t="s">
        <v>19</v>
      </c>
      <c r="D242" s="7" t="s">
        <v>6</v>
      </c>
      <c r="E242" s="8">
        <v>0</v>
      </c>
      <c r="F242">
        <f t="shared" si="3"/>
        <v>0</v>
      </c>
    </row>
    <row r="243" spans="1:6" ht="15" x14ac:dyDescent="0.25">
      <c r="A243" s="7" t="s">
        <v>7</v>
      </c>
      <c r="B243" s="8">
        <v>20180613</v>
      </c>
      <c r="C243" s="7" t="s">
        <v>20</v>
      </c>
      <c r="D243" s="7" t="s">
        <v>6</v>
      </c>
      <c r="E243" s="8">
        <v>0</v>
      </c>
      <c r="F243">
        <f t="shared" si="3"/>
        <v>0</v>
      </c>
    </row>
    <row r="244" spans="1:6" ht="15" x14ac:dyDescent="0.25">
      <c r="A244" s="7" t="s">
        <v>7</v>
      </c>
      <c r="B244" s="8">
        <v>20180613</v>
      </c>
      <c r="C244" s="7" t="s">
        <v>21</v>
      </c>
      <c r="D244" s="7" t="s">
        <v>6</v>
      </c>
      <c r="E244" s="8">
        <v>2</v>
      </c>
      <c r="F244">
        <f t="shared" si="3"/>
        <v>8</v>
      </c>
    </row>
    <row r="245" spans="1:6" ht="15" x14ac:dyDescent="0.25">
      <c r="A245" s="7" t="s">
        <v>7</v>
      </c>
      <c r="B245" s="8">
        <v>20180613</v>
      </c>
      <c r="C245" s="7" t="s">
        <v>22</v>
      </c>
      <c r="D245" s="7" t="s">
        <v>6</v>
      </c>
      <c r="E245" s="8">
        <v>0</v>
      </c>
      <c r="F245">
        <f t="shared" si="3"/>
        <v>0</v>
      </c>
    </row>
    <row r="246" spans="1:6" ht="15" x14ac:dyDescent="0.25">
      <c r="A246" s="7" t="s">
        <v>7</v>
      </c>
      <c r="B246" s="8">
        <v>20180613</v>
      </c>
      <c r="C246" s="7" t="s">
        <v>23</v>
      </c>
      <c r="D246" s="7" t="s">
        <v>6</v>
      </c>
      <c r="E246" s="8">
        <v>0</v>
      </c>
      <c r="F246">
        <f t="shared" si="3"/>
        <v>0</v>
      </c>
    </row>
    <row r="247" spans="1:6" ht="15" x14ac:dyDescent="0.25">
      <c r="A247" s="7" t="s">
        <v>7</v>
      </c>
      <c r="B247" s="8">
        <v>20180518</v>
      </c>
      <c r="C247" s="7" t="s">
        <v>24</v>
      </c>
      <c r="D247" s="7" t="s">
        <v>6</v>
      </c>
      <c r="E247" s="8">
        <v>0</v>
      </c>
      <c r="F247">
        <f t="shared" si="3"/>
        <v>0</v>
      </c>
    </row>
    <row r="248" spans="1:6" ht="15" x14ac:dyDescent="0.25">
      <c r="A248" s="7" t="s">
        <v>7</v>
      </c>
      <c r="B248" s="8">
        <v>20180613</v>
      </c>
      <c r="C248" s="7" t="s">
        <v>24</v>
      </c>
      <c r="D248" s="7" t="s">
        <v>6</v>
      </c>
      <c r="E248" s="8">
        <v>0</v>
      </c>
      <c r="F248">
        <f t="shared" si="3"/>
        <v>0</v>
      </c>
    </row>
    <row r="249" spans="1:6" ht="15" x14ac:dyDescent="0.25">
      <c r="A249" s="7" t="s">
        <v>7</v>
      </c>
      <c r="B249" s="8">
        <v>20180518</v>
      </c>
      <c r="C249" s="7" t="s">
        <v>25</v>
      </c>
      <c r="D249" s="7" t="s">
        <v>6</v>
      </c>
      <c r="E249" s="8">
        <v>0</v>
      </c>
      <c r="F249">
        <f t="shared" si="3"/>
        <v>0</v>
      </c>
    </row>
    <row r="250" spans="1:6" ht="15" x14ac:dyDescent="0.25">
      <c r="A250" s="7" t="s">
        <v>7</v>
      </c>
      <c r="B250" s="8">
        <v>20180613</v>
      </c>
      <c r="C250" s="7" t="s">
        <v>25</v>
      </c>
      <c r="D250" s="7" t="s">
        <v>6</v>
      </c>
      <c r="E250" s="8">
        <v>0</v>
      </c>
      <c r="F250">
        <f t="shared" si="3"/>
        <v>0</v>
      </c>
    </row>
    <row r="251" spans="1:6" ht="15" x14ac:dyDescent="0.25">
      <c r="A251" s="7" t="s">
        <v>7</v>
      </c>
      <c r="B251" s="8">
        <v>20180518</v>
      </c>
      <c r="C251" s="7" t="s">
        <v>26</v>
      </c>
      <c r="D251" s="7" t="s">
        <v>6</v>
      </c>
      <c r="E251" s="8">
        <v>0</v>
      </c>
      <c r="F251">
        <f t="shared" si="3"/>
        <v>0</v>
      </c>
    </row>
    <row r="252" spans="1:6" ht="15" x14ac:dyDescent="0.25">
      <c r="A252" s="7" t="s">
        <v>7</v>
      </c>
      <c r="B252" s="8">
        <v>20180613</v>
      </c>
      <c r="C252" s="7" t="s">
        <v>26</v>
      </c>
      <c r="D252" s="7" t="s">
        <v>6</v>
      </c>
      <c r="E252" s="8">
        <v>0</v>
      </c>
      <c r="F252">
        <f t="shared" si="3"/>
        <v>0</v>
      </c>
    </row>
    <row r="253" spans="1:6" ht="15" x14ac:dyDescent="0.25">
      <c r="A253" s="7" t="s">
        <v>7</v>
      </c>
      <c r="B253" s="8">
        <v>20180518</v>
      </c>
      <c r="C253" s="7" t="s">
        <v>118</v>
      </c>
      <c r="D253" s="7" t="s">
        <v>6</v>
      </c>
      <c r="E253" s="8">
        <v>0</v>
      </c>
      <c r="F253">
        <f t="shared" si="3"/>
        <v>0</v>
      </c>
    </row>
    <row r="254" spans="1:6" ht="15" x14ac:dyDescent="0.25">
      <c r="A254" s="7" t="s">
        <v>7</v>
      </c>
      <c r="B254" s="8">
        <v>20180518</v>
      </c>
      <c r="C254" s="7" t="s">
        <v>119</v>
      </c>
      <c r="D254" s="7" t="s">
        <v>6</v>
      </c>
      <c r="E254" s="8">
        <v>1</v>
      </c>
      <c r="F254">
        <f t="shared" si="3"/>
        <v>4</v>
      </c>
    </row>
    <row r="255" spans="1:6" ht="15" x14ac:dyDescent="0.25">
      <c r="A255" s="7" t="s">
        <v>7</v>
      </c>
      <c r="B255" s="8">
        <v>20180518</v>
      </c>
      <c r="C255" s="7" t="s">
        <v>120</v>
      </c>
      <c r="D255" s="7" t="s">
        <v>6</v>
      </c>
      <c r="E255" s="8">
        <v>0</v>
      </c>
      <c r="F255">
        <f t="shared" si="3"/>
        <v>0</v>
      </c>
    </row>
    <row r="256" spans="1:6" ht="15" x14ac:dyDescent="0.25">
      <c r="A256" s="7" t="s">
        <v>7</v>
      </c>
      <c r="B256" s="8">
        <v>20180518</v>
      </c>
      <c r="C256" s="7" t="s">
        <v>121</v>
      </c>
      <c r="D256" s="7" t="s">
        <v>6</v>
      </c>
      <c r="E256" s="8">
        <v>0</v>
      </c>
      <c r="F256">
        <f t="shared" si="3"/>
        <v>0</v>
      </c>
    </row>
    <row r="257" spans="1:6" ht="15" x14ac:dyDescent="0.25">
      <c r="A257" s="7" t="s">
        <v>7</v>
      </c>
      <c r="B257" s="8">
        <v>20180518</v>
      </c>
      <c r="C257" s="7" t="s">
        <v>122</v>
      </c>
      <c r="D257" s="7" t="s">
        <v>6</v>
      </c>
      <c r="E257" s="8">
        <v>0</v>
      </c>
      <c r="F257">
        <f t="shared" si="3"/>
        <v>0</v>
      </c>
    </row>
    <row r="258" spans="1:6" ht="15" x14ac:dyDescent="0.25">
      <c r="A258" s="7" t="s">
        <v>7</v>
      </c>
      <c r="B258" s="8">
        <v>20180518</v>
      </c>
      <c r="C258" s="7" t="s">
        <v>123</v>
      </c>
      <c r="D258" s="7" t="s">
        <v>6</v>
      </c>
      <c r="E258" s="8">
        <v>0</v>
      </c>
      <c r="F258">
        <f t="shared" si="3"/>
        <v>0</v>
      </c>
    </row>
    <row r="259" spans="1:6" ht="15" x14ac:dyDescent="0.25">
      <c r="A259" s="7" t="s">
        <v>7</v>
      </c>
      <c r="B259" s="8">
        <v>20180518</v>
      </c>
      <c r="C259" s="7" t="s">
        <v>124</v>
      </c>
      <c r="D259" s="7" t="s">
        <v>6</v>
      </c>
      <c r="E259" s="8">
        <v>0</v>
      </c>
      <c r="F259">
        <f t="shared" ref="F259:F322" si="4">E259*4</f>
        <v>0</v>
      </c>
    </row>
    <row r="260" spans="1:6" ht="15" x14ac:dyDescent="0.25">
      <c r="A260" s="7" t="s">
        <v>7</v>
      </c>
      <c r="B260" s="8">
        <v>20180601</v>
      </c>
      <c r="C260" s="7" t="s">
        <v>37</v>
      </c>
      <c r="D260" s="7" t="s">
        <v>6</v>
      </c>
      <c r="E260" s="8">
        <v>0</v>
      </c>
      <c r="F260">
        <f t="shared" si="4"/>
        <v>0</v>
      </c>
    </row>
    <row r="261" spans="1:6" ht="15" x14ac:dyDescent="0.25">
      <c r="A261" s="7" t="s">
        <v>7</v>
      </c>
      <c r="B261" s="8">
        <v>20180601</v>
      </c>
      <c r="C261" s="7" t="s">
        <v>117</v>
      </c>
      <c r="D261" s="7" t="s">
        <v>6</v>
      </c>
      <c r="E261" s="8">
        <v>0</v>
      </c>
      <c r="F261">
        <f t="shared" si="4"/>
        <v>0</v>
      </c>
    </row>
    <row r="262" spans="1:6" ht="15" x14ac:dyDescent="0.25">
      <c r="A262" s="7" t="s">
        <v>7</v>
      </c>
      <c r="B262" s="8">
        <v>20180601</v>
      </c>
      <c r="C262" s="7" t="s">
        <v>38</v>
      </c>
      <c r="D262" s="7" t="s">
        <v>6</v>
      </c>
      <c r="E262" s="8">
        <v>0</v>
      </c>
      <c r="F262">
        <f t="shared" si="4"/>
        <v>0</v>
      </c>
    </row>
    <row r="263" spans="1:6" ht="15" x14ac:dyDescent="0.25">
      <c r="A263" s="7" t="s">
        <v>7</v>
      </c>
      <c r="B263" s="8">
        <v>20180601</v>
      </c>
      <c r="C263" s="7" t="s">
        <v>39</v>
      </c>
      <c r="D263" s="7" t="s">
        <v>6</v>
      </c>
      <c r="E263" s="8">
        <v>0</v>
      </c>
      <c r="F263">
        <f t="shared" si="4"/>
        <v>0</v>
      </c>
    </row>
    <row r="264" spans="1:6" ht="15" x14ac:dyDescent="0.25">
      <c r="A264" s="7" t="s">
        <v>7</v>
      </c>
      <c r="B264" s="8">
        <v>20180601</v>
      </c>
      <c r="C264" s="7" t="s">
        <v>40</v>
      </c>
      <c r="D264" s="7" t="s">
        <v>6</v>
      </c>
      <c r="E264" s="8">
        <v>0</v>
      </c>
      <c r="F264">
        <f t="shared" si="4"/>
        <v>0</v>
      </c>
    </row>
    <row r="265" spans="1:6" ht="15" x14ac:dyDescent="0.25">
      <c r="A265" s="7" t="s">
        <v>7</v>
      </c>
      <c r="B265" s="8">
        <v>20180601</v>
      </c>
      <c r="C265" s="7" t="s">
        <v>41</v>
      </c>
      <c r="D265" s="7" t="s">
        <v>6</v>
      </c>
      <c r="E265" s="8">
        <v>0</v>
      </c>
      <c r="F265">
        <f t="shared" si="4"/>
        <v>0</v>
      </c>
    </row>
    <row r="266" spans="1:6" ht="15" x14ac:dyDescent="0.25">
      <c r="A266" s="7" t="s">
        <v>7</v>
      </c>
      <c r="B266" s="8">
        <v>20180601</v>
      </c>
      <c r="C266" s="7" t="s">
        <v>42</v>
      </c>
      <c r="D266" s="7" t="s">
        <v>6</v>
      </c>
      <c r="E266" s="8">
        <v>0</v>
      </c>
      <c r="F266">
        <f t="shared" si="4"/>
        <v>0</v>
      </c>
    </row>
    <row r="267" spans="1:6" ht="15" x14ac:dyDescent="0.25">
      <c r="A267" s="7" t="s">
        <v>7</v>
      </c>
      <c r="B267" s="8">
        <v>20180601</v>
      </c>
      <c r="C267" s="7" t="s">
        <v>43</v>
      </c>
      <c r="D267" s="7" t="s">
        <v>6</v>
      </c>
      <c r="E267" s="8">
        <v>0</v>
      </c>
      <c r="F267">
        <f t="shared" si="4"/>
        <v>0</v>
      </c>
    </row>
    <row r="268" spans="1:6" ht="15" x14ac:dyDescent="0.25">
      <c r="A268" s="7" t="s">
        <v>7</v>
      </c>
      <c r="B268" s="8">
        <v>20180601</v>
      </c>
      <c r="C268" s="7" t="s">
        <v>44</v>
      </c>
      <c r="D268" s="7" t="s">
        <v>6</v>
      </c>
      <c r="E268" s="8">
        <v>0</v>
      </c>
      <c r="F268">
        <f t="shared" si="4"/>
        <v>0</v>
      </c>
    </row>
    <row r="269" spans="1:6" ht="15" x14ac:dyDescent="0.25">
      <c r="A269" s="7" t="s">
        <v>7</v>
      </c>
      <c r="B269" s="8">
        <v>20180601</v>
      </c>
      <c r="C269" s="7" t="s">
        <v>45</v>
      </c>
      <c r="D269" s="7" t="s">
        <v>6</v>
      </c>
      <c r="E269" s="8">
        <v>0</v>
      </c>
      <c r="F269">
        <f t="shared" si="4"/>
        <v>0</v>
      </c>
    </row>
    <row r="270" spans="1:6" ht="15" x14ac:dyDescent="0.25">
      <c r="A270" s="7" t="s">
        <v>7</v>
      </c>
      <c r="B270" s="8">
        <v>20180626</v>
      </c>
      <c r="C270" s="7" t="s">
        <v>46</v>
      </c>
      <c r="D270" s="7" t="s">
        <v>6</v>
      </c>
      <c r="E270" s="8">
        <v>0</v>
      </c>
      <c r="F270">
        <f t="shared" si="4"/>
        <v>0</v>
      </c>
    </row>
    <row r="271" spans="1:6" ht="15" x14ac:dyDescent="0.25">
      <c r="A271" s="7" t="s">
        <v>7</v>
      </c>
      <c r="B271" s="8">
        <v>20180626</v>
      </c>
      <c r="C271" s="7" t="s">
        <v>47</v>
      </c>
      <c r="D271" s="7" t="s">
        <v>6</v>
      </c>
      <c r="E271" s="8">
        <v>0</v>
      </c>
      <c r="F271">
        <f t="shared" si="4"/>
        <v>0</v>
      </c>
    </row>
    <row r="272" spans="1:6" ht="15" x14ac:dyDescent="0.25">
      <c r="A272" s="7" t="s">
        <v>7</v>
      </c>
      <c r="B272" s="8">
        <v>20180626</v>
      </c>
      <c r="C272" s="7" t="s">
        <v>48</v>
      </c>
      <c r="D272" s="7" t="s">
        <v>6</v>
      </c>
      <c r="E272" s="8">
        <v>0</v>
      </c>
      <c r="F272">
        <f t="shared" si="4"/>
        <v>0</v>
      </c>
    </row>
    <row r="273" spans="1:6" ht="15" x14ac:dyDescent="0.25">
      <c r="A273" s="7" t="s">
        <v>7</v>
      </c>
      <c r="B273" s="8">
        <v>20180626</v>
      </c>
      <c r="C273" s="7" t="s">
        <v>49</v>
      </c>
      <c r="D273" s="7" t="s">
        <v>6</v>
      </c>
      <c r="E273" s="8">
        <v>0</v>
      </c>
      <c r="F273">
        <f t="shared" si="4"/>
        <v>0</v>
      </c>
    </row>
    <row r="274" spans="1:6" ht="15" x14ac:dyDescent="0.25">
      <c r="A274" s="7" t="s">
        <v>7</v>
      </c>
      <c r="B274" s="8">
        <v>20180626</v>
      </c>
      <c r="C274" s="7" t="s">
        <v>50</v>
      </c>
      <c r="D274" s="7" t="s">
        <v>6</v>
      </c>
      <c r="E274" s="8">
        <v>0</v>
      </c>
      <c r="F274">
        <f t="shared" si="4"/>
        <v>0</v>
      </c>
    </row>
    <row r="275" spans="1:6" ht="15" x14ac:dyDescent="0.25">
      <c r="A275" s="7" t="s">
        <v>7</v>
      </c>
      <c r="B275" s="8">
        <v>20180626</v>
      </c>
      <c r="C275" s="7" t="s">
        <v>51</v>
      </c>
      <c r="D275" s="7" t="s">
        <v>6</v>
      </c>
      <c r="E275" s="8">
        <v>3</v>
      </c>
      <c r="F275">
        <f t="shared" si="4"/>
        <v>12</v>
      </c>
    </row>
    <row r="276" spans="1:6" ht="15" x14ac:dyDescent="0.25">
      <c r="A276" s="7" t="s">
        <v>7</v>
      </c>
      <c r="B276" s="8">
        <v>20180626</v>
      </c>
      <c r="C276" s="7" t="s">
        <v>52</v>
      </c>
      <c r="D276" s="7" t="s">
        <v>6</v>
      </c>
      <c r="E276" s="8">
        <v>0</v>
      </c>
      <c r="F276">
        <f t="shared" si="4"/>
        <v>0</v>
      </c>
    </row>
    <row r="277" spans="1:6" ht="15" x14ac:dyDescent="0.25">
      <c r="A277" s="7" t="s">
        <v>7</v>
      </c>
      <c r="B277" s="8">
        <v>20180626</v>
      </c>
      <c r="C277" s="7" t="s">
        <v>53</v>
      </c>
      <c r="D277" s="7" t="s">
        <v>6</v>
      </c>
      <c r="E277" s="8">
        <v>0</v>
      </c>
      <c r="F277">
        <f t="shared" si="4"/>
        <v>0</v>
      </c>
    </row>
    <row r="278" spans="1:6" ht="15" x14ac:dyDescent="0.25">
      <c r="A278" s="7" t="s">
        <v>7</v>
      </c>
      <c r="B278" s="8">
        <v>20180626</v>
      </c>
      <c r="C278" s="7" t="s">
        <v>54</v>
      </c>
      <c r="D278" s="7" t="s">
        <v>6</v>
      </c>
      <c r="E278" s="8">
        <v>0</v>
      </c>
      <c r="F278">
        <f t="shared" si="4"/>
        <v>0</v>
      </c>
    </row>
    <row r="279" spans="1:6" ht="15" x14ac:dyDescent="0.25">
      <c r="A279" s="7" t="s">
        <v>7</v>
      </c>
      <c r="B279" s="8">
        <v>20180626</v>
      </c>
      <c r="C279" s="7" t="s">
        <v>55</v>
      </c>
      <c r="D279" s="7" t="s">
        <v>6</v>
      </c>
      <c r="E279" s="8">
        <v>0</v>
      </c>
      <c r="F279">
        <f t="shared" si="4"/>
        <v>0</v>
      </c>
    </row>
    <row r="280" spans="1:6" ht="15" x14ac:dyDescent="0.25">
      <c r="A280" s="7" t="s">
        <v>7</v>
      </c>
      <c r="B280" s="8">
        <v>20180711</v>
      </c>
      <c r="C280" s="7" t="s">
        <v>56</v>
      </c>
      <c r="D280" s="7" t="s">
        <v>6</v>
      </c>
      <c r="E280" s="8">
        <v>0</v>
      </c>
      <c r="F280">
        <f t="shared" si="4"/>
        <v>0</v>
      </c>
    </row>
    <row r="281" spans="1:6" ht="15" x14ac:dyDescent="0.25">
      <c r="A281" s="7" t="s">
        <v>7</v>
      </c>
      <c r="B281" s="8">
        <v>20180711</v>
      </c>
      <c r="C281" s="7" t="s">
        <v>57</v>
      </c>
      <c r="D281" s="7" t="s">
        <v>6</v>
      </c>
      <c r="E281" s="8">
        <v>0</v>
      </c>
      <c r="F281">
        <f t="shared" si="4"/>
        <v>0</v>
      </c>
    </row>
    <row r="282" spans="1:6" ht="15" x14ac:dyDescent="0.25">
      <c r="A282" s="7" t="s">
        <v>7</v>
      </c>
      <c r="B282" s="8">
        <v>20180711</v>
      </c>
      <c r="C282" s="7" t="s">
        <v>58</v>
      </c>
      <c r="D282" s="7" t="s">
        <v>6</v>
      </c>
      <c r="E282" s="8">
        <v>0</v>
      </c>
      <c r="F282">
        <f t="shared" si="4"/>
        <v>0</v>
      </c>
    </row>
    <row r="283" spans="1:6" ht="15" x14ac:dyDescent="0.25">
      <c r="A283" s="7" t="s">
        <v>7</v>
      </c>
      <c r="B283" s="8">
        <v>20180711</v>
      </c>
      <c r="C283" s="7" t="s">
        <v>59</v>
      </c>
      <c r="D283" s="7" t="s">
        <v>6</v>
      </c>
      <c r="E283" s="8">
        <v>0</v>
      </c>
      <c r="F283">
        <f t="shared" si="4"/>
        <v>0</v>
      </c>
    </row>
    <row r="284" spans="1:6" ht="15" x14ac:dyDescent="0.25">
      <c r="A284" s="7" t="s">
        <v>7</v>
      </c>
      <c r="B284" s="8">
        <v>20180711</v>
      </c>
      <c r="C284" s="7" t="s">
        <v>60</v>
      </c>
      <c r="D284" s="7" t="s">
        <v>6</v>
      </c>
      <c r="E284" s="8">
        <v>0</v>
      </c>
      <c r="F284">
        <f t="shared" si="4"/>
        <v>0</v>
      </c>
    </row>
    <row r="285" spans="1:6" ht="15" x14ac:dyDescent="0.25">
      <c r="A285" s="7" t="s">
        <v>7</v>
      </c>
      <c r="B285" s="8">
        <v>20180711</v>
      </c>
      <c r="C285" s="7" t="s">
        <v>61</v>
      </c>
      <c r="D285" s="7" t="s">
        <v>6</v>
      </c>
      <c r="E285" s="8">
        <v>0</v>
      </c>
      <c r="F285">
        <f t="shared" si="4"/>
        <v>0</v>
      </c>
    </row>
    <row r="286" spans="1:6" ht="15" x14ac:dyDescent="0.25">
      <c r="A286" s="7" t="s">
        <v>7</v>
      </c>
      <c r="B286" s="8">
        <v>20180711</v>
      </c>
      <c r="C286" s="7" t="s">
        <v>62</v>
      </c>
      <c r="D286" s="7" t="s">
        <v>6</v>
      </c>
      <c r="E286" s="8">
        <v>2</v>
      </c>
      <c r="F286">
        <f t="shared" si="4"/>
        <v>8</v>
      </c>
    </row>
    <row r="287" spans="1:6" ht="15" x14ac:dyDescent="0.25">
      <c r="A287" s="7" t="s">
        <v>7</v>
      </c>
      <c r="B287" s="8">
        <v>20180711</v>
      </c>
      <c r="C287" s="7" t="s">
        <v>63</v>
      </c>
      <c r="D287" s="7" t="s">
        <v>6</v>
      </c>
      <c r="E287" s="8">
        <v>0</v>
      </c>
      <c r="F287">
        <f t="shared" si="4"/>
        <v>0</v>
      </c>
    </row>
    <row r="288" spans="1:6" ht="15" x14ac:dyDescent="0.25">
      <c r="A288" s="7" t="s">
        <v>7</v>
      </c>
      <c r="B288" s="8">
        <v>20180711</v>
      </c>
      <c r="C288" s="7" t="s">
        <v>64</v>
      </c>
      <c r="D288" s="7" t="s">
        <v>6</v>
      </c>
      <c r="E288" s="8">
        <v>0</v>
      </c>
      <c r="F288">
        <f t="shared" si="4"/>
        <v>0</v>
      </c>
    </row>
    <row r="289" spans="1:6" ht="15" x14ac:dyDescent="0.25">
      <c r="A289" s="7" t="s">
        <v>7</v>
      </c>
      <c r="B289" s="8">
        <v>20180711</v>
      </c>
      <c r="C289" s="7" t="s">
        <v>65</v>
      </c>
      <c r="D289" s="7" t="s">
        <v>6</v>
      </c>
      <c r="E289" s="8">
        <v>0</v>
      </c>
      <c r="F289">
        <f t="shared" si="4"/>
        <v>0</v>
      </c>
    </row>
    <row r="290" spans="1:6" ht="15" x14ac:dyDescent="0.25">
      <c r="A290" s="7" t="s">
        <v>7</v>
      </c>
      <c r="B290" s="8">
        <v>20180726</v>
      </c>
      <c r="C290" s="7" t="s">
        <v>66</v>
      </c>
      <c r="D290" s="7" t="s">
        <v>6</v>
      </c>
      <c r="E290" s="8">
        <v>0</v>
      </c>
      <c r="F290">
        <f t="shared" si="4"/>
        <v>0</v>
      </c>
    </row>
    <row r="291" spans="1:6" ht="15" x14ac:dyDescent="0.25">
      <c r="A291" s="7" t="s">
        <v>7</v>
      </c>
      <c r="B291" s="8">
        <v>20180726</v>
      </c>
      <c r="C291" s="7" t="s">
        <v>67</v>
      </c>
      <c r="D291" s="7" t="s">
        <v>6</v>
      </c>
      <c r="E291" s="8">
        <v>0</v>
      </c>
      <c r="F291">
        <f t="shared" si="4"/>
        <v>0</v>
      </c>
    </row>
    <row r="292" spans="1:6" ht="15" x14ac:dyDescent="0.25">
      <c r="A292" s="7" t="s">
        <v>7</v>
      </c>
      <c r="B292" s="8">
        <v>20180726</v>
      </c>
      <c r="C292" s="7" t="s">
        <v>68</v>
      </c>
      <c r="D292" s="7" t="s">
        <v>6</v>
      </c>
      <c r="E292" s="8">
        <v>0</v>
      </c>
      <c r="F292">
        <f t="shared" si="4"/>
        <v>0</v>
      </c>
    </row>
    <row r="293" spans="1:6" ht="15" x14ac:dyDescent="0.25">
      <c r="A293" s="7" t="s">
        <v>7</v>
      </c>
      <c r="B293" s="8">
        <v>20180726</v>
      </c>
      <c r="C293" s="7" t="s">
        <v>69</v>
      </c>
      <c r="D293" s="7" t="s">
        <v>6</v>
      </c>
      <c r="E293" s="8">
        <v>1</v>
      </c>
      <c r="F293">
        <f t="shared" si="4"/>
        <v>4</v>
      </c>
    </row>
    <row r="294" spans="1:6" ht="15" x14ac:dyDescent="0.25">
      <c r="A294" s="7" t="s">
        <v>7</v>
      </c>
      <c r="B294" s="8">
        <v>20180726</v>
      </c>
      <c r="C294" s="7" t="s">
        <v>70</v>
      </c>
      <c r="D294" s="7" t="s">
        <v>6</v>
      </c>
      <c r="E294" s="8">
        <v>0</v>
      </c>
      <c r="F294">
        <f t="shared" si="4"/>
        <v>0</v>
      </c>
    </row>
    <row r="295" spans="1:6" ht="15" x14ac:dyDescent="0.25">
      <c r="A295" s="7" t="s">
        <v>7</v>
      </c>
      <c r="B295" s="8">
        <v>20180726</v>
      </c>
      <c r="C295" s="7" t="s">
        <v>71</v>
      </c>
      <c r="D295" s="7" t="s">
        <v>6</v>
      </c>
      <c r="E295" s="8">
        <v>0</v>
      </c>
      <c r="F295">
        <f t="shared" si="4"/>
        <v>0</v>
      </c>
    </row>
    <row r="296" spans="1:6" ht="15" x14ac:dyDescent="0.25">
      <c r="A296" s="7" t="s">
        <v>7</v>
      </c>
      <c r="B296" s="8">
        <v>20180726</v>
      </c>
      <c r="C296" s="7" t="s">
        <v>72</v>
      </c>
      <c r="D296" s="7" t="s">
        <v>6</v>
      </c>
      <c r="E296" s="8">
        <v>0</v>
      </c>
      <c r="F296">
        <f t="shared" si="4"/>
        <v>0</v>
      </c>
    </row>
    <row r="297" spans="1:6" ht="15" x14ac:dyDescent="0.25">
      <c r="A297" s="7" t="s">
        <v>7</v>
      </c>
      <c r="B297" s="8">
        <v>20180726</v>
      </c>
      <c r="C297" s="7" t="s">
        <v>73</v>
      </c>
      <c r="D297" s="7" t="s">
        <v>6</v>
      </c>
      <c r="E297" s="8">
        <v>0</v>
      </c>
      <c r="F297">
        <f t="shared" si="4"/>
        <v>0</v>
      </c>
    </row>
    <row r="298" spans="1:6" ht="15" x14ac:dyDescent="0.25">
      <c r="A298" s="7" t="s">
        <v>7</v>
      </c>
      <c r="B298" s="8">
        <v>20180726</v>
      </c>
      <c r="C298" s="7" t="s">
        <v>74</v>
      </c>
      <c r="D298" s="7" t="s">
        <v>6</v>
      </c>
      <c r="E298" s="8">
        <v>0</v>
      </c>
      <c r="F298">
        <f t="shared" si="4"/>
        <v>0</v>
      </c>
    </row>
    <row r="299" spans="1:6" ht="15" x14ac:dyDescent="0.25">
      <c r="A299" s="7" t="s">
        <v>7</v>
      </c>
      <c r="B299" s="8">
        <v>20180726</v>
      </c>
      <c r="C299" s="7" t="s">
        <v>75</v>
      </c>
      <c r="D299" s="7" t="s">
        <v>6</v>
      </c>
      <c r="E299" s="8">
        <v>0</v>
      </c>
      <c r="F299">
        <f t="shared" si="4"/>
        <v>0</v>
      </c>
    </row>
    <row r="300" spans="1:6" ht="15" x14ac:dyDescent="0.25">
      <c r="A300" s="7" t="s">
        <v>7</v>
      </c>
      <c r="B300" s="8">
        <v>20180807</v>
      </c>
      <c r="C300" s="7" t="s">
        <v>76</v>
      </c>
      <c r="D300" s="7" t="s">
        <v>6</v>
      </c>
      <c r="E300" s="8">
        <v>0</v>
      </c>
      <c r="F300">
        <f t="shared" si="4"/>
        <v>0</v>
      </c>
    </row>
    <row r="301" spans="1:6" ht="15" x14ac:dyDescent="0.25">
      <c r="A301" s="7" t="s">
        <v>7</v>
      </c>
      <c r="B301" s="8">
        <v>20180807</v>
      </c>
      <c r="C301" s="7" t="s">
        <v>77</v>
      </c>
      <c r="D301" s="7" t="s">
        <v>6</v>
      </c>
      <c r="E301" s="8">
        <v>0</v>
      </c>
      <c r="F301">
        <f t="shared" si="4"/>
        <v>0</v>
      </c>
    </row>
    <row r="302" spans="1:6" ht="15" x14ac:dyDescent="0.25">
      <c r="A302" s="7" t="s">
        <v>7</v>
      </c>
      <c r="B302" s="8">
        <v>20180807</v>
      </c>
      <c r="C302" s="7" t="s">
        <v>78</v>
      </c>
      <c r="D302" s="7" t="s">
        <v>6</v>
      </c>
      <c r="E302" s="8">
        <v>0</v>
      </c>
      <c r="F302">
        <f t="shared" si="4"/>
        <v>0</v>
      </c>
    </row>
    <row r="303" spans="1:6" ht="15" x14ac:dyDescent="0.25">
      <c r="A303" s="7" t="s">
        <v>7</v>
      </c>
      <c r="B303" s="8">
        <v>20180807</v>
      </c>
      <c r="C303" s="7" t="s">
        <v>79</v>
      </c>
      <c r="D303" s="7" t="s">
        <v>6</v>
      </c>
      <c r="E303" s="8">
        <v>0</v>
      </c>
      <c r="F303">
        <f t="shared" si="4"/>
        <v>0</v>
      </c>
    </row>
    <row r="304" spans="1:6" ht="15" x14ac:dyDescent="0.25">
      <c r="A304" s="7" t="s">
        <v>7</v>
      </c>
      <c r="B304" s="8">
        <v>20180807</v>
      </c>
      <c r="C304" s="7" t="s">
        <v>80</v>
      </c>
      <c r="D304" s="7" t="s">
        <v>6</v>
      </c>
      <c r="E304" s="8">
        <v>1</v>
      </c>
      <c r="F304">
        <f t="shared" si="4"/>
        <v>4</v>
      </c>
    </row>
    <row r="305" spans="1:6" ht="15" x14ac:dyDescent="0.25">
      <c r="A305" s="7" t="s">
        <v>7</v>
      </c>
      <c r="B305" s="8">
        <v>20180807</v>
      </c>
      <c r="C305" s="7" t="s">
        <v>81</v>
      </c>
      <c r="D305" s="7" t="s">
        <v>6</v>
      </c>
      <c r="E305" s="8">
        <v>0</v>
      </c>
      <c r="F305">
        <f t="shared" si="4"/>
        <v>0</v>
      </c>
    </row>
    <row r="306" spans="1:6" ht="15" x14ac:dyDescent="0.25">
      <c r="A306" s="7" t="s">
        <v>7</v>
      </c>
      <c r="B306" s="8">
        <v>20180807</v>
      </c>
      <c r="C306" s="7" t="s">
        <v>82</v>
      </c>
      <c r="D306" s="7" t="s">
        <v>6</v>
      </c>
      <c r="E306" s="8">
        <v>0</v>
      </c>
      <c r="F306">
        <f t="shared" si="4"/>
        <v>0</v>
      </c>
    </row>
    <row r="307" spans="1:6" ht="15" x14ac:dyDescent="0.25">
      <c r="A307" s="7" t="s">
        <v>7</v>
      </c>
      <c r="B307" s="8">
        <v>20180807</v>
      </c>
      <c r="C307" s="7" t="s">
        <v>83</v>
      </c>
      <c r="D307" s="7" t="s">
        <v>6</v>
      </c>
      <c r="E307" s="8">
        <v>0</v>
      </c>
      <c r="F307">
        <f t="shared" si="4"/>
        <v>0</v>
      </c>
    </row>
    <row r="308" spans="1:6" ht="15" x14ac:dyDescent="0.25">
      <c r="A308" s="7" t="s">
        <v>7</v>
      </c>
      <c r="B308" s="8">
        <v>20180807</v>
      </c>
      <c r="C308" s="7" t="s">
        <v>84</v>
      </c>
      <c r="D308" s="7" t="s">
        <v>6</v>
      </c>
      <c r="E308" s="8">
        <v>0</v>
      </c>
      <c r="F308">
        <f t="shared" si="4"/>
        <v>0</v>
      </c>
    </row>
    <row r="309" spans="1:6" ht="15" x14ac:dyDescent="0.25">
      <c r="A309" s="7" t="s">
        <v>7</v>
      </c>
      <c r="B309" s="8">
        <v>20180807</v>
      </c>
      <c r="C309" s="7" t="s">
        <v>85</v>
      </c>
      <c r="D309" s="7" t="s">
        <v>6</v>
      </c>
      <c r="E309" s="8">
        <v>0</v>
      </c>
      <c r="F309">
        <f t="shared" si="4"/>
        <v>0</v>
      </c>
    </row>
    <row r="310" spans="1:6" ht="15" x14ac:dyDescent="0.25">
      <c r="A310" s="7" t="s">
        <v>7</v>
      </c>
      <c r="B310" s="8">
        <v>20180824</v>
      </c>
      <c r="C310" s="7" t="s">
        <v>86</v>
      </c>
      <c r="D310" s="7" t="s">
        <v>6</v>
      </c>
      <c r="E310" s="8">
        <v>0</v>
      </c>
      <c r="F310">
        <f t="shared" si="4"/>
        <v>0</v>
      </c>
    </row>
    <row r="311" spans="1:6" ht="15" x14ac:dyDescent="0.25">
      <c r="A311" s="7" t="s">
        <v>7</v>
      </c>
      <c r="B311" s="8">
        <v>20180824</v>
      </c>
      <c r="C311" s="7" t="s">
        <v>87</v>
      </c>
      <c r="D311" s="7" t="s">
        <v>6</v>
      </c>
      <c r="E311" s="8">
        <v>0</v>
      </c>
      <c r="F311">
        <f t="shared" si="4"/>
        <v>0</v>
      </c>
    </row>
    <row r="312" spans="1:6" ht="15" x14ac:dyDescent="0.25">
      <c r="A312" s="7" t="s">
        <v>7</v>
      </c>
      <c r="B312" s="8">
        <v>20180824</v>
      </c>
      <c r="C312" s="7" t="s">
        <v>88</v>
      </c>
      <c r="D312" s="7" t="s">
        <v>6</v>
      </c>
      <c r="E312" s="8">
        <v>0</v>
      </c>
      <c r="F312">
        <f t="shared" si="4"/>
        <v>0</v>
      </c>
    </row>
    <row r="313" spans="1:6" ht="15" x14ac:dyDescent="0.25">
      <c r="A313" s="7" t="s">
        <v>7</v>
      </c>
      <c r="B313" s="8">
        <v>20180824</v>
      </c>
      <c r="C313" s="7" t="s">
        <v>89</v>
      </c>
      <c r="D313" s="7" t="s">
        <v>6</v>
      </c>
      <c r="E313" s="8">
        <v>0</v>
      </c>
      <c r="F313">
        <f t="shared" si="4"/>
        <v>0</v>
      </c>
    </row>
    <row r="314" spans="1:6" ht="15" x14ac:dyDescent="0.25">
      <c r="A314" s="7" t="s">
        <v>7</v>
      </c>
      <c r="B314" s="8">
        <v>20180824</v>
      </c>
      <c r="C314" s="7" t="s">
        <v>105</v>
      </c>
      <c r="D314" s="7" t="s">
        <v>6</v>
      </c>
      <c r="E314" s="8">
        <v>0</v>
      </c>
      <c r="F314">
        <f t="shared" si="4"/>
        <v>0</v>
      </c>
    </row>
    <row r="315" spans="1:6" ht="15" x14ac:dyDescent="0.25">
      <c r="A315" s="7" t="s">
        <v>7</v>
      </c>
      <c r="B315" s="8">
        <v>20180824</v>
      </c>
      <c r="C315" s="7" t="s">
        <v>91</v>
      </c>
      <c r="D315" s="7" t="s">
        <v>6</v>
      </c>
      <c r="E315" s="8">
        <v>0</v>
      </c>
      <c r="F315">
        <f t="shared" si="4"/>
        <v>0</v>
      </c>
    </row>
    <row r="316" spans="1:6" ht="15" x14ac:dyDescent="0.25">
      <c r="A316" s="7" t="s">
        <v>7</v>
      </c>
      <c r="B316" s="8">
        <v>20180824</v>
      </c>
      <c r="C316" s="7" t="s">
        <v>92</v>
      </c>
      <c r="D316" s="7" t="s">
        <v>6</v>
      </c>
      <c r="E316" s="8">
        <v>0</v>
      </c>
      <c r="F316">
        <f t="shared" si="4"/>
        <v>0</v>
      </c>
    </row>
    <row r="317" spans="1:6" ht="15" x14ac:dyDescent="0.25">
      <c r="A317" s="7" t="s">
        <v>7</v>
      </c>
      <c r="B317" s="8">
        <v>20180824</v>
      </c>
      <c r="C317" s="7" t="s">
        <v>94</v>
      </c>
      <c r="D317" s="7" t="s">
        <v>6</v>
      </c>
      <c r="E317" s="8">
        <v>0</v>
      </c>
      <c r="F317">
        <f t="shared" si="4"/>
        <v>0</v>
      </c>
    </row>
    <row r="318" spans="1:6" ht="15" x14ac:dyDescent="0.25">
      <c r="A318" s="7" t="s">
        <v>125</v>
      </c>
      <c r="B318" s="8">
        <v>20180612</v>
      </c>
      <c r="C318" s="7" t="s">
        <v>17</v>
      </c>
      <c r="D318" s="7" t="s">
        <v>6</v>
      </c>
      <c r="E318" s="8">
        <v>0</v>
      </c>
      <c r="F318">
        <f t="shared" si="4"/>
        <v>0</v>
      </c>
    </row>
    <row r="319" spans="1:6" ht="15" x14ac:dyDescent="0.25">
      <c r="A319" s="7" t="s">
        <v>125</v>
      </c>
      <c r="B319" s="8">
        <v>20180612</v>
      </c>
      <c r="C319" s="7" t="s">
        <v>18</v>
      </c>
      <c r="D319" s="7" t="s">
        <v>6</v>
      </c>
      <c r="E319" s="8">
        <v>0</v>
      </c>
      <c r="F319">
        <f t="shared" si="4"/>
        <v>0</v>
      </c>
    </row>
    <row r="320" spans="1:6" ht="15" x14ac:dyDescent="0.25">
      <c r="A320" s="7" t="s">
        <v>125</v>
      </c>
      <c r="B320" s="8">
        <v>20180612</v>
      </c>
      <c r="C320" s="7" t="s">
        <v>19</v>
      </c>
      <c r="D320" s="7" t="s">
        <v>6</v>
      </c>
      <c r="E320" s="8">
        <v>1</v>
      </c>
      <c r="F320">
        <f t="shared" si="4"/>
        <v>4</v>
      </c>
    </row>
    <row r="321" spans="1:6" ht="15" x14ac:dyDescent="0.25">
      <c r="A321" s="7" t="s">
        <v>125</v>
      </c>
      <c r="B321" s="8">
        <v>20180516</v>
      </c>
      <c r="C321" s="7" t="s">
        <v>20</v>
      </c>
      <c r="D321" s="7" t="s">
        <v>6</v>
      </c>
      <c r="E321" s="8">
        <v>0</v>
      </c>
      <c r="F321">
        <f t="shared" si="4"/>
        <v>0</v>
      </c>
    </row>
    <row r="322" spans="1:6" ht="15" x14ac:dyDescent="0.25">
      <c r="A322" s="7" t="s">
        <v>125</v>
      </c>
      <c r="B322" s="8">
        <v>20180612</v>
      </c>
      <c r="C322" s="7" t="s">
        <v>20</v>
      </c>
      <c r="D322" s="7" t="s">
        <v>6</v>
      </c>
      <c r="E322" s="8">
        <v>0</v>
      </c>
      <c r="F322">
        <f t="shared" si="4"/>
        <v>0</v>
      </c>
    </row>
    <row r="323" spans="1:6" ht="15" x14ac:dyDescent="0.25">
      <c r="A323" s="7" t="s">
        <v>125</v>
      </c>
      <c r="B323" s="8">
        <v>20180516</v>
      </c>
      <c r="C323" s="7" t="s">
        <v>21</v>
      </c>
      <c r="D323" s="7" t="s">
        <v>6</v>
      </c>
      <c r="E323" s="8">
        <v>0</v>
      </c>
      <c r="F323">
        <f t="shared" ref="F323:F386" si="5">E323*4</f>
        <v>0</v>
      </c>
    </row>
    <row r="324" spans="1:6" ht="15" x14ac:dyDescent="0.25">
      <c r="A324" s="7" t="s">
        <v>125</v>
      </c>
      <c r="B324" s="8">
        <v>20180612</v>
      </c>
      <c r="C324" s="7" t="s">
        <v>21</v>
      </c>
      <c r="D324" s="7" t="s">
        <v>6</v>
      </c>
      <c r="E324" s="8">
        <v>0</v>
      </c>
      <c r="F324">
        <f t="shared" si="5"/>
        <v>0</v>
      </c>
    </row>
    <row r="325" spans="1:6" ht="15" x14ac:dyDescent="0.25">
      <c r="A325" s="7" t="s">
        <v>125</v>
      </c>
      <c r="B325" s="8">
        <v>20180516</v>
      </c>
      <c r="C325" s="7" t="s">
        <v>22</v>
      </c>
      <c r="D325" s="7" t="s">
        <v>6</v>
      </c>
      <c r="E325" s="8">
        <v>0</v>
      </c>
      <c r="F325">
        <f t="shared" si="5"/>
        <v>0</v>
      </c>
    </row>
    <row r="326" spans="1:6" ht="15" x14ac:dyDescent="0.25">
      <c r="A326" s="7" t="s">
        <v>125</v>
      </c>
      <c r="B326" s="8">
        <v>20180612</v>
      </c>
      <c r="C326" s="7" t="s">
        <v>22</v>
      </c>
      <c r="D326" s="7" t="s">
        <v>6</v>
      </c>
      <c r="E326" s="8">
        <v>1</v>
      </c>
      <c r="F326">
        <f t="shared" si="5"/>
        <v>4</v>
      </c>
    </row>
    <row r="327" spans="1:6" ht="15" x14ac:dyDescent="0.25">
      <c r="A327" s="7" t="s">
        <v>125</v>
      </c>
      <c r="B327" s="8">
        <v>20180516</v>
      </c>
      <c r="C327" s="7" t="s">
        <v>23</v>
      </c>
      <c r="D327" s="7" t="s">
        <v>6</v>
      </c>
      <c r="E327" s="8">
        <v>0</v>
      </c>
      <c r="F327">
        <f t="shared" si="5"/>
        <v>0</v>
      </c>
    </row>
    <row r="328" spans="1:6" ht="15" x14ac:dyDescent="0.25">
      <c r="A328" s="7" t="s">
        <v>125</v>
      </c>
      <c r="B328" s="8">
        <v>20180612</v>
      </c>
      <c r="C328" s="7" t="s">
        <v>23</v>
      </c>
      <c r="D328" s="7" t="s">
        <v>6</v>
      </c>
      <c r="E328" s="8">
        <v>0</v>
      </c>
      <c r="F328">
        <f t="shared" si="5"/>
        <v>0</v>
      </c>
    </row>
    <row r="329" spans="1:6" ht="15" x14ac:dyDescent="0.25">
      <c r="A329" s="7" t="s">
        <v>125</v>
      </c>
      <c r="B329" s="8">
        <v>20180516</v>
      </c>
      <c r="C329" s="7" t="s">
        <v>24</v>
      </c>
      <c r="D329" s="7" t="s">
        <v>6</v>
      </c>
      <c r="E329" s="8">
        <v>0</v>
      </c>
      <c r="F329">
        <f t="shared" si="5"/>
        <v>0</v>
      </c>
    </row>
    <row r="330" spans="1:6" ht="15" x14ac:dyDescent="0.25">
      <c r="A330" s="7" t="s">
        <v>125</v>
      </c>
      <c r="B330" s="8">
        <v>20180612</v>
      </c>
      <c r="C330" s="7" t="s">
        <v>24</v>
      </c>
      <c r="D330" s="7" t="s">
        <v>6</v>
      </c>
      <c r="E330" s="8">
        <v>0</v>
      </c>
      <c r="F330">
        <f t="shared" si="5"/>
        <v>0</v>
      </c>
    </row>
    <row r="331" spans="1:6" ht="15" x14ac:dyDescent="0.25">
      <c r="A331" s="7" t="s">
        <v>125</v>
      </c>
      <c r="B331" s="8">
        <v>20180612</v>
      </c>
      <c r="C331" s="7" t="s">
        <v>25</v>
      </c>
      <c r="D331" s="7" t="s">
        <v>6</v>
      </c>
      <c r="E331" s="8">
        <v>1</v>
      </c>
      <c r="F331">
        <f t="shared" si="5"/>
        <v>4</v>
      </c>
    </row>
    <row r="332" spans="1:6" ht="15" x14ac:dyDescent="0.25">
      <c r="A332" s="7" t="s">
        <v>125</v>
      </c>
      <c r="B332" s="8">
        <v>20180612</v>
      </c>
      <c r="C332" s="7" t="s">
        <v>26</v>
      </c>
      <c r="D332" s="7" t="s">
        <v>6</v>
      </c>
      <c r="E332" s="8">
        <v>2</v>
      </c>
      <c r="F332">
        <f t="shared" si="5"/>
        <v>8</v>
      </c>
    </row>
    <row r="333" spans="1:6" ht="15" x14ac:dyDescent="0.25">
      <c r="A333" s="7" t="s">
        <v>125</v>
      </c>
      <c r="B333" s="8">
        <v>20180516</v>
      </c>
      <c r="C333" s="7" t="s">
        <v>36</v>
      </c>
      <c r="D333" s="7" t="s">
        <v>6</v>
      </c>
      <c r="E333" s="8">
        <v>0</v>
      </c>
      <c r="F333">
        <f t="shared" si="5"/>
        <v>0</v>
      </c>
    </row>
    <row r="334" spans="1:6" ht="15" x14ac:dyDescent="0.25">
      <c r="A334" s="7" t="s">
        <v>125</v>
      </c>
      <c r="B334" s="8">
        <v>20180516</v>
      </c>
      <c r="C334" s="7" t="s">
        <v>126</v>
      </c>
      <c r="D334" s="7" t="s">
        <v>6</v>
      </c>
      <c r="E334" s="8">
        <v>0</v>
      </c>
      <c r="F334">
        <f t="shared" si="5"/>
        <v>0</v>
      </c>
    </row>
    <row r="335" spans="1:6" ht="15" x14ac:dyDescent="0.25">
      <c r="A335" s="7" t="s">
        <v>125</v>
      </c>
      <c r="B335" s="8">
        <v>20180516</v>
      </c>
      <c r="C335" s="7" t="s">
        <v>127</v>
      </c>
      <c r="D335" s="7" t="s">
        <v>6</v>
      </c>
      <c r="E335" s="8">
        <v>0</v>
      </c>
      <c r="F335">
        <f t="shared" si="5"/>
        <v>0</v>
      </c>
    </row>
    <row r="336" spans="1:6" ht="15" x14ac:dyDescent="0.25">
      <c r="A336" s="7" t="s">
        <v>125</v>
      </c>
      <c r="B336" s="8">
        <v>20180516</v>
      </c>
      <c r="C336" s="7" t="s">
        <v>128</v>
      </c>
      <c r="D336" s="7" t="s">
        <v>6</v>
      </c>
      <c r="E336" s="8">
        <v>0</v>
      </c>
      <c r="F336">
        <f t="shared" si="5"/>
        <v>0</v>
      </c>
    </row>
    <row r="337" spans="1:6" ht="15" x14ac:dyDescent="0.25">
      <c r="A337" s="7" t="s">
        <v>125</v>
      </c>
      <c r="B337" s="8">
        <v>20180516</v>
      </c>
      <c r="C337" s="7" t="s">
        <v>120</v>
      </c>
      <c r="D337" s="7" t="s">
        <v>6</v>
      </c>
      <c r="E337" s="8">
        <v>0</v>
      </c>
      <c r="F337">
        <f t="shared" si="5"/>
        <v>0</v>
      </c>
    </row>
    <row r="338" spans="1:6" ht="15" x14ac:dyDescent="0.25">
      <c r="A338" s="7" t="s">
        <v>125</v>
      </c>
      <c r="B338" s="8">
        <v>20180601</v>
      </c>
      <c r="C338" s="7" t="s">
        <v>37</v>
      </c>
      <c r="D338" s="7" t="s">
        <v>6</v>
      </c>
      <c r="E338" s="8">
        <v>0</v>
      </c>
      <c r="F338">
        <f t="shared" si="5"/>
        <v>0</v>
      </c>
    </row>
    <row r="339" spans="1:6" ht="15" x14ac:dyDescent="0.25">
      <c r="A339" s="7" t="s">
        <v>125</v>
      </c>
      <c r="B339" s="8">
        <v>20180601</v>
      </c>
      <c r="C339" s="7" t="s">
        <v>117</v>
      </c>
      <c r="D339" s="7" t="s">
        <v>6</v>
      </c>
      <c r="E339" s="8">
        <v>0</v>
      </c>
      <c r="F339">
        <f t="shared" si="5"/>
        <v>0</v>
      </c>
    </row>
    <row r="340" spans="1:6" ht="15" x14ac:dyDescent="0.25">
      <c r="A340" s="7" t="s">
        <v>125</v>
      </c>
      <c r="B340" s="8">
        <v>20180601</v>
      </c>
      <c r="C340" s="7" t="s">
        <v>38</v>
      </c>
      <c r="D340" s="7" t="s">
        <v>6</v>
      </c>
      <c r="E340" s="8">
        <v>1</v>
      </c>
      <c r="F340">
        <f t="shared" si="5"/>
        <v>4</v>
      </c>
    </row>
    <row r="341" spans="1:6" ht="15" x14ac:dyDescent="0.25">
      <c r="A341" s="7" t="s">
        <v>125</v>
      </c>
      <c r="B341" s="8">
        <v>20180601</v>
      </c>
      <c r="C341" s="7" t="s">
        <v>39</v>
      </c>
      <c r="D341" s="7" t="s">
        <v>6</v>
      </c>
      <c r="E341" s="8">
        <v>0</v>
      </c>
      <c r="F341">
        <f t="shared" si="5"/>
        <v>0</v>
      </c>
    </row>
    <row r="342" spans="1:6" ht="15" x14ac:dyDescent="0.25">
      <c r="A342" s="7" t="s">
        <v>125</v>
      </c>
      <c r="B342" s="8">
        <v>20180601</v>
      </c>
      <c r="C342" s="7" t="s">
        <v>40</v>
      </c>
      <c r="D342" s="7" t="s">
        <v>6</v>
      </c>
      <c r="E342" s="8">
        <v>0</v>
      </c>
      <c r="F342">
        <f t="shared" si="5"/>
        <v>0</v>
      </c>
    </row>
    <row r="343" spans="1:6" ht="15" x14ac:dyDescent="0.25">
      <c r="A343" s="7" t="s">
        <v>125</v>
      </c>
      <c r="B343" s="8">
        <v>20180601</v>
      </c>
      <c r="C343" s="7" t="s">
        <v>41</v>
      </c>
      <c r="D343" s="7" t="s">
        <v>6</v>
      </c>
      <c r="E343" s="8">
        <v>0</v>
      </c>
      <c r="F343">
        <f t="shared" si="5"/>
        <v>0</v>
      </c>
    </row>
    <row r="344" spans="1:6" ht="15" x14ac:dyDescent="0.25">
      <c r="A344" s="7" t="s">
        <v>125</v>
      </c>
      <c r="B344" s="8">
        <v>20180601</v>
      </c>
      <c r="C344" s="7" t="s">
        <v>42</v>
      </c>
      <c r="D344" s="7" t="s">
        <v>6</v>
      </c>
      <c r="E344" s="8">
        <v>0</v>
      </c>
      <c r="F344">
        <f t="shared" si="5"/>
        <v>0</v>
      </c>
    </row>
    <row r="345" spans="1:6" ht="15" x14ac:dyDescent="0.25">
      <c r="A345" s="7" t="s">
        <v>125</v>
      </c>
      <c r="B345" s="8">
        <v>20180601</v>
      </c>
      <c r="C345" s="7" t="s">
        <v>43</v>
      </c>
      <c r="D345" s="7" t="s">
        <v>6</v>
      </c>
      <c r="E345" s="8">
        <v>0</v>
      </c>
      <c r="F345">
        <f t="shared" si="5"/>
        <v>0</v>
      </c>
    </row>
    <row r="346" spans="1:6" ht="15" x14ac:dyDescent="0.25">
      <c r="A346" s="7" t="s">
        <v>125</v>
      </c>
      <c r="B346" s="8">
        <v>20180601</v>
      </c>
      <c r="C346" s="7" t="s">
        <v>44</v>
      </c>
      <c r="D346" s="7" t="s">
        <v>6</v>
      </c>
      <c r="E346" s="8">
        <v>1</v>
      </c>
      <c r="F346">
        <f t="shared" si="5"/>
        <v>4</v>
      </c>
    </row>
    <row r="347" spans="1:6" ht="15" x14ac:dyDescent="0.25">
      <c r="A347" s="7" t="s">
        <v>125</v>
      </c>
      <c r="B347" s="8">
        <v>20180601</v>
      </c>
      <c r="C347" s="7" t="s">
        <v>45</v>
      </c>
      <c r="D347" s="7" t="s">
        <v>6</v>
      </c>
      <c r="E347" s="8">
        <v>1</v>
      </c>
      <c r="F347">
        <f t="shared" si="5"/>
        <v>4</v>
      </c>
    </row>
    <row r="348" spans="1:6" ht="15" x14ac:dyDescent="0.25">
      <c r="A348" s="7" t="s">
        <v>125</v>
      </c>
      <c r="B348" s="8">
        <v>20180626</v>
      </c>
      <c r="C348" s="7" t="s">
        <v>46</v>
      </c>
      <c r="D348" s="7" t="s">
        <v>6</v>
      </c>
      <c r="E348" s="8">
        <v>4</v>
      </c>
      <c r="F348">
        <f t="shared" si="5"/>
        <v>16</v>
      </c>
    </row>
    <row r="349" spans="1:6" ht="15" x14ac:dyDescent="0.25">
      <c r="A349" s="7" t="s">
        <v>125</v>
      </c>
      <c r="B349" s="8">
        <v>20180626</v>
      </c>
      <c r="C349" s="7" t="s">
        <v>47</v>
      </c>
      <c r="D349" s="7" t="s">
        <v>6</v>
      </c>
      <c r="E349" s="8">
        <v>4</v>
      </c>
      <c r="F349">
        <f t="shared" si="5"/>
        <v>16</v>
      </c>
    </row>
    <row r="350" spans="1:6" ht="15" x14ac:dyDescent="0.25">
      <c r="A350" s="7" t="s">
        <v>125</v>
      </c>
      <c r="B350" s="8">
        <v>20180626</v>
      </c>
      <c r="C350" s="7" t="s">
        <v>48</v>
      </c>
      <c r="D350" s="7" t="s">
        <v>6</v>
      </c>
      <c r="E350" s="8">
        <v>1</v>
      </c>
      <c r="F350">
        <f t="shared" si="5"/>
        <v>4</v>
      </c>
    </row>
    <row r="351" spans="1:6" ht="15" x14ac:dyDescent="0.25">
      <c r="A351" s="7" t="s">
        <v>125</v>
      </c>
      <c r="B351" s="8">
        <v>20180626</v>
      </c>
      <c r="C351" s="7" t="s">
        <v>49</v>
      </c>
      <c r="D351" s="7" t="s">
        <v>6</v>
      </c>
      <c r="E351" s="8">
        <v>2</v>
      </c>
      <c r="F351">
        <f t="shared" si="5"/>
        <v>8</v>
      </c>
    </row>
    <row r="352" spans="1:6" ht="15" x14ac:dyDescent="0.25">
      <c r="A352" s="7" t="s">
        <v>125</v>
      </c>
      <c r="B352" s="8">
        <v>20180626</v>
      </c>
      <c r="C352" s="7" t="s">
        <v>50</v>
      </c>
      <c r="D352" s="7" t="s">
        <v>6</v>
      </c>
      <c r="E352" s="8">
        <v>0</v>
      </c>
      <c r="F352">
        <f t="shared" si="5"/>
        <v>0</v>
      </c>
    </row>
    <row r="353" spans="1:6" ht="15" x14ac:dyDescent="0.25">
      <c r="A353" s="7" t="s">
        <v>125</v>
      </c>
      <c r="B353" s="8">
        <v>20180626</v>
      </c>
      <c r="C353" s="7" t="s">
        <v>51</v>
      </c>
      <c r="D353" s="7" t="s">
        <v>6</v>
      </c>
      <c r="E353" s="8">
        <v>1</v>
      </c>
      <c r="F353">
        <f t="shared" si="5"/>
        <v>4</v>
      </c>
    </row>
    <row r="354" spans="1:6" ht="15" x14ac:dyDescent="0.25">
      <c r="A354" s="7" t="s">
        <v>125</v>
      </c>
      <c r="B354" s="8">
        <v>20180626</v>
      </c>
      <c r="C354" s="7" t="s">
        <v>52</v>
      </c>
      <c r="D354" s="7" t="s">
        <v>6</v>
      </c>
      <c r="E354" s="8">
        <v>3</v>
      </c>
      <c r="F354">
        <f t="shared" si="5"/>
        <v>12</v>
      </c>
    </row>
    <row r="355" spans="1:6" ht="15" x14ac:dyDescent="0.25">
      <c r="A355" s="7" t="s">
        <v>125</v>
      </c>
      <c r="B355" s="8">
        <v>20180626</v>
      </c>
      <c r="C355" s="7" t="s">
        <v>53</v>
      </c>
      <c r="D355" s="7" t="s">
        <v>6</v>
      </c>
      <c r="E355" s="8">
        <v>2</v>
      </c>
      <c r="F355">
        <f t="shared" si="5"/>
        <v>8</v>
      </c>
    </row>
    <row r="356" spans="1:6" ht="15" x14ac:dyDescent="0.25">
      <c r="A356" s="7" t="s">
        <v>125</v>
      </c>
      <c r="B356" s="8">
        <v>20180626</v>
      </c>
      <c r="C356" s="7" t="s">
        <v>54</v>
      </c>
      <c r="D356" s="7" t="s">
        <v>6</v>
      </c>
      <c r="E356" s="8">
        <v>0</v>
      </c>
      <c r="F356">
        <f t="shared" si="5"/>
        <v>0</v>
      </c>
    </row>
    <row r="357" spans="1:6" ht="15" x14ac:dyDescent="0.25">
      <c r="A357" s="7" t="s">
        <v>125</v>
      </c>
      <c r="B357" s="8">
        <v>20180626</v>
      </c>
      <c r="C357" s="7" t="s">
        <v>55</v>
      </c>
      <c r="D357" s="7" t="s">
        <v>6</v>
      </c>
      <c r="E357" s="8">
        <v>4</v>
      </c>
      <c r="F357">
        <f t="shared" si="5"/>
        <v>16</v>
      </c>
    </row>
    <row r="358" spans="1:6" ht="15" x14ac:dyDescent="0.25">
      <c r="A358" s="7" t="s">
        <v>125</v>
      </c>
      <c r="B358" s="8">
        <v>20180711</v>
      </c>
      <c r="C358" s="7" t="s">
        <v>56</v>
      </c>
      <c r="D358" s="7" t="s">
        <v>6</v>
      </c>
      <c r="E358" s="8">
        <v>4</v>
      </c>
      <c r="F358">
        <f t="shared" si="5"/>
        <v>16</v>
      </c>
    </row>
    <row r="359" spans="1:6" ht="15" x14ac:dyDescent="0.25">
      <c r="A359" s="7" t="s">
        <v>125</v>
      </c>
      <c r="B359" s="8">
        <v>20180711</v>
      </c>
      <c r="C359" s="7" t="s">
        <v>57</v>
      </c>
      <c r="D359" s="7" t="s">
        <v>6</v>
      </c>
      <c r="E359" s="8">
        <v>1</v>
      </c>
      <c r="F359">
        <f t="shared" si="5"/>
        <v>4</v>
      </c>
    </row>
    <row r="360" spans="1:6" ht="15" x14ac:dyDescent="0.25">
      <c r="A360" s="7" t="s">
        <v>125</v>
      </c>
      <c r="B360" s="8">
        <v>20180711</v>
      </c>
      <c r="C360" s="7" t="s">
        <v>58</v>
      </c>
      <c r="D360" s="7" t="s">
        <v>6</v>
      </c>
      <c r="E360" s="8">
        <v>2</v>
      </c>
      <c r="F360">
        <f t="shared" si="5"/>
        <v>8</v>
      </c>
    </row>
    <row r="361" spans="1:6" ht="15" x14ac:dyDescent="0.25">
      <c r="A361" s="7" t="s">
        <v>125</v>
      </c>
      <c r="B361" s="8">
        <v>20180711</v>
      </c>
      <c r="C361" s="7" t="s">
        <v>59</v>
      </c>
      <c r="D361" s="7" t="s">
        <v>6</v>
      </c>
      <c r="E361" s="8">
        <v>3</v>
      </c>
      <c r="F361">
        <f t="shared" si="5"/>
        <v>12</v>
      </c>
    </row>
    <row r="362" spans="1:6" ht="15" x14ac:dyDescent="0.25">
      <c r="A362" s="7" t="s">
        <v>125</v>
      </c>
      <c r="B362" s="8">
        <v>20180711</v>
      </c>
      <c r="C362" s="7" t="s">
        <v>60</v>
      </c>
      <c r="D362" s="7" t="s">
        <v>6</v>
      </c>
      <c r="E362" s="8">
        <v>8</v>
      </c>
      <c r="F362">
        <f t="shared" si="5"/>
        <v>32</v>
      </c>
    </row>
    <row r="363" spans="1:6" ht="15" x14ac:dyDescent="0.25">
      <c r="A363" s="7" t="s">
        <v>125</v>
      </c>
      <c r="B363" s="8">
        <v>20180711</v>
      </c>
      <c r="C363" s="7" t="s">
        <v>61</v>
      </c>
      <c r="D363" s="7" t="s">
        <v>6</v>
      </c>
      <c r="E363" s="8">
        <v>1</v>
      </c>
      <c r="F363">
        <f t="shared" si="5"/>
        <v>4</v>
      </c>
    </row>
    <row r="364" spans="1:6" ht="15" x14ac:dyDescent="0.25">
      <c r="A364" s="7" t="s">
        <v>125</v>
      </c>
      <c r="B364" s="8">
        <v>20180711</v>
      </c>
      <c r="C364" s="7" t="s">
        <v>62</v>
      </c>
      <c r="D364" s="7" t="s">
        <v>6</v>
      </c>
      <c r="E364" s="8">
        <v>13</v>
      </c>
      <c r="F364">
        <f t="shared" si="5"/>
        <v>52</v>
      </c>
    </row>
    <row r="365" spans="1:6" ht="15" x14ac:dyDescent="0.25">
      <c r="A365" s="7" t="s">
        <v>125</v>
      </c>
      <c r="B365" s="8">
        <v>20180711</v>
      </c>
      <c r="C365" s="7" t="s">
        <v>63</v>
      </c>
      <c r="D365" s="7" t="s">
        <v>6</v>
      </c>
      <c r="E365" s="8">
        <v>0</v>
      </c>
      <c r="F365">
        <f t="shared" si="5"/>
        <v>0</v>
      </c>
    </row>
    <row r="366" spans="1:6" ht="15" x14ac:dyDescent="0.25">
      <c r="A366" s="7" t="s">
        <v>125</v>
      </c>
      <c r="B366" s="8">
        <v>20180711</v>
      </c>
      <c r="C366" s="7" t="s">
        <v>64</v>
      </c>
      <c r="D366" s="7" t="s">
        <v>6</v>
      </c>
      <c r="E366" s="8">
        <v>11</v>
      </c>
      <c r="F366">
        <f t="shared" si="5"/>
        <v>44</v>
      </c>
    </row>
    <row r="367" spans="1:6" ht="15" x14ac:dyDescent="0.25">
      <c r="A367" s="7" t="s">
        <v>125</v>
      </c>
      <c r="B367" s="8">
        <v>20180711</v>
      </c>
      <c r="C367" s="7" t="s">
        <v>65</v>
      </c>
      <c r="D367" s="7" t="s">
        <v>6</v>
      </c>
      <c r="E367" s="8">
        <v>2</v>
      </c>
      <c r="F367">
        <f t="shared" si="5"/>
        <v>8</v>
      </c>
    </row>
    <row r="368" spans="1:6" ht="15" x14ac:dyDescent="0.25">
      <c r="A368" s="7" t="s">
        <v>125</v>
      </c>
      <c r="B368" s="8">
        <v>20180723</v>
      </c>
      <c r="C368" s="7" t="s">
        <v>66</v>
      </c>
      <c r="D368" s="7" t="s">
        <v>6</v>
      </c>
      <c r="E368" s="8">
        <v>1</v>
      </c>
      <c r="F368">
        <f t="shared" si="5"/>
        <v>4</v>
      </c>
    </row>
    <row r="369" spans="1:6" ht="15" x14ac:dyDescent="0.25">
      <c r="A369" s="7" t="s">
        <v>125</v>
      </c>
      <c r="B369" s="8">
        <v>20180723</v>
      </c>
      <c r="C369" s="7" t="s">
        <v>67</v>
      </c>
      <c r="D369" s="7" t="s">
        <v>6</v>
      </c>
      <c r="E369" s="8">
        <v>0</v>
      </c>
      <c r="F369">
        <f t="shared" si="5"/>
        <v>0</v>
      </c>
    </row>
    <row r="370" spans="1:6" ht="15" x14ac:dyDescent="0.25">
      <c r="A370" s="7" t="s">
        <v>125</v>
      </c>
      <c r="B370" s="8">
        <v>20180723</v>
      </c>
      <c r="C370" s="7" t="s">
        <v>68</v>
      </c>
      <c r="D370" s="7" t="s">
        <v>6</v>
      </c>
      <c r="E370" s="8">
        <v>0</v>
      </c>
      <c r="F370">
        <f t="shared" si="5"/>
        <v>0</v>
      </c>
    </row>
    <row r="371" spans="1:6" ht="15" x14ac:dyDescent="0.25">
      <c r="A371" s="7" t="s">
        <v>125</v>
      </c>
      <c r="B371" s="8">
        <v>20180723</v>
      </c>
      <c r="C371" s="7" t="s">
        <v>69</v>
      </c>
      <c r="D371" s="7" t="s">
        <v>6</v>
      </c>
      <c r="E371" s="8">
        <v>1</v>
      </c>
      <c r="F371">
        <f t="shared" si="5"/>
        <v>4</v>
      </c>
    </row>
    <row r="372" spans="1:6" ht="15" x14ac:dyDescent="0.25">
      <c r="A372" s="7" t="s">
        <v>125</v>
      </c>
      <c r="B372" s="8">
        <v>20180723</v>
      </c>
      <c r="C372" s="7" t="s">
        <v>70</v>
      </c>
      <c r="D372" s="7" t="s">
        <v>6</v>
      </c>
      <c r="E372" s="8">
        <v>0</v>
      </c>
      <c r="F372">
        <f t="shared" si="5"/>
        <v>0</v>
      </c>
    </row>
    <row r="373" spans="1:6" ht="15" x14ac:dyDescent="0.25">
      <c r="A373" s="7" t="s">
        <v>125</v>
      </c>
      <c r="B373" s="8">
        <v>20180723</v>
      </c>
      <c r="C373" s="7" t="s">
        <v>71</v>
      </c>
      <c r="D373" s="7" t="s">
        <v>6</v>
      </c>
      <c r="E373" s="8">
        <v>0</v>
      </c>
      <c r="F373">
        <f t="shared" si="5"/>
        <v>0</v>
      </c>
    </row>
    <row r="374" spans="1:6" ht="15" x14ac:dyDescent="0.25">
      <c r="A374" s="7" t="s">
        <v>125</v>
      </c>
      <c r="B374" s="8">
        <v>20180723</v>
      </c>
      <c r="C374" s="7" t="s">
        <v>72</v>
      </c>
      <c r="D374" s="7" t="s">
        <v>6</v>
      </c>
      <c r="E374" s="8">
        <v>1</v>
      </c>
      <c r="F374">
        <f t="shared" si="5"/>
        <v>4</v>
      </c>
    </row>
    <row r="375" spans="1:6" ht="15" x14ac:dyDescent="0.25">
      <c r="A375" s="7" t="s">
        <v>125</v>
      </c>
      <c r="B375" s="8">
        <v>20180723</v>
      </c>
      <c r="C375" s="7" t="s">
        <v>73</v>
      </c>
      <c r="D375" s="7" t="s">
        <v>6</v>
      </c>
      <c r="E375" s="8">
        <v>1</v>
      </c>
      <c r="F375">
        <f t="shared" si="5"/>
        <v>4</v>
      </c>
    </row>
    <row r="376" spans="1:6" ht="15" x14ac:dyDescent="0.25">
      <c r="A376" s="7" t="s">
        <v>125</v>
      </c>
      <c r="B376" s="8">
        <v>20180723</v>
      </c>
      <c r="C376" s="7" t="s">
        <v>74</v>
      </c>
      <c r="D376" s="7" t="s">
        <v>6</v>
      </c>
      <c r="E376" s="8">
        <v>0</v>
      </c>
      <c r="F376">
        <f t="shared" si="5"/>
        <v>0</v>
      </c>
    </row>
    <row r="377" spans="1:6" ht="15" x14ac:dyDescent="0.25">
      <c r="A377" s="7" t="s">
        <v>125</v>
      </c>
      <c r="B377" s="8">
        <v>20180723</v>
      </c>
      <c r="C377" s="7" t="s">
        <v>75</v>
      </c>
      <c r="D377" s="7" t="s">
        <v>6</v>
      </c>
      <c r="E377" s="8">
        <v>0</v>
      </c>
      <c r="F377">
        <f t="shared" si="5"/>
        <v>0</v>
      </c>
    </row>
    <row r="378" spans="1:6" ht="15" x14ac:dyDescent="0.25">
      <c r="A378" s="7" t="s">
        <v>125</v>
      </c>
      <c r="B378" s="8">
        <v>20180806</v>
      </c>
      <c r="C378" s="7" t="s">
        <v>76</v>
      </c>
      <c r="D378" s="7" t="s">
        <v>6</v>
      </c>
      <c r="E378" s="8">
        <v>0</v>
      </c>
      <c r="F378">
        <f t="shared" si="5"/>
        <v>0</v>
      </c>
    </row>
    <row r="379" spans="1:6" ht="15" x14ac:dyDescent="0.25">
      <c r="A379" s="7" t="s">
        <v>125</v>
      </c>
      <c r="B379" s="8">
        <v>20180806</v>
      </c>
      <c r="C379" s="7" t="s">
        <v>77</v>
      </c>
      <c r="D379" s="7" t="s">
        <v>6</v>
      </c>
      <c r="E379" s="8">
        <v>0</v>
      </c>
      <c r="F379">
        <f t="shared" si="5"/>
        <v>0</v>
      </c>
    </row>
    <row r="380" spans="1:6" ht="15" x14ac:dyDescent="0.25">
      <c r="A380" s="7" t="s">
        <v>125</v>
      </c>
      <c r="B380" s="8">
        <v>20180806</v>
      </c>
      <c r="C380" s="7" t="s">
        <v>78</v>
      </c>
      <c r="D380" s="7" t="s">
        <v>6</v>
      </c>
      <c r="E380" s="8">
        <v>0</v>
      </c>
      <c r="F380">
        <f t="shared" si="5"/>
        <v>0</v>
      </c>
    </row>
    <row r="381" spans="1:6" ht="15" x14ac:dyDescent="0.25">
      <c r="A381" s="7" t="s">
        <v>125</v>
      </c>
      <c r="B381" s="8">
        <v>20180806</v>
      </c>
      <c r="C381" s="7" t="s">
        <v>79</v>
      </c>
      <c r="D381" s="7" t="s">
        <v>6</v>
      </c>
      <c r="E381" s="8">
        <v>0</v>
      </c>
      <c r="F381">
        <f t="shared" si="5"/>
        <v>0</v>
      </c>
    </row>
    <row r="382" spans="1:6" ht="15" x14ac:dyDescent="0.25">
      <c r="A382" s="7" t="s">
        <v>125</v>
      </c>
      <c r="B382" s="8">
        <v>20180806</v>
      </c>
      <c r="C382" s="7" t="s">
        <v>80</v>
      </c>
      <c r="D382" s="7" t="s">
        <v>6</v>
      </c>
      <c r="E382" s="8">
        <v>0</v>
      </c>
      <c r="F382">
        <f t="shared" si="5"/>
        <v>0</v>
      </c>
    </row>
    <row r="383" spans="1:6" ht="15" x14ac:dyDescent="0.25">
      <c r="A383" s="7" t="s">
        <v>125</v>
      </c>
      <c r="B383" s="8">
        <v>20180806</v>
      </c>
      <c r="C383" s="7" t="s">
        <v>81</v>
      </c>
      <c r="D383" s="7" t="s">
        <v>6</v>
      </c>
      <c r="E383" s="8">
        <v>0</v>
      </c>
      <c r="F383">
        <f t="shared" si="5"/>
        <v>0</v>
      </c>
    </row>
    <row r="384" spans="1:6" ht="15" x14ac:dyDescent="0.25">
      <c r="A384" s="7" t="s">
        <v>125</v>
      </c>
      <c r="B384" s="8">
        <v>20180806</v>
      </c>
      <c r="C384" s="7" t="s">
        <v>82</v>
      </c>
      <c r="D384" s="7" t="s">
        <v>6</v>
      </c>
      <c r="E384" s="8">
        <v>0</v>
      </c>
      <c r="F384">
        <f t="shared" si="5"/>
        <v>0</v>
      </c>
    </row>
    <row r="385" spans="1:6" ht="15" x14ac:dyDescent="0.25">
      <c r="A385" s="7" t="s">
        <v>125</v>
      </c>
      <c r="B385" s="8">
        <v>20180806</v>
      </c>
      <c r="C385" s="7" t="s">
        <v>83</v>
      </c>
      <c r="D385" s="7" t="s">
        <v>6</v>
      </c>
      <c r="E385" s="8">
        <v>0</v>
      </c>
      <c r="F385">
        <f t="shared" si="5"/>
        <v>0</v>
      </c>
    </row>
    <row r="386" spans="1:6" ht="15" x14ac:dyDescent="0.25">
      <c r="A386" s="7" t="s">
        <v>125</v>
      </c>
      <c r="B386" s="8">
        <v>20180806</v>
      </c>
      <c r="C386" s="7" t="s">
        <v>84</v>
      </c>
      <c r="D386" s="7" t="s">
        <v>6</v>
      </c>
      <c r="E386" s="8">
        <v>0</v>
      </c>
      <c r="F386">
        <f t="shared" si="5"/>
        <v>0</v>
      </c>
    </row>
    <row r="387" spans="1:6" ht="15" x14ac:dyDescent="0.25">
      <c r="A387" s="7" t="s">
        <v>125</v>
      </c>
      <c r="B387" s="8">
        <v>20180806</v>
      </c>
      <c r="C387" s="7" t="s">
        <v>85</v>
      </c>
      <c r="D387" s="7" t="s">
        <v>6</v>
      </c>
      <c r="E387" s="8">
        <v>0</v>
      </c>
      <c r="F387">
        <f t="shared" ref="F387:F450" si="6">E387*4</f>
        <v>0</v>
      </c>
    </row>
    <row r="388" spans="1:6" ht="15" x14ac:dyDescent="0.25">
      <c r="A388" s="7" t="s">
        <v>125</v>
      </c>
      <c r="B388" s="8">
        <v>20180822</v>
      </c>
      <c r="C388" s="7" t="s">
        <v>86</v>
      </c>
      <c r="D388" s="7" t="s">
        <v>6</v>
      </c>
      <c r="E388" s="8">
        <v>0</v>
      </c>
      <c r="F388">
        <f t="shared" si="6"/>
        <v>0</v>
      </c>
    </row>
    <row r="389" spans="1:6" ht="15" x14ac:dyDescent="0.25">
      <c r="A389" s="7" t="s">
        <v>125</v>
      </c>
      <c r="B389" s="8">
        <v>20180822</v>
      </c>
      <c r="C389" s="7" t="s">
        <v>87</v>
      </c>
      <c r="D389" s="7" t="s">
        <v>6</v>
      </c>
      <c r="E389" s="8">
        <v>0</v>
      </c>
      <c r="F389">
        <f t="shared" si="6"/>
        <v>0</v>
      </c>
    </row>
    <row r="390" spans="1:6" ht="15" x14ac:dyDescent="0.25">
      <c r="A390" s="7" t="s">
        <v>125</v>
      </c>
      <c r="B390" s="8">
        <v>20180822</v>
      </c>
      <c r="C390" s="7" t="s">
        <v>88</v>
      </c>
      <c r="D390" s="7" t="s">
        <v>6</v>
      </c>
      <c r="E390" s="8">
        <v>0</v>
      </c>
      <c r="F390">
        <f t="shared" si="6"/>
        <v>0</v>
      </c>
    </row>
    <row r="391" spans="1:6" ht="15" x14ac:dyDescent="0.25">
      <c r="A391" s="7" t="s">
        <v>125</v>
      </c>
      <c r="B391" s="8">
        <v>20180822</v>
      </c>
      <c r="C391" s="7" t="s">
        <v>89</v>
      </c>
      <c r="D391" s="7" t="s">
        <v>6</v>
      </c>
      <c r="E391" s="8">
        <v>0</v>
      </c>
      <c r="F391">
        <f t="shared" si="6"/>
        <v>0</v>
      </c>
    </row>
    <row r="392" spans="1:6" ht="15" x14ac:dyDescent="0.25">
      <c r="A392" s="7" t="s">
        <v>125</v>
      </c>
      <c r="B392" s="8">
        <v>20180822</v>
      </c>
      <c r="C392" s="7" t="s">
        <v>105</v>
      </c>
      <c r="D392" s="7" t="s">
        <v>6</v>
      </c>
      <c r="E392" s="8">
        <v>0</v>
      </c>
      <c r="F392">
        <f t="shared" si="6"/>
        <v>0</v>
      </c>
    </row>
    <row r="393" spans="1:6" ht="15" x14ac:dyDescent="0.25">
      <c r="A393" s="7" t="s">
        <v>125</v>
      </c>
      <c r="B393" s="8">
        <v>20180822</v>
      </c>
      <c r="C393" s="7" t="s">
        <v>90</v>
      </c>
      <c r="D393" s="7" t="s">
        <v>6</v>
      </c>
      <c r="E393" s="8">
        <v>0</v>
      </c>
      <c r="F393">
        <f t="shared" si="6"/>
        <v>0</v>
      </c>
    </row>
    <row r="394" spans="1:6" ht="15" x14ac:dyDescent="0.25">
      <c r="A394" s="7" t="s">
        <v>125</v>
      </c>
      <c r="B394" s="8">
        <v>20180822</v>
      </c>
      <c r="C394" s="7" t="s">
        <v>91</v>
      </c>
      <c r="D394" s="7" t="s">
        <v>6</v>
      </c>
      <c r="E394" s="8">
        <v>0</v>
      </c>
      <c r="F394">
        <f t="shared" si="6"/>
        <v>0</v>
      </c>
    </row>
    <row r="395" spans="1:6" ht="15" x14ac:dyDescent="0.25">
      <c r="A395" s="7" t="s">
        <v>125</v>
      </c>
      <c r="B395" s="8">
        <v>20180822</v>
      </c>
      <c r="C395" s="7" t="s">
        <v>92</v>
      </c>
      <c r="D395" s="7" t="s">
        <v>6</v>
      </c>
      <c r="E395" s="8">
        <v>0</v>
      </c>
      <c r="F395">
        <f t="shared" si="6"/>
        <v>0</v>
      </c>
    </row>
    <row r="396" spans="1:6" ht="15" x14ac:dyDescent="0.25">
      <c r="A396" s="7" t="s">
        <v>125</v>
      </c>
      <c r="B396" s="8">
        <v>20180822</v>
      </c>
      <c r="C396" s="7" t="s">
        <v>93</v>
      </c>
      <c r="D396" s="7" t="s">
        <v>6</v>
      </c>
      <c r="E396" s="8">
        <v>0</v>
      </c>
      <c r="F396">
        <f t="shared" si="6"/>
        <v>0</v>
      </c>
    </row>
    <row r="397" spans="1:6" ht="15" x14ac:dyDescent="0.25">
      <c r="A397" s="7" t="s">
        <v>125</v>
      </c>
      <c r="B397" s="8">
        <v>20180822</v>
      </c>
      <c r="C397" s="7" t="s">
        <v>94</v>
      </c>
      <c r="D397" s="7" t="s">
        <v>6</v>
      </c>
      <c r="E397" s="8">
        <v>0</v>
      </c>
      <c r="F397">
        <f t="shared" si="6"/>
        <v>0</v>
      </c>
    </row>
    <row r="398" spans="1:6" ht="15" x14ac:dyDescent="0.25">
      <c r="A398" s="7" t="s">
        <v>8</v>
      </c>
      <c r="B398" s="8">
        <v>20180516</v>
      </c>
      <c r="C398" s="7" t="s">
        <v>17</v>
      </c>
      <c r="D398" s="7" t="s">
        <v>6</v>
      </c>
      <c r="E398" s="8">
        <v>0</v>
      </c>
      <c r="F398">
        <f t="shared" si="6"/>
        <v>0</v>
      </c>
    </row>
    <row r="399" spans="1:6" ht="15" x14ac:dyDescent="0.25">
      <c r="A399" s="7" t="s">
        <v>8</v>
      </c>
      <c r="B399" s="8">
        <v>20180612</v>
      </c>
      <c r="C399" s="7" t="s">
        <v>17</v>
      </c>
      <c r="D399" s="7" t="s">
        <v>6</v>
      </c>
      <c r="E399" s="8">
        <v>2</v>
      </c>
      <c r="F399">
        <f t="shared" si="6"/>
        <v>8</v>
      </c>
    </row>
    <row r="400" spans="1:6" ht="15" x14ac:dyDescent="0.25">
      <c r="A400" s="7" t="s">
        <v>8</v>
      </c>
      <c r="B400" s="8">
        <v>20180516</v>
      </c>
      <c r="C400" s="7" t="s">
        <v>18</v>
      </c>
      <c r="D400" s="7" t="s">
        <v>6</v>
      </c>
      <c r="E400" s="8">
        <v>0</v>
      </c>
      <c r="F400">
        <f t="shared" si="6"/>
        <v>0</v>
      </c>
    </row>
    <row r="401" spans="1:6" ht="15" x14ac:dyDescent="0.25">
      <c r="A401" s="7" t="s">
        <v>8</v>
      </c>
      <c r="B401" s="8">
        <v>20180612</v>
      </c>
      <c r="C401" s="7" t="s">
        <v>18</v>
      </c>
      <c r="D401" s="7" t="s">
        <v>6</v>
      </c>
      <c r="E401" s="8">
        <v>1</v>
      </c>
      <c r="F401">
        <f t="shared" si="6"/>
        <v>4</v>
      </c>
    </row>
    <row r="402" spans="1:6" ht="15" x14ac:dyDescent="0.25">
      <c r="A402" s="7" t="s">
        <v>8</v>
      </c>
      <c r="B402" s="8">
        <v>20180516</v>
      </c>
      <c r="C402" s="7" t="s">
        <v>19</v>
      </c>
      <c r="D402" s="7" t="s">
        <v>6</v>
      </c>
      <c r="E402" s="8">
        <v>0</v>
      </c>
      <c r="F402">
        <f t="shared" si="6"/>
        <v>0</v>
      </c>
    </row>
    <row r="403" spans="1:6" ht="15" x14ac:dyDescent="0.25">
      <c r="A403" s="7" t="s">
        <v>8</v>
      </c>
      <c r="B403" s="8">
        <v>20180612</v>
      </c>
      <c r="C403" s="7" t="s">
        <v>19</v>
      </c>
      <c r="D403" s="7" t="s">
        <v>6</v>
      </c>
      <c r="E403" s="8">
        <v>1</v>
      </c>
      <c r="F403">
        <f t="shared" si="6"/>
        <v>4</v>
      </c>
    </row>
    <row r="404" spans="1:6" ht="15" x14ac:dyDescent="0.25">
      <c r="A404" s="7" t="s">
        <v>8</v>
      </c>
      <c r="B404" s="8">
        <v>20180612</v>
      </c>
      <c r="C404" s="7" t="s">
        <v>20</v>
      </c>
      <c r="D404" s="7" t="s">
        <v>6</v>
      </c>
      <c r="E404" s="8">
        <v>2</v>
      </c>
      <c r="F404">
        <f t="shared" si="6"/>
        <v>8</v>
      </c>
    </row>
    <row r="405" spans="1:6" ht="15" x14ac:dyDescent="0.25">
      <c r="A405" s="7" t="s">
        <v>8</v>
      </c>
      <c r="B405" s="8">
        <v>20180612</v>
      </c>
      <c r="C405" s="7" t="s">
        <v>21</v>
      </c>
      <c r="D405" s="7" t="s">
        <v>6</v>
      </c>
      <c r="E405" s="8">
        <v>0</v>
      </c>
      <c r="F405">
        <f t="shared" si="6"/>
        <v>0</v>
      </c>
    </row>
    <row r="406" spans="1:6" ht="15" x14ac:dyDescent="0.25">
      <c r="A406" s="7" t="s">
        <v>8</v>
      </c>
      <c r="B406" s="8">
        <v>20180612</v>
      </c>
      <c r="C406" s="7" t="s">
        <v>22</v>
      </c>
      <c r="D406" s="7" t="s">
        <v>6</v>
      </c>
      <c r="E406" s="8">
        <v>2</v>
      </c>
      <c r="F406">
        <f t="shared" si="6"/>
        <v>8</v>
      </c>
    </row>
    <row r="407" spans="1:6" ht="15" x14ac:dyDescent="0.25">
      <c r="A407" s="7" t="s">
        <v>8</v>
      </c>
      <c r="B407" s="8">
        <v>20180612</v>
      </c>
      <c r="C407" s="7" t="s">
        <v>23</v>
      </c>
      <c r="D407" s="7" t="s">
        <v>6</v>
      </c>
      <c r="E407" s="8">
        <v>3</v>
      </c>
      <c r="F407">
        <f t="shared" si="6"/>
        <v>12</v>
      </c>
    </row>
    <row r="408" spans="1:6" ht="15" x14ac:dyDescent="0.25">
      <c r="A408" s="7" t="s">
        <v>8</v>
      </c>
      <c r="B408" s="8">
        <v>20180612</v>
      </c>
      <c r="C408" s="7" t="s">
        <v>24</v>
      </c>
      <c r="D408" s="7" t="s">
        <v>6</v>
      </c>
      <c r="E408" s="8">
        <v>3</v>
      </c>
      <c r="F408">
        <f t="shared" si="6"/>
        <v>12</v>
      </c>
    </row>
    <row r="409" spans="1:6" ht="15" x14ac:dyDescent="0.25">
      <c r="A409" s="7" t="s">
        <v>8</v>
      </c>
      <c r="B409" s="8">
        <v>20180612</v>
      </c>
      <c r="C409" s="7" t="s">
        <v>25</v>
      </c>
      <c r="D409" s="7" t="s">
        <v>6</v>
      </c>
      <c r="E409" s="8">
        <v>1</v>
      </c>
      <c r="F409">
        <f t="shared" si="6"/>
        <v>4</v>
      </c>
    </row>
    <row r="410" spans="1:6" ht="15" x14ac:dyDescent="0.25">
      <c r="A410" s="7" t="s">
        <v>8</v>
      </c>
      <c r="B410" s="8">
        <v>20180612</v>
      </c>
      <c r="C410" s="7" t="s">
        <v>26</v>
      </c>
      <c r="D410" s="7" t="s">
        <v>6</v>
      </c>
      <c r="E410" s="8">
        <v>2</v>
      </c>
      <c r="F410">
        <f t="shared" si="6"/>
        <v>8</v>
      </c>
    </row>
    <row r="411" spans="1:6" ht="15" x14ac:dyDescent="0.25">
      <c r="A411" s="7" t="s">
        <v>8</v>
      </c>
      <c r="B411" s="8">
        <v>20180516</v>
      </c>
      <c r="C411" s="7" t="s">
        <v>114</v>
      </c>
      <c r="D411" s="7" t="s">
        <v>6</v>
      </c>
      <c r="E411" s="8">
        <v>0</v>
      </c>
      <c r="F411">
        <f t="shared" si="6"/>
        <v>0</v>
      </c>
    </row>
    <row r="412" spans="1:6" ht="15" x14ac:dyDescent="0.25">
      <c r="A412" s="7" t="s">
        <v>8</v>
      </c>
      <c r="B412" s="8">
        <v>20180516</v>
      </c>
      <c r="C412" s="7" t="s">
        <v>115</v>
      </c>
      <c r="D412" s="7" t="s">
        <v>6</v>
      </c>
      <c r="E412" s="8">
        <v>0</v>
      </c>
      <c r="F412">
        <f t="shared" si="6"/>
        <v>0</v>
      </c>
    </row>
    <row r="413" spans="1:6" ht="15" x14ac:dyDescent="0.25">
      <c r="A413" s="7" t="s">
        <v>8</v>
      </c>
      <c r="B413" s="8">
        <v>20180516</v>
      </c>
      <c r="C413" s="7" t="s">
        <v>116</v>
      </c>
      <c r="D413" s="7" t="s">
        <v>6</v>
      </c>
      <c r="E413" s="8">
        <v>1</v>
      </c>
      <c r="F413">
        <f t="shared" si="6"/>
        <v>4</v>
      </c>
    </row>
    <row r="414" spans="1:6" ht="15" x14ac:dyDescent="0.25">
      <c r="A414" s="7" t="s">
        <v>8</v>
      </c>
      <c r="B414" s="8">
        <v>20180516</v>
      </c>
      <c r="C414" s="7" t="s">
        <v>32</v>
      </c>
      <c r="D414" s="7" t="s">
        <v>6</v>
      </c>
      <c r="E414" s="8">
        <v>2</v>
      </c>
      <c r="F414">
        <f t="shared" si="6"/>
        <v>8</v>
      </c>
    </row>
    <row r="415" spans="1:6" ht="15" x14ac:dyDescent="0.25">
      <c r="A415" s="7" t="s">
        <v>8</v>
      </c>
      <c r="B415" s="8">
        <v>20180516</v>
      </c>
      <c r="C415" s="7" t="s">
        <v>33</v>
      </c>
      <c r="D415" s="7" t="s">
        <v>6</v>
      </c>
      <c r="E415" s="8">
        <v>0</v>
      </c>
      <c r="F415">
        <f t="shared" si="6"/>
        <v>0</v>
      </c>
    </row>
    <row r="416" spans="1:6" ht="15" x14ac:dyDescent="0.25">
      <c r="A416" s="7" t="s">
        <v>8</v>
      </c>
      <c r="B416" s="8">
        <v>20180531</v>
      </c>
      <c r="C416" s="7" t="s">
        <v>37</v>
      </c>
      <c r="D416" s="7" t="s">
        <v>6</v>
      </c>
      <c r="E416" s="8">
        <v>0</v>
      </c>
      <c r="F416">
        <f t="shared" si="6"/>
        <v>0</v>
      </c>
    </row>
    <row r="417" spans="1:6" ht="15" x14ac:dyDescent="0.25">
      <c r="A417" s="7" t="s">
        <v>8</v>
      </c>
      <c r="B417" s="8">
        <v>20180531</v>
      </c>
      <c r="C417" s="7" t="s">
        <v>117</v>
      </c>
      <c r="D417" s="7" t="s">
        <v>6</v>
      </c>
      <c r="E417" s="8">
        <v>0</v>
      </c>
      <c r="F417">
        <f t="shared" si="6"/>
        <v>0</v>
      </c>
    </row>
    <row r="418" spans="1:6" ht="15" x14ac:dyDescent="0.25">
      <c r="A418" s="7" t="s">
        <v>8</v>
      </c>
      <c r="B418" s="8">
        <v>20180531</v>
      </c>
      <c r="C418" s="7" t="s">
        <v>38</v>
      </c>
      <c r="D418" s="7" t="s">
        <v>6</v>
      </c>
      <c r="E418" s="8">
        <v>0</v>
      </c>
      <c r="F418">
        <f t="shared" si="6"/>
        <v>0</v>
      </c>
    </row>
    <row r="419" spans="1:6" ht="15" x14ac:dyDescent="0.25">
      <c r="A419" s="7" t="s">
        <v>8</v>
      </c>
      <c r="B419" s="8">
        <v>20180531</v>
      </c>
      <c r="C419" s="7" t="s">
        <v>39</v>
      </c>
      <c r="D419" s="7" t="s">
        <v>6</v>
      </c>
      <c r="E419" s="8">
        <v>0</v>
      </c>
      <c r="F419">
        <f t="shared" si="6"/>
        <v>0</v>
      </c>
    </row>
    <row r="420" spans="1:6" ht="15" x14ac:dyDescent="0.25">
      <c r="A420" s="7" t="s">
        <v>8</v>
      </c>
      <c r="B420" s="8">
        <v>20180531</v>
      </c>
      <c r="C420" s="7" t="s">
        <v>40</v>
      </c>
      <c r="D420" s="7" t="s">
        <v>6</v>
      </c>
      <c r="E420" s="8">
        <v>0</v>
      </c>
      <c r="F420">
        <f t="shared" si="6"/>
        <v>0</v>
      </c>
    </row>
    <row r="421" spans="1:6" ht="15" x14ac:dyDescent="0.25">
      <c r="A421" s="7" t="s">
        <v>8</v>
      </c>
      <c r="B421" s="8">
        <v>20180531</v>
      </c>
      <c r="C421" s="7" t="s">
        <v>41</v>
      </c>
      <c r="D421" s="7" t="s">
        <v>6</v>
      </c>
      <c r="E421" s="8">
        <v>1</v>
      </c>
      <c r="F421">
        <f t="shared" si="6"/>
        <v>4</v>
      </c>
    </row>
    <row r="422" spans="1:6" ht="15" x14ac:dyDescent="0.25">
      <c r="A422" s="7" t="s">
        <v>8</v>
      </c>
      <c r="B422" s="8">
        <v>20180531</v>
      </c>
      <c r="C422" s="7" t="s">
        <v>42</v>
      </c>
      <c r="D422" s="7" t="s">
        <v>6</v>
      </c>
      <c r="E422" s="8">
        <v>0</v>
      </c>
      <c r="F422">
        <f t="shared" si="6"/>
        <v>0</v>
      </c>
    </row>
    <row r="423" spans="1:6" ht="15" x14ac:dyDescent="0.25">
      <c r="A423" s="7" t="s">
        <v>8</v>
      </c>
      <c r="B423" s="8">
        <v>20180531</v>
      </c>
      <c r="C423" s="7" t="s">
        <v>43</v>
      </c>
      <c r="D423" s="7" t="s">
        <v>6</v>
      </c>
      <c r="E423" s="8">
        <v>0</v>
      </c>
      <c r="F423">
        <f t="shared" si="6"/>
        <v>0</v>
      </c>
    </row>
    <row r="424" spans="1:6" ht="15" x14ac:dyDescent="0.25">
      <c r="A424" s="7" t="s">
        <v>8</v>
      </c>
      <c r="B424" s="8">
        <v>20180531</v>
      </c>
      <c r="C424" s="7" t="s">
        <v>44</v>
      </c>
      <c r="D424" s="7" t="s">
        <v>6</v>
      </c>
      <c r="E424" s="8">
        <v>0</v>
      </c>
      <c r="F424">
        <f t="shared" si="6"/>
        <v>0</v>
      </c>
    </row>
    <row r="425" spans="1:6" ht="15" x14ac:dyDescent="0.25">
      <c r="A425" s="7" t="s">
        <v>8</v>
      </c>
      <c r="B425" s="8">
        <v>20180531</v>
      </c>
      <c r="C425" s="7" t="s">
        <v>45</v>
      </c>
      <c r="D425" s="7" t="s">
        <v>6</v>
      </c>
      <c r="E425" s="8">
        <v>0</v>
      </c>
      <c r="F425">
        <f t="shared" si="6"/>
        <v>0</v>
      </c>
    </row>
    <row r="426" spans="1:6" ht="15" x14ac:dyDescent="0.25">
      <c r="A426" s="7" t="s">
        <v>8</v>
      </c>
      <c r="B426" s="8">
        <v>20180625</v>
      </c>
      <c r="C426" s="7" t="s">
        <v>46</v>
      </c>
      <c r="D426" s="7" t="s">
        <v>6</v>
      </c>
      <c r="E426" s="8">
        <v>0</v>
      </c>
      <c r="F426">
        <f t="shared" si="6"/>
        <v>0</v>
      </c>
    </row>
    <row r="427" spans="1:6" ht="15" x14ac:dyDescent="0.25">
      <c r="A427" s="7" t="s">
        <v>8</v>
      </c>
      <c r="B427" s="8">
        <v>20180625</v>
      </c>
      <c r="C427" s="7" t="s">
        <v>47</v>
      </c>
      <c r="D427" s="7" t="s">
        <v>6</v>
      </c>
      <c r="E427" s="8">
        <v>3</v>
      </c>
      <c r="F427">
        <f t="shared" si="6"/>
        <v>12</v>
      </c>
    </row>
    <row r="428" spans="1:6" ht="15" x14ac:dyDescent="0.25">
      <c r="A428" s="7" t="s">
        <v>8</v>
      </c>
      <c r="B428" s="8">
        <v>20180625</v>
      </c>
      <c r="C428" s="7" t="s">
        <v>48</v>
      </c>
      <c r="D428" s="7" t="s">
        <v>6</v>
      </c>
      <c r="E428" s="8">
        <v>2</v>
      </c>
      <c r="F428">
        <f t="shared" si="6"/>
        <v>8</v>
      </c>
    </row>
    <row r="429" spans="1:6" ht="15" x14ac:dyDescent="0.25">
      <c r="A429" s="7" t="s">
        <v>8</v>
      </c>
      <c r="B429" s="8">
        <v>20180625</v>
      </c>
      <c r="C429" s="7" t="s">
        <v>49</v>
      </c>
      <c r="D429" s="7" t="s">
        <v>6</v>
      </c>
      <c r="E429" s="8">
        <v>1</v>
      </c>
      <c r="F429">
        <f t="shared" si="6"/>
        <v>4</v>
      </c>
    </row>
    <row r="430" spans="1:6" ht="15" x14ac:dyDescent="0.25">
      <c r="A430" s="7" t="s">
        <v>8</v>
      </c>
      <c r="B430" s="8">
        <v>20180625</v>
      </c>
      <c r="C430" s="7" t="s">
        <v>50</v>
      </c>
      <c r="D430" s="7" t="s">
        <v>6</v>
      </c>
      <c r="E430" s="8">
        <v>8</v>
      </c>
      <c r="F430">
        <f t="shared" si="6"/>
        <v>32</v>
      </c>
    </row>
    <row r="431" spans="1:6" ht="15" x14ac:dyDescent="0.25">
      <c r="A431" s="7" t="s">
        <v>8</v>
      </c>
      <c r="B431" s="8">
        <v>20180625</v>
      </c>
      <c r="C431" s="7" t="s">
        <v>51</v>
      </c>
      <c r="D431" s="7" t="s">
        <v>6</v>
      </c>
      <c r="E431" s="8">
        <v>11</v>
      </c>
      <c r="F431">
        <f t="shared" si="6"/>
        <v>44</v>
      </c>
    </row>
    <row r="432" spans="1:6" ht="15" x14ac:dyDescent="0.25">
      <c r="A432" s="7" t="s">
        <v>8</v>
      </c>
      <c r="B432" s="8">
        <v>20180625</v>
      </c>
      <c r="C432" s="7" t="s">
        <v>52</v>
      </c>
      <c r="D432" s="7" t="s">
        <v>6</v>
      </c>
      <c r="E432" s="8">
        <v>0</v>
      </c>
      <c r="F432">
        <f t="shared" si="6"/>
        <v>0</v>
      </c>
    </row>
    <row r="433" spans="1:6" ht="15" x14ac:dyDescent="0.25">
      <c r="A433" s="7" t="s">
        <v>8</v>
      </c>
      <c r="B433" s="8">
        <v>20180625</v>
      </c>
      <c r="C433" s="7" t="s">
        <v>53</v>
      </c>
      <c r="D433" s="7" t="s">
        <v>6</v>
      </c>
      <c r="E433" s="8">
        <v>4</v>
      </c>
      <c r="F433">
        <f t="shared" si="6"/>
        <v>16</v>
      </c>
    </row>
    <row r="434" spans="1:6" ht="15" x14ac:dyDescent="0.25">
      <c r="A434" s="7" t="s">
        <v>8</v>
      </c>
      <c r="B434" s="8">
        <v>20180625</v>
      </c>
      <c r="C434" s="7" t="s">
        <v>54</v>
      </c>
      <c r="D434" s="7" t="s">
        <v>6</v>
      </c>
      <c r="E434" s="8">
        <v>2</v>
      </c>
      <c r="F434">
        <f t="shared" si="6"/>
        <v>8</v>
      </c>
    </row>
    <row r="435" spans="1:6" ht="15" x14ac:dyDescent="0.25">
      <c r="A435" s="7" t="s">
        <v>8</v>
      </c>
      <c r="B435" s="8">
        <v>20180625</v>
      </c>
      <c r="C435" s="7" t="s">
        <v>55</v>
      </c>
      <c r="D435" s="7" t="s">
        <v>6</v>
      </c>
      <c r="E435" s="8">
        <v>3</v>
      </c>
      <c r="F435">
        <f t="shared" si="6"/>
        <v>12</v>
      </c>
    </row>
    <row r="436" spans="1:6" ht="15" x14ac:dyDescent="0.25">
      <c r="A436" s="7" t="s">
        <v>8</v>
      </c>
      <c r="B436" s="8">
        <v>20180710</v>
      </c>
      <c r="C436" s="7" t="s">
        <v>56</v>
      </c>
      <c r="D436" s="7" t="s">
        <v>6</v>
      </c>
      <c r="E436" s="8">
        <v>9</v>
      </c>
      <c r="F436">
        <f t="shared" si="6"/>
        <v>36</v>
      </c>
    </row>
    <row r="437" spans="1:6" ht="15" x14ac:dyDescent="0.25">
      <c r="A437" s="7" t="s">
        <v>8</v>
      </c>
      <c r="B437" s="8">
        <v>20180710</v>
      </c>
      <c r="C437" s="7" t="s">
        <v>57</v>
      </c>
      <c r="D437" s="7" t="s">
        <v>6</v>
      </c>
      <c r="E437" s="8">
        <v>1</v>
      </c>
      <c r="F437">
        <f t="shared" si="6"/>
        <v>4</v>
      </c>
    </row>
    <row r="438" spans="1:6" ht="15" x14ac:dyDescent="0.25">
      <c r="A438" s="7" t="s">
        <v>8</v>
      </c>
      <c r="B438" s="8">
        <v>20180710</v>
      </c>
      <c r="C438" s="7" t="s">
        <v>58</v>
      </c>
      <c r="D438" s="7" t="s">
        <v>6</v>
      </c>
      <c r="E438" s="8">
        <v>6</v>
      </c>
      <c r="F438">
        <f t="shared" si="6"/>
        <v>24</v>
      </c>
    </row>
    <row r="439" spans="1:6" ht="15" x14ac:dyDescent="0.25">
      <c r="A439" s="7" t="s">
        <v>8</v>
      </c>
      <c r="B439" s="8">
        <v>20180710</v>
      </c>
      <c r="C439" s="7" t="s">
        <v>59</v>
      </c>
      <c r="D439" s="7" t="s">
        <v>6</v>
      </c>
      <c r="E439" s="8">
        <v>0</v>
      </c>
      <c r="F439">
        <f t="shared" si="6"/>
        <v>0</v>
      </c>
    </row>
    <row r="440" spans="1:6" ht="15" x14ac:dyDescent="0.25">
      <c r="A440" s="7" t="s">
        <v>8</v>
      </c>
      <c r="B440" s="8">
        <v>20180710</v>
      </c>
      <c r="C440" s="7" t="s">
        <v>60</v>
      </c>
      <c r="D440" s="7" t="s">
        <v>6</v>
      </c>
      <c r="E440" s="8">
        <v>10</v>
      </c>
      <c r="F440">
        <f t="shared" si="6"/>
        <v>40</v>
      </c>
    </row>
    <row r="441" spans="1:6" ht="15" x14ac:dyDescent="0.25">
      <c r="A441" s="7" t="s">
        <v>8</v>
      </c>
      <c r="B441" s="8">
        <v>20180710</v>
      </c>
      <c r="C441" s="7" t="s">
        <v>61</v>
      </c>
      <c r="D441" s="7" t="s">
        <v>6</v>
      </c>
      <c r="E441" s="8">
        <v>8</v>
      </c>
      <c r="F441">
        <f t="shared" si="6"/>
        <v>32</v>
      </c>
    </row>
    <row r="442" spans="1:6" ht="15" x14ac:dyDescent="0.25">
      <c r="A442" s="7" t="s">
        <v>8</v>
      </c>
      <c r="B442" s="8">
        <v>20180710</v>
      </c>
      <c r="C442" s="7" t="s">
        <v>62</v>
      </c>
      <c r="D442" s="7" t="s">
        <v>6</v>
      </c>
      <c r="E442" s="8">
        <v>6</v>
      </c>
      <c r="F442">
        <f t="shared" si="6"/>
        <v>24</v>
      </c>
    </row>
    <row r="443" spans="1:6" ht="15" x14ac:dyDescent="0.25">
      <c r="A443" s="7" t="s">
        <v>8</v>
      </c>
      <c r="B443" s="8">
        <v>20180710</v>
      </c>
      <c r="C443" s="7" t="s">
        <v>63</v>
      </c>
      <c r="D443" s="7" t="s">
        <v>6</v>
      </c>
      <c r="E443" s="8">
        <v>6</v>
      </c>
      <c r="F443">
        <f t="shared" si="6"/>
        <v>24</v>
      </c>
    </row>
    <row r="444" spans="1:6" ht="15" x14ac:dyDescent="0.25">
      <c r="A444" s="7" t="s">
        <v>8</v>
      </c>
      <c r="B444" s="8">
        <v>20180710</v>
      </c>
      <c r="C444" s="7" t="s">
        <v>64</v>
      </c>
      <c r="D444" s="7" t="s">
        <v>6</v>
      </c>
      <c r="E444" s="8">
        <v>11</v>
      </c>
      <c r="F444">
        <f t="shared" si="6"/>
        <v>44</v>
      </c>
    </row>
    <row r="445" spans="1:6" ht="15" x14ac:dyDescent="0.25">
      <c r="A445" s="7" t="s">
        <v>8</v>
      </c>
      <c r="B445" s="8">
        <v>20180710</v>
      </c>
      <c r="C445" s="7" t="s">
        <v>65</v>
      </c>
      <c r="D445" s="7" t="s">
        <v>6</v>
      </c>
      <c r="E445" s="8">
        <v>10</v>
      </c>
      <c r="F445">
        <f t="shared" si="6"/>
        <v>40</v>
      </c>
    </row>
    <row r="446" spans="1:6" ht="15" x14ac:dyDescent="0.25">
      <c r="A446" s="7" t="s">
        <v>8</v>
      </c>
      <c r="B446" s="8">
        <v>20180725</v>
      </c>
      <c r="C446" s="7" t="s">
        <v>66</v>
      </c>
      <c r="D446" s="7" t="s">
        <v>6</v>
      </c>
      <c r="E446" s="8">
        <v>4</v>
      </c>
      <c r="F446">
        <f t="shared" si="6"/>
        <v>16</v>
      </c>
    </row>
    <row r="447" spans="1:6" ht="15" x14ac:dyDescent="0.25">
      <c r="A447" s="7" t="s">
        <v>8</v>
      </c>
      <c r="B447" s="8">
        <v>20180725</v>
      </c>
      <c r="C447" s="7" t="s">
        <v>67</v>
      </c>
      <c r="D447" s="7" t="s">
        <v>6</v>
      </c>
      <c r="E447" s="8">
        <v>3</v>
      </c>
      <c r="F447">
        <f t="shared" si="6"/>
        <v>12</v>
      </c>
    </row>
    <row r="448" spans="1:6" ht="15" x14ac:dyDescent="0.25">
      <c r="A448" s="7" t="s">
        <v>8</v>
      </c>
      <c r="B448" s="8">
        <v>20180725</v>
      </c>
      <c r="C448" s="7" t="s">
        <v>68</v>
      </c>
      <c r="D448" s="7" t="s">
        <v>6</v>
      </c>
      <c r="E448" s="8">
        <v>2</v>
      </c>
      <c r="F448">
        <f t="shared" si="6"/>
        <v>8</v>
      </c>
    </row>
    <row r="449" spans="1:6" ht="15" x14ac:dyDescent="0.25">
      <c r="A449" s="7" t="s">
        <v>8</v>
      </c>
      <c r="B449" s="8">
        <v>20180725</v>
      </c>
      <c r="C449" s="7" t="s">
        <v>69</v>
      </c>
      <c r="D449" s="7" t="s">
        <v>6</v>
      </c>
      <c r="E449" s="8">
        <v>0</v>
      </c>
      <c r="F449">
        <f t="shared" si="6"/>
        <v>0</v>
      </c>
    </row>
    <row r="450" spans="1:6" ht="15" x14ac:dyDescent="0.25">
      <c r="A450" s="7" t="s">
        <v>8</v>
      </c>
      <c r="B450" s="8">
        <v>20180725</v>
      </c>
      <c r="C450" s="7" t="s">
        <v>70</v>
      </c>
      <c r="D450" s="7" t="s">
        <v>6</v>
      </c>
      <c r="E450" s="8">
        <v>0</v>
      </c>
      <c r="F450">
        <f t="shared" si="6"/>
        <v>0</v>
      </c>
    </row>
    <row r="451" spans="1:6" ht="15" x14ac:dyDescent="0.25">
      <c r="A451" s="7" t="s">
        <v>8</v>
      </c>
      <c r="B451" s="8">
        <v>20180725</v>
      </c>
      <c r="C451" s="7" t="s">
        <v>71</v>
      </c>
      <c r="D451" s="7" t="s">
        <v>6</v>
      </c>
      <c r="E451" s="8">
        <v>0</v>
      </c>
      <c r="F451">
        <f t="shared" ref="F451:F474" si="7">E451*4</f>
        <v>0</v>
      </c>
    </row>
    <row r="452" spans="1:6" ht="15" x14ac:dyDescent="0.25">
      <c r="A452" s="7" t="s">
        <v>8</v>
      </c>
      <c r="B452" s="8">
        <v>20180725</v>
      </c>
      <c r="C452" s="7" t="s">
        <v>72</v>
      </c>
      <c r="D452" s="7" t="s">
        <v>6</v>
      </c>
      <c r="E452" s="8">
        <v>0</v>
      </c>
      <c r="F452">
        <f t="shared" si="7"/>
        <v>0</v>
      </c>
    </row>
    <row r="453" spans="1:6" ht="15" x14ac:dyDescent="0.25">
      <c r="A453" s="7" t="s">
        <v>8</v>
      </c>
      <c r="B453" s="8">
        <v>20180725</v>
      </c>
      <c r="C453" s="7" t="s">
        <v>73</v>
      </c>
      <c r="D453" s="7" t="s">
        <v>6</v>
      </c>
      <c r="E453" s="8">
        <v>0</v>
      </c>
      <c r="F453">
        <f t="shared" si="7"/>
        <v>0</v>
      </c>
    </row>
    <row r="454" spans="1:6" ht="15" x14ac:dyDescent="0.25">
      <c r="A454" s="7" t="s">
        <v>8</v>
      </c>
      <c r="B454" s="8">
        <v>20180725</v>
      </c>
      <c r="C454" s="7" t="s">
        <v>74</v>
      </c>
      <c r="D454" s="7" t="s">
        <v>6</v>
      </c>
      <c r="E454" s="8">
        <v>2</v>
      </c>
      <c r="F454">
        <f t="shared" si="7"/>
        <v>8</v>
      </c>
    </row>
    <row r="455" spans="1:6" ht="15" x14ac:dyDescent="0.25">
      <c r="A455" s="7" t="s">
        <v>8</v>
      </c>
      <c r="B455" s="8">
        <v>20180725</v>
      </c>
      <c r="C455" s="7" t="s">
        <v>75</v>
      </c>
      <c r="D455" s="7" t="s">
        <v>6</v>
      </c>
      <c r="E455" s="8">
        <v>3</v>
      </c>
      <c r="F455">
        <f t="shared" si="7"/>
        <v>12</v>
      </c>
    </row>
    <row r="456" spans="1:6" ht="15" x14ac:dyDescent="0.25">
      <c r="A456" s="7" t="s">
        <v>8</v>
      </c>
      <c r="B456" s="8">
        <v>20180806</v>
      </c>
      <c r="C456" s="7" t="s">
        <v>76</v>
      </c>
      <c r="D456" s="7" t="s">
        <v>6</v>
      </c>
      <c r="E456" s="8">
        <v>1</v>
      </c>
      <c r="F456">
        <f t="shared" si="7"/>
        <v>4</v>
      </c>
    </row>
    <row r="457" spans="1:6" ht="15" x14ac:dyDescent="0.25">
      <c r="A457" s="7" t="s">
        <v>8</v>
      </c>
      <c r="B457" s="8">
        <v>20180806</v>
      </c>
      <c r="C457" s="7" t="s">
        <v>77</v>
      </c>
      <c r="D457" s="7" t="s">
        <v>6</v>
      </c>
      <c r="E457" s="8">
        <v>0</v>
      </c>
      <c r="F457">
        <f t="shared" si="7"/>
        <v>0</v>
      </c>
    </row>
    <row r="458" spans="1:6" ht="15" x14ac:dyDescent="0.25">
      <c r="A458" s="7" t="s">
        <v>8</v>
      </c>
      <c r="B458" s="8">
        <v>20180806</v>
      </c>
      <c r="C458" s="7" t="s">
        <v>78</v>
      </c>
      <c r="D458" s="7" t="s">
        <v>6</v>
      </c>
      <c r="E458" s="8">
        <v>0</v>
      </c>
      <c r="F458">
        <f t="shared" si="7"/>
        <v>0</v>
      </c>
    </row>
    <row r="459" spans="1:6" ht="15" x14ac:dyDescent="0.25">
      <c r="A459" s="7" t="s">
        <v>8</v>
      </c>
      <c r="B459" s="8">
        <v>20180806</v>
      </c>
      <c r="C459" s="7" t="s">
        <v>79</v>
      </c>
      <c r="D459" s="7" t="s">
        <v>6</v>
      </c>
      <c r="E459" s="8">
        <v>0</v>
      </c>
      <c r="F459">
        <f t="shared" si="7"/>
        <v>0</v>
      </c>
    </row>
    <row r="460" spans="1:6" ht="15" x14ac:dyDescent="0.25">
      <c r="A460" s="7" t="s">
        <v>8</v>
      </c>
      <c r="B460" s="8">
        <v>20180806</v>
      </c>
      <c r="C460" s="7" t="s">
        <v>80</v>
      </c>
      <c r="D460" s="7" t="s">
        <v>6</v>
      </c>
      <c r="E460" s="8">
        <v>0</v>
      </c>
      <c r="F460">
        <f t="shared" si="7"/>
        <v>0</v>
      </c>
    </row>
    <row r="461" spans="1:6" ht="15" x14ac:dyDescent="0.25">
      <c r="A461" s="7" t="s">
        <v>8</v>
      </c>
      <c r="B461" s="8">
        <v>20180806</v>
      </c>
      <c r="C461" s="7" t="s">
        <v>81</v>
      </c>
      <c r="D461" s="7" t="s">
        <v>6</v>
      </c>
      <c r="E461" s="8">
        <v>0</v>
      </c>
      <c r="F461">
        <f t="shared" si="7"/>
        <v>0</v>
      </c>
    </row>
    <row r="462" spans="1:6" ht="15" x14ac:dyDescent="0.25">
      <c r="A462" s="7" t="s">
        <v>8</v>
      </c>
      <c r="B462" s="8">
        <v>20180806</v>
      </c>
      <c r="C462" s="7" t="s">
        <v>82</v>
      </c>
      <c r="D462" s="7" t="s">
        <v>6</v>
      </c>
      <c r="E462" s="8">
        <v>7</v>
      </c>
      <c r="F462">
        <f t="shared" si="7"/>
        <v>28</v>
      </c>
    </row>
    <row r="463" spans="1:6" ht="15" x14ac:dyDescent="0.25">
      <c r="A463" s="7" t="s">
        <v>8</v>
      </c>
      <c r="B463" s="8">
        <v>20180806</v>
      </c>
      <c r="C463" s="7" t="s">
        <v>83</v>
      </c>
      <c r="D463" s="7" t="s">
        <v>6</v>
      </c>
      <c r="E463" s="8">
        <v>1</v>
      </c>
      <c r="F463">
        <f t="shared" si="7"/>
        <v>4</v>
      </c>
    </row>
    <row r="464" spans="1:6" ht="15" x14ac:dyDescent="0.25">
      <c r="A464" s="7" t="s">
        <v>8</v>
      </c>
      <c r="B464" s="8">
        <v>20180806</v>
      </c>
      <c r="C464" s="7" t="s">
        <v>84</v>
      </c>
      <c r="D464" s="7" t="s">
        <v>6</v>
      </c>
      <c r="E464" s="8">
        <v>1</v>
      </c>
      <c r="F464">
        <f t="shared" si="7"/>
        <v>4</v>
      </c>
    </row>
    <row r="465" spans="1:6" ht="15" x14ac:dyDescent="0.25">
      <c r="A465" s="7" t="s">
        <v>8</v>
      </c>
      <c r="B465" s="8">
        <v>20180806</v>
      </c>
      <c r="C465" s="7" t="s">
        <v>85</v>
      </c>
      <c r="D465" s="7" t="s">
        <v>6</v>
      </c>
      <c r="E465" s="8">
        <v>0</v>
      </c>
      <c r="F465">
        <f t="shared" si="7"/>
        <v>0</v>
      </c>
    </row>
    <row r="466" spans="1:6" ht="15" x14ac:dyDescent="0.25">
      <c r="A466" s="7" t="s">
        <v>8</v>
      </c>
      <c r="B466" s="8">
        <v>20180823</v>
      </c>
      <c r="C466" s="7" t="s">
        <v>86</v>
      </c>
      <c r="D466" s="7" t="s">
        <v>6</v>
      </c>
      <c r="E466" s="8">
        <v>0</v>
      </c>
      <c r="F466">
        <f t="shared" si="7"/>
        <v>0</v>
      </c>
    </row>
    <row r="467" spans="1:6" ht="15" x14ac:dyDescent="0.25">
      <c r="A467" s="7" t="s">
        <v>8</v>
      </c>
      <c r="B467" s="8">
        <v>20180823</v>
      </c>
      <c r="C467" s="7" t="s">
        <v>87</v>
      </c>
      <c r="D467" s="7" t="s">
        <v>6</v>
      </c>
      <c r="E467" s="8">
        <v>1</v>
      </c>
      <c r="F467">
        <f t="shared" si="7"/>
        <v>4</v>
      </c>
    </row>
    <row r="468" spans="1:6" ht="15" x14ac:dyDescent="0.25">
      <c r="A468" s="7" t="s">
        <v>8</v>
      </c>
      <c r="B468" s="8">
        <v>20180823</v>
      </c>
      <c r="C468" s="7" t="s">
        <v>88</v>
      </c>
      <c r="D468" s="7" t="s">
        <v>6</v>
      </c>
      <c r="E468" s="8">
        <v>6</v>
      </c>
      <c r="F468">
        <f t="shared" si="7"/>
        <v>24</v>
      </c>
    </row>
    <row r="469" spans="1:6" ht="15" x14ac:dyDescent="0.25">
      <c r="A469" s="7" t="s">
        <v>8</v>
      </c>
      <c r="B469" s="8">
        <v>20180823</v>
      </c>
      <c r="C469" s="7" t="s">
        <v>89</v>
      </c>
      <c r="D469" s="7" t="s">
        <v>6</v>
      </c>
      <c r="E469" s="8">
        <v>0</v>
      </c>
      <c r="F469">
        <f t="shared" si="7"/>
        <v>0</v>
      </c>
    </row>
    <row r="470" spans="1:6" ht="15" x14ac:dyDescent="0.25">
      <c r="A470" s="7" t="s">
        <v>8</v>
      </c>
      <c r="B470" s="8">
        <v>20180823</v>
      </c>
      <c r="C470" s="7" t="s">
        <v>90</v>
      </c>
      <c r="D470" s="7" t="s">
        <v>6</v>
      </c>
      <c r="E470" s="8">
        <v>1</v>
      </c>
      <c r="F470">
        <f t="shared" si="7"/>
        <v>4</v>
      </c>
    </row>
    <row r="471" spans="1:6" ht="15" x14ac:dyDescent="0.25">
      <c r="A471" s="7" t="s">
        <v>8</v>
      </c>
      <c r="B471" s="8">
        <v>20180823</v>
      </c>
      <c r="C471" s="7" t="s">
        <v>91</v>
      </c>
      <c r="D471" s="7" t="s">
        <v>6</v>
      </c>
      <c r="E471" s="8">
        <v>0</v>
      </c>
      <c r="F471">
        <f t="shared" si="7"/>
        <v>0</v>
      </c>
    </row>
    <row r="472" spans="1:6" ht="15" x14ac:dyDescent="0.25">
      <c r="A472" s="7" t="s">
        <v>8</v>
      </c>
      <c r="B472" s="8">
        <v>20180823</v>
      </c>
      <c r="C472" s="7" t="s">
        <v>92</v>
      </c>
      <c r="D472" s="7" t="s">
        <v>6</v>
      </c>
      <c r="E472" s="8">
        <v>12</v>
      </c>
      <c r="F472">
        <f t="shared" si="7"/>
        <v>48</v>
      </c>
    </row>
    <row r="473" spans="1:6" ht="15" x14ac:dyDescent="0.25">
      <c r="A473" s="7" t="s">
        <v>8</v>
      </c>
      <c r="B473" s="8">
        <v>20180823</v>
      </c>
      <c r="C473" s="7" t="s">
        <v>93</v>
      </c>
      <c r="D473" s="7" t="s">
        <v>6</v>
      </c>
      <c r="E473" s="8">
        <v>1</v>
      </c>
      <c r="F473">
        <f t="shared" si="7"/>
        <v>4</v>
      </c>
    </row>
    <row r="474" spans="1:6" ht="15" x14ac:dyDescent="0.25">
      <c r="A474" s="7" t="s">
        <v>8</v>
      </c>
      <c r="B474" s="8">
        <v>20180823</v>
      </c>
      <c r="C474" s="7" t="s">
        <v>94</v>
      </c>
      <c r="D474" s="7" t="s">
        <v>6</v>
      </c>
      <c r="E474" s="8">
        <v>9</v>
      </c>
      <c r="F474">
        <f t="shared" si="7"/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abSelected="1" workbookViewId="0">
      <selection activeCell="R40" sqref="R40"/>
    </sheetView>
  </sheetViews>
  <sheetFormatPr defaultRowHeight="12.75" x14ac:dyDescent="0.2"/>
  <cols>
    <col min="1" max="2" width="9.140625" style="33"/>
    <col min="7" max="8" width="9.140625" style="33"/>
    <col min="13" max="14" width="9.140625" style="33"/>
  </cols>
  <sheetData>
    <row r="1" spans="1:20" x14ac:dyDescent="0.2">
      <c r="A1" s="69" t="s">
        <v>143</v>
      </c>
      <c r="B1" s="69"/>
      <c r="C1" s="69"/>
      <c r="D1" s="69"/>
      <c r="E1" s="69"/>
      <c r="G1" s="69" t="s">
        <v>144</v>
      </c>
      <c r="H1" s="69"/>
      <c r="I1" s="69"/>
      <c r="J1" s="69"/>
      <c r="K1" s="69"/>
      <c r="M1" s="69" t="s">
        <v>145</v>
      </c>
      <c r="N1" s="69"/>
      <c r="O1" s="69"/>
      <c r="P1" s="69"/>
      <c r="Q1" s="69"/>
      <c r="T1" t="s">
        <v>147</v>
      </c>
    </row>
    <row r="2" spans="1:20" x14ac:dyDescent="0.2">
      <c r="B2" s="33" t="s">
        <v>142</v>
      </c>
      <c r="C2" t="s">
        <v>9</v>
      </c>
      <c r="D2" t="s">
        <v>10</v>
      </c>
      <c r="E2" t="s">
        <v>141</v>
      </c>
      <c r="F2" t="s">
        <v>146</v>
      </c>
      <c r="H2" s="33" t="s">
        <v>142</v>
      </c>
      <c r="I2" t="s">
        <v>9</v>
      </c>
      <c r="J2" t="s">
        <v>10</v>
      </c>
      <c r="K2" t="s">
        <v>141</v>
      </c>
      <c r="L2" t="s">
        <v>146</v>
      </c>
      <c r="N2" s="33" t="s">
        <v>142</v>
      </c>
      <c r="O2" t="s">
        <v>9</v>
      </c>
      <c r="P2" t="s">
        <v>10</v>
      </c>
      <c r="Q2" t="s">
        <v>141</v>
      </c>
      <c r="R2" t="s">
        <v>146</v>
      </c>
      <c r="T2" t="s">
        <v>140</v>
      </c>
    </row>
    <row r="3" spans="1:20" x14ac:dyDescent="0.2">
      <c r="A3" s="34">
        <v>43199</v>
      </c>
      <c r="B3" s="35">
        <v>2.48</v>
      </c>
      <c r="C3">
        <v>7.333333333333333</v>
      </c>
      <c r="D3">
        <v>1</v>
      </c>
      <c r="F3">
        <f>AVERAGE(C3:E3)</f>
        <v>4.1666666666666661</v>
      </c>
      <c r="G3" s="34">
        <v>43199</v>
      </c>
      <c r="H3" s="35">
        <v>2.48</v>
      </c>
      <c r="M3" s="34">
        <v>43199</v>
      </c>
      <c r="N3" s="35">
        <v>2.48</v>
      </c>
      <c r="T3">
        <v>0</v>
      </c>
    </row>
    <row r="4" spans="1:20" x14ac:dyDescent="0.2">
      <c r="A4" s="34">
        <v>43200</v>
      </c>
      <c r="B4" s="35">
        <v>2.5299999999999998</v>
      </c>
      <c r="C4">
        <v>1.1000000000000001</v>
      </c>
      <c r="D4">
        <v>0.3</v>
      </c>
      <c r="F4">
        <f t="shared" ref="F4:F58" si="0">AVERAGE(C4:E4)</f>
        <v>0.70000000000000007</v>
      </c>
      <c r="G4" s="34">
        <v>43200</v>
      </c>
      <c r="H4" s="35">
        <v>2.5299999999999998</v>
      </c>
      <c r="M4" s="34">
        <v>43200</v>
      </c>
      <c r="N4" s="35">
        <v>2.5299999999999998</v>
      </c>
    </row>
    <row r="5" spans="1:20" x14ac:dyDescent="0.2">
      <c r="A5" s="34">
        <v>43201</v>
      </c>
      <c r="B5" s="35">
        <v>2.56</v>
      </c>
      <c r="C5">
        <v>1.1428571428571428</v>
      </c>
      <c r="D5">
        <v>0.3</v>
      </c>
      <c r="F5">
        <f t="shared" si="0"/>
        <v>0.72142857142857142</v>
      </c>
      <c r="G5" s="34">
        <v>43201</v>
      </c>
      <c r="H5" s="35">
        <v>2.56</v>
      </c>
      <c r="M5" s="34">
        <v>43201</v>
      </c>
      <c r="N5" s="35">
        <v>2.56</v>
      </c>
      <c r="T5">
        <v>0</v>
      </c>
    </row>
    <row r="6" spans="1:20" x14ac:dyDescent="0.2">
      <c r="A6" s="34">
        <v>43202</v>
      </c>
      <c r="B6" s="35">
        <v>2.5299999999999998</v>
      </c>
      <c r="C6">
        <v>0.6</v>
      </c>
      <c r="D6">
        <v>1.2</v>
      </c>
      <c r="F6">
        <f t="shared" si="0"/>
        <v>0.89999999999999991</v>
      </c>
      <c r="G6" s="34">
        <v>43202</v>
      </c>
      <c r="H6" s="35">
        <v>2.5299999999999998</v>
      </c>
      <c r="M6" s="34">
        <v>43202</v>
      </c>
      <c r="N6" s="35">
        <v>2.5299999999999998</v>
      </c>
    </row>
    <row r="7" spans="1:20" x14ac:dyDescent="0.2">
      <c r="A7" s="34">
        <v>43203</v>
      </c>
      <c r="B7" s="35">
        <v>2.5299999999999998</v>
      </c>
      <c r="C7">
        <v>0.5714285714285714</v>
      </c>
      <c r="D7">
        <v>1.2</v>
      </c>
      <c r="F7">
        <f t="shared" si="0"/>
        <v>0.88571428571428568</v>
      </c>
      <c r="G7" s="34">
        <v>43203</v>
      </c>
      <c r="H7" s="35">
        <v>2.5299999999999998</v>
      </c>
      <c r="M7" s="34">
        <v>43203</v>
      </c>
      <c r="N7" s="35">
        <v>2.5299999999999998</v>
      </c>
      <c r="T7">
        <v>0</v>
      </c>
    </row>
    <row r="8" spans="1:20" x14ac:dyDescent="0.2">
      <c r="A8" s="34">
        <v>43204</v>
      </c>
      <c r="B8" s="35">
        <v>2.52</v>
      </c>
      <c r="D8">
        <v>22.4</v>
      </c>
      <c r="F8">
        <f t="shared" si="0"/>
        <v>22.4</v>
      </c>
      <c r="G8" s="34">
        <v>43204</v>
      </c>
      <c r="H8" s="35">
        <v>2.52</v>
      </c>
      <c r="M8" s="34">
        <v>43204</v>
      </c>
      <c r="N8" s="35">
        <v>2.52</v>
      </c>
      <c r="T8">
        <v>0.1</v>
      </c>
    </row>
    <row r="9" spans="1:20" x14ac:dyDescent="0.2">
      <c r="A9" s="34">
        <v>43205</v>
      </c>
      <c r="B9" s="35">
        <v>2.4900000000000002</v>
      </c>
      <c r="D9">
        <v>22.4</v>
      </c>
      <c r="F9">
        <f t="shared" si="0"/>
        <v>22.4</v>
      </c>
      <c r="G9" s="34">
        <v>43205</v>
      </c>
      <c r="H9" s="35">
        <v>2.4900000000000002</v>
      </c>
      <c r="M9" s="34">
        <v>43205</v>
      </c>
      <c r="N9" s="35">
        <v>2.4900000000000002</v>
      </c>
      <c r="T9">
        <v>9.5238095238095233E-2</v>
      </c>
    </row>
    <row r="10" spans="1:20" x14ac:dyDescent="0.2">
      <c r="A10" s="34">
        <v>43206</v>
      </c>
      <c r="B10" s="35">
        <v>2.37</v>
      </c>
      <c r="D10">
        <v>1</v>
      </c>
      <c r="F10">
        <f t="shared" si="0"/>
        <v>1</v>
      </c>
      <c r="G10" s="34">
        <v>43206</v>
      </c>
      <c r="H10" s="35">
        <v>2.37</v>
      </c>
      <c r="M10" s="34">
        <v>43206</v>
      </c>
      <c r="N10" s="35">
        <v>2.37</v>
      </c>
    </row>
    <row r="11" spans="1:20" x14ac:dyDescent="0.2">
      <c r="A11" s="34">
        <v>43207</v>
      </c>
      <c r="B11" s="35">
        <v>2.2000000000000002</v>
      </c>
      <c r="C11">
        <v>3.65</v>
      </c>
      <c r="D11">
        <v>13.5</v>
      </c>
      <c r="F11">
        <f t="shared" si="0"/>
        <v>8.5749999999999993</v>
      </c>
      <c r="G11" s="34">
        <v>43207</v>
      </c>
      <c r="H11" s="35">
        <v>2.2000000000000002</v>
      </c>
      <c r="M11" s="34">
        <v>43207</v>
      </c>
      <c r="N11" s="35">
        <v>2.2000000000000002</v>
      </c>
      <c r="T11">
        <v>0.1</v>
      </c>
    </row>
    <row r="12" spans="1:20" x14ac:dyDescent="0.2">
      <c r="A12" s="34">
        <v>43208</v>
      </c>
      <c r="B12" s="35">
        <v>2.2400000000000002</v>
      </c>
      <c r="C12">
        <v>3.65</v>
      </c>
      <c r="D12">
        <v>13.5</v>
      </c>
      <c r="E12">
        <v>0.2</v>
      </c>
      <c r="F12">
        <f t="shared" si="0"/>
        <v>5.7833333333333323</v>
      </c>
      <c r="G12" s="34">
        <v>43208</v>
      </c>
      <c r="H12" s="35">
        <v>2.2400000000000002</v>
      </c>
      <c r="M12" s="34">
        <v>43208</v>
      </c>
      <c r="N12" s="35">
        <v>2.2400000000000002</v>
      </c>
      <c r="T12">
        <v>6.6666666666666666E-2</v>
      </c>
    </row>
    <row r="13" spans="1:20" x14ac:dyDescent="0.2">
      <c r="A13" s="34">
        <v>43209</v>
      </c>
      <c r="B13" s="35">
        <v>2.56</v>
      </c>
      <c r="C13">
        <v>0.3</v>
      </c>
      <c r="D13">
        <v>20.7</v>
      </c>
      <c r="E13">
        <v>0.2</v>
      </c>
      <c r="F13">
        <f t="shared" si="0"/>
        <v>7.0666666666666664</v>
      </c>
      <c r="G13" s="34">
        <v>43209</v>
      </c>
      <c r="H13" s="35">
        <v>2.56</v>
      </c>
      <c r="M13" s="34">
        <v>43209</v>
      </c>
      <c r="N13" s="35">
        <v>2.56</v>
      </c>
      <c r="T13">
        <v>0.15</v>
      </c>
    </row>
    <row r="14" spans="1:20" x14ac:dyDescent="0.2">
      <c r="A14" s="34">
        <v>43210</v>
      </c>
      <c r="B14" s="35">
        <v>2.77</v>
      </c>
      <c r="C14">
        <v>0.3</v>
      </c>
      <c r="D14">
        <v>20.7</v>
      </c>
      <c r="E14">
        <v>0.2</v>
      </c>
      <c r="F14">
        <f t="shared" si="0"/>
        <v>7.0666666666666664</v>
      </c>
      <c r="G14" s="34">
        <v>43210</v>
      </c>
      <c r="H14" s="35">
        <v>2.77</v>
      </c>
      <c r="M14" s="34">
        <v>43210</v>
      </c>
      <c r="N14" s="35">
        <v>2.77</v>
      </c>
      <c r="T14">
        <v>0.15</v>
      </c>
    </row>
    <row r="15" spans="1:20" x14ac:dyDescent="0.2">
      <c r="A15" s="34">
        <v>43211</v>
      </c>
      <c r="B15" s="35">
        <v>2.85</v>
      </c>
      <c r="C15">
        <v>18.8</v>
      </c>
      <c r="D15">
        <v>0.9</v>
      </c>
      <c r="E15">
        <v>19.3</v>
      </c>
      <c r="F15">
        <f t="shared" si="0"/>
        <v>13</v>
      </c>
      <c r="G15" s="34">
        <v>43211</v>
      </c>
      <c r="H15" s="35">
        <v>2.85</v>
      </c>
      <c r="M15" s="34">
        <v>43211</v>
      </c>
      <c r="N15" s="35">
        <v>2.85</v>
      </c>
      <c r="T15">
        <v>0.63333333333333341</v>
      </c>
    </row>
    <row r="16" spans="1:20" x14ac:dyDescent="0.2">
      <c r="A16" s="34">
        <v>43212</v>
      </c>
      <c r="B16" s="35">
        <v>2.89</v>
      </c>
      <c r="C16">
        <v>18.8</v>
      </c>
      <c r="D16">
        <v>0.9</v>
      </c>
      <c r="E16">
        <v>19.3</v>
      </c>
      <c r="F16">
        <f t="shared" si="0"/>
        <v>13</v>
      </c>
      <c r="G16" s="34">
        <v>43212</v>
      </c>
      <c r="H16" s="35">
        <v>2.89</v>
      </c>
      <c r="M16" s="34">
        <v>43212</v>
      </c>
      <c r="N16" s="35">
        <v>2.89</v>
      </c>
      <c r="T16">
        <v>0.63333333333333341</v>
      </c>
    </row>
    <row r="17" spans="1:20" x14ac:dyDescent="0.2">
      <c r="A17" s="34">
        <v>43213</v>
      </c>
      <c r="B17" s="35">
        <v>2.82</v>
      </c>
      <c r="C17">
        <v>10.4</v>
      </c>
      <c r="D17">
        <v>1.2</v>
      </c>
      <c r="E17">
        <v>5.9</v>
      </c>
      <c r="F17">
        <f t="shared" si="0"/>
        <v>5.833333333333333</v>
      </c>
      <c r="G17" s="34">
        <v>43213</v>
      </c>
      <c r="H17" s="35">
        <v>2.82</v>
      </c>
      <c r="M17" s="34">
        <v>43213</v>
      </c>
      <c r="N17" s="35">
        <v>2.82</v>
      </c>
      <c r="T17">
        <v>0.63333333333333341</v>
      </c>
    </row>
    <row r="18" spans="1:20" x14ac:dyDescent="0.2">
      <c r="A18" s="34">
        <v>43214</v>
      </c>
      <c r="B18" s="35">
        <v>2.67</v>
      </c>
      <c r="C18">
        <v>34.799999999999997</v>
      </c>
      <c r="D18">
        <v>0.9</v>
      </c>
      <c r="E18">
        <v>0.5</v>
      </c>
      <c r="F18">
        <f t="shared" si="0"/>
        <v>12.066666666666665</v>
      </c>
      <c r="G18" s="34">
        <v>43214</v>
      </c>
      <c r="H18" s="35">
        <v>2.67</v>
      </c>
      <c r="M18" s="34">
        <v>43214</v>
      </c>
      <c r="N18" s="35">
        <v>2.67</v>
      </c>
      <c r="T18">
        <v>0.3833333333333333</v>
      </c>
    </row>
    <row r="19" spans="1:20" x14ac:dyDescent="0.2">
      <c r="A19" s="34">
        <v>43215</v>
      </c>
      <c r="B19" s="35">
        <v>2.5</v>
      </c>
      <c r="C19">
        <v>34.75</v>
      </c>
      <c r="D19">
        <v>0.9</v>
      </c>
      <c r="E19">
        <v>0.5</v>
      </c>
      <c r="F19">
        <f t="shared" si="0"/>
        <v>12.049999999999999</v>
      </c>
      <c r="G19" s="34">
        <v>43215</v>
      </c>
      <c r="H19" s="35">
        <v>2.5</v>
      </c>
      <c r="M19" s="34">
        <v>43215</v>
      </c>
      <c r="N19" s="35">
        <v>2.5</v>
      </c>
      <c r="T19">
        <v>0.3833333333333333</v>
      </c>
    </row>
    <row r="20" spans="1:20" x14ac:dyDescent="0.2">
      <c r="A20" s="34">
        <v>43216</v>
      </c>
      <c r="B20" s="35">
        <v>2.2999999999999998</v>
      </c>
      <c r="C20">
        <v>6.7</v>
      </c>
      <c r="D20">
        <v>20.7</v>
      </c>
      <c r="E20">
        <v>5.5</v>
      </c>
      <c r="F20">
        <f t="shared" si="0"/>
        <v>10.966666666666667</v>
      </c>
      <c r="G20" s="34">
        <v>43216</v>
      </c>
      <c r="H20" s="35">
        <v>2.2999999999999998</v>
      </c>
      <c r="M20" s="34">
        <v>43216</v>
      </c>
      <c r="N20" s="35">
        <v>2.2999999999999998</v>
      </c>
      <c r="T20">
        <v>1.4666666666666666</v>
      </c>
    </row>
    <row r="21" spans="1:20" x14ac:dyDescent="0.2">
      <c r="A21" s="34">
        <v>43217</v>
      </c>
      <c r="B21" s="35">
        <v>2.11</v>
      </c>
      <c r="C21">
        <v>6.7</v>
      </c>
      <c r="D21">
        <v>20.7</v>
      </c>
      <c r="E21">
        <v>5.5</v>
      </c>
      <c r="F21">
        <f t="shared" si="0"/>
        <v>10.966666666666667</v>
      </c>
      <c r="G21" s="34">
        <v>43217</v>
      </c>
      <c r="H21" s="35">
        <v>2.11</v>
      </c>
      <c r="M21" s="34">
        <v>43217</v>
      </c>
      <c r="N21" s="35">
        <v>2.11</v>
      </c>
      <c r="T21">
        <v>1.45</v>
      </c>
    </row>
    <row r="22" spans="1:20" x14ac:dyDescent="0.2">
      <c r="A22" s="34">
        <v>43218</v>
      </c>
      <c r="B22" s="35">
        <v>1.95</v>
      </c>
      <c r="C22">
        <v>13.4</v>
      </c>
      <c r="D22">
        <v>0.1</v>
      </c>
      <c r="E22">
        <v>6.4</v>
      </c>
      <c r="F22">
        <f t="shared" si="0"/>
        <v>6.6333333333333329</v>
      </c>
      <c r="G22" s="34">
        <v>43218</v>
      </c>
      <c r="H22" s="35">
        <v>1.95</v>
      </c>
      <c r="M22" s="34">
        <v>43218</v>
      </c>
      <c r="N22" s="35">
        <v>1.95</v>
      </c>
      <c r="T22">
        <v>22.533333333333331</v>
      </c>
    </row>
    <row r="23" spans="1:20" x14ac:dyDescent="0.2">
      <c r="A23" s="34">
        <v>43219</v>
      </c>
      <c r="B23" s="35">
        <v>1.8000000000000003</v>
      </c>
      <c r="C23">
        <v>13.35</v>
      </c>
      <c r="D23">
        <v>0.1</v>
      </c>
      <c r="E23">
        <v>6.4</v>
      </c>
      <c r="F23">
        <f t="shared" si="0"/>
        <v>6.6166666666666671</v>
      </c>
      <c r="G23" s="34">
        <v>43219</v>
      </c>
      <c r="H23" s="35">
        <v>1.8000000000000003</v>
      </c>
      <c r="M23" s="34">
        <v>43219</v>
      </c>
      <c r="N23" s="35">
        <v>1.8000000000000003</v>
      </c>
      <c r="T23">
        <v>22.533333333333331</v>
      </c>
    </row>
    <row r="24" spans="1:20" x14ac:dyDescent="0.2">
      <c r="A24" s="34">
        <v>43220</v>
      </c>
      <c r="B24" s="35">
        <v>1.65</v>
      </c>
      <c r="C24">
        <v>10.526315789473685</v>
      </c>
      <c r="D24">
        <v>0.3</v>
      </c>
      <c r="E24">
        <v>0</v>
      </c>
      <c r="F24">
        <f t="shared" si="0"/>
        <v>3.6087719298245617</v>
      </c>
      <c r="G24" s="34">
        <v>43220</v>
      </c>
      <c r="H24" s="35">
        <v>1.65</v>
      </c>
      <c r="M24" s="34">
        <v>43220</v>
      </c>
      <c r="N24" s="35">
        <v>1.65</v>
      </c>
      <c r="T24">
        <v>100.98245614035089</v>
      </c>
    </row>
    <row r="25" spans="1:20" x14ac:dyDescent="0.2">
      <c r="A25" s="34">
        <v>43221</v>
      </c>
      <c r="B25" s="35">
        <v>1.5900000000000003</v>
      </c>
      <c r="C25">
        <v>33.4</v>
      </c>
      <c r="D25">
        <v>0.9</v>
      </c>
      <c r="E25">
        <v>20.2</v>
      </c>
      <c r="F25">
        <f t="shared" si="0"/>
        <v>18.166666666666668</v>
      </c>
      <c r="G25" s="34">
        <v>43221</v>
      </c>
      <c r="H25" s="35">
        <v>1.5900000000000003</v>
      </c>
      <c r="M25" s="34">
        <v>43221</v>
      </c>
      <c r="N25" s="35">
        <v>1.5900000000000003</v>
      </c>
      <c r="T25">
        <v>54.35</v>
      </c>
    </row>
    <row r="26" spans="1:20" x14ac:dyDescent="0.2">
      <c r="A26" s="34">
        <v>43222</v>
      </c>
      <c r="B26" s="35">
        <v>1.85</v>
      </c>
      <c r="C26">
        <v>33.421052631578945</v>
      </c>
      <c r="D26">
        <v>0.9</v>
      </c>
      <c r="E26">
        <v>20.2</v>
      </c>
      <c r="F26">
        <f t="shared" si="0"/>
        <v>18.173684210526314</v>
      </c>
      <c r="G26" s="34">
        <v>43222</v>
      </c>
      <c r="H26" s="35">
        <v>1.85</v>
      </c>
      <c r="M26" s="34">
        <v>43222</v>
      </c>
      <c r="N26" s="35">
        <v>1.85</v>
      </c>
      <c r="T26">
        <v>54.350877192982459</v>
      </c>
    </row>
    <row r="27" spans="1:20" x14ac:dyDescent="0.2">
      <c r="A27" s="34">
        <v>43223</v>
      </c>
      <c r="B27" s="35">
        <v>2.12</v>
      </c>
      <c r="C27">
        <v>6.1</v>
      </c>
      <c r="D27">
        <v>1</v>
      </c>
      <c r="E27">
        <v>2.9</v>
      </c>
      <c r="F27">
        <f t="shared" si="0"/>
        <v>3.3333333333333335</v>
      </c>
      <c r="G27" s="34">
        <v>43223</v>
      </c>
      <c r="H27" s="35">
        <v>2.12</v>
      </c>
      <c r="M27" s="34">
        <v>43223</v>
      </c>
      <c r="N27" s="35">
        <v>2.12</v>
      </c>
      <c r="T27">
        <v>82.933333333333337</v>
      </c>
    </row>
    <row r="28" spans="1:20" x14ac:dyDescent="0.2">
      <c r="A28" s="34">
        <v>43224</v>
      </c>
      <c r="B28" s="35">
        <v>2.39</v>
      </c>
      <c r="C28">
        <v>6.1</v>
      </c>
      <c r="D28">
        <v>1</v>
      </c>
      <c r="E28">
        <v>2.9</v>
      </c>
      <c r="F28">
        <f t="shared" si="0"/>
        <v>3.3333333333333335</v>
      </c>
      <c r="G28" s="34">
        <v>43224</v>
      </c>
      <c r="H28" s="35">
        <v>2.39</v>
      </c>
      <c r="M28" s="34">
        <v>43224</v>
      </c>
      <c r="N28" s="35">
        <v>2.39</v>
      </c>
      <c r="T28">
        <v>82.908771929824567</v>
      </c>
    </row>
    <row r="29" spans="1:20" x14ac:dyDescent="0.2">
      <c r="A29" s="34">
        <v>43225</v>
      </c>
      <c r="B29" s="35">
        <v>2.6300000000000003</v>
      </c>
      <c r="D29">
        <v>3.4</v>
      </c>
      <c r="E29">
        <v>0.8</v>
      </c>
      <c r="F29">
        <f t="shared" si="0"/>
        <v>2.1</v>
      </c>
      <c r="G29" s="34">
        <v>43225</v>
      </c>
      <c r="H29" s="35">
        <v>2.6300000000000003</v>
      </c>
      <c r="M29" s="34">
        <v>43225</v>
      </c>
      <c r="N29" s="35">
        <v>2.6300000000000003</v>
      </c>
      <c r="T29">
        <v>15.35</v>
      </c>
    </row>
    <row r="30" spans="1:20" x14ac:dyDescent="0.2">
      <c r="A30" s="34">
        <v>43226</v>
      </c>
      <c r="B30" s="35">
        <v>2.91</v>
      </c>
      <c r="D30">
        <v>3.4</v>
      </c>
      <c r="E30">
        <v>0.8</v>
      </c>
      <c r="F30">
        <f t="shared" si="0"/>
        <v>2.1</v>
      </c>
      <c r="G30" s="34">
        <v>43226</v>
      </c>
      <c r="H30" s="35">
        <v>2.91</v>
      </c>
      <c r="M30" s="34">
        <v>43226</v>
      </c>
      <c r="N30" s="35">
        <v>2.91</v>
      </c>
      <c r="T30">
        <v>15.342105263157894</v>
      </c>
    </row>
    <row r="31" spans="1:20" x14ac:dyDescent="0.2">
      <c r="A31" s="34">
        <v>43227</v>
      </c>
      <c r="B31" s="35">
        <v>3.1</v>
      </c>
      <c r="C31">
        <v>1.1000000000000001</v>
      </c>
      <c r="D31">
        <v>0.5</v>
      </c>
      <c r="E31">
        <v>0.7</v>
      </c>
      <c r="F31">
        <f t="shared" si="0"/>
        <v>0.76666666666666661</v>
      </c>
      <c r="G31" s="34">
        <v>43227</v>
      </c>
      <c r="H31" s="35">
        <v>3.1</v>
      </c>
      <c r="M31" s="34">
        <v>43227</v>
      </c>
      <c r="N31" s="35">
        <v>3.1</v>
      </c>
      <c r="T31">
        <v>7.5666666666666673</v>
      </c>
    </row>
    <row r="32" spans="1:20" x14ac:dyDescent="0.2">
      <c r="A32" s="34">
        <v>43228</v>
      </c>
      <c r="B32" s="35">
        <v>3.16</v>
      </c>
      <c r="C32">
        <v>1.1000000000000001</v>
      </c>
      <c r="D32">
        <v>0.5</v>
      </c>
      <c r="E32">
        <v>0.7</v>
      </c>
      <c r="F32">
        <f t="shared" si="0"/>
        <v>0.76666666666666661</v>
      </c>
      <c r="G32" s="34">
        <v>43228</v>
      </c>
      <c r="H32" s="35">
        <v>3.16</v>
      </c>
      <c r="M32" s="34">
        <v>43228</v>
      </c>
      <c r="N32" s="35">
        <v>3.16</v>
      </c>
      <c r="T32">
        <v>7.5771929824561406</v>
      </c>
    </row>
    <row r="33" spans="1:20" x14ac:dyDescent="0.2">
      <c r="A33" s="34">
        <v>43229</v>
      </c>
      <c r="B33" s="35">
        <v>3.13</v>
      </c>
      <c r="C33">
        <v>2.6</v>
      </c>
      <c r="D33">
        <v>0.7</v>
      </c>
      <c r="E33">
        <v>0.3</v>
      </c>
      <c r="F33">
        <f t="shared" si="0"/>
        <v>1.2</v>
      </c>
      <c r="G33" s="34">
        <v>43229</v>
      </c>
      <c r="H33" s="35">
        <v>3.13</v>
      </c>
      <c r="M33" s="34">
        <v>43229</v>
      </c>
      <c r="N33" s="35">
        <v>3.13</v>
      </c>
      <c r="T33">
        <v>6.0087719298245617</v>
      </c>
    </row>
    <row r="34" spans="1:20" x14ac:dyDescent="0.2">
      <c r="A34" s="34">
        <v>43230</v>
      </c>
      <c r="B34" s="35">
        <v>3.0100000000000002</v>
      </c>
      <c r="C34">
        <v>0.4</v>
      </c>
      <c r="D34">
        <v>0.7</v>
      </c>
      <c r="F34">
        <f t="shared" si="0"/>
        <v>0.55000000000000004</v>
      </c>
      <c r="G34" s="34">
        <v>43230</v>
      </c>
      <c r="H34" s="35">
        <v>3.0100000000000002</v>
      </c>
      <c r="M34" s="34">
        <v>43230</v>
      </c>
      <c r="N34" s="35">
        <v>3.0100000000000002</v>
      </c>
      <c r="T34">
        <v>2.6</v>
      </c>
    </row>
    <row r="35" spans="1:20" x14ac:dyDescent="0.2">
      <c r="A35" s="34">
        <v>43231</v>
      </c>
      <c r="B35" s="35">
        <v>2.83</v>
      </c>
      <c r="C35">
        <v>0.4</v>
      </c>
      <c r="D35">
        <v>0.7</v>
      </c>
      <c r="F35">
        <f t="shared" si="0"/>
        <v>0.55000000000000004</v>
      </c>
      <c r="G35" s="34">
        <v>43231</v>
      </c>
      <c r="H35" s="35">
        <v>2.83</v>
      </c>
      <c r="M35" s="34">
        <v>43231</v>
      </c>
      <c r="N35" s="35">
        <v>2.83</v>
      </c>
      <c r="T35">
        <v>2.6037037037037041</v>
      </c>
    </row>
    <row r="36" spans="1:20" x14ac:dyDescent="0.2">
      <c r="A36" s="34">
        <v>43232</v>
      </c>
      <c r="B36" s="35">
        <v>2.62</v>
      </c>
      <c r="D36">
        <v>0.8</v>
      </c>
      <c r="E36">
        <v>0.3</v>
      </c>
      <c r="F36">
        <f t="shared" si="0"/>
        <v>0.55000000000000004</v>
      </c>
      <c r="G36" s="34">
        <v>43232</v>
      </c>
      <c r="H36" s="35">
        <v>2.62</v>
      </c>
      <c r="M36" s="34">
        <v>43232</v>
      </c>
      <c r="N36" s="35">
        <v>2.62</v>
      </c>
      <c r="T36">
        <v>1</v>
      </c>
    </row>
    <row r="37" spans="1:20" x14ac:dyDescent="0.2">
      <c r="A37" s="34">
        <v>43233</v>
      </c>
      <c r="B37" s="35">
        <v>2.38</v>
      </c>
      <c r="D37">
        <v>0.8</v>
      </c>
      <c r="E37">
        <v>0.3</v>
      </c>
      <c r="F37">
        <f t="shared" si="0"/>
        <v>0.55000000000000004</v>
      </c>
      <c r="G37" s="34">
        <v>43233</v>
      </c>
      <c r="H37" s="35">
        <v>2.38</v>
      </c>
      <c r="M37" s="34">
        <v>43233</v>
      </c>
      <c r="N37" s="35">
        <v>2.38</v>
      </c>
      <c r="T37">
        <v>0.97368421052631571</v>
      </c>
    </row>
    <row r="38" spans="1:20" x14ac:dyDescent="0.2">
      <c r="A38" s="34">
        <v>43234</v>
      </c>
      <c r="B38" s="35">
        <v>2.12</v>
      </c>
      <c r="C38">
        <v>0.4</v>
      </c>
      <c r="D38">
        <v>0.3</v>
      </c>
      <c r="E38">
        <v>0.1</v>
      </c>
      <c r="F38">
        <f t="shared" si="0"/>
        <v>0.26666666666666666</v>
      </c>
      <c r="G38" s="34">
        <v>43234</v>
      </c>
      <c r="H38" s="35">
        <v>2.12</v>
      </c>
      <c r="M38" s="34">
        <v>43234</v>
      </c>
      <c r="N38" s="35">
        <v>2.12</v>
      </c>
      <c r="T38">
        <v>5.0999999999999996</v>
      </c>
    </row>
    <row r="39" spans="1:20" x14ac:dyDescent="0.2">
      <c r="A39" s="34">
        <v>43235</v>
      </c>
      <c r="B39" s="35">
        <v>2.0699999999999998</v>
      </c>
      <c r="C39">
        <v>0.4</v>
      </c>
      <c r="D39">
        <v>0.3</v>
      </c>
      <c r="E39">
        <v>0.1</v>
      </c>
      <c r="F39">
        <f t="shared" si="0"/>
        <v>0.26666666666666666</v>
      </c>
      <c r="G39" s="34">
        <v>43235</v>
      </c>
      <c r="H39" s="35">
        <v>2.0699999999999998</v>
      </c>
      <c r="M39" s="34">
        <v>43235</v>
      </c>
      <c r="N39" s="35">
        <v>2.0699999999999998</v>
      </c>
      <c r="T39">
        <v>5.0925925925925926</v>
      </c>
    </row>
    <row r="40" spans="1:20" x14ac:dyDescent="0.2">
      <c r="A40" s="34">
        <v>43236</v>
      </c>
      <c r="B40" s="35">
        <v>2.46</v>
      </c>
      <c r="C40">
        <v>1.6</v>
      </c>
      <c r="D40">
        <v>1.1000000000000001</v>
      </c>
      <c r="E40">
        <v>0.6</v>
      </c>
      <c r="F40">
        <f t="shared" si="0"/>
        <v>1.1000000000000001</v>
      </c>
      <c r="G40" s="34">
        <v>43236</v>
      </c>
      <c r="H40" s="35">
        <v>2.46</v>
      </c>
      <c r="J40">
        <v>0.7</v>
      </c>
      <c r="L40">
        <f t="shared" ref="L40:L67" si="1">AVERAGE(I40:K40)</f>
        <v>0.7</v>
      </c>
      <c r="M40" s="34">
        <v>43236</v>
      </c>
      <c r="N40" s="35">
        <v>2.46</v>
      </c>
      <c r="T40">
        <v>3.4407407407407402</v>
      </c>
    </row>
    <row r="41" spans="1:20" x14ac:dyDescent="0.2">
      <c r="A41" s="34">
        <v>43237</v>
      </c>
      <c r="B41" s="35">
        <v>2.78</v>
      </c>
      <c r="C41">
        <v>0.4</v>
      </c>
      <c r="D41">
        <v>1.6</v>
      </c>
      <c r="F41">
        <f t="shared" si="0"/>
        <v>1</v>
      </c>
      <c r="G41" s="34">
        <v>43237</v>
      </c>
      <c r="H41" s="35">
        <v>2.78</v>
      </c>
      <c r="M41" s="34">
        <v>43237</v>
      </c>
      <c r="N41" s="35">
        <v>2.78</v>
      </c>
      <c r="T41">
        <v>1.4333333333333333</v>
      </c>
    </row>
    <row r="42" spans="1:20" x14ac:dyDescent="0.2">
      <c r="A42" s="34">
        <v>43238</v>
      </c>
      <c r="B42" s="35">
        <v>3</v>
      </c>
      <c r="C42">
        <v>0.4</v>
      </c>
      <c r="D42">
        <v>1.6</v>
      </c>
      <c r="F42">
        <f t="shared" si="0"/>
        <v>1</v>
      </c>
      <c r="G42" s="34">
        <v>43238</v>
      </c>
      <c r="H42" s="35">
        <v>3</v>
      </c>
      <c r="M42" s="34">
        <v>43238</v>
      </c>
      <c r="N42" s="35">
        <v>3</v>
      </c>
      <c r="T42">
        <v>1.4185185185185185</v>
      </c>
    </row>
    <row r="43" spans="1:20" x14ac:dyDescent="0.2">
      <c r="A43" s="34">
        <v>43239</v>
      </c>
      <c r="B43" s="35">
        <v>3.16</v>
      </c>
      <c r="D43">
        <v>0.4</v>
      </c>
      <c r="E43">
        <v>0</v>
      </c>
      <c r="F43">
        <f t="shared" si="0"/>
        <v>0.2</v>
      </c>
      <c r="G43" s="34">
        <v>43239</v>
      </c>
      <c r="H43" s="35">
        <v>3.16</v>
      </c>
      <c r="M43" s="34">
        <v>43239</v>
      </c>
      <c r="N43" s="35">
        <v>3.16</v>
      </c>
      <c r="T43">
        <v>0.15</v>
      </c>
    </row>
    <row r="44" spans="1:20" x14ac:dyDescent="0.2">
      <c r="A44" s="34">
        <v>43240</v>
      </c>
      <c r="B44" s="35">
        <v>3.2800000000000002</v>
      </c>
      <c r="D44">
        <v>0.4</v>
      </c>
      <c r="E44">
        <v>0</v>
      </c>
      <c r="F44">
        <f t="shared" si="0"/>
        <v>0.2</v>
      </c>
      <c r="G44" s="34">
        <v>43240</v>
      </c>
      <c r="H44" s="35">
        <v>3.2800000000000002</v>
      </c>
      <c r="M44" s="34">
        <v>43240</v>
      </c>
      <c r="N44" s="35">
        <v>3.2800000000000002</v>
      </c>
      <c r="T44">
        <v>0.49259259259259264</v>
      </c>
    </row>
    <row r="45" spans="1:20" x14ac:dyDescent="0.2">
      <c r="A45" s="34">
        <v>43241</v>
      </c>
      <c r="B45" s="35">
        <v>3.2600000000000002</v>
      </c>
      <c r="C45">
        <v>0.3</v>
      </c>
      <c r="D45">
        <v>1.6</v>
      </c>
      <c r="E45">
        <v>0</v>
      </c>
      <c r="F45">
        <f t="shared" si="0"/>
        <v>0.63333333333333341</v>
      </c>
      <c r="G45" s="34">
        <v>43241</v>
      </c>
      <c r="H45" s="35">
        <v>3.2600000000000002</v>
      </c>
      <c r="I45">
        <v>0.1</v>
      </c>
      <c r="L45">
        <f t="shared" si="1"/>
        <v>0.1</v>
      </c>
      <c r="M45" s="34">
        <v>43241</v>
      </c>
      <c r="N45" s="35">
        <v>3.2600000000000002</v>
      </c>
      <c r="T45">
        <v>0.58518518518518514</v>
      </c>
    </row>
    <row r="46" spans="1:20" x14ac:dyDescent="0.2">
      <c r="A46" s="34">
        <v>43242</v>
      </c>
      <c r="B46" s="35">
        <v>3.1300000000000003</v>
      </c>
      <c r="C46">
        <v>0.5</v>
      </c>
      <c r="D46">
        <v>0.2</v>
      </c>
      <c r="E46">
        <v>0.1</v>
      </c>
      <c r="F46">
        <f t="shared" si="0"/>
        <v>0.26666666666666666</v>
      </c>
      <c r="G46" s="34">
        <v>43242</v>
      </c>
      <c r="H46" s="35">
        <v>3.1300000000000003</v>
      </c>
      <c r="I46">
        <v>0.2</v>
      </c>
      <c r="J46">
        <v>0.3</v>
      </c>
      <c r="K46">
        <v>0.1</v>
      </c>
      <c r="L46">
        <f t="shared" si="1"/>
        <v>0.19999999999999998</v>
      </c>
      <c r="M46" s="34">
        <v>43242</v>
      </c>
      <c r="N46" s="35">
        <v>3.1300000000000003</v>
      </c>
      <c r="T46">
        <v>0.20000000000000004</v>
      </c>
    </row>
    <row r="47" spans="1:20" x14ac:dyDescent="0.2">
      <c r="A47" s="34">
        <v>43243</v>
      </c>
      <c r="B47" s="35">
        <v>2.92</v>
      </c>
      <c r="C47">
        <v>0.5</v>
      </c>
      <c r="D47">
        <v>0.2</v>
      </c>
      <c r="E47">
        <v>0.1</v>
      </c>
      <c r="F47">
        <f t="shared" si="0"/>
        <v>0.26666666666666666</v>
      </c>
      <c r="G47" s="34">
        <v>43243</v>
      </c>
      <c r="H47" s="35">
        <v>2.92</v>
      </c>
      <c r="I47">
        <v>0.2</v>
      </c>
      <c r="J47">
        <v>0.3</v>
      </c>
      <c r="K47">
        <v>0.1</v>
      </c>
      <c r="L47">
        <f t="shared" si="1"/>
        <v>0.19999999999999998</v>
      </c>
      <c r="M47" s="34">
        <v>43243</v>
      </c>
      <c r="N47" s="35">
        <v>2.92</v>
      </c>
      <c r="T47">
        <v>0.18888888888888888</v>
      </c>
    </row>
    <row r="48" spans="1:20" x14ac:dyDescent="0.2">
      <c r="A48" s="34">
        <v>43244</v>
      </c>
      <c r="B48" s="35">
        <v>2.6599999999999997</v>
      </c>
      <c r="C48">
        <v>1.5</v>
      </c>
      <c r="F48">
        <f t="shared" si="0"/>
        <v>1.5</v>
      </c>
      <c r="G48" s="34">
        <v>43244</v>
      </c>
      <c r="H48" s="35">
        <v>2.6599999999999997</v>
      </c>
      <c r="I48">
        <v>14.4</v>
      </c>
      <c r="J48">
        <v>0.3</v>
      </c>
      <c r="L48">
        <f t="shared" si="1"/>
        <v>7.3500000000000005</v>
      </c>
      <c r="M48" s="34">
        <v>43244</v>
      </c>
      <c r="N48" s="35">
        <v>2.6599999999999997</v>
      </c>
      <c r="T48">
        <v>0.73333333333333339</v>
      </c>
    </row>
    <row r="49" spans="1:20" x14ac:dyDescent="0.2">
      <c r="A49" s="34">
        <v>43245</v>
      </c>
      <c r="B49" s="35">
        <v>2.38</v>
      </c>
      <c r="C49">
        <v>1.5</v>
      </c>
      <c r="F49">
        <f t="shared" si="0"/>
        <v>1.5</v>
      </c>
      <c r="G49" s="34">
        <v>43245</v>
      </c>
      <c r="H49" s="35">
        <v>2.38</v>
      </c>
      <c r="I49">
        <v>14.4</v>
      </c>
      <c r="J49">
        <v>0.3</v>
      </c>
      <c r="L49">
        <f t="shared" si="1"/>
        <v>7.3500000000000005</v>
      </c>
      <c r="M49" s="34">
        <v>43245</v>
      </c>
      <c r="N49" s="35">
        <v>2.38</v>
      </c>
      <c r="T49">
        <v>0.73333333333333339</v>
      </c>
    </row>
    <row r="50" spans="1:20" x14ac:dyDescent="0.2">
      <c r="A50" s="34">
        <v>43246</v>
      </c>
      <c r="B50" s="35">
        <v>2.15</v>
      </c>
      <c r="C50">
        <v>0.6</v>
      </c>
      <c r="D50">
        <v>0</v>
      </c>
      <c r="F50">
        <f t="shared" si="0"/>
        <v>0.3</v>
      </c>
      <c r="G50" s="34">
        <v>43246</v>
      </c>
      <c r="H50" s="35">
        <v>2.15</v>
      </c>
      <c r="I50">
        <v>2.6</v>
      </c>
      <c r="J50">
        <v>0.2</v>
      </c>
      <c r="L50">
        <f t="shared" si="1"/>
        <v>1.4000000000000001</v>
      </c>
      <c r="M50" s="34">
        <v>43246</v>
      </c>
      <c r="N50" s="35">
        <v>2.15</v>
      </c>
      <c r="T50">
        <v>4.4333333333333327</v>
      </c>
    </row>
    <row r="51" spans="1:20" x14ac:dyDescent="0.2">
      <c r="A51" s="34">
        <v>43247</v>
      </c>
      <c r="B51" s="35">
        <v>1.8599999999999999</v>
      </c>
      <c r="C51">
        <v>0.6</v>
      </c>
      <c r="D51">
        <v>0</v>
      </c>
      <c r="F51">
        <f t="shared" si="0"/>
        <v>0.3</v>
      </c>
      <c r="G51" s="34">
        <v>43247</v>
      </c>
      <c r="H51" s="35">
        <v>1.8599999999999999</v>
      </c>
      <c r="I51">
        <v>2.6</v>
      </c>
      <c r="J51">
        <v>0.2</v>
      </c>
      <c r="L51">
        <f t="shared" si="1"/>
        <v>1.4000000000000001</v>
      </c>
      <c r="M51" s="34">
        <v>43247</v>
      </c>
      <c r="N51" s="35">
        <v>1.8599999999999999</v>
      </c>
      <c r="T51">
        <v>4.4150097465886935</v>
      </c>
    </row>
    <row r="52" spans="1:20" x14ac:dyDescent="0.2">
      <c r="A52" s="34">
        <v>43248</v>
      </c>
      <c r="B52" s="35">
        <v>1.6</v>
      </c>
      <c r="C52">
        <v>0.2</v>
      </c>
      <c r="D52">
        <v>0.9</v>
      </c>
      <c r="F52">
        <f t="shared" si="0"/>
        <v>0.55000000000000004</v>
      </c>
      <c r="G52" s="34">
        <v>43248</v>
      </c>
      <c r="H52" s="35">
        <v>1.6</v>
      </c>
      <c r="I52">
        <v>26.9</v>
      </c>
      <c r="J52">
        <v>0</v>
      </c>
      <c r="L52">
        <f t="shared" si="1"/>
        <v>13.45</v>
      </c>
      <c r="M52" s="34">
        <v>43248</v>
      </c>
      <c r="N52" s="35">
        <v>1.6</v>
      </c>
      <c r="T52">
        <v>95.433333333333323</v>
      </c>
    </row>
    <row r="53" spans="1:20" x14ac:dyDescent="0.2">
      <c r="A53" s="34">
        <v>43249</v>
      </c>
      <c r="B53" s="35">
        <v>1.7</v>
      </c>
      <c r="C53">
        <v>0.2</v>
      </c>
      <c r="D53">
        <v>0.9</v>
      </c>
      <c r="F53">
        <f t="shared" si="0"/>
        <v>0.55000000000000004</v>
      </c>
      <c r="G53" s="34">
        <v>43249</v>
      </c>
      <c r="H53" s="35">
        <v>1.7</v>
      </c>
      <c r="I53">
        <v>26.9</v>
      </c>
      <c r="J53">
        <v>0</v>
      </c>
      <c r="L53">
        <f t="shared" si="1"/>
        <v>13.45</v>
      </c>
      <c r="M53" s="34">
        <v>43249</v>
      </c>
      <c r="N53" s="35">
        <v>1.7</v>
      </c>
      <c r="T53">
        <v>95.428070175438577</v>
      </c>
    </row>
    <row r="54" spans="1:20" x14ac:dyDescent="0.2">
      <c r="A54" s="34">
        <v>43250</v>
      </c>
      <c r="B54" s="35">
        <v>1.99</v>
      </c>
      <c r="C54">
        <v>0</v>
      </c>
      <c r="D54">
        <v>0.7</v>
      </c>
      <c r="F54">
        <f t="shared" si="0"/>
        <v>0.35</v>
      </c>
      <c r="G54" s="34">
        <v>43250</v>
      </c>
      <c r="H54" s="35">
        <v>1.99</v>
      </c>
      <c r="I54">
        <v>0.5</v>
      </c>
      <c r="J54">
        <v>0</v>
      </c>
      <c r="L54">
        <f t="shared" si="1"/>
        <v>0.25</v>
      </c>
      <c r="M54" s="34">
        <v>43250</v>
      </c>
      <c r="N54" s="35">
        <v>1.99</v>
      </c>
      <c r="T54">
        <v>119.39803921568627</v>
      </c>
    </row>
    <row r="55" spans="1:20" x14ac:dyDescent="0.2">
      <c r="A55" s="34">
        <v>43251</v>
      </c>
      <c r="B55" s="35">
        <v>2.29</v>
      </c>
      <c r="C55">
        <v>3.3</v>
      </c>
      <c r="D55" s="36"/>
      <c r="F55">
        <f t="shared" si="0"/>
        <v>3.3</v>
      </c>
      <c r="G55" s="34">
        <v>43251</v>
      </c>
      <c r="H55" s="35">
        <v>2.29</v>
      </c>
      <c r="I55">
        <v>6.4</v>
      </c>
      <c r="J55" s="36"/>
      <c r="L55">
        <f t="shared" si="1"/>
        <v>6.4</v>
      </c>
      <c r="M55" s="34">
        <v>43251</v>
      </c>
      <c r="N55" s="35">
        <v>2.29</v>
      </c>
      <c r="P55" s="36"/>
      <c r="T55">
        <v>74.033333333333331</v>
      </c>
    </row>
    <row r="56" spans="1:20" x14ac:dyDescent="0.2">
      <c r="A56" s="34">
        <v>43252</v>
      </c>
      <c r="B56" s="35">
        <v>2.6</v>
      </c>
      <c r="C56">
        <v>3.3</v>
      </c>
      <c r="D56" s="36"/>
      <c r="F56">
        <f t="shared" si="0"/>
        <v>3.3</v>
      </c>
      <c r="G56" s="34">
        <v>43252</v>
      </c>
      <c r="H56" s="35">
        <v>2.6</v>
      </c>
      <c r="I56">
        <v>6.4</v>
      </c>
      <c r="J56" s="36"/>
      <c r="L56">
        <f t="shared" si="1"/>
        <v>6.4</v>
      </c>
      <c r="M56" s="34">
        <v>43252</v>
      </c>
      <c r="N56" s="35">
        <v>2.6</v>
      </c>
      <c r="P56" s="36"/>
      <c r="T56">
        <v>74.020833333333329</v>
      </c>
    </row>
    <row r="57" spans="1:20" x14ac:dyDescent="0.2">
      <c r="A57" s="34">
        <v>43253</v>
      </c>
      <c r="B57" s="35">
        <v>2.89</v>
      </c>
      <c r="D57">
        <v>0.2</v>
      </c>
      <c r="F57">
        <f t="shared" si="0"/>
        <v>0.2</v>
      </c>
      <c r="G57" s="34">
        <v>43253</v>
      </c>
      <c r="H57" s="35">
        <v>2.89</v>
      </c>
      <c r="I57">
        <v>6.6</v>
      </c>
      <c r="J57">
        <v>10.4</v>
      </c>
      <c r="L57">
        <f t="shared" si="1"/>
        <v>8.5</v>
      </c>
      <c r="M57" s="34">
        <v>43253</v>
      </c>
      <c r="N57" s="35">
        <v>2.89</v>
      </c>
      <c r="T57">
        <v>33.199999999999996</v>
      </c>
    </row>
    <row r="58" spans="1:20" x14ac:dyDescent="0.2">
      <c r="A58" s="34">
        <v>43254</v>
      </c>
      <c r="B58" s="35">
        <v>3.2</v>
      </c>
      <c r="D58">
        <v>0.2</v>
      </c>
      <c r="F58">
        <f t="shared" si="0"/>
        <v>0.2</v>
      </c>
      <c r="G58" s="34">
        <v>43254</v>
      </c>
      <c r="H58" s="35">
        <v>3.2</v>
      </c>
      <c r="I58">
        <v>6.6</v>
      </c>
      <c r="J58">
        <v>10.4</v>
      </c>
      <c r="L58">
        <f t="shared" si="1"/>
        <v>8.5</v>
      </c>
      <c r="M58" s="34">
        <v>43254</v>
      </c>
      <c r="N58" s="35">
        <v>3.2</v>
      </c>
      <c r="T58">
        <v>33.203921568627457</v>
      </c>
    </row>
    <row r="59" spans="1:20" x14ac:dyDescent="0.2">
      <c r="A59" s="34">
        <v>43255</v>
      </c>
      <c r="B59" s="35">
        <v>3.4699999999999998</v>
      </c>
      <c r="G59" s="34">
        <v>43255</v>
      </c>
      <c r="H59" s="35">
        <v>3.4699999999999998</v>
      </c>
      <c r="I59">
        <v>10.9</v>
      </c>
      <c r="J59">
        <v>0.5</v>
      </c>
      <c r="L59">
        <f t="shared" si="1"/>
        <v>5.7</v>
      </c>
      <c r="M59" s="34">
        <v>43255</v>
      </c>
      <c r="N59" s="35">
        <v>3.4699999999999998</v>
      </c>
      <c r="T59">
        <v>46.416666666666664</v>
      </c>
    </row>
    <row r="60" spans="1:20" x14ac:dyDescent="0.2">
      <c r="A60" s="34">
        <v>43256</v>
      </c>
      <c r="B60" s="35">
        <v>3.58</v>
      </c>
      <c r="G60" s="34">
        <v>43256</v>
      </c>
      <c r="H60" s="35">
        <v>3.58</v>
      </c>
      <c r="I60">
        <v>8.4</v>
      </c>
      <c r="J60">
        <v>0.2</v>
      </c>
      <c r="L60">
        <f t="shared" si="1"/>
        <v>4.3</v>
      </c>
      <c r="M60" s="34">
        <v>43256</v>
      </c>
      <c r="N60" s="35">
        <v>3.58</v>
      </c>
      <c r="T60">
        <v>9.6666666666666661</v>
      </c>
    </row>
    <row r="61" spans="1:20" x14ac:dyDescent="0.2">
      <c r="A61" s="34">
        <v>43257</v>
      </c>
      <c r="B61" s="35">
        <v>3.57</v>
      </c>
      <c r="G61" s="34">
        <v>43257</v>
      </c>
      <c r="H61" s="35">
        <v>3.57</v>
      </c>
      <c r="I61">
        <v>8.4</v>
      </c>
      <c r="J61">
        <v>0.2</v>
      </c>
      <c r="K61">
        <v>0.4</v>
      </c>
      <c r="L61">
        <f t="shared" si="1"/>
        <v>3</v>
      </c>
      <c r="M61" s="34">
        <v>43257</v>
      </c>
      <c r="N61" s="35">
        <v>3.57</v>
      </c>
      <c r="T61">
        <v>9.7083333333333339</v>
      </c>
    </row>
    <row r="62" spans="1:20" x14ac:dyDescent="0.2">
      <c r="A62" s="34">
        <v>43258</v>
      </c>
      <c r="B62" s="35">
        <v>3.44</v>
      </c>
      <c r="G62" s="34">
        <v>43258</v>
      </c>
      <c r="H62" s="35">
        <v>3.44</v>
      </c>
      <c r="I62">
        <v>4.7</v>
      </c>
      <c r="K62">
        <v>0.2</v>
      </c>
      <c r="L62">
        <f t="shared" si="1"/>
        <v>2.4500000000000002</v>
      </c>
      <c r="M62" s="34">
        <v>43258</v>
      </c>
      <c r="N62" s="35">
        <v>3.44</v>
      </c>
      <c r="T62">
        <v>2.9666666666666663</v>
      </c>
    </row>
    <row r="63" spans="1:20" x14ac:dyDescent="0.2">
      <c r="A63" s="34">
        <v>43259</v>
      </c>
      <c r="B63" s="35">
        <v>3.2</v>
      </c>
      <c r="G63" s="34">
        <v>43259</v>
      </c>
      <c r="H63" s="35">
        <v>3.2</v>
      </c>
      <c r="I63">
        <v>4.7</v>
      </c>
      <c r="K63">
        <v>0.2</v>
      </c>
      <c r="L63">
        <f t="shared" si="1"/>
        <v>2.4500000000000002</v>
      </c>
      <c r="M63" s="34">
        <v>43259</v>
      </c>
      <c r="N63" s="35">
        <v>3.2</v>
      </c>
      <c r="T63">
        <v>2.9750000000000001</v>
      </c>
    </row>
    <row r="64" spans="1:20" x14ac:dyDescent="0.2">
      <c r="A64" s="34">
        <v>43260</v>
      </c>
      <c r="B64" s="35">
        <v>2.88</v>
      </c>
      <c r="G64" s="34">
        <v>43260</v>
      </c>
      <c r="H64" s="35">
        <v>2.88</v>
      </c>
      <c r="I64">
        <v>24.5</v>
      </c>
      <c r="J64">
        <v>0.3</v>
      </c>
      <c r="K64">
        <v>0</v>
      </c>
      <c r="L64">
        <f t="shared" si="1"/>
        <v>8.2666666666666675</v>
      </c>
      <c r="M64" s="34">
        <v>43260</v>
      </c>
      <c r="N64" s="35">
        <v>2.88</v>
      </c>
      <c r="T64">
        <v>6.0333333333333341</v>
      </c>
    </row>
    <row r="65" spans="1:20" x14ac:dyDescent="0.2">
      <c r="A65" s="34">
        <v>43261</v>
      </c>
      <c r="B65" s="35">
        <v>2.5099999999999998</v>
      </c>
      <c r="G65" s="34">
        <v>43261</v>
      </c>
      <c r="H65" s="35">
        <v>2.5099999999999998</v>
      </c>
      <c r="I65">
        <v>24.5</v>
      </c>
      <c r="J65">
        <v>0.3</v>
      </c>
      <c r="K65">
        <v>0</v>
      </c>
      <c r="L65">
        <f t="shared" si="1"/>
        <v>8.2666666666666675</v>
      </c>
      <c r="M65" s="34">
        <v>43261</v>
      </c>
      <c r="N65" s="35">
        <v>2.5099999999999998</v>
      </c>
      <c r="T65">
        <v>6.0291666666666659</v>
      </c>
    </row>
    <row r="66" spans="1:20" x14ac:dyDescent="0.2">
      <c r="A66" s="34">
        <v>43262</v>
      </c>
      <c r="B66" s="35">
        <v>2.1100000000000003</v>
      </c>
      <c r="G66" s="34">
        <v>43262</v>
      </c>
      <c r="H66" s="35">
        <v>2.1100000000000003</v>
      </c>
      <c r="I66">
        <v>11.6</v>
      </c>
      <c r="J66">
        <v>1.9</v>
      </c>
      <c r="K66">
        <v>0</v>
      </c>
      <c r="L66">
        <f t="shared" si="1"/>
        <v>4.5</v>
      </c>
      <c r="M66" s="34">
        <v>43262</v>
      </c>
      <c r="N66" s="35">
        <v>2.1100000000000003</v>
      </c>
      <c r="T66">
        <v>5.458333333333333</v>
      </c>
    </row>
    <row r="67" spans="1:20" x14ac:dyDescent="0.2">
      <c r="A67" s="34">
        <v>43263</v>
      </c>
      <c r="B67" s="35">
        <v>2.2000000000000002</v>
      </c>
      <c r="G67" s="34">
        <v>43263</v>
      </c>
      <c r="H67" s="35">
        <v>2.2000000000000002</v>
      </c>
      <c r="I67">
        <v>18.600000000000001</v>
      </c>
      <c r="J67">
        <v>0.6</v>
      </c>
      <c r="K67">
        <v>0.1</v>
      </c>
      <c r="L67">
        <f t="shared" si="1"/>
        <v>6.4333333333333345</v>
      </c>
      <c r="M67" s="34">
        <v>43263</v>
      </c>
      <c r="N67" s="35">
        <v>2.2000000000000002</v>
      </c>
      <c r="T67">
        <v>3.8000000000000003</v>
      </c>
    </row>
    <row r="68" spans="1:20" x14ac:dyDescent="0.2">
      <c r="A68" s="34">
        <v>43264</v>
      </c>
      <c r="B68" s="35">
        <v>2.5500000000000003</v>
      </c>
      <c r="G68" s="34">
        <v>43264</v>
      </c>
      <c r="H68" s="35">
        <v>2.5500000000000003</v>
      </c>
      <c r="I68">
        <v>18.600000000000001</v>
      </c>
      <c r="J68">
        <v>0.6</v>
      </c>
      <c r="K68">
        <v>0.1</v>
      </c>
      <c r="L68">
        <f t="shared" ref="L68:L96" si="2">AVERAGE(I68:K68)</f>
        <v>6.4333333333333345</v>
      </c>
      <c r="M68" s="34">
        <v>43264</v>
      </c>
      <c r="N68" s="35">
        <v>2.5500000000000003</v>
      </c>
      <c r="T68">
        <v>3.7875000000000001</v>
      </c>
    </row>
    <row r="69" spans="1:20" x14ac:dyDescent="0.2">
      <c r="A69" s="34">
        <v>43265</v>
      </c>
      <c r="B69" s="35">
        <v>2.85</v>
      </c>
      <c r="G69" s="34">
        <v>43265</v>
      </c>
      <c r="H69" s="35">
        <v>2.85</v>
      </c>
      <c r="I69">
        <v>18.5</v>
      </c>
      <c r="J69">
        <v>0.3</v>
      </c>
      <c r="K69">
        <v>0.1</v>
      </c>
      <c r="L69">
        <f t="shared" si="2"/>
        <v>6.3000000000000007</v>
      </c>
      <c r="M69" s="34">
        <v>43265</v>
      </c>
      <c r="N69" s="35">
        <v>2.85</v>
      </c>
      <c r="T69">
        <v>1.9333333333333333</v>
      </c>
    </row>
    <row r="70" spans="1:20" x14ac:dyDescent="0.2">
      <c r="A70" s="34">
        <v>43266</v>
      </c>
      <c r="B70" s="35">
        <v>3.04</v>
      </c>
      <c r="G70" s="34">
        <v>43266</v>
      </c>
      <c r="H70" s="35">
        <v>3.04</v>
      </c>
      <c r="I70">
        <v>18.5</v>
      </c>
      <c r="J70">
        <v>0.3</v>
      </c>
      <c r="K70">
        <v>0.1</v>
      </c>
      <c r="L70">
        <f t="shared" si="2"/>
        <v>6.3000000000000007</v>
      </c>
      <c r="M70" s="34">
        <v>43266</v>
      </c>
      <c r="N70" s="35">
        <v>3.04</v>
      </c>
      <c r="T70">
        <v>1.9375</v>
      </c>
    </row>
    <row r="71" spans="1:20" x14ac:dyDescent="0.2">
      <c r="A71" s="34">
        <v>43267</v>
      </c>
      <c r="B71" s="35">
        <v>3.18</v>
      </c>
      <c r="G71" s="34">
        <v>43267</v>
      </c>
      <c r="H71" s="35">
        <v>3.18</v>
      </c>
      <c r="I71">
        <v>7.6</v>
      </c>
      <c r="J71">
        <v>5.9</v>
      </c>
      <c r="K71">
        <v>2.9</v>
      </c>
      <c r="L71">
        <f t="shared" si="2"/>
        <v>5.4666666666666659</v>
      </c>
      <c r="M71" s="34">
        <v>43267</v>
      </c>
      <c r="N71" s="35">
        <v>3.18</v>
      </c>
      <c r="T71">
        <v>9.2999999999999989</v>
      </c>
    </row>
    <row r="72" spans="1:20" x14ac:dyDescent="0.2">
      <c r="A72" s="34">
        <v>43268</v>
      </c>
      <c r="B72" s="35">
        <v>3.35</v>
      </c>
      <c r="G72" s="34">
        <v>43268</v>
      </c>
      <c r="H72" s="35">
        <v>3.35</v>
      </c>
      <c r="I72">
        <v>7.6</v>
      </c>
      <c r="J72">
        <v>5.9</v>
      </c>
      <c r="K72">
        <v>2.9</v>
      </c>
      <c r="L72">
        <f t="shared" si="2"/>
        <v>5.4666666666666659</v>
      </c>
      <c r="M72" s="34">
        <v>43268</v>
      </c>
      <c r="N72" s="35">
        <v>3.35</v>
      </c>
      <c r="T72">
        <v>9.3166666666666664</v>
      </c>
    </row>
    <row r="73" spans="1:20" x14ac:dyDescent="0.2">
      <c r="A73" s="34">
        <v>43269</v>
      </c>
      <c r="B73" s="35">
        <v>3.37</v>
      </c>
      <c r="G73" s="34">
        <v>43269</v>
      </c>
      <c r="H73" s="35">
        <v>3.37</v>
      </c>
      <c r="I73">
        <v>67.3</v>
      </c>
      <c r="J73">
        <v>0.2</v>
      </c>
      <c r="K73">
        <v>1.4</v>
      </c>
      <c r="L73">
        <f t="shared" si="2"/>
        <v>22.966666666666669</v>
      </c>
      <c r="M73" s="34">
        <v>43269</v>
      </c>
      <c r="N73" s="35">
        <v>3.37</v>
      </c>
      <c r="T73">
        <v>17.333333333333332</v>
      </c>
    </row>
    <row r="74" spans="1:20" x14ac:dyDescent="0.2">
      <c r="A74" s="34">
        <v>43270</v>
      </c>
      <c r="B74" s="35">
        <v>3.3</v>
      </c>
      <c r="G74" s="34">
        <v>43270</v>
      </c>
      <c r="H74" s="35">
        <v>3.3</v>
      </c>
      <c r="I74">
        <v>67.3</v>
      </c>
      <c r="J74">
        <v>0.2</v>
      </c>
      <c r="K74">
        <v>1.4</v>
      </c>
      <c r="L74">
        <f t="shared" si="2"/>
        <v>22.966666666666669</v>
      </c>
      <c r="M74" s="34">
        <v>43270</v>
      </c>
      <c r="N74" s="35">
        <v>3.3</v>
      </c>
      <c r="T74">
        <v>17.333333333333332</v>
      </c>
    </row>
    <row r="75" spans="1:20" x14ac:dyDescent="0.2">
      <c r="A75" s="34">
        <v>43271</v>
      </c>
      <c r="B75" s="35">
        <v>3.14</v>
      </c>
      <c r="G75" s="34">
        <v>43271</v>
      </c>
      <c r="H75" s="35">
        <v>3.14</v>
      </c>
      <c r="I75">
        <v>244.4</v>
      </c>
      <c r="J75">
        <v>0.5</v>
      </c>
      <c r="K75">
        <v>3.9</v>
      </c>
      <c r="L75">
        <f t="shared" si="2"/>
        <v>82.933333333333337</v>
      </c>
      <c r="M75" s="34">
        <v>43271</v>
      </c>
      <c r="N75" s="35">
        <v>3.14</v>
      </c>
      <c r="T75">
        <v>35.5</v>
      </c>
    </row>
    <row r="76" spans="1:20" x14ac:dyDescent="0.2">
      <c r="A76" s="34">
        <v>43272</v>
      </c>
      <c r="B76" s="35">
        <v>2.92</v>
      </c>
      <c r="G76" s="34">
        <v>43272</v>
      </c>
      <c r="H76" s="35">
        <v>2.92</v>
      </c>
      <c r="I76">
        <v>130.69999999999999</v>
      </c>
      <c r="J76">
        <v>0.4</v>
      </c>
      <c r="K76">
        <v>3</v>
      </c>
      <c r="L76">
        <f t="shared" si="2"/>
        <v>44.699999999999996</v>
      </c>
      <c r="M76" s="34">
        <v>43272</v>
      </c>
      <c r="N76" s="35">
        <v>2.92</v>
      </c>
      <c r="T76">
        <v>7.166666666666667</v>
      </c>
    </row>
    <row r="77" spans="1:20" x14ac:dyDescent="0.2">
      <c r="A77" s="34">
        <v>43273</v>
      </c>
      <c r="B77" s="35">
        <v>2.67</v>
      </c>
      <c r="G77" s="34">
        <v>43273</v>
      </c>
      <c r="H77" s="35">
        <v>2.67</v>
      </c>
      <c r="I77">
        <v>130.69999999999999</v>
      </c>
      <c r="J77">
        <v>0.4</v>
      </c>
      <c r="K77">
        <v>3</v>
      </c>
      <c r="L77">
        <f t="shared" si="2"/>
        <v>44.699999999999996</v>
      </c>
      <c r="M77" s="34">
        <v>43273</v>
      </c>
      <c r="N77" s="35">
        <v>2.67</v>
      </c>
      <c r="T77">
        <v>7.1875</v>
      </c>
    </row>
    <row r="78" spans="1:20" x14ac:dyDescent="0.2">
      <c r="A78" s="34">
        <v>43274</v>
      </c>
      <c r="B78" s="35">
        <v>2.3899999999999997</v>
      </c>
      <c r="G78" s="34">
        <v>43274</v>
      </c>
      <c r="H78" s="35">
        <v>2.3899999999999997</v>
      </c>
      <c r="I78">
        <v>589.79999999999995</v>
      </c>
      <c r="J78">
        <v>2.5</v>
      </c>
      <c r="K78">
        <v>2.7</v>
      </c>
      <c r="L78">
        <f t="shared" si="2"/>
        <v>198.33333333333334</v>
      </c>
      <c r="M78" s="34">
        <v>43274</v>
      </c>
      <c r="N78" s="35">
        <v>2.3899999999999997</v>
      </c>
      <c r="T78">
        <v>16.666666666666668</v>
      </c>
    </row>
    <row r="79" spans="1:20" x14ac:dyDescent="0.2">
      <c r="A79" s="34">
        <v>43275</v>
      </c>
      <c r="B79" s="35">
        <v>2.0599999999999996</v>
      </c>
      <c r="G79" s="34">
        <v>43275</v>
      </c>
      <c r="H79" s="35">
        <v>2.0599999999999996</v>
      </c>
      <c r="I79">
        <v>589.79999999999995</v>
      </c>
      <c r="J79">
        <v>2.5</v>
      </c>
      <c r="K79">
        <v>2.7</v>
      </c>
      <c r="L79">
        <f t="shared" si="2"/>
        <v>198.33333333333334</v>
      </c>
      <c r="M79" s="34">
        <v>43275</v>
      </c>
      <c r="N79" s="35">
        <v>2.0599999999999996</v>
      </c>
      <c r="T79">
        <v>16.666666666666668</v>
      </c>
    </row>
    <row r="80" spans="1:20" x14ac:dyDescent="0.2">
      <c r="A80" s="34">
        <v>43276</v>
      </c>
      <c r="B80" s="35">
        <v>1.7399999999999998</v>
      </c>
      <c r="G80" s="34">
        <v>43276</v>
      </c>
      <c r="H80" s="35">
        <v>1.7399999999999998</v>
      </c>
      <c r="I80">
        <v>2611.4</v>
      </c>
      <c r="J80">
        <v>3.5</v>
      </c>
      <c r="K80">
        <v>0.1</v>
      </c>
      <c r="L80">
        <f t="shared" si="2"/>
        <v>871.66666666666663</v>
      </c>
      <c r="M80" s="34">
        <v>43276</v>
      </c>
      <c r="N80" s="35">
        <v>1.7399999999999998</v>
      </c>
      <c r="T80">
        <v>16</v>
      </c>
    </row>
    <row r="81" spans="1:20" x14ac:dyDescent="0.2">
      <c r="A81" s="34">
        <v>43277</v>
      </c>
      <c r="B81" s="35">
        <v>1.68</v>
      </c>
      <c r="G81" s="34">
        <v>43277</v>
      </c>
      <c r="H81" s="35">
        <v>1.68</v>
      </c>
      <c r="I81">
        <v>174.1</v>
      </c>
      <c r="J81">
        <v>3.5</v>
      </c>
      <c r="K81">
        <v>0</v>
      </c>
      <c r="L81">
        <f t="shared" si="2"/>
        <v>59.199999999999996</v>
      </c>
      <c r="M81" s="34">
        <v>43277</v>
      </c>
      <c r="N81" s="35">
        <v>1.68</v>
      </c>
      <c r="T81">
        <v>5.2666666666666666</v>
      </c>
    </row>
    <row r="82" spans="1:20" x14ac:dyDescent="0.2">
      <c r="A82" s="34">
        <v>43278</v>
      </c>
      <c r="B82" s="35">
        <v>1.9600000000000002</v>
      </c>
      <c r="G82" s="34">
        <v>43278</v>
      </c>
      <c r="H82" s="35">
        <v>1.9600000000000002</v>
      </c>
      <c r="I82">
        <v>174.1</v>
      </c>
      <c r="J82">
        <v>3.5</v>
      </c>
      <c r="K82">
        <v>0</v>
      </c>
      <c r="L82">
        <f t="shared" si="2"/>
        <v>59.199999999999996</v>
      </c>
      <c r="M82" s="34">
        <v>43278</v>
      </c>
      <c r="N82" s="35">
        <v>1.9600000000000002</v>
      </c>
      <c r="T82">
        <v>5.2583333333333337</v>
      </c>
    </row>
    <row r="83" spans="1:20" x14ac:dyDescent="0.2">
      <c r="A83" s="34">
        <v>43279</v>
      </c>
      <c r="B83" s="35">
        <v>2.27</v>
      </c>
      <c r="G83" s="34">
        <v>43279</v>
      </c>
      <c r="H83" s="35">
        <v>2.27</v>
      </c>
      <c r="I83">
        <v>0.2</v>
      </c>
      <c r="J83">
        <v>0.3</v>
      </c>
      <c r="L83">
        <f t="shared" si="2"/>
        <v>0.25</v>
      </c>
      <c r="M83" s="34">
        <v>43279</v>
      </c>
      <c r="N83" s="35">
        <v>2.27</v>
      </c>
      <c r="O83">
        <v>11</v>
      </c>
      <c r="P83">
        <v>0.8</v>
      </c>
      <c r="R83">
        <f>AVERAGE(O83:Q83)</f>
        <v>5.9</v>
      </c>
      <c r="T83">
        <v>14.574999999999999</v>
      </c>
    </row>
    <row r="84" spans="1:20" x14ac:dyDescent="0.2">
      <c r="A84" s="34">
        <v>43280</v>
      </c>
      <c r="B84" s="35">
        <v>2.58</v>
      </c>
      <c r="G84" s="34">
        <v>43280</v>
      </c>
      <c r="H84" s="35">
        <v>2.58</v>
      </c>
      <c r="I84">
        <v>0.2</v>
      </c>
      <c r="J84">
        <v>0.3</v>
      </c>
      <c r="L84">
        <f t="shared" si="2"/>
        <v>0.25</v>
      </c>
      <c r="M84" s="34">
        <v>43280</v>
      </c>
      <c r="N84" s="35">
        <v>2.58</v>
      </c>
      <c r="O84">
        <v>11</v>
      </c>
      <c r="P84">
        <v>0.8</v>
      </c>
      <c r="R84">
        <f t="shared" ref="R84:R103" si="3">AVERAGE(O84:Q84)</f>
        <v>5.9</v>
      </c>
      <c r="T84">
        <v>9.7083333333333339</v>
      </c>
    </row>
    <row r="85" spans="1:20" x14ac:dyDescent="0.2">
      <c r="A85" s="34">
        <v>43281</v>
      </c>
      <c r="B85" s="35">
        <v>2.9</v>
      </c>
      <c r="G85" s="34">
        <v>43281</v>
      </c>
      <c r="H85" s="35">
        <v>2.9</v>
      </c>
      <c r="I85">
        <v>8.3000000000000007</v>
      </c>
      <c r="J85">
        <v>1.9</v>
      </c>
      <c r="K85">
        <v>22.1</v>
      </c>
      <c r="L85">
        <f t="shared" si="2"/>
        <v>10.766666666666667</v>
      </c>
      <c r="M85" s="34">
        <v>43281</v>
      </c>
      <c r="N85" s="35">
        <v>2.9</v>
      </c>
      <c r="T85">
        <v>39.066666666666663</v>
      </c>
    </row>
    <row r="86" spans="1:20" x14ac:dyDescent="0.2">
      <c r="A86" s="34">
        <v>43282</v>
      </c>
      <c r="B86" s="35">
        <v>3.1799999999999997</v>
      </c>
      <c r="G86" s="34">
        <v>43282</v>
      </c>
      <c r="H86" s="35">
        <v>3.1799999999999997</v>
      </c>
      <c r="I86">
        <v>8.3000000000000007</v>
      </c>
      <c r="J86">
        <v>1.9</v>
      </c>
      <c r="K86">
        <v>22.1</v>
      </c>
      <c r="L86">
        <f t="shared" si="2"/>
        <v>10.766666666666667</v>
      </c>
      <c r="M86" s="34">
        <v>43282</v>
      </c>
      <c r="N86" s="35">
        <v>3.1799999999999997</v>
      </c>
      <c r="T86">
        <v>39.083333333333336</v>
      </c>
    </row>
    <row r="87" spans="1:20" x14ac:dyDescent="0.2">
      <c r="A87" s="34">
        <v>43283</v>
      </c>
      <c r="B87" s="35">
        <v>3.4899999999999998</v>
      </c>
      <c r="G87" s="34">
        <v>43283</v>
      </c>
      <c r="H87" s="35">
        <v>3.4899999999999998</v>
      </c>
      <c r="I87">
        <v>1.6</v>
      </c>
      <c r="J87">
        <v>0.6</v>
      </c>
      <c r="K87">
        <v>26.6</v>
      </c>
      <c r="L87">
        <f t="shared" si="2"/>
        <v>9.6</v>
      </c>
      <c r="M87" s="34">
        <v>43283</v>
      </c>
      <c r="N87" s="35">
        <v>3.4899999999999998</v>
      </c>
      <c r="T87">
        <v>60.774509803921568</v>
      </c>
    </row>
    <row r="88" spans="1:20" x14ac:dyDescent="0.2">
      <c r="A88" s="34">
        <v>43284</v>
      </c>
      <c r="B88" s="35">
        <v>3.67</v>
      </c>
      <c r="G88" s="34">
        <v>43284</v>
      </c>
      <c r="H88" s="35">
        <v>3.67</v>
      </c>
      <c r="I88">
        <v>14.7</v>
      </c>
      <c r="J88">
        <v>6</v>
      </c>
      <c r="K88">
        <v>19.3</v>
      </c>
      <c r="L88">
        <f t="shared" si="2"/>
        <v>13.333333333333334</v>
      </c>
      <c r="M88" s="34">
        <v>43284</v>
      </c>
      <c r="N88" s="35">
        <v>3.67</v>
      </c>
      <c r="T88">
        <v>42.7843137254902</v>
      </c>
    </row>
    <row r="89" spans="1:20" x14ac:dyDescent="0.2">
      <c r="A89" s="34">
        <v>43285</v>
      </c>
      <c r="B89" s="35">
        <v>3.7199999999999998</v>
      </c>
      <c r="G89" s="34">
        <v>43285</v>
      </c>
      <c r="H89" s="35">
        <v>3.7199999999999998</v>
      </c>
      <c r="M89" s="34">
        <v>43285</v>
      </c>
      <c r="N89" s="35">
        <v>3.7199999999999998</v>
      </c>
      <c r="O89">
        <v>0.8</v>
      </c>
      <c r="R89">
        <f t="shared" si="3"/>
        <v>0.8</v>
      </c>
      <c r="T89">
        <v>4.95</v>
      </c>
    </row>
    <row r="90" spans="1:20" x14ac:dyDescent="0.2">
      <c r="A90" s="34">
        <v>43286</v>
      </c>
      <c r="B90" s="35">
        <v>3.6199999999999997</v>
      </c>
      <c r="G90" s="34">
        <v>43286</v>
      </c>
      <c r="H90" s="35">
        <v>3.6199999999999997</v>
      </c>
      <c r="M90" s="34">
        <v>43286</v>
      </c>
      <c r="N90" s="35">
        <v>3.6199999999999997</v>
      </c>
      <c r="O90">
        <v>0.8</v>
      </c>
      <c r="R90">
        <f t="shared" si="3"/>
        <v>0.8</v>
      </c>
      <c r="T90">
        <v>4.95</v>
      </c>
    </row>
    <row r="91" spans="1:20" x14ac:dyDescent="0.2">
      <c r="A91" s="34">
        <v>43287</v>
      </c>
      <c r="B91" s="35">
        <v>3.4</v>
      </c>
      <c r="G91" s="34">
        <v>43287</v>
      </c>
      <c r="H91" s="35">
        <v>3.4</v>
      </c>
      <c r="M91" s="34">
        <v>43287</v>
      </c>
      <c r="N91" s="35">
        <v>3.4</v>
      </c>
      <c r="O91">
        <v>0.2</v>
      </c>
      <c r="R91">
        <f t="shared" si="3"/>
        <v>0.2</v>
      </c>
      <c r="T91">
        <v>4.0999999999999996</v>
      </c>
    </row>
    <row r="92" spans="1:20" x14ac:dyDescent="0.2">
      <c r="A92" s="34">
        <v>43288</v>
      </c>
      <c r="B92" s="35">
        <v>3.06</v>
      </c>
      <c r="G92" s="34">
        <v>43288</v>
      </c>
      <c r="H92" s="35">
        <v>3.06</v>
      </c>
      <c r="M92" s="34">
        <v>43288</v>
      </c>
      <c r="N92" s="35">
        <v>3.06</v>
      </c>
      <c r="O92">
        <v>0.2</v>
      </c>
      <c r="R92">
        <f t="shared" si="3"/>
        <v>0.2</v>
      </c>
      <c r="T92">
        <v>4.0764705882352938</v>
      </c>
    </row>
    <row r="93" spans="1:20" x14ac:dyDescent="0.2">
      <c r="A93" s="34">
        <v>43289</v>
      </c>
      <c r="B93" s="35">
        <v>2.63</v>
      </c>
      <c r="G93" s="34">
        <v>43289</v>
      </c>
      <c r="H93" s="35">
        <v>2.63</v>
      </c>
      <c r="I93">
        <v>0.8</v>
      </c>
      <c r="J93">
        <v>0.2</v>
      </c>
      <c r="K93">
        <v>0.4</v>
      </c>
      <c r="L93">
        <f t="shared" si="2"/>
        <v>0.46666666666666662</v>
      </c>
      <c r="M93" s="34">
        <v>43289</v>
      </c>
      <c r="N93" s="35">
        <v>2.63</v>
      </c>
      <c r="O93">
        <v>3.8</v>
      </c>
      <c r="P93">
        <v>0.2</v>
      </c>
      <c r="Q93">
        <v>0.7</v>
      </c>
      <c r="R93">
        <f t="shared" si="3"/>
        <v>1.5666666666666667</v>
      </c>
      <c r="T93">
        <v>5.833333333333333</v>
      </c>
    </row>
    <row r="94" spans="1:20" x14ac:dyDescent="0.2">
      <c r="A94" s="34">
        <v>43290</v>
      </c>
      <c r="B94" s="35">
        <v>2.14</v>
      </c>
      <c r="G94" s="34">
        <v>43290</v>
      </c>
      <c r="H94" s="35">
        <v>2.14</v>
      </c>
      <c r="I94">
        <v>0.8</v>
      </c>
      <c r="J94">
        <v>0.2</v>
      </c>
      <c r="K94">
        <v>0.4</v>
      </c>
      <c r="L94">
        <f t="shared" si="2"/>
        <v>0.46666666666666662</v>
      </c>
      <c r="M94" s="34">
        <v>43290</v>
      </c>
      <c r="N94" s="35">
        <v>2.14</v>
      </c>
      <c r="O94">
        <v>3.8</v>
      </c>
      <c r="P94">
        <v>0.2</v>
      </c>
      <c r="Q94">
        <v>0.7</v>
      </c>
      <c r="R94">
        <f t="shared" si="3"/>
        <v>1.5666666666666667</v>
      </c>
      <c r="T94">
        <v>5.8431372549019613</v>
      </c>
    </row>
    <row r="95" spans="1:20" x14ac:dyDescent="0.2">
      <c r="A95" s="34">
        <v>43291</v>
      </c>
      <c r="B95" s="35">
        <v>2.16</v>
      </c>
      <c r="G95" s="34">
        <v>43291</v>
      </c>
      <c r="H95" s="35">
        <v>2.16</v>
      </c>
      <c r="J95">
        <v>0.1</v>
      </c>
      <c r="K95">
        <v>0.1</v>
      </c>
      <c r="L95">
        <f t="shared" si="2"/>
        <v>0.1</v>
      </c>
      <c r="M95" s="34">
        <v>43291</v>
      </c>
      <c r="N95" s="35">
        <v>2.16</v>
      </c>
      <c r="O95">
        <v>0.2</v>
      </c>
      <c r="P95">
        <v>0.8</v>
      </c>
      <c r="Q95">
        <v>0.1</v>
      </c>
      <c r="R95">
        <f t="shared" si="3"/>
        <v>0.3666666666666667</v>
      </c>
      <c r="T95">
        <v>4.7666666666666666</v>
      </c>
    </row>
    <row r="96" spans="1:20" x14ac:dyDescent="0.2">
      <c r="A96" s="34">
        <v>43292</v>
      </c>
      <c r="B96" s="35">
        <v>2.4900000000000002</v>
      </c>
      <c r="G96" s="34">
        <v>43292</v>
      </c>
      <c r="H96" s="35">
        <v>2.4900000000000002</v>
      </c>
      <c r="J96">
        <v>0.1</v>
      </c>
      <c r="K96">
        <v>0.1</v>
      </c>
      <c r="L96">
        <f t="shared" si="2"/>
        <v>0.1</v>
      </c>
      <c r="M96" s="34">
        <v>43292</v>
      </c>
      <c r="N96" s="35">
        <v>2.4900000000000002</v>
      </c>
      <c r="O96">
        <v>0.2</v>
      </c>
      <c r="P96">
        <v>0.8</v>
      </c>
      <c r="Q96">
        <v>0.1</v>
      </c>
      <c r="R96">
        <f t="shared" si="3"/>
        <v>0.3666666666666667</v>
      </c>
      <c r="T96">
        <v>4.7647058823529411</v>
      </c>
    </row>
    <row r="97" spans="1:20" x14ac:dyDescent="0.2">
      <c r="A97" s="34">
        <v>43293</v>
      </c>
      <c r="B97" s="35">
        <v>2.72</v>
      </c>
      <c r="G97" s="34">
        <v>43293</v>
      </c>
      <c r="H97" s="35">
        <v>2.72</v>
      </c>
      <c r="M97" s="34">
        <v>43293</v>
      </c>
      <c r="N97" s="35">
        <v>2.72</v>
      </c>
      <c r="O97">
        <v>0.6</v>
      </c>
      <c r="R97">
        <f t="shared" si="3"/>
        <v>0.6</v>
      </c>
      <c r="T97">
        <v>1.75</v>
      </c>
    </row>
    <row r="98" spans="1:20" x14ac:dyDescent="0.2">
      <c r="A98" s="34">
        <v>43294</v>
      </c>
      <c r="B98" s="35">
        <v>2.87</v>
      </c>
      <c r="G98" s="34">
        <v>43294</v>
      </c>
      <c r="H98" s="35">
        <v>2.87</v>
      </c>
      <c r="M98" s="34">
        <v>43294</v>
      </c>
      <c r="N98" s="35">
        <v>2.87</v>
      </c>
      <c r="O98">
        <v>0.6</v>
      </c>
      <c r="R98">
        <f t="shared" si="3"/>
        <v>0.6</v>
      </c>
      <c r="T98">
        <v>1.75</v>
      </c>
    </row>
    <row r="99" spans="1:20" x14ac:dyDescent="0.2">
      <c r="A99" s="34">
        <v>43295</v>
      </c>
      <c r="B99" s="35">
        <v>2.98</v>
      </c>
      <c r="G99" s="34">
        <v>43295</v>
      </c>
      <c r="H99" s="35">
        <v>2.98</v>
      </c>
      <c r="M99" s="34">
        <v>43295</v>
      </c>
      <c r="N99" s="35">
        <v>2.98</v>
      </c>
      <c r="O99">
        <v>1.3</v>
      </c>
      <c r="P99">
        <v>0.1</v>
      </c>
      <c r="Q99">
        <v>0.3</v>
      </c>
      <c r="R99">
        <f t="shared" si="3"/>
        <v>0.56666666666666676</v>
      </c>
      <c r="T99">
        <v>2.7666666666666671</v>
      </c>
    </row>
    <row r="100" spans="1:20" x14ac:dyDescent="0.2">
      <c r="A100" s="34">
        <v>43296</v>
      </c>
      <c r="B100" s="35">
        <v>3.1399999999999997</v>
      </c>
      <c r="G100" s="34">
        <v>43296</v>
      </c>
      <c r="H100" s="35">
        <v>3.1399999999999997</v>
      </c>
      <c r="M100" s="34">
        <v>43296</v>
      </c>
      <c r="N100" s="35">
        <v>3.1399999999999997</v>
      </c>
      <c r="O100">
        <v>1.3</v>
      </c>
      <c r="P100">
        <v>0.1</v>
      </c>
      <c r="Q100">
        <v>0.3</v>
      </c>
      <c r="R100">
        <f t="shared" si="3"/>
        <v>0.56666666666666676</v>
      </c>
      <c r="T100">
        <v>2.7666666666666671</v>
      </c>
    </row>
    <row r="101" spans="1:20" x14ac:dyDescent="0.2">
      <c r="A101" s="34">
        <v>43297</v>
      </c>
      <c r="B101" s="35">
        <v>3.19</v>
      </c>
      <c r="G101" s="34">
        <v>43297</v>
      </c>
      <c r="H101" s="35">
        <v>3.19</v>
      </c>
      <c r="M101" s="34">
        <v>43297</v>
      </c>
      <c r="N101" s="35">
        <v>3.19</v>
      </c>
      <c r="O101">
        <v>0.6</v>
      </c>
      <c r="R101">
        <f t="shared" si="3"/>
        <v>0.6</v>
      </c>
      <c r="T101">
        <v>0.93333333333333324</v>
      </c>
    </row>
    <row r="102" spans="1:20" x14ac:dyDescent="0.2">
      <c r="A102" s="34">
        <v>43298</v>
      </c>
      <c r="B102" s="35">
        <v>3.1500000000000004</v>
      </c>
      <c r="G102" s="34">
        <v>43298</v>
      </c>
      <c r="H102" s="35">
        <v>3.1500000000000004</v>
      </c>
      <c r="M102" s="34">
        <v>43298</v>
      </c>
      <c r="N102" s="35">
        <v>3.1500000000000004</v>
      </c>
      <c r="O102">
        <v>0.6</v>
      </c>
      <c r="R102">
        <f t="shared" si="3"/>
        <v>0.6</v>
      </c>
      <c r="T102">
        <v>0.93333333333333324</v>
      </c>
    </row>
    <row r="103" spans="1:20" x14ac:dyDescent="0.2">
      <c r="A103" s="34">
        <v>43299</v>
      </c>
      <c r="B103" s="35">
        <v>3.04</v>
      </c>
      <c r="G103" s="34">
        <v>43299</v>
      </c>
      <c r="H103" s="35">
        <v>3.04</v>
      </c>
      <c r="M103" s="34">
        <v>43299</v>
      </c>
      <c r="N103" s="35">
        <v>3.04</v>
      </c>
      <c r="O103">
        <v>0.5</v>
      </c>
      <c r="R103">
        <f t="shared" si="3"/>
        <v>0.5</v>
      </c>
      <c r="T103">
        <v>3.2000000000000006</v>
      </c>
    </row>
    <row r="104" spans="1:20" x14ac:dyDescent="0.2">
      <c r="A104" s="34">
        <v>43300</v>
      </c>
      <c r="B104" s="35">
        <v>2.9</v>
      </c>
      <c r="G104" s="34">
        <v>43300</v>
      </c>
      <c r="H104" s="35">
        <v>2.9</v>
      </c>
      <c r="M104" s="34">
        <v>43300</v>
      </c>
      <c r="N104" s="35">
        <v>2.9</v>
      </c>
      <c r="T104">
        <v>0.53</v>
      </c>
    </row>
    <row r="105" spans="1:20" x14ac:dyDescent="0.2">
      <c r="A105" s="34">
        <v>43301</v>
      </c>
      <c r="B105" s="35">
        <v>2.6999999999999997</v>
      </c>
      <c r="G105" s="34">
        <v>43301</v>
      </c>
      <c r="H105" s="35">
        <v>2.6999999999999997</v>
      </c>
      <c r="M105" s="34">
        <v>43301</v>
      </c>
      <c r="N105" s="35">
        <v>2.6999999999999997</v>
      </c>
      <c r="T105">
        <v>0.53</v>
      </c>
    </row>
    <row r="106" spans="1:20" x14ac:dyDescent="0.2">
      <c r="A106" s="34">
        <v>43302</v>
      </c>
      <c r="B106" s="35">
        <v>2.4699999999999998</v>
      </c>
      <c r="G106" s="34">
        <v>43302</v>
      </c>
      <c r="H106" s="35">
        <v>2.4699999999999998</v>
      </c>
      <c r="M106" s="34">
        <v>43302</v>
      </c>
      <c r="N106" s="35">
        <v>2.4699999999999998</v>
      </c>
    </row>
    <row r="107" spans="1:20" x14ac:dyDescent="0.2">
      <c r="A107" s="34">
        <v>43303</v>
      </c>
      <c r="B107" s="35">
        <v>2.1799999999999997</v>
      </c>
      <c r="G107" s="34">
        <v>43303</v>
      </c>
      <c r="H107" s="35">
        <v>2.1799999999999997</v>
      </c>
      <c r="M107" s="34">
        <v>43303</v>
      </c>
      <c r="N107" s="35">
        <v>2.1799999999999997</v>
      </c>
    </row>
    <row r="108" spans="1:20" x14ac:dyDescent="0.2">
      <c r="A108" s="34">
        <v>43304</v>
      </c>
      <c r="B108" s="35">
        <v>1.8399999999999999</v>
      </c>
      <c r="G108" s="34">
        <v>43304</v>
      </c>
      <c r="H108" s="35">
        <v>1.8399999999999999</v>
      </c>
      <c r="M108" s="34">
        <v>43304</v>
      </c>
      <c r="N108" s="35">
        <v>1.8399999999999999</v>
      </c>
    </row>
    <row r="109" spans="1:20" x14ac:dyDescent="0.2">
      <c r="A109" s="34">
        <v>43305</v>
      </c>
      <c r="B109" s="35">
        <v>1.56</v>
      </c>
      <c r="G109" s="34">
        <v>43305</v>
      </c>
      <c r="H109" s="35">
        <v>1.56</v>
      </c>
      <c r="M109" s="34">
        <v>43305</v>
      </c>
      <c r="N109" s="35">
        <v>1.56</v>
      </c>
    </row>
    <row r="110" spans="1:20" x14ac:dyDescent="0.2">
      <c r="A110" s="34">
        <v>43306</v>
      </c>
      <c r="B110" s="35">
        <v>1.8000000000000003</v>
      </c>
      <c r="G110" s="34">
        <v>43306</v>
      </c>
      <c r="H110" s="35">
        <v>1.8000000000000003</v>
      </c>
      <c r="M110" s="34">
        <v>43306</v>
      </c>
      <c r="N110" s="35">
        <v>1.8000000000000003</v>
      </c>
    </row>
    <row r="111" spans="1:20" x14ac:dyDescent="0.2">
      <c r="A111" s="34">
        <v>43307</v>
      </c>
      <c r="B111" s="35">
        <v>2.06</v>
      </c>
      <c r="G111" s="34">
        <v>43307</v>
      </c>
      <c r="H111" s="35">
        <v>2.06</v>
      </c>
      <c r="M111" s="34">
        <v>43307</v>
      </c>
      <c r="N111" s="35">
        <v>2.06</v>
      </c>
    </row>
    <row r="112" spans="1:20" x14ac:dyDescent="0.2">
      <c r="A112" s="34">
        <v>43308</v>
      </c>
      <c r="B112" s="35">
        <v>2.34</v>
      </c>
      <c r="G112" s="34">
        <v>43308</v>
      </c>
      <c r="H112" s="35">
        <v>2.34</v>
      </c>
      <c r="M112" s="34">
        <v>43308</v>
      </c>
      <c r="N112" s="35">
        <v>2.34</v>
      </c>
    </row>
    <row r="113" spans="1:14" x14ac:dyDescent="0.2">
      <c r="A113" s="34">
        <v>43309</v>
      </c>
      <c r="B113" s="35">
        <v>2.64</v>
      </c>
      <c r="G113" s="34">
        <v>43309</v>
      </c>
      <c r="H113" s="35">
        <v>2.64</v>
      </c>
      <c r="M113" s="34">
        <v>43309</v>
      </c>
      <c r="N113" s="35">
        <v>2.64</v>
      </c>
    </row>
    <row r="114" spans="1:14" x14ac:dyDescent="0.2">
      <c r="A114" s="34">
        <v>43310</v>
      </c>
      <c r="B114" s="35">
        <v>2.9299999999999997</v>
      </c>
      <c r="G114" s="34">
        <v>43310</v>
      </c>
      <c r="H114" s="35">
        <v>2.9299999999999997</v>
      </c>
      <c r="M114" s="34">
        <v>43310</v>
      </c>
      <c r="N114" s="35">
        <v>2.9299999999999997</v>
      </c>
    </row>
    <row r="115" spans="1:14" x14ac:dyDescent="0.2">
      <c r="A115" s="34">
        <v>43311</v>
      </c>
      <c r="B115" s="35">
        <v>3.22</v>
      </c>
      <c r="G115" s="34">
        <v>43311</v>
      </c>
      <c r="H115" s="35">
        <v>3.22</v>
      </c>
      <c r="M115" s="34">
        <v>43311</v>
      </c>
      <c r="N115" s="35">
        <v>3.22</v>
      </c>
    </row>
    <row r="116" spans="1:14" x14ac:dyDescent="0.2">
      <c r="A116" s="34">
        <v>43312</v>
      </c>
      <c r="B116" s="35">
        <v>3.44</v>
      </c>
      <c r="G116" s="34">
        <v>43312</v>
      </c>
      <c r="H116" s="35">
        <v>3.44</v>
      </c>
      <c r="M116" s="34">
        <v>43312</v>
      </c>
      <c r="N116" s="35">
        <v>3.44</v>
      </c>
    </row>
    <row r="117" spans="1:14" x14ac:dyDescent="0.2">
      <c r="A117" s="34">
        <v>43313</v>
      </c>
      <c r="B117" s="35">
        <v>3.54</v>
      </c>
      <c r="G117" s="34">
        <v>43313</v>
      </c>
      <c r="H117" s="35">
        <v>3.54</v>
      </c>
      <c r="M117" s="34">
        <v>43313</v>
      </c>
      <c r="N117" s="35">
        <v>3.54</v>
      </c>
    </row>
    <row r="118" spans="1:14" x14ac:dyDescent="0.2">
      <c r="A118" s="34">
        <v>43314</v>
      </c>
      <c r="B118" s="35">
        <v>3.5</v>
      </c>
      <c r="G118" s="34">
        <v>43314</v>
      </c>
      <c r="H118" s="35">
        <v>3.5</v>
      </c>
      <c r="M118" s="34">
        <v>43314</v>
      </c>
      <c r="N118" s="35">
        <v>3.5</v>
      </c>
    </row>
    <row r="119" spans="1:14" x14ac:dyDescent="0.2">
      <c r="A119" s="34">
        <v>43315</v>
      </c>
      <c r="B119" s="35">
        <v>3.31</v>
      </c>
      <c r="G119" s="34">
        <v>43315</v>
      </c>
      <c r="H119" s="35">
        <v>3.31</v>
      </c>
      <c r="M119" s="34">
        <v>43315</v>
      </c>
      <c r="N119" s="35">
        <v>3.31</v>
      </c>
    </row>
    <row r="120" spans="1:14" x14ac:dyDescent="0.2">
      <c r="A120" s="34">
        <v>43316</v>
      </c>
      <c r="B120" s="35">
        <v>2.99</v>
      </c>
      <c r="G120" s="34">
        <v>43316</v>
      </c>
      <c r="H120" s="35">
        <v>2.99</v>
      </c>
      <c r="M120" s="34">
        <v>43316</v>
      </c>
      <c r="N120" s="35">
        <v>2.99</v>
      </c>
    </row>
    <row r="121" spans="1:14" x14ac:dyDescent="0.2">
      <c r="A121" s="34">
        <v>43317</v>
      </c>
      <c r="B121" s="35">
        <v>2.58</v>
      </c>
      <c r="G121" s="34">
        <v>43317</v>
      </c>
      <c r="H121" s="35">
        <v>2.58</v>
      </c>
      <c r="M121" s="34">
        <v>43317</v>
      </c>
      <c r="N121" s="35">
        <v>2.58</v>
      </c>
    </row>
    <row r="122" spans="1:14" x14ac:dyDescent="0.2">
      <c r="A122" s="34">
        <v>43318</v>
      </c>
      <c r="B122" s="35">
        <v>2.08</v>
      </c>
      <c r="G122" s="34">
        <v>43318</v>
      </c>
      <c r="H122" s="35">
        <v>2.08</v>
      </c>
      <c r="M122" s="34">
        <v>43318</v>
      </c>
      <c r="N122" s="35">
        <v>2.08</v>
      </c>
    </row>
    <row r="123" spans="1:14" x14ac:dyDescent="0.2">
      <c r="A123" s="34">
        <v>43319</v>
      </c>
      <c r="B123" s="35">
        <v>2.12</v>
      </c>
      <c r="G123" s="34">
        <v>43319</v>
      </c>
      <c r="H123" s="35">
        <v>2.12</v>
      </c>
      <c r="M123" s="34">
        <v>43319</v>
      </c>
      <c r="N123" s="35">
        <v>2.12</v>
      </c>
    </row>
    <row r="124" spans="1:14" x14ac:dyDescent="0.2">
      <c r="A124" s="34">
        <v>43320</v>
      </c>
      <c r="B124" s="35">
        <v>2.2800000000000002</v>
      </c>
      <c r="G124" s="34">
        <v>43320</v>
      </c>
      <c r="H124" s="35">
        <v>2.2800000000000002</v>
      </c>
      <c r="M124" s="34">
        <v>43320</v>
      </c>
      <c r="N124" s="35">
        <v>2.2800000000000002</v>
      </c>
    </row>
    <row r="125" spans="1:14" x14ac:dyDescent="0.2">
      <c r="A125" s="34">
        <v>43321</v>
      </c>
      <c r="B125" s="35">
        <v>2.3800000000000003</v>
      </c>
      <c r="G125" s="34">
        <v>43321</v>
      </c>
      <c r="H125" s="35">
        <v>2.3800000000000003</v>
      </c>
      <c r="M125" s="34">
        <v>43321</v>
      </c>
      <c r="N125" s="35">
        <v>2.3800000000000003</v>
      </c>
    </row>
    <row r="126" spans="1:14" x14ac:dyDescent="0.2">
      <c r="A126" s="34">
        <v>43322</v>
      </c>
      <c r="B126" s="35">
        <v>2.52</v>
      </c>
      <c r="G126" s="34">
        <v>43322</v>
      </c>
      <c r="H126" s="35">
        <v>2.52</v>
      </c>
      <c r="M126" s="34">
        <v>43322</v>
      </c>
      <c r="N126" s="35">
        <v>2.52</v>
      </c>
    </row>
    <row r="127" spans="1:14" x14ac:dyDescent="0.2">
      <c r="A127" s="34">
        <v>43323</v>
      </c>
      <c r="B127" s="35">
        <v>2.66</v>
      </c>
      <c r="G127" s="34">
        <v>43323</v>
      </c>
      <c r="H127" s="35">
        <v>2.66</v>
      </c>
      <c r="M127" s="34">
        <v>43323</v>
      </c>
      <c r="N127" s="35">
        <v>2.66</v>
      </c>
    </row>
    <row r="128" spans="1:14" x14ac:dyDescent="0.2">
      <c r="A128" s="34">
        <v>43324</v>
      </c>
      <c r="B128" s="35">
        <v>2.79</v>
      </c>
      <c r="G128" s="34">
        <v>43324</v>
      </c>
      <c r="H128" s="35">
        <v>2.79</v>
      </c>
      <c r="M128" s="34">
        <v>43324</v>
      </c>
      <c r="N128" s="35">
        <v>2.79</v>
      </c>
    </row>
    <row r="129" spans="1:14" x14ac:dyDescent="0.2">
      <c r="A129" s="34">
        <v>43325</v>
      </c>
      <c r="B129" s="35">
        <v>2.8200000000000003</v>
      </c>
      <c r="G129" s="34">
        <v>43325</v>
      </c>
      <c r="H129" s="35">
        <v>2.8200000000000003</v>
      </c>
      <c r="M129" s="34">
        <v>43325</v>
      </c>
      <c r="N129" s="35">
        <v>2.8200000000000003</v>
      </c>
    </row>
    <row r="130" spans="1:14" x14ac:dyDescent="0.2">
      <c r="A130" s="34">
        <v>43326</v>
      </c>
      <c r="B130" s="35">
        <v>2.79</v>
      </c>
      <c r="G130" s="34">
        <v>43326</v>
      </c>
      <c r="H130" s="35">
        <v>2.79</v>
      </c>
      <c r="M130" s="34">
        <v>43326</v>
      </c>
      <c r="N130" s="35">
        <v>2.79</v>
      </c>
    </row>
    <row r="131" spans="1:14" x14ac:dyDescent="0.2">
      <c r="A131" s="34">
        <v>43327</v>
      </c>
      <c r="B131" s="35">
        <v>2.71</v>
      </c>
      <c r="G131" s="34">
        <v>43327</v>
      </c>
      <c r="H131" s="35">
        <v>2.71</v>
      </c>
      <c r="M131" s="34">
        <v>43327</v>
      </c>
      <c r="N131" s="35">
        <v>2.71</v>
      </c>
    </row>
    <row r="132" spans="1:14" x14ac:dyDescent="0.2">
      <c r="A132" s="34">
        <v>43328</v>
      </c>
      <c r="B132" s="35">
        <v>2.6</v>
      </c>
      <c r="G132" s="34">
        <v>43328</v>
      </c>
      <c r="H132" s="35">
        <v>2.6</v>
      </c>
      <c r="M132" s="34">
        <v>43328</v>
      </c>
      <c r="N132" s="35">
        <v>2.6</v>
      </c>
    </row>
    <row r="133" spans="1:14" x14ac:dyDescent="0.2">
      <c r="A133" s="34">
        <v>43329</v>
      </c>
      <c r="B133" s="35">
        <v>2.46</v>
      </c>
      <c r="G133" s="34">
        <v>43329</v>
      </c>
      <c r="H133" s="35">
        <v>2.46</v>
      </c>
      <c r="M133" s="34">
        <v>43329</v>
      </c>
      <c r="N133" s="35">
        <v>2.46</v>
      </c>
    </row>
    <row r="134" spans="1:14" x14ac:dyDescent="0.2">
      <c r="A134" s="34">
        <v>43330</v>
      </c>
      <c r="B134" s="35">
        <v>2.27</v>
      </c>
      <c r="G134" s="34">
        <v>43330</v>
      </c>
      <c r="H134" s="35">
        <v>2.27</v>
      </c>
      <c r="M134" s="34">
        <v>43330</v>
      </c>
      <c r="N134" s="35">
        <v>2.27</v>
      </c>
    </row>
    <row r="135" spans="1:14" x14ac:dyDescent="0.2">
      <c r="A135" s="34">
        <v>43331</v>
      </c>
      <c r="B135" s="35">
        <v>2.0299999999999998</v>
      </c>
      <c r="G135" s="34">
        <v>43331</v>
      </c>
      <c r="H135" s="35">
        <v>2.0299999999999998</v>
      </c>
      <c r="M135" s="34">
        <v>43331</v>
      </c>
      <c r="N135" s="35">
        <v>2.0299999999999998</v>
      </c>
    </row>
    <row r="136" spans="1:14" x14ac:dyDescent="0.2">
      <c r="A136" s="34">
        <v>43332</v>
      </c>
      <c r="B136" s="35">
        <v>1.7200000000000002</v>
      </c>
      <c r="G136" s="34">
        <v>43332</v>
      </c>
      <c r="H136" s="35">
        <v>1.7200000000000002</v>
      </c>
      <c r="M136" s="34">
        <v>43332</v>
      </c>
      <c r="N136" s="35">
        <v>1.7200000000000002</v>
      </c>
    </row>
    <row r="137" spans="1:14" x14ac:dyDescent="0.2">
      <c r="A137" s="34">
        <v>43333</v>
      </c>
      <c r="B137" s="35">
        <v>1.6099999999999999</v>
      </c>
      <c r="G137" s="34">
        <v>43333</v>
      </c>
      <c r="H137" s="35">
        <v>1.6099999999999999</v>
      </c>
      <c r="M137" s="34">
        <v>43333</v>
      </c>
      <c r="N137" s="35">
        <v>1.6099999999999999</v>
      </c>
    </row>
    <row r="138" spans="1:14" x14ac:dyDescent="0.2">
      <c r="A138" s="34">
        <v>43334</v>
      </c>
      <c r="B138" s="35">
        <v>1.7400000000000002</v>
      </c>
      <c r="G138" s="34">
        <v>43334</v>
      </c>
      <c r="H138" s="35">
        <v>1.7400000000000002</v>
      </c>
      <c r="M138" s="34">
        <v>43334</v>
      </c>
      <c r="N138" s="35">
        <v>1.7400000000000002</v>
      </c>
    </row>
    <row r="139" spans="1:14" x14ac:dyDescent="0.2">
      <c r="A139" s="34">
        <v>43335</v>
      </c>
      <c r="B139" s="35">
        <v>1.9</v>
      </c>
      <c r="G139" s="34">
        <v>43335</v>
      </c>
      <c r="H139" s="35">
        <v>1.9</v>
      </c>
      <c r="M139" s="34">
        <v>43335</v>
      </c>
      <c r="N139" s="35">
        <v>1.9</v>
      </c>
    </row>
    <row r="140" spans="1:14" x14ac:dyDescent="0.2">
      <c r="A140" s="34">
        <v>43336</v>
      </c>
      <c r="B140" s="35">
        <v>2.0699999999999998</v>
      </c>
      <c r="G140" s="34">
        <v>43336</v>
      </c>
      <c r="H140" s="35">
        <v>2.0699999999999998</v>
      </c>
      <c r="M140" s="34">
        <v>43336</v>
      </c>
      <c r="N140" s="35">
        <v>2.0699999999999998</v>
      </c>
    </row>
    <row r="141" spans="1:14" x14ac:dyDescent="0.2">
      <c r="A141" s="34">
        <v>43337</v>
      </c>
      <c r="B141" s="35">
        <v>2.2799999999999998</v>
      </c>
      <c r="G141" s="34">
        <v>43337</v>
      </c>
      <c r="H141" s="35">
        <v>2.2799999999999998</v>
      </c>
      <c r="M141" s="34">
        <v>43337</v>
      </c>
      <c r="N141" s="35">
        <v>2.2799999999999998</v>
      </c>
    </row>
    <row r="142" spans="1:14" x14ac:dyDescent="0.2">
      <c r="A142" s="34">
        <v>43338</v>
      </c>
      <c r="B142" s="35">
        <v>2.52</v>
      </c>
      <c r="G142" s="34">
        <v>43338</v>
      </c>
      <c r="H142" s="35">
        <v>2.52</v>
      </c>
      <c r="M142" s="34">
        <v>43338</v>
      </c>
      <c r="N142" s="35">
        <v>2.52</v>
      </c>
    </row>
    <row r="143" spans="1:14" x14ac:dyDescent="0.2">
      <c r="A143" s="34">
        <v>43339</v>
      </c>
      <c r="B143" s="35">
        <v>2.83</v>
      </c>
      <c r="G143" s="34">
        <v>43339</v>
      </c>
      <c r="H143" s="35">
        <v>2.83</v>
      </c>
      <c r="M143" s="34">
        <v>43339</v>
      </c>
      <c r="N143" s="35">
        <v>2.83</v>
      </c>
    </row>
    <row r="144" spans="1:14" x14ac:dyDescent="0.2">
      <c r="A144" s="34">
        <v>43340</v>
      </c>
      <c r="B144" s="35">
        <v>3.04</v>
      </c>
      <c r="G144" s="34">
        <v>43340</v>
      </c>
      <c r="H144" s="35">
        <v>3.04</v>
      </c>
      <c r="M144" s="34">
        <v>43340</v>
      </c>
      <c r="N144" s="35">
        <v>3.04</v>
      </c>
    </row>
    <row r="145" spans="1:14" x14ac:dyDescent="0.2">
      <c r="A145" s="34">
        <v>43341</v>
      </c>
      <c r="B145" s="35">
        <v>3.14</v>
      </c>
      <c r="G145" s="34">
        <v>43341</v>
      </c>
      <c r="H145" s="35">
        <v>3.14</v>
      </c>
      <c r="M145" s="34">
        <v>43341</v>
      </c>
      <c r="N145" s="35">
        <v>3.14</v>
      </c>
    </row>
    <row r="146" spans="1:14" x14ac:dyDescent="0.2">
      <c r="A146" s="34">
        <v>43342</v>
      </c>
      <c r="B146" s="35">
        <v>3.13</v>
      </c>
      <c r="G146" s="34">
        <v>43342</v>
      </c>
      <c r="H146" s="35">
        <v>3.13</v>
      </c>
      <c r="M146" s="34">
        <v>43342</v>
      </c>
      <c r="N146" s="35">
        <v>3.13</v>
      </c>
    </row>
    <row r="147" spans="1:14" x14ac:dyDescent="0.2">
      <c r="A147" s="34">
        <v>43343</v>
      </c>
      <c r="B147" s="35">
        <v>2.98</v>
      </c>
      <c r="G147" s="34">
        <v>43343</v>
      </c>
      <c r="H147" s="35">
        <v>2.98</v>
      </c>
      <c r="M147" s="34">
        <v>43343</v>
      </c>
      <c r="N147" s="35">
        <v>2.98</v>
      </c>
    </row>
    <row r="148" spans="1:14" x14ac:dyDescent="0.2">
      <c r="A148" s="34">
        <v>43344</v>
      </c>
      <c r="B148" s="34"/>
      <c r="G148" s="34">
        <v>43344</v>
      </c>
      <c r="H148" s="34"/>
      <c r="M148" s="34">
        <v>43344</v>
      </c>
      <c r="N148" s="34"/>
    </row>
    <row r="149" spans="1:14" x14ac:dyDescent="0.2">
      <c r="A149" s="34">
        <v>43345</v>
      </c>
      <c r="B149" s="34"/>
      <c r="G149" s="34">
        <v>43345</v>
      </c>
      <c r="H149" s="34"/>
      <c r="M149" s="34">
        <v>43345</v>
      </c>
      <c r="N149" s="34"/>
    </row>
    <row r="150" spans="1:14" x14ac:dyDescent="0.2">
      <c r="A150" s="34">
        <v>43346</v>
      </c>
      <c r="B150" s="34"/>
      <c r="G150" s="34">
        <v>43346</v>
      </c>
      <c r="H150" s="34"/>
      <c r="M150" s="34">
        <v>43346</v>
      </c>
      <c r="N150" s="34"/>
    </row>
    <row r="151" spans="1:14" x14ac:dyDescent="0.2">
      <c r="A151" s="34">
        <v>43347</v>
      </c>
      <c r="B151" s="34"/>
      <c r="G151" s="34">
        <v>43347</v>
      </c>
      <c r="H151" s="34"/>
      <c r="M151" s="34">
        <v>43347</v>
      </c>
      <c r="N151" s="34"/>
    </row>
    <row r="152" spans="1:14" x14ac:dyDescent="0.2">
      <c r="A152" s="34">
        <v>43348</v>
      </c>
      <c r="B152" s="34"/>
      <c r="G152" s="34">
        <v>43348</v>
      </c>
      <c r="H152" s="34"/>
      <c r="M152" s="34">
        <v>43348</v>
      </c>
      <c r="N152" s="34"/>
    </row>
    <row r="153" spans="1:14" x14ac:dyDescent="0.2">
      <c r="A153" s="34">
        <v>43349</v>
      </c>
      <c r="B153" s="34"/>
      <c r="G153" s="34">
        <v>43349</v>
      </c>
      <c r="H153" s="34"/>
      <c r="M153" s="34">
        <v>43349</v>
      </c>
      <c r="N153" s="34"/>
    </row>
    <row r="154" spans="1:14" x14ac:dyDescent="0.2">
      <c r="A154" s="34">
        <v>43350</v>
      </c>
      <c r="B154" s="34"/>
      <c r="G154" s="34">
        <v>43350</v>
      </c>
      <c r="H154" s="34"/>
      <c r="M154" s="34">
        <v>43350</v>
      </c>
      <c r="N154" s="34"/>
    </row>
    <row r="155" spans="1:14" x14ac:dyDescent="0.2">
      <c r="A155" s="34">
        <v>43351</v>
      </c>
      <c r="B155" s="34"/>
      <c r="G155" s="34">
        <v>43351</v>
      </c>
      <c r="H155" s="34"/>
      <c r="M155" s="34">
        <v>43351</v>
      </c>
      <c r="N155" s="34"/>
    </row>
    <row r="156" spans="1:14" x14ac:dyDescent="0.2">
      <c r="A156" s="34">
        <v>43352</v>
      </c>
      <c r="B156" s="34"/>
      <c r="G156" s="34">
        <v>43352</v>
      </c>
      <c r="H156" s="34"/>
      <c r="M156" s="34">
        <v>43352</v>
      </c>
      <c r="N156" s="34"/>
    </row>
    <row r="157" spans="1:14" x14ac:dyDescent="0.2">
      <c r="A157" s="34">
        <v>43353</v>
      </c>
      <c r="B157" s="34"/>
      <c r="G157" s="34">
        <v>43353</v>
      </c>
      <c r="H157" s="34"/>
      <c r="M157" s="34">
        <v>43353</v>
      </c>
      <c r="N157" s="34"/>
    </row>
    <row r="158" spans="1:14" x14ac:dyDescent="0.2">
      <c r="A158" s="34">
        <v>43354</v>
      </c>
      <c r="B158" s="34"/>
      <c r="G158" s="34">
        <v>43354</v>
      </c>
      <c r="H158" s="34"/>
      <c r="M158" s="34">
        <v>43354</v>
      </c>
      <c r="N158" s="34"/>
    </row>
    <row r="159" spans="1:14" x14ac:dyDescent="0.2">
      <c r="A159" s="34">
        <v>43355</v>
      </c>
      <c r="B159" s="34"/>
      <c r="G159" s="34">
        <v>43355</v>
      </c>
      <c r="H159" s="34"/>
      <c r="M159" s="34">
        <v>43355</v>
      </c>
      <c r="N159" s="34"/>
    </row>
    <row r="160" spans="1:14" x14ac:dyDescent="0.2">
      <c r="A160" s="34">
        <v>43356</v>
      </c>
      <c r="B160" s="34"/>
      <c r="G160" s="34">
        <v>43356</v>
      </c>
      <c r="H160" s="34"/>
      <c r="M160" s="34">
        <v>43356</v>
      </c>
      <c r="N160" s="34"/>
    </row>
    <row r="161" spans="1:14" x14ac:dyDescent="0.2">
      <c r="A161" s="34">
        <v>43357</v>
      </c>
      <c r="B161" s="34"/>
      <c r="G161" s="34">
        <v>43357</v>
      </c>
      <c r="H161" s="34"/>
      <c r="M161" s="34">
        <v>43357</v>
      </c>
      <c r="N161" s="34"/>
    </row>
    <row r="162" spans="1:14" x14ac:dyDescent="0.2">
      <c r="A162" s="34">
        <v>43358</v>
      </c>
      <c r="B162" s="34"/>
      <c r="G162" s="34">
        <v>43358</v>
      </c>
      <c r="H162" s="34"/>
      <c r="M162" s="34">
        <v>43358</v>
      </c>
      <c r="N162" s="34"/>
    </row>
    <row r="163" spans="1:14" x14ac:dyDescent="0.2">
      <c r="A163" s="34">
        <v>43359</v>
      </c>
      <c r="B163" s="34"/>
      <c r="G163" s="34">
        <v>43359</v>
      </c>
      <c r="H163" s="34"/>
      <c r="M163" s="34">
        <v>43359</v>
      </c>
      <c r="N163" s="34"/>
    </row>
    <row r="164" spans="1:14" x14ac:dyDescent="0.2">
      <c r="A164" s="34">
        <v>43360</v>
      </c>
      <c r="B164" s="34"/>
      <c r="G164" s="34">
        <v>43360</v>
      </c>
      <c r="H164" s="34"/>
      <c r="M164" s="34">
        <v>43360</v>
      </c>
      <c r="N164" s="34"/>
    </row>
    <row r="165" spans="1:14" x14ac:dyDescent="0.2">
      <c r="A165" s="34">
        <v>43361</v>
      </c>
      <c r="B165" s="34"/>
      <c r="G165" s="34">
        <v>43361</v>
      </c>
      <c r="H165" s="34"/>
      <c r="M165" s="34">
        <v>43361</v>
      </c>
      <c r="N165" s="34"/>
    </row>
    <row r="166" spans="1:14" x14ac:dyDescent="0.2">
      <c r="A166" s="34">
        <v>43362</v>
      </c>
      <c r="B166" s="34"/>
      <c r="G166" s="34">
        <v>43362</v>
      </c>
      <c r="H166" s="34"/>
      <c r="M166" s="34">
        <v>43362</v>
      </c>
      <c r="N166" s="34"/>
    </row>
  </sheetData>
  <sortState ref="A2:G482">
    <sortCondition ref="A2:A482"/>
    <sortCondition ref="B2:B482"/>
  </sortState>
  <mergeCells count="3">
    <mergeCell ref="A1:E1"/>
    <mergeCell ref="G1:K1"/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RawLightTrap2018</vt:lpstr>
      <vt:lpstr>RawLightTrap2019</vt:lpstr>
      <vt:lpstr>CPUE_Mmagister_TidalRange</vt:lpstr>
      <vt:lpstr>Sheet1</vt:lpstr>
      <vt:lpstr>SummaryTables</vt:lpstr>
      <vt:lpstr>4SigmaPlot_LightTrap2018</vt:lpstr>
      <vt:lpstr>RawQuad2018</vt:lpstr>
      <vt:lpstr>CPUE_OtherSpecies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2018-09-05T19:22:29Z</dcterms:created>
  <dcterms:modified xsi:type="dcterms:W3CDTF">2020-05-12T19:51:31Z</dcterms:modified>
</cp:coreProperties>
</file>