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<sst xmlns="http://schemas.openxmlformats.org/spreadsheetml/2006/main" count="9" uniqueCount="9">
  <si>
    <t>month</t>
  </si>
  <si>
    <t>manual h</t>
  </si>
  <si>
    <t xml:space="preserve">automation h </t>
  </si>
  <si>
    <t>manual cost</t>
  </si>
  <si>
    <t>automation cost</t>
  </si>
  <si>
    <t>budget m</t>
  </si>
  <si>
    <t>budget a</t>
  </si>
  <si>
    <t>diff</t>
  </si>
  <si>
    <t>ROI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</si>
</sst>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5610225" cy="2752725"/>
    <xdr:pic>
      <xdr:nvPicPr>
        <xdr:cNvPr id="0" name="image1.png" title="Зображенн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G3" s="1">
        <v>80.0</v>
      </c>
    </row>
    <row r="4">
      <c r="G4" s="1">
        <v>6.0</v>
      </c>
    </row>
    <row r="5">
      <c r="G5" s="1">
        <v>10.0</v>
      </c>
    </row>
    <row r="6">
      <c r="G6" s="1">
        <v>12.0</v>
      </c>
    </row>
    <row r="7">
      <c r="G7" s="1">
        <v>12.0</v>
      </c>
    </row>
    <row r="8">
      <c r="G8" s="1">
        <v>640.0</v>
      </c>
    </row>
    <row r="9">
      <c r="G9" s="1">
        <v>160.0</v>
      </c>
    </row>
    <row r="11">
      <c r="G11" s="1">
        <v>24.0</v>
      </c>
    </row>
    <row r="13">
      <c r="G13" s="1">
        <v>50.0</v>
      </c>
    </row>
    <row r="14">
      <c r="G14" s="1">
        <v>50.0</v>
      </c>
    </row>
    <row r="16">
      <c r="A16" s="2" t="s">
        <v>0</v>
      </c>
      <c r="B16" s="3"/>
      <c r="C16" s="4" t="s">
        <v>1</v>
      </c>
      <c r="D16" s="4" t="s">
        <v>2</v>
      </c>
      <c r="E16" s="3"/>
      <c r="F16" s="4" t="s">
        <v>3</v>
      </c>
      <c r="G16" s="4" t="s">
        <v>4</v>
      </c>
      <c r="H16" s="3"/>
      <c r="I16" s="4" t="s">
        <v>5</v>
      </c>
      <c r="J16" s="4" t="s">
        <v>6</v>
      </c>
      <c r="K16" s="3"/>
      <c r="L16" s="4" t="s">
        <v>7</v>
      </c>
      <c r="M16" s="4" t="s">
        <v>8</v>
      </c>
    </row>
    <row r="17">
      <c r="A17" s="5">
        <v>1.0</v>
      </c>
      <c r="B17" s="6"/>
      <c r="C17" s="7">
        <f>($G3*$G4)/12</f>
        <v>40</v>
      </c>
      <c r="D17" s="5">
        <v>160.0</v>
      </c>
      <c r="E17" s="6"/>
      <c r="F17" s="7">
        <f t="shared" ref="F17:F26" si="2">C17*10*2+50</f>
        <v>850</v>
      </c>
      <c r="G17" s="5">
        <v>1970.0</v>
      </c>
      <c r="H17" s="6"/>
      <c r="I17" s="7">
        <f t="shared" ref="I17:J17" si="1">F17</f>
        <v>850</v>
      </c>
      <c r="J17" s="7">
        <f t="shared" si="1"/>
        <v>1970</v>
      </c>
      <c r="K17" s="6"/>
      <c r="L17" s="7">
        <f t="shared" ref="L17:L26" si="4">I17-J17</f>
        <v>-1120</v>
      </c>
      <c r="M17" s="8">
        <f t="shared" ref="M17:M26" si="5">I17/J17</f>
        <v>0.4314720812</v>
      </c>
    </row>
    <row r="18">
      <c r="A18" s="5">
        <v>2.0</v>
      </c>
      <c r="B18" s="6"/>
      <c r="C18" s="5">
        <v>40.0</v>
      </c>
      <c r="D18" s="5">
        <v>160.0</v>
      </c>
      <c r="E18" s="6"/>
      <c r="F18" s="7">
        <f t="shared" si="2"/>
        <v>850</v>
      </c>
      <c r="G18" s="5">
        <v>1970.0</v>
      </c>
      <c r="H18" s="6"/>
      <c r="I18" s="7">
        <f t="shared" ref="I18:J18" si="3">I17+F18</f>
        <v>1700</v>
      </c>
      <c r="J18" s="7">
        <f t="shared" si="3"/>
        <v>3940</v>
      </c>
      <c r="K18" s="6"/>
      <c r="L18" s="7">
        <f t="shared" si="4"/>
        <v>-2240</v>
      </c>
      <c r="M18" s="8">
        <f t="shared" si="5"/>
        <v>0.4314720812</v>
      </c>
    </row>
    <row r="19">
      <c r="A19" s="5">
        <v>3.0</v>
      </c>
      <c r="B19" s="6"/>
      <c r="C19" s="5">
        <v>40.0</v>
      </c>
      <c r="D19" s="5">
        <v>160.0</v>
      </c>
      <c r="E19" s="6"/>
      <c r="F19" s="7">
        <f t="shared" si="2"/>
        <v>850</v>
      </c>
      <c r="G19" s="5">
        <v>1970.0</v>
      </c>
      <c r="H19" s="6"/>
      <c r="I19" s="7">
        <f t="shared" ref="I19:J19" si="6">I18+F19</f>
        <v>2550</v>
      </c>
      <c r="J19" s="7">
        <f t="shared" si="6"/>
        <v>5910</v>
      </c>
      <c r="K19" s="6"/>
      <c r="L19" s="7">
        <f t="shared" si="4"/>
        <v>-3360</v>
      </c>
      <c r="M19" s="8">
        <f t="shared" si="5"/>
        <v>0.4314720812</v>
      </c>
    </row>
    <row r="20">
      <c r="A20" s="5">
        <v>4.0</v>
      </c>
      <c r="B20" s="6"/>
      <c r="C20" s="5">
        <v>40.0</v>
      </c>
      <c r="D20" s="5">
        <v>160.0</v>
      </c>
      <c r="E20" s="6"/>
      <c r="F20" s="7">
        <f t="shared" si="2"/>
        <v>850</v>
      </c>
      <c r="G20" s="5">
        <v>1970.0</v>
      </c>
      <c r="H20" s="6"/>
      <c r="I20" s="7">
        <f t="shared" ref="I20:J20" si="7">I19+F20</f>
        <v>3400</v>
      </c>
      <c r="J20" s="7">
        <f t="shared" si="7"/>
        <v>7880</v>
      </c>
      <c r="K20" s="6"/>
      <c r="L20" s="7">
        <f t="shared" si="4"/>
        <v>-4480</v>
      </c>
      <c r="M20" s="8">
        <f t="shared" si="5"/>
        <v>0.4314720812</v>
      </c>
    </row>
    <row r="21">
      <c r="A21" s="5">
        <v>5.0</v>
      </c>
      <c r="B21" s="6"/>
      <c r="C21" s="5">
        <v>40.0</v>
      </c>
      <c r="D21" s="5">
        <v>24.0</v>
      </c>
      <c r="E21" s="6"/>
      <c r="F21" s="7">
        <f t="shared" si="2"/>
        <v>850</v>
      </c>
      <c r="G21" s="5">
        <v>338.0</v>
      </c>
      <c r="H21" s="6"/>
      <c r="I21" s="7">
        <f t="shared" ref="I21:J21" si="8">I20+F21</f>
        <v>4250</v>
      </c>
      <c r="J21" s="7">
        <f t="shared" si="8"/>
        <v>8218</v>
      </c>
      <c r="K21" s="6"/>
      <c r="L21" s="7">
        <f t="shared" si="4"/>
        <v>-3968</v>
      </c>
      <c r="M21" s="8">
        <f t="shared" si="5"/>
        <v>0.5171574592</v>
      </c>
    </row>
    <row r="22">
      <c r="A22" s="5">
        <v>6.0</v>
      </c>
      <c r="B22" s="6"/>
      <c r="C22" s="5">
        <v>40.0</v>
      </c>
      <c r="D22" s="5">
        <v>24.0</v>
      </c>
      <c r="E22" s="6"/>
      <c r="F22" s="7">
        <f t="shared" si="2"/>
        <v>850</v>
      </c>
      <c r="G22" s="5">
        <v>338.0</v>
      </c>
      <c r="H22" s="6"/>
      <c r="I22" s="7">
        <f t="shared" ref="I22:J22" si="9">I21+F22</f>
        <v>5100</v>
      </c>
      <c r="J22" s="7">
        <f t="shared" si="9"/>
        <v>8556</v>
      </c>
      <c r="K22" s="6"/>
      <c r="L22" s="7">
        <f t="shared" si="4"/>
        <v>-3456</v>
      </c>
      <c r="M22" s="8">
        <f t="shared" si="5"/>
        <v>0.5960729313</v>
      </c>
    </row>
    <row r="23">
      <c r="A23" s="5">
        <v>7.0</v>
      </c>
      <c r="B23" s="6"/>
      <c r="C23" s="5">
        <v>40.0</v>
      </c>
      <c r="D23" s="5">
        <v>24.0</v>
      </c>
      <c r="E23" s="6"/>
      <c r="F23" s="7">
        <f t="shared" si="2"/>
        <v>850</v>
      </c>
      <c r="G23" s="5">
        <v>338.0</v>
      </c>
      <c r="H23" s="6"/>
      <c r="I23" s="7">
        <f t="shared" ref="I23:J23" si="10">I22+F23</f>
        <v>5950</v>
      </c>
      <c r="J23" s="7">
        <f t="shared" si="10"/>
        <v>8894</v>
      </c>
      <c r="K23" s="6"/>
      <c r="L23" s="7">
        <f t="shared" si="4"/>
        <v>-2944</v>
      </c>
      <c r="M23" s="8">
        <f t="shared" si="5"/>
        <v>0.6689903306</v>
      </c>
    </row>
    <row r="24">
      <c r="A24" s="5">
        <v>8.0</v>
      </c>
      <c r="B24" s="6"/>
      <c r="C24" s="5">
        <v>40.0</v>
      </c>
      <c r="D24" s="5">
        <v>24.0</v>
      </c>
      <c r="E24" s="6"/>
      <c r="F24" s="7">
        <f t="shared" si="2"/>
        <v>850</v>
      </c>
      <c r="G24" s="5">
        <v>338.0</v>
      </c>
      <c r="H24" s="6"/>
      <c r="I24" s="7">
        <f t="shared" ref="I24:J24" si="11">I23+F24</f>
        <v>6800</v>
      </c>
      <c r="J24" s="7">
        <f t="shared" si="11"/>
        <v>9232</v>
      </c>
      <c r="K24" s="6"/>
      <c r="L24" s="7">
        <f t="shared" si="4"/>
        <v>-2432</v>
      </c>
      <c r="M24" s="8">
        <f t="shared" si="5"/>
        <v>0.7365684575</v>
      </c>
    </row>
    <row r="25">
      <c r="A25" s="5">
        <v>9.0</v>
      </c>
      <c r="B25" s="6"/>
      <c r="C25" s="5">
        <v>40.0</v>
      </c>
      <c r="D25" s="5">
        <v>24.0</v>
      </c>
      <c r="E25" s="6"/>
      <c r="F25" s="7">
        <f t="shared" si="2"/>
        <v>850</v>
      </c>
      <c r="G25" s="5">
        <v>338.0</v>
      </c>
      <c r="H25" s="6"/>
      <c r="I25" s="7">
        <f t="shared" ref="I25:J25" si="12">I24+F25</f>
        <v>7650</v>
      </c>
      <c r="J25" s="7">
        <f t="shared" si="12"/>
        <v>9570</v>
      </c>
      <c r="K25" s="6"/>
      <c r="L25" s="7">
        <f t="shared" si="4"/>
        <v>-1920</v>
      </c>
      <c r="M25" s="8">
        <f t="shared" si="5"/>
        <v>0.7993730408</v>
      </c>
    </row>
    <row r="26">
      <c r="A26" s="5">
        <v>10.0</v>
      </c>
      <c r="B26" s="6"/>
      <c r="C26" s="5">
        <v>40.0</v>
      </c>
      <c r="D26" s="5">
        <v>24.0</v>
      </c>
      <c r="E26" s="6"/>
      <c r="F26" s="7">
        <f t="shared" si="2"/>
        <v>850</v>
      </c>
      <c r="G26" s="5">
        <v>338.0</v>
      </c>
      <c r="H26" s="6"/>
      <c r="I26" s="7">
        <f t="shared" ref="I26:J26" si="13">I25+F26</f>
        <v>8500</v>
      </c>
      <c r="J26" s="7">
        <f t="shared" si="13"/>
        <v>9908</v>
      </c>
      <c r="K26" s="6"/>
      <c r="L26" s="7">
        <f t="shared" si="4"/>
        <v>-1408</v>
      </c>
      <c r="M26" s="8">
        <f t="shared" si="5"/>
        <v>0.857892612</v>
      </c>
    </row>
  </sheetData>
  <drawing r:id="rId1"/>
</worksheet>
</file>