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scuonline-my.sharepoint.com/personal/k_summer_13_student_scu_edu_au/Documents/PhD/2. Chapter 4 Hemolymph fractionation/MANUSCRIPT/Supplementary/"/>
    </mc:Choice>
  </mc:AlternateContent>
  <xr:revisionPtr revIDLastSave="171" documentId="8_{81FB5DC9-E51A-4399-A0FD-A387B12267B5}" xr6:coauthVersionLast="47" xr6:coauthVersionMax="47" xr10:uidLastSave="{58236FA6-1AAD-429A-B464-0A6BB1447D61}"/>
  <bookViews>
    <workbookView xWindow="6645" yWindow="1200" windowWidth="21600" windowHeight="11265" activeTab="3" xr2:uid="{7FEE5AA7-0C2C-4C83-BB67-E3AE32CA44FC}"/>
  </bookViews>
  <sheets>
    <sheet name="1. Identified proteins" sheetId="1" r:id="rId1"/>
    <sheet name="2. Fr.7, bands 2-5" sheetId="6" r:id="rId2"/>
    <sheet name="3. Review of proteins in Fr. 7" sheetId="5" r:id="rId3"/>
    <sheet name="4. S. pneumoniae" sheetId="4" r:id="rId4"/>
    <sheet name="5. P. aeruginosa" sheetId="3" r:id="rId5"/>
  </sheets>
  <definedNames>
    <definedName name="_xlnm._FilterDatabase" localSheetId="0" hidden="1">'1. Identified proteins'!$A$1:$AF$129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3" i="4" l="1"/>
  <c r="J583" i="4" s="1"/>
  <c r="K583" i="4" s="1"/>
  <c r="I584" i="4"/>
  <c r="J584" i="4" s="1"/>
  <c r="K584" i="4" s="1"/>
  <c r="I585" i="4"/>
  <c r="J585" i="4" s="1"/>
  <c r="K585" i="4" s="1"/>
  <c r="I586" i="4"/>
  <c r="J586" i="4" s="1"/>
  <c r="K586" i="4" s="1"/>
  <c r="I587" i="4"/>
  <c r="J587" i="4" s="1"/>
  <c r="K587" i="4" s="1"/>
  <c r="I588" i="4"/>
  <c r="J588" i="4" s="1"/>
  <c r="K588" i="4" s="1"/>
  <c r="I589" i="4"/>
  <c r="J589" i="4" s="1"/>
  <c r="K589" i="4" s="1"/>
  <c r="I590" i="4"/>
  <c r="J590" i="4" s="1"/>
  <c r="K590" i="4" s="1"/>
  <c r="I591" i="4"/>
  <c r="J591" i="4" s="1"/>
  <c r="K591" i="4" s="1"/>
  <c r="I592" i="4"/>
  <c r="J592" i="4" s="1"/>
  <c r="K592" i="4" s="1"/>
  <c r="I593" i="4"/>
  <c r="J593" i="4"/>
  <c r="K593" i="4"/>
  <c r="I594" i="4"/>
  <c r="J594" i="4" s="1"/>
  <c r="K594" i="4" s="1"/>
  <c r="I595" i="4"/>
  <c r="J595" i="4" s="1"/>
  <c r="K595" i="4" s="1"/>
  <c r="I596" i="4"/>
  <c r="J596" i="4" s="1"/>
  <c r="K596" i="4" s="1"/>
  <c r="I597" i="4"/>
  <c r="J597" i="4"/>
  <c r="K597" i="4" s="1"/>
  <c r="I598" i="4"/>
  <c r="J598" i="4" s="1"/>
  <c r="K598" i="4" s="1"/>
  <c r="I599" i="4"/>
  <c r="J599" i="4" s="1"/>
  <c r="K599" i="4" s="1"/>
  <c r="I600" i="4"/>
  <c r="J600" i="4" s="1"/>
  <c r="K600" i="4" s="1"/>
  <c r="I601" i="4"/>
  <c r="J601" i="4"/>
  <c r="K601" i="4" s="1"/>
  <c r="I602" i="4"/>
  <c r="J602" i="4" s="1"/>
  <c r="K602" i="4" s="1"/>
  <c r="I603" i="4"/>
  <c r="J603" i="4" s="1"/>
  <c r="K603" i="4" s="1"/>
  <c r="I604" i="4"/>
  <c r="J604" i="4" s="1"/>
  <c r="K604" i="4" s="1"/>
  <c r="I605" i="4"/>
  <c r="J605" i="4"/>
  <c r="K605" i="4"/>
  <c r="I606" i="4"/>
  <c r="J606" i="4"/>
  <c r="K606" i="4" s="1"/>
  <c r="I607" i="4"/>
  <c r="J607" i="4" s="1"/>
  <c r="K607" i="4" s="1"/>
  <c r="I608" i="4"/>
  <c r="J608" i="4" s="1"/>
  <c r="K608" i="4" s="1"/>
  <c r="I609" i="4"/>
  <c r="J609" i="4"/>
  <c r="K609" i="4" s="1"/>
  <c r="I610" i="4"/>
  <c r="J610" i="4"/>
  <c r="K610" i="4" s="1"/>
  <c r="I611" i="4"/>
  <c r="J611" i="4" s="1"/>
  <c r="K611" i="4" s="1"/>
  <c r="I612" i="4"/>
  <c r="J612" i="4" s="1"/>
  <c r="K612" i="4" s="1"/>
  <c r="I613" i="4"/>
  <c r="J613" i="4"/>
  <c r="K613" i="4" s="1"/>
  <c r="I614" i="4"/>
  <c r="J614" i="4" s="1"/>
  <c r="K614" i="4" s="1"/>
  <c r="I615" i="4"/>
  <c r="J615" i="4" s="1"/>
  <c r="K615" i="4" s="1"/>
  <c r="I616" i="4"/>
  <c r="J616" i="4" s="1"/>
  <c r="K616" i="4" s="1"/>
  <c r="I617" i="4"/>
  <c r="J617" i="4" s="1"/>
  <c r="K617" i="4" s="1"/>
  <c r="I618" i="4"/>
  <c r="J618" i="4"/>
  <c r="K618" i="4" s="1"/>
  <c r="I619" i="4"/>
  <c r="J619" i="4" s="1"/>
  <c r="K619" i="4" s="1"/>
  <c r="I620" i="4"/>
  <c r="J620" i="4" s="1"/>
  <c r="K620" i="4" s="1"/>
  <c r="I621" i="4"/>
  <c r="J621" i="4"/>
  <c r="K621" i="4"/>
  <c r="I622" i="4"/>
  <c r="J622" i="4"/>
  <c r="K622" i="4" s="1"/>
  <c r="O613" i="4"/>
  <c r="P613" i="4" s="1"/>
  <c r="Q613" i="4" s="1"/>
  <c r="O614" i="4"/>
  <c r="P614" i="4" s="1"/>
  <c r="Q614" i="4" s="1"/>
  <c r="O615" i="4"/>
  <c r="P615" i="4" s="1"/>
  <c r="Q615" i="4" s="1"/>
  <c r="O616" i="4"/>
  <c r="P616" i="4"/>
  <c r="Q616" i="4" s="1"/>
  <c r="O617" i="4"/>
  <c r="P617" i="4" s="1"/>
  <c r="Q617" i="4" s="1"/>
  <c r="O618" i="4"/>
  <c r="P618" i="4" s="1"/>
  <c r="Q618" i="4" s="1"/>
  <c r="O619" i="4"/>
  <c r="P619" i="4" s="1"/>
  <c r="Q619" i="4" s="1"/>
  <c r="O620" i="4"/>
  <c r="P620" i="4" s="1"/>
  <c r="Q620" i="4" s="1"/>
  <c r="O621" i="4"/>
  <c r="P621" i="4" s="1"/>
  <c r="Q621" i="4" s="1"/>
  <c r="O622" i="4"/>
  <c r="P622" i="4"/>
  <c r="Q622" i="4" s="1"/>
  <c r="O603" i="4"/>
  <c r="P603" i="4" s="1"/>
  <c r="Q603" i="4" s="1"/>
  <c r="O604" i="4"/>
  <c r="P604" i="4" s="1"/>
  <c r="Q604" i="4" s="1"/>
  <c r="O605" i="4"/>
  <c r="P605" i="4" s="1"/>
  <c r="Q605" i="4" s="1"/>
  <c r="O606" i="4"/>
  <c r="P606" i="4" s="1"/>
  <c r="Q606" i="4" s="1"/>
  <c r="O607" i="4"/>
  <c r="P607" i="4" s="1"/>
  <c r="Q607" i="4" s="1"/>
  <c r="O608" i="4"/>
  <c r="P608" i="4" s="1"/>
  <c r="Q608" i="4" s="1"/>
  <c r="O609" i="4"/>
  <c r="P609" i="4" s="1"/>
  <c r="Q609" i="4" s="1"/>
  <c r="O610" i="4"/>
  <c r="P610" i="4" s="1"/>
  <c r="Q610" i="4" s="1"/>
  <c r="O611" i="4"/>
  <c r="P611" i="4" s="1"/>
  <c r="Q611" i="4" s="1"/>
  <c r="O612" i="4"/>
  <c r="P612" i="4" s="1"/>
  <c r="Q612" i="4" s="1"/>
  <c r="O583" i="4"/>
  <c r="P583" i="4" s="1"/>
  <c r="Q583" i="4" s="1"/>
  <c r="O584" i="4"/>
  <c r="P584" i="4" s="1"/>
  <c r="Q584" i="4" s="1"/>
  <c r="O585" i="4"/>
  <c r="P585" i="4" s="1"/>
  <c r="Q585" i="4" s="1"/>
  <c r="O586" i="4"/>
  <c r="P586" i="4" s="1"/>
  <c r="Q586" i="4" s="1"/>
  <c r="O587" i="4"/>
  <c r="P587" i="4" s="1"/>
  <c r="Q587" i="4" s="1"/>
  <c r="O588" i="4"/>
  <c r="P588" i="4" s="1"/>
  <c r="Q588" i="4" s="1"/>
  <c r="O589" i="4"/>
  <c r="P589" i="4" s="1"/>
  <c r="Q589" i="4" s="1"/>
  <c r="O590" i="4"/>
  <c r="P590" i="4" s="1"/>
  <c r="Q590" i="4" s="1"/>
  <c r="O591" i="4"/>
  <c r="P591" i="4" s="1"/>
  <c r="Q591" i="4" s="1"/>
  <c r="O592" i="4"/>
  <c r="P592" i="4" s="1"/>
  <c r="Q592" i="4" s="1"/>
  <c r="O593" i="4"/>
  <c r="P593" i="4" s="1"/>
  <c r="Q593" i="4" s="1"/>
  <c r="O594" i="4"/>
  <c r="P594" i="4" s="1"/>
  <c r="Q594" i="4" s="1"/>
  <c r="O595" i="4"/>
  <c r="P595" i="4" s="1"/>
  <c r="Q595" i="4" s="1"/>
  <c r="O596" i="4"/>
  <c r="P596" i="4" s="1"/>
  <c r="Q596" i="4" s="1"/>
  <c r="O597" i="4"/>
  <c r="P597" i="4" s="1"/>
  <c r="Q597" i="4" s="1"/>
  <c r="O598" i="4"/>
  <c r="P598" i="4" s="1"/>
  <c r="Q598" i="4" s="1"/>
  <c r="O599" i="4"/>
  <c r="P599" i="4" s="1"/>
  <c r="Q599" i="4" s="1"/>
  <c r="O600" i="4"/>
  <c r="P600" i="4" s="1"/>
  <c r="Q600" i="4" s="1"/>
  <c r="O601" i="4"/>
  <c r="P601" i="4"/>
  <c r="Q601" i="4" s="1"/>
  <c r="O602" i="4"/>
  <c r="P602" i="4" s="1"/>
  <c r="Q602" i="4" s="1"/>
  <c r="O563" i="4"/>
  <c r="P563" i="4"/>
  <c r="Q563" i="4" s="1"/>
  <c r="O564" i="4"/>
  <c r="P564" i="4"/>
  <c r="Q564" i="4"/>
  <c r="O565" i="4"/>
  <c r="P565" i="4"/>
  <c r="Q565" i="4"/>
  <c r="O566" i="4"/>
  <c r="P566" i="4" s="1"/>
  <c r="Q566" i="4" s="1"/>
  <c r="O567" i="4"/>
  <c r="P567" i="4"/>
  <c r="Q567" i="4" s="1"/>
  <c r="O568" i="4"/>
  <c r="P568" i="4"/>
  <c r="Q568" i="4"/>
  <c r="O569" i="4"/>
  <c r="P569" i="4"/>
  <c r="Q569" i="4"/>
  <c r="O570" i="4"/>
  <c r="P570" i="4" s="1"/>
  <c r="Q570" i="4" s="1"/>
  <c r="O571" i="4"/>
  <c r="P571" i="4"/>
  <c r="Q571" i="4" s="1"/>
  <c r="O572" i="4"/>
  <c r="P572" i="4"/>
  <c r="Q572" i="4"/>
  <c r="O573" i="4"/>
  <c r="P573" i="4"/>
  <c r="Q573" i="4"/>
  <c r="O574" i="4"/>
  <c r="P574" i="4" s="1"/>
  <c r="Q574" i="4" s="1"/>
  <c r="O575" i="4"/>
  <c r="P575" i="4"/>
  <c r="Q575" i="4" s="1"/>
  <c r="O576" i="4"/>
  <c r="P576" i="4"/>
  <c r="Q576" i="4"/>
  <c r="O577" i="4"/>
  <c r="P577" i="4"/>
  <c r="Q577" i="4"/>
  <c r="O578" i="4"/>
  <c r="P578" i="4" s="1"/>
  <c r="Q578" i="4" s="1"/>
  <c r="O579" i="4"/>
  <c r="P579" i="4"/>
  <c r="Q579" i="4" s="1"/>
  <c r="O580" i="4"/>
  <c r="P580" i="4" s="1"/>
  <c r="Q580" i="4" s="1"/>
  <c r="O581" i="4"/>
  <c r="P581" i="4"/>
  <c r="Q581" i="4"/>
  <c r="O582" i="4"/>
  <c r="P582" i="4" s="1"/>
  <c r="Q582" i="4" s="1"/>
  <c r="P544" i="4"/>
  <c r="Q544" i="4" s="1"/>
  <c r="O543" i="4"/>
  <c r="P543" i="4"/>
  <c r="Q543" i="4" s="1"/>
  <c r="O544" i="4"/>
  <c r="O545" i="4"/>
  <c r="P545" i="4"/>
  <c r="Q545" i="4" s="1"/>
  <c r="O546" i="4"/>
  <c r="P546" i="4"/>
  <c r="Q546" i="4" s="1"/>
  <c r="O547" i="4"/>
  <c r="P547" i="4"/>
  <c r="Q547" i="4" s="1"/>
  <c r="O548" i="4"/>
  <c r="P548" i="4"/>
  <c r="Q548" i="4" s="1"/>
  <c r="O549" i="4"/>
  <c r="P549" i="4"/>
  <c r="Q549" i="4" s="1"/>
  <c r="O550" i="4"/>
  <c r="P550" i="4"/>
  <c r="Q550" i="4" s="1"/>
  <c r="O551" i="4"/>
  <c r="P551" i="4"/>
  <c r="Q551" i="4"/>
  <c r="O552" i="4"/>
  <c r="P552" i="4"/>
  <c r="Q552" i="4" s="1"/>
  <c r="O553" i="4"/>
  <c r="P553" i="4"/>
  <c r="Q553" i="4" s="1"/>
  <c r="O554" i="4"/>
  <c r="P554" i="4"/>
  <c r="Q554" i="4" s="1"/>
  <c r="O555" i="4"/>
  <c r="P555" i="4"/>
  <c r="Q555" i="4"/>
  <c r="O556" i="4"/>
  <c r="P556" i="4"/>
  <c r="Q556" i="4"/>
  <c r="O557" i="4"/>
  <c r="P557" i="4"/>
  <c r="Q557" i="4"/>
  <c r="O558" i="4"/>
  <c r="P558" i="4"/>
  <c r="Q558" i="4" s="1"/>
  <c r="O559" i="4"/>
  <c r="P559" i="4"/>
  <c r="Q559" i="4" s="1"/>
  <c r="O560" i="4"/>
  <c r="P560" i="4"/>
  <c r="Q560" i="4"/>
  <c r="O561" i="4"/>
  <c r="P561" i="4"/>
  <c r="Q561" i="4"/>
  <c r="O562" i="4"/>
  <c r="P562" i="4"/>
  <c r="Q562" i="4" s="1"/>
  <c r="I563" i="4"/>
  <c r="J563" i="4"/>
  <c r="K563" i="4" s="1"/>
  <c r="I564" i="4"/>
  <c r="J564" i="4" s="1"/>
  <c r="K564" i="4" s="1"/>
  <c r="I565" i="4"/>
  <c r="J565" i="4"/>
  <c r="K565" i="4"/>
  <c r="I566" i="4"/>
  <c r="J566" i="4"/>
  <c r="K566" i="4" s="1"/>
  <c r="I567" i="4"/>
  <c r="J567" i="4"/>
  <c r="K567" i="4" s="1"/>
  <c r="I568" i="4"/>
  <c r="J568" i="4" s="1"/>
  <c r="K568" i="4" s="1"/>
  <c r="I569" i="4"/>
  <c r="J569" i="4"/>
  <c r="K569" i="4"/>
  <c r="I570" i="4"/>
  <c r="J570" i="4"/>
  <c r="K570" i="4" s="1"/>
  <c r="I571" i="4"/>
  <c r="J571" i="4"/>
  <c r="K571" i="4" s="1"/>
  <c r="I572" i="4"/>
  <c r="J572" i="4" s="1"/>
  <c r="K572" i="4" s="1"/>
  <c r="I573" i="4"/>
  <c r="J573" i="4"/>
  <c r="K573" i="4"/>
  <c r="I574" i="4"/>
  <c r="J574" i="4"/>
  <c r="K574" i="4" s="1"/>
  <c r="I575" i="4"/>
  <c r="J575" i="4"/>
  <c r="K575" i="4" s="1"/>
  <c r="I576" i="4"/>
  <c r="J576" i="4" s="1"/>
  <c r="K576" i="4" s="1"/>
  <c r="I577" i="4"/>
  <c r="J577" i="4"/>
  <c r="K577" i="4"/>
  <c r="I578" i="4"/>
  <c r="J578" i="4"/>
  <c r="K578" i="4" s="1"/>
  <c r="I579" i="4"/>
  <c r="J579" i="4"/>
  <c r="K579" i="4" s="1"/>
  <c r="I580" i="4"/>
  <c r="J580" i="4" s="1"/>
  <c r="K580" i="4" s="1"/>
  <c r="I581" i="4"/>
  <c r="J581" i="4"/>
  <c r="K581" i="4"/>
  <c r="I582" i="4"/>
  <c r="J582" i="4"/>
  <c r="K582" i="4" s="1"/>
  <c r="J543" i="4"/>
  <c r="K543" i="4"/>
  <c r="J544" i="4"/>
  <c r="K544" i="4" s="1"/>
  <c r="J545" i="4"/>
  <c r="K545" i="4"/>
  <c r="J546" i="4"/>
  <c r="K546" i="4"/>
  <c r="J547" i="4"/>
  <c r="K547" i="4"/>
  <c r="J548" i="4"/>
  <c r="K548" i="4" s="1"/>
  <c r="J549" i="4"/>
  <c r="K549" i="4"/>
  <c r="J550" i="4"/>
  <c r="K550" i="4" s="1"/>
  <c r="J551" i="4"/>
  <c r="K551" i="4"/>
  <c r="J552" i="4"/>
  <c r="K552" i="4"/>
  <c r="J553" i="4"/>
  <c r="K553" i="4"/>
  <c r="J554" i="4"/>
  <c r="K554" i="4" s="1"/>
  <c r="J555" i="4"/>
  <c r="K555" i="4"/>
  <c r="J556" i="4"/>
  <c r="K556" i="4" s="1"/>
  <c r="J557" i="4"/>
  <c r="K557" i="4"/>
  <c r="J558" i="4"/>
  <c r="K558" i="4"/>
  <c r="J559" i="4"/>
  <c r="K559" i="4"/>
  <c r="J560" i="4"/>
  <c r="K560" i="4" s="1"/>
  <c r="J561" i="4"/>
  <c r="K561" i="4"/>
  <c r="J562" i="4"/>
  <c r="K562" i="4" s="1"/>
  <c r="I544" i="4"/>
  <c r="I545" i="4"/>
  <c r="I546" i="4"/>
  <c r="I547" i="4"/>
  <c r="I548" i="4"/>
  <c r="I549" i="4"/>
  <c r="I550" i="4"/>
  <c r="I551" i="4"/>
  <c r="I552" i="4"/>
  <c r="I553" i="4"/>
  <c r="I554" i="4"/>
  <c r="I555" i="4"/>
  <c r="I556" i="4"/>
  <c r="I557" i="4"/>
  <c r="I558" i="4"/>
  <c r="I559" i="4"/>
  <c r="I560" i="4"/>
  <c r="I561" i="4"/>
  <c r="I562" i="4"/>
  <c r="I543" i="4"/>
  <c r="P130" i="1"/>
  <c r="K130" i="1"/>
  <c r="L130" i="1"/>
  <c r="M130" i="1"/>
  <c r="N130" i="1"/>
  <c r="O130" i="1"/>
  <c r="J130" i="1"/>
  <c r="H4" i="3" l="1"/>
  <c r="H5" i="3"/>
  <c r="J5" i="3" s="1"/>
  <c r="K5" i="3" s="1"/>
  <c r="H6" i="3"/>
  <c r="J6" i="3" s="1"/>
  <c r="K6" i="3" s="1"/>
  <c r="H7" i="3"/>
  <c r="H8" i="3"/>
  <c r="H9" i="3"/>
  <c r="J9" i="3" s="1"/>
  <c r="K9" i="3" s="1"/>
  <c r="H10" i="3"/>
  <c r="H11" i="3"/>
  <c r="H12" i="3"/>
  <c r="J12" i="3" s="1"/>
  <c r="K12" i="3" s="1"/>
  <c r="H13" i="3"/>
  <c r="J13" i="3" s="1"/>
  <c r="K13" i="3" s="1"/>
  <c r="H14" i="3"/>
  <c r="J14" i="3" s="1"/>
  <c r="K14" i="3" s="1"/>
  <c r="H15" i="3"/>
  <c r="J15" i="3" s="1"/>
  <c r="K15" i="3" s="1"/>
  <c r="H16" i="3"/>
  <c r="H17" i="3"/>
  <c r="J17" i="3" s="1"/>
  <c r="K17" i="3" s="1"/>
  <c r="H18" i="3"/>
  <c r="J18" i="3" s="1"/>
  <c r="K18" i="3" s="1"/>
  <c r="H19" i="3"/>
  <c r="H20" i="3"/>
  <c r="J20" i="3" s="1"/>
  <c r="K20" i="3" s="1"/>
  <c r="H21" i="3"/>
  <c r="H22" i="3"/>
  <c r="H23" i="3"/>
  <c r="J23" i="3" s="1"/>
  <c r="K23" i="3" s="1"/>
  <c r="H24" i="3"/>
  <c r="J24" i="3" s="1"/>
  <c r="K24" i="3" s="1"/>
  <c r="H25" i="3"/>
  <c r="J25" i="3" s="1"/>
  <c r="K25" i="3" s="1"/>
  <c r="H26" i="3"/>
  <c r="J26" i="3" s="1"/>
  <c r="K26" i="3" s="1"/>
  <c r="H27" i="3"/>
  <c r="J27" i="3" s="1"/>
  <c r="K27" i="3" s="1"/>
  <c r="H28" i="3"/>
  <c r="H29" i="3"/>
  <c r="H30" i="3"/>
  <c r="J30" i="3" s="1"/>
  <c r="K30" i="3" s="1"/>
  <c r="H31" i="3"/>
  <c r="H32" i="3"/>
  <c r="J32" i="3" s="1"/>
  <c r="K32" i="3" s="1"/>
  <c r="H33" i="3"/>
  <c r="J33" i="3" s="1"/>
  <c r="K33" i="3" s="1"/>
  <c r="H34" i="3"/>
  <c r="H35" i="3"/>
  <c r="H36" i="3"/>
  <c r="J36" i="3" s="1"/>
  <c r="K36" i="3" s="1"/>
  <c r="H37" i="3"/>
  <c r="J37" i="3" s="1"/>
  <c r="K37" i="3" s="1"/>
  <c r="H38" i="3"/>
  <c r="J38" i="3" s="1"/>
  <c r="K38" i="3" s="1"/>
  <c r="H39" i="3"/>
  <c r="J39" i="3" s="1"/>
  <c r="K39" i="3" s="1"/>
  <c r="H40" i="3"/>
  <c r="H41" i="3"/>
  <c r="J41" i="3" s="1"/>
  <c r="K41" i="3" s="1"/>
  <c r="H42" i="3"/>
  <c r="J42" i="3" s="1"/>
  <c r="K42" i="3" s="1"/>
  <c r="H3" i="3"/>
  <c r="J3" i="3" s="1"/>
  <c r="K3" i="3" s="1"/>
  <c r="O542" i="4"/>
  <c r="P542" i="4" s="1"/>
  <c r="Q542" i="4" s="1"/>
  <c r="I542" i="4"/>
  <c r="J542" i="4" s="1"/>
  <c r="K542" i="4" s="1"/>
  <c r="E542" i="4"/>
  <c r="O541" i="4"/>
  <c r="P541" i="4" s="1"/>
  <c r="Q541" i="4" s="1"/>
  <c r="I541" i="4"/>
  <c r="J541" i="4" s="1"/>
  <c r="K541" i="4" s="1"/>
  <c r="E541" i="4"/>
  <c r="O540" i="4"/>
  <c r="P540" i="4" s="1"/>
  <c r="Q540" i="4" s="1"/>
  <c r="I540" i="4"/>
  <c r="J540" i="4" s="1"/>
  <c r="K540" i="4" s="1"/>
  <c r="E540" i="4"/>
  <c r="O539" i="4"/>
  <c r="P539" i="4" s="1"/>
  <c r="Q539" i="4" s="1"/>
  <c r="I539" i="4"/>
  <c r="J539" i="4" s="1"/>
  <c r="K539" i="4" s="1"/>
  <c r="E539" i="4"/>
  <c r="O538" i="4"/>
  <c r="P538" i="4" s="1"/>
  <c r="Q538" i="4" s="1"/>
  <c r="I538" i="4"/>
  <c r="J538" i="4" s="1"/>
  <c r="K538" i="4" s="1"/>
  <c r="E538" i="4"/>
  <c r="O537" i="4"/>
  <c r="P537" i="4" s="1"/>
  <c r="Q537" i="4" s="1"/>
  <c r="I537" i="4"/>
  <c r="J537" i="4" s="1"/>
  <c r="K537" i="4" s="1"/>
  <c r="E537" i="4"/>
  <c r="O536" i="4"/>
  <c r="P536" i="4" s="1"/>
  <c r="Q536" i="4" s="1"/>
  <c r="I536" i="4"/>
  <c r="J536" i="4" s="1"/>
  <c r="K536" i="4" s="1"/>
  <c r="E536" i="4"/>
  <c r="O535" i="4"/>
  <c r="P535" i="4" s="1"/>
  <c r="Q535" i="4" s="1"/>
  <c r="I535" i="4"/>
  <c r="J535" i="4" s="1"/>
  <c r="K535" i="4" s="1"/>
  <c r="E535" i="4"/>
  <c r="O534" i="4"/>
  <c r="P534" i="4" s="1"/>
  <c r="Q534" i="4" s="1"/>
  <c r="I534" i="4"/>
  <c r="J534" i="4" s="1"/>
  <c r="K534" i="4" s="1"/>
  <c r="E534" i="4"/>
  <c r="O533" i="4"/>
  <c r="P533" i="4" s="1"/>
  <c r="Q533" i="4" s="1"/>
  <c r="I533" i="4"/>
  <c r="J533" i="4" s="1"/>
  <c r="K533" i="4" s="1"/>
  <c r="E533" i="4"/>
  <c r="O532" i="4"/>
  <c r="P532" i="4" s="1"/>
  <c r="Q532" i="4" s="1"/>
  <c r="I532" i="4"/>
  <c r="J532" i="4" s="1"/>
  <c r="K532" i="4" s="1"/>
  <c r="E532" i="4"/>
  <c r="O531" i="4"/>
  <c r="P531" i="4" s="1"/>
  <c r="Q531" i="4" s="1"/>
  <c r="I531" i="4"/>
  <c r="J531" i="4" s="1"/>
  <c r="K531" i="4" s="1"/>
  <c r="E531" i="4"/>
  <c r="O530" i="4"/>
  <c r="P530" i="4" s="1"/>
  <c r="Q530" i="4" s="1"/>
  <c r="I530" i="4"/>
  <c r="J530" i="4" s="1"/>
  <c r="K530" i="4" s="1"/>
  <c r="E530" i="4"/>
  <c r="O529" i="4"/>
  <c r="P529" i="4" s="1"/>
  <c r="Q529" i="4" s="1"/>
  <c r="I529" i="4"/>
  <c r="J529" i="4" s="1"/>
  <c r="K529" i="4" s="1"/>
  <c r="E529" i="4"/>
  <c r="O528" i="4"/>
  <c r="P528" i="4" s="1"/>
  <c r="Q528" i="4" s="1"/>
  <c r="I528" i="4"/>
  <c r="J528" i="4" s="1"/>
  <c r="K528" i="4" s="1"/>
  <c r="E528" i="4"/>
  <c r="O527" i="4"/>
  <c r="P527" i="4" s="1"/>
  <c r="Q527" i="4" s="1"/>
  <c r="I527" i="4"/>
  <c r="J527" i="4" s="1"/>
  <c r="K527" i="4" s="1"/>
  <c r="E527" i="4"/>
  <c r="O526" i="4"/>
  <c r="P526" i="4" s="1"/>
  <c r="Q526" i="4" s="1"/>
  <c r="I526" i="4"/>
  <c r="J526" i="4" s="1"/>
  <c r="K526" i="4" s="1"/>
  <c r="E526" i="4"/>
  <c r="O525" i="4"/>
  <c r="P525" i="4" s="1"/>
  <c r="Q525" i="4" s="1"/>
  <c r="I525" i="4"/>
  <c r="J525" i="4" s="1"/>
  <c r="K525" i="4" s="1"/>
  <c r="E525" i="4"/>
  <c r="O524" i="4"/>
  <c r="P524" i="4" s="1"/>
  <c r="Q524" i="4" s="1"/>
  <c r="I524" i="4"/>
  <c r="J524" i="4" s="1"/>
  <c r="K524" i="4" s="1"/>
  <c r="E524" i="4"/>
  <c r="O523" i="4"/>
  <c r="P523" i="4" s="1"/>
  <c r="Q523" i="4" s="1"/>
  <c r="I523" i="4"/>
  <c r="J523" i="4" s="1"/>
  <c r="K523" i="4" s="1"/>
  <c r="E523" i="4"/>
  <c r="O522" i="4"/>
  <c r="P522" i="4" s="1"/>
  <c r="Q522" i="4" s="1"/>
  <c r="I522" i="4"/>
  <c r="J522" i="4" s="1"/>
  <c r="K522" i="4" s="1"/>
  <c r="E522" i="4"/>
  <c r="O521" i="4"/>
  <c r="P521" i="4" s="1"/>
  <c r="Q521" i="4" s="1"/>
  <c r="I521" i="4"/>
  <c r="J521" i="4" s="1"/>
  <c r="K521" i="4" s="1"/>
  <c r="E521" i="4"/>
  <c r="O520" i="4"/>
  <c r="P520" i="4" s="1"/>
  <c r="Q520" i="4" s="1"/>
  <c r="I520" i="4"/>
  <c r="J520" i="4" s="1"/>
  <c r="K520" i="4" s="1"/>
  <c r="E520" i="4"/>
  <c r="O519" i="4"/>
  <c r="P519" i="4" s="1"/>
  <c r="Q519" i="4" s="1"/>
  <c r="I519" i="4"/>
  <c r="J519" i="4" s="1"/>
  <c r="K519" i="4" s="1"/>
  <c r="E519" i="4"/>
  <c r="O518" i="4"/>
  <c r="P518" i="4" s="1"/>
  <c r="Q518" i="4" s="1"/>
  <c r="I518" i="4"/>
  <c r="J518" i="4" s="1"/>
  <c r="K518" i="4" s="1"/>
  <c r="E518" i="4"/>
  <c r="O517" i="4"/>
  <c r="P517" i="4" s="1"/>
  <c r="Q517" i="4" s="1"/>
  <c r="I517" i="4"/>
  <c r="J517" i="4" s="1"/>
  <c r="K517" i="4" s="1"/>
  <c r="E517" i="4"/>
  <c r="O516" i="4"/>
  <c r="P516" i="4" s="1"/>
  <c r="Q516" i="4" s="1"/>
  <c r="I516" i="4"/>
  <c r="J516" i="4" s="1"/>
  <c r="K516" i="4" s="1"/>
  <c r="E516" i="4"/>
  <c r="O515" i="4"/>
  <c r="P515" i="4" s="1"/>
  <c r="Q515" i="4" s="1"/>
  <c r="I515" i="4"/>
  <c r="J515" i="4" s="1"/>
  <c r="K515" i="4" s="1"/>
  <c r="E515" i="4"/>
  <c r="O514" i="4"/>
  <c r="P514" i="4" s="1"/>
  <c r="Q514" i="4" s="1"/>
  <c r="I514" i="4"/>
  <c r="J514" i="4" s="1"/>
  <c r="K514" i="4" s="1"/>
  <c r="E514" i="4"/>
  <c r="O513" i="4"/>
  <c r="P513" i="4" s="1"/>
  <c r="Q513" i="4" s="1"/>
  <c r="I513" i="4"/>
  <c r="J513" i="4" s="1"/>
  <c r="K513" i="4" s="1"/>
  <c r="E513" i="4"/>
  <c r="O512" i="4"/>
  <c r="P512" i="4" s="1"/>
  <c r="Q512" i="4" s="1"/>
  <c r="I512" i="4"/>
  <c r="J512" i="4" s="1"/>
  <c r="K512" i="4" s="1"/>
  <c r="E512" i="4"/>
  <c r="O511" i="4"/>
  <c r="P511" i="4" s="1"/>
  <c r="Q511" i="4" s="1"/>
  <c r="I511" i="4"/>
  <c r="J511" i="4" s="1"/>
  <c r="K511" i="4" s="1"/>
  <c r="E511" i="4"/>
  <c r="O510" i="4"/>
  <c r="P510" i="4" s="1"/>
  <c r="Q510" i="4" s="1"/>
  <c r="I510" i="4"/>
  <c r="J510" i="4" s="1"/>
  <c r="K510" i="4" s="1"/>
  <c r="E510" i="4"/>
  <c r="O509" i="4"/>
  <c r="P509" i="4" s="1"/>
  <c r="Q509" i="4" s="1"/>
  <c r="I509" i="4"/>
  <c r="J509" i="4" s="1"/>
  <c r="K509" i="4" s="1"/>
  <c r="E509" i="4"/>
  <c r="O508" i="4"/>
  <c r="P508" i="4" s="1"/>
  <c r="Q508" i="4" s="1"/>
  <c r="I508" i="4"/>
  <c r="J508" i="4" s="1"/>
  <c r="K508" i="4" s="1"/>
  <c r="E508" i="4"/>
  <c r="O507" i="4"/>
  <c r="P507" i="4" s="1"/>
  <c r="Q507" i="4" s="1"/>
  <c r="I507" i="4"/>
  <c r="J507" i="4" s="1"/>
  <c r="K507" i="4" s="1"/>
  <c r="E507" i="4"/>
  <c r="O506" i="4"/>
  <c r="P506" i="4" s="1"/>
  <c r="Q506" i="4" s="1"/>
  <c r="I506" i="4"/>
  <c r="J506" i="4" s="1"/>
  <c r="K506" i="4" s="1"/>
  <c r="E506" i="4"/>
  <c r="O505" i="4"/>
  <c r="P505" i="4" s="1"/>
  <c r="Q505" i="4" s="1"/>
  <c r="I505" i="4"/>
  <c r="J505" i="4" s="1"/>
  <c r="K505" i="4" s="1"/>
  <c r="E505" i="4"/>
  <c r="O504" i="4"/>
  <c r="P504" i="4" s="1"/>
  <c r="Q504" i="4" s="1"/>
  <c r="I504" i="4"/>
  <c r="J504" i="4" s="1"/>
  <c r="K504" i="4" s="1"/>
  <c r="E504" i="4"/>
  <c r="O503" i="4"/>
  <c r="P503" i="4" s="1"/>
  <c r="Q503" i="4" s="1"/>
  <c r="I503" i="4"/>
  <c r="J503" i="4" s="1"/>
  <c r="K503" i="4" s="1"/>
  <c r="E503" i="4"/>
  <c r="O502" i="4"/>
  <c r="P502" i="4" s="1"/>
  <c r="Q502" i="4" s="1"/>
  <c r="I502" i="4"/>
  <c r="J502" i="4" s="1"/>
  <c r="K502" i="4" s="1"/>
  <c r="E502" i="4"/>
  <c r="O501" i="4"/>
  <c r="P501" i="4" s="1"/>
  <c r="Q501" i="4" s="1"/>
  <c r="I501" i="4"/>
  <c r="J501" i="4" s="1"/>
  <c r="K501" i="4" s="1"/>
  <c r="E501" i="4"/>
  <c r="O500" i="4"/>
  <c r="P500" i="4" s="1"/>
  <c r="Q500" i="4" s="1"/>
  <c r="I500" i="4"/>
  <c r="J500" i="4" s="1"/>
  <c r="K500" i="4" s="1"/>
  <c r="E500" i="4"/>
  <c r="O499" i="4"/>
  <c r="P499" i="4" s="1"/>
  <c r="Q499" i="4" s="1"/>
  <c r="I499" i="4"/>
  <c r="J499" i="4" s="1"/>
  <c r="K499" i="4" s="1"/>
  <c r="E499" i="4"/>
  <c r="O498" i="4"/>
  <c r="P498" i="4" s="1"/>
  <c r="Q498" i="4" s="1"/>
  <c r="I498" i="4"/>
  <c r="J498" i="4" s="1"/>
  <c r="K498" i="4" s="1"/>
  <c r="E498" i="4"/>
  <c r="O497" i="4"/>
  <c r="P497" i="4" s="1"/>
  <c r="Q497" i="4" s="1"/>
  <c r="I497" i="4"/>
  <c r="J497" i="4" s="1"/>
  <c r="K497" i="4" s="1"/>
  <c r="E497" i="4"/>
  <c r="O496" i="4"/>
  <c r="P496" i="4" s="1"/>
  <c r="Q496" i="4" s="1"/>
  <c r="I496" i="4"/>
  <c r="J496" i="4" s="1"/>
  <c r="K496" i="4" s="1"/>
  <c r="E496" i="4"/>
  <c r="O495" i="4"/>
  <c r="P495" i="4" s="1"/>
  <c r="Q495" i="4" s="1"/>
  <c r="I495" i="4"/>
  <c r="J495" i="4" s="1"/>
  <c r="K495" i="4" s="1"/>
  <c r="E495" i="4"/>
  <c r="O494" i="4"/>
  <c r="P494" i="4" s="1"/>
  <c r="Q494" i="4" s="1"/>
  <c r="I494" i="4"/>
  <c r="J494" i="4" s="1"/>
  <c r="K494" i="4" s="1"/>
  <c r="E494" i="4"/>
  <c r="O493" i="4"/>
  <c r="P493" i="4" s="1"/>
  <c r="Q493" i="4" s="1"/>
  <c r="I493" i="4"/>
  <c r="J493" i="4" s="1"/>
  <c r="K493" i="4" s="1"/>
  <c r="E493" i="4"/>
  <c r="O492" i="4"/>
  <c r="P492" i="4" s="1"/>
  <c r="Q492" i="4" s="1"/>
  <c r="I492" i="4"/>
  <c r="J492" i="4" s="1"/>
  <c r="K492" i="4" s="1"/>
  <c r="E492" i="4"/>
  <c r="O491" i="4"/>
  <c r="P491" i="4" s="1"/>
  <c r="Q491" i="4" s="1"/>
  <c r="I491" i="4"/>
  <c r="J491" i="4" s="1"/>
  <c r="K491" i="4" s="1"/>
  <c r="E491" i="4"/>
  <c r="O490" i="4"/>
  <c r="P490" i="4" s="1"/>
  <c r="Q490" i="4" s="1"/>
  <c r="I490" i="4"/>
  <c r="J490" i="4" s="1"/>
  <c r="K490" i="4" s="1"/>
  <c r="E490" i="4"/>
  <c r="O489" i="4"/>
  <c r="P489" i="4" s="1"/>
  <c r="Q489" i="4" s="1"/>
  <c r="I489" i="4"/>
  <c r="J489" i="4" s="1"/>
  <c r="K489" i="4" s="1"/>
  <c r="E489" i="4"/>
  <c r="O488" i="4"/>
  <c r="P488" i="4" s="1"/>
  <c r="Q488" i="4" s="1"/>
  <c r="I488" i="4"/>
  <c r="J488" i="4" s="1"/>
  <c r="K488" i="4" s="1"/>
  <c r="E488" i="4"/>
  <c r="O487" i="4"/>
  <c r="P487" i="4" s="1"/>
  <c r="Q487" i="4" s="1"/>
  <c r="I487" i="4"/>
  <c r="J487" i="4" s="1"/>
  <c r="K487" i="4" s="1"/>
  <c r="E487" i="4"/>
  <c r="O486" i="4"/>
  <c r="P486" i="4" s="1"/>
  <c r="Q486" i="4" s="1"/>
  <c r="I486" i="4"/>
  <c r="J486" i="4" s="1"/>
  <c r="K486" i="4" s="1"/>
  <c r="E486" i="4"/>
  <c r="O485" i="4"/>
  <c r="P485" i="4" s="1"/>
  <c r="Q485" i="4" s="1"/>
  <c r="I485" i="4"/>
  <c r="J485" i="4" s="1"/>
  <c r="K485" i="4" s="1"/>
  <c r="E485" i="4"/>
  <c r="O484" i="4"/>
  <c r="P484" i="4" s="1"/>
  <c r="Q484" i="4" s="1"/>
  <c r="I484" i="4"/>
  <c r="J484" i="4" s="1"/>
  <c r="K484" i="4" s="1"/>
  <c r="E484" i="4"/>
  <c r="O483" i="4"/>
  <c r="P483" i="4" s="1"/>
  <c r="Q483" i="4" s="1"/>
  <c r="I483" i="4"/>
  <c r="J483" i="4" s="1"/>
  <c r="K483" i="4" s="1"/>
  <c r="E483" i="4"/>
  <c r="O482" i="4"/>
  <c r="P482" i="4" s="1"/>
  <c r="Q482" i="4" s="1"/>
  <c r="I482" i="4"/>
  <c r="J482" i="4" s="1"/>
  <c r="K482" i="4" s="1"/>
  <c r="E482" i="4"/>
  <c r="O481" i="4"/>
  <c r="P481" i="4" s="1"/>
  <c r="Q481" i="4" s="1"/>
  <c r="I481" i="4"/>
  <c r="J481" i="4" s="1"/>
  <c r="K481" i="4" s="1"/>
  <c r="E481" i="4"/>
  <c r="O480" i="4"/>
  <c r="P480" i="4" s="1"/>
  <c r="Q480" i="4" s="1"/>
  <c r="I480" i="4"/>
  <c r="J480" i="4" s="1"/>
  <c r="K480" i="4" s="1"/>
  <c r="E480" i="4"/>
  <c r="O479" i="4"/>
  <c r="P479" i="4" s="1"/>
  <c r="Q479" i="4" s="1"/>
  <c r="I479" i="4"/>
  <c r="J479" i="4" s="1"/>
  <c r="K479" i="4" s="1"/>
  <c r="E479" i="4"/>
  <c r="O478" i="4"/>
  <c r="P478" i="4" s="1"/>
  <c r="Q478" i="4" s="1"/>
  <c r="I478" i="4"/>
  <c r="J478" i="4" s="1"/>
  <c r="K478" i="4" s="1"/>
  <c r="E478" i="4"/>
  <c r="O477" i="4"/>
  <c r="P477" i="4" s="1"/>
  <c r="Q477" i="4" s="1"/>
  <c r="I477" i="4"/>
  <c r="J477" i="4" s="1"/>
  <c r="K477" i="4" s="1"/>
  <c r="E477" i="4"/>
  <c r="O476" i="4"/>
  <c r="P476" i="4" s="1"/>
  <c r="Q476" i="4" s="1"/>
  <c r="I476" i="4"/>
  <c r="J476" i="4" s="1"/>
  <c r="K476" i="4" s="1"/>
  <c r="E476" i="4"/>
  <c r="O475" i="4"/>
  <c r="P475" i="4" s="1"/>
  <c r="Q475" i="4" s="1"/>
  <c r="I475" i="4"/>
  <c r="J475" i="4" s="1"/>
  <c r="K475" i="4" s="1"/>
  <c r="E475" i="4"/>
  <c r="O474" i="4"/>
  <c r="P474" i="4" s="1"/>
  <c r="Q474" i="4" s="1"/>
  <c r="I474" i="4"/>
  <c r="J474" i="4" s="1"/>
  <c r="K474" i="4" s="1"/>
  <c r="E474" i="4"/>
  <c r="O473" i="4"/>
  <c r="P473" i="4" s="1"/>
  <c r="Q473" i="4" s="1"/>
  <c r="I473" i="4"/>
  <c r="J473" i="4" s="1"/>
  <c r="K473" i="4" s="1"/>
  <c r="E473" i="4"/>
  <c r="O472" i="4"/>
  <c r="P472" i="4" s="1"/>
  <c r="Q472" i="4" s="1"/>
  <c r="I472" i="4"/>
  <c r="J472" i="4" s="1"/>
  <c r="K472" i="4" s="1"/>
  <c r="E472" i="4"/>
  <c r="O471" i="4"/>
  <c r="P471" i="4" s="1"/>
  <c r="Q471" i="4" s="1"/>
  <c r="I471" i="4"/>
  <c r="J471" i="4" s="1"/>
  <c r="K471" i="4" s="1"/>
  <c r="E471" i="4"/>
  <c r="O470" i="4"/>
  <c r="P470" i="4" s="1"/>
  <c r="Q470" i="4" s="1"/>
  <c r="I470" i="4"/>
  <c r="J470" i="4" s="1"/>
  <c r="K470" i="4" s="1"/>
  <c r="E470" i="4"/>
  <c r="O469" i="4"/>
  <c r="P469" i="4" s="1"/>
  <c r="Q469" i="4" s="1"/>
  <c r="I469" i="4"/>
  <c r="J469" i="4" s="1"/>
  <c r="K469" i="4" s="1"/>
  <c r="E469" i="4"/>
  <c r="O468" i="4"/>
  <c r="P468" i="4" s="1"/>
  <c r="Q468" i="4" s="1"/>
  <c r="I468" i="4"/>
  <c r="J468" i="4" s="1"/>
  <c r="K468" i="4" s="1"/>
  <c r="E468" i="4"/>
  <c r="O467" i="4"/>
  <c r="P467" i="4" s="1"/>
  <c r="Q467" i="4" s="1"/>
  <c r="I467" i="4"/>
  <c r="J467" i="4" s="1"/>
  <c r="K467" i="4" s="1"/>
  <c r="E467" i="4"/>
  <c r="O466" i="4"/>
  <c r="P466" i="4" s="1"/>
  <c r="Q466" i="4" s="1"/>
  <c r="I466" i="4"/>
  <c r="J466" i="4" s="1"/>
  <c r="K466" i="4" s="1"/>
  <c r="E466" i="4"/>
  <c r="O465" i="4"/>
  <c r="P465" i="4" s="1"/>
  <c r="Q465" i="4" s="1"/>
  <c r="I465" i="4"/>
  <c r="J465" i="4" s="1"/>
  <c r="K465" i="4" s="1"/>
  <c r="E465" i="4"/>
  <c r="O464" i="4"/>
  <c r="P464" i="4" s="1"/>
  <c r="Q464" i="4" s="1"/>
  <c r="I464" i="4"/>
  <c r="J464" i="4" s="1"/>
  <c r="K464" i="4" s="1"/>
  <c r="E464" i="4"/>
  <c r="O463" i="4"/>
  <c r="P463" i="4" s="1"/>
  <c r="Q463" i="4" s="1"/>
  <c r="I463" i="4"/>
  <c r="J463" i="4" s="1"/>
  <c r="K463" i="4" s="1"/>
  <c r="E463" i="4"/>
  <c r="O462" i="4"/>
  <c r="P462" i="4" s="1"/>
  <c r="Q462" i="4" s="1"/>
  <c r="I462" i="4"/>
  <c r="J462" i="4" s="1"/>
  <c r="K462" i="4" s="1"/>
  <c r="E462" i="4"/>
  <c r="O461" i="4"/>
  <c r="P461" i="4" s="1"/>
  <c r="Q461" i="4" s="1"/>
  <c r="I461" i="4"/>
  <c r="J461" i="4" s="1"/>
  <c r="K461" i="4" s="1"/>
  <c r="E461" i="4"/>
  <c r="O460" i="4"/>
  <c r="P460" i="4" s="1"/>
  <c r="Q460" i="4" s="1"/>
  <c r="I460" i="4"/>
  <c r="J460" i="4" s="1"/>
  <c r="K460" i="4" s="1"/>
  <c r="O459" i="4"/>
  <c r="P459" i="4" s="1"/>
  <c r="Q459" i="4" s="1"/>
  <c r="I459" i="4"/>
  <c r="J459" i="4" s="1"/>
  <c r="K459" i="4" s="1"/>
  <c r="O458" i="4"/>
  <c r="P458" i="4" s="1"/>
  <c r="Q458" i="4" s="1"/>
  <c r="I458" i="4"/>
  <c r="J458" i="4" s="1"/>
  <c r="K458" i="4" s="1"/>
  <c r="O457" i="4"/>
  <c r="P457" i="4" s="1"/>
  <c r="Q457" i="4" s="1"/>
  <c r="I457" i="4"/>
  <c r="J457" i="4" s="1"/>
  <c r="K457" i="4" s="1"/>
  <c r="O456" i="4"/>
  <c r="P456" i="4" s="1"/>
  <c r="Q456" i="4" s="1"/>
  <c r="I456" i="4"/>
  <c r="J456" i="4" s="1"/>
  <c r="K456" i="4" s="1"/>
  <c r="O455" i="4"/>
  <c r="P455" i="4" s="1"/>
  <c r="Q455" i="4" s="1"/>
  <c r="I455" i="4"/>
  <c r="J455" i="4" s="1"/>
  <c r="K455" i="4" s="1"/>
  <c r="O454" i="4"/>
  <c r="P454" i="4" s="1"/>
  <c r="Q454" i="4" s="1"/>
  <c r="I454" i="4"/>
  <c r="J454" i="4" s="1"/>
  <c r="K454" i="4" s="1"/>
  <c r="O453" i="4"/>
  <c r="P453" i="4" s="1"/>
  <c r="Q453" i="4" s="1"/>
  <c r="I453" i="4"/>
  <c r="J453" i="4" s="1"/>
  <c r="K453" i="4" s="1"/>
  <c r="O452" i="4"/>
  <c r="P452" i="4" s="1"/>
  <c r="Q452" i="4" s="1"/>
  <c r="I452" i="4"/>
  <c r="J452" i="4" s="1"/>
  <c r="K452" i="4" s="1"/>
  <c r="O451" i="4"/>
  <c r="P451" i="4" s="1"/>
  <c r="Q451" i="4" s="1"/>
  <c r="I451" i="4"/>
  <c r="J451" i="4" s="1"/>
  <c r="K451" i="4" s="1"/>
  <c r="O450" i="4"/>
  <c r="P450" i="4" s="1"/>
  <c r="Q450" i="4" s="1"/>
  <c r="I450" i="4"/>
  <c r="J450" i="4" s="1"/>
  <c r="K450" i="4" s="1"/>
  <c r="O449" i="4"/>
  <c r="P449" i="4" s="1"/>
  <c r="Q449" i="4" s="1"/>
  <c r="I449" i="4"/>
  <c r="J449" i="4" s="1"/>
  <c r="K449" i="4" s="1"/>
  <c r="O448" i="4"/>
  <c r="P448" i="4" s="1"/>
  <c r="Q448" i="4" s="1"/>
  <c r="I448" i="4"/>
  <c r="J448" i="4" s="1"/>
  <c r="K448" i="4" s="1"/>
  <c r="O447" i="4"/>
  <c r="P447" i="4" s="1"/>
  <c r="Q447" i="4" s="1"/>
  <c r="I447" i="4"/>
  <c r="J447" i="4" s="1"/>
  <c r="K447" i="4" s="1"/>
  <c r="O446" i="4"/>
  <c r="P446" i="4" s="1"/>
  <c r="Q446" i="4" s="1"/>
  <c r="I446" i="4"/>
  <c r="J446" i="4" s="1"/>
  <c r="K446" i="4" s="1"/>
  <c r="O445" i="4"/>
  <c r="P445" i="4" s="1"/>
  <c r="Q445" i="4" s="1"/>
  <c r="I445" i="4"/>
  <c r="J445" i="4" s="1"/>
  <c r="K445" i="4" s="1"/>
  <c r="O444" i="4"/>
  <c r="P444" i="4" s="1"/>
  <c r="Q444" i="4" s="1"/>
  <c r="I444" i="4"/>
  <c r="J444" i="4" s="1"/>
  <c r="K444" i="4" s="1"/>
  <c r="O443" i="4"/>
  <c r="P443" i="4" s="1"/>
  <c r="Q443" i="4" s="1"/>
  <c r="I443" i="4"/>
  <c r="J443" i="4" s="1"/>
  <c r="K443" i="4" s="1"/>
  <c r="O442" i="4"/>
  <c r="P442" i="4" s="1"/>
  <c r="Q442" i="4" s="1"/>
  <c r="I442" i="4"/>
  <c r="J442" i="4" s="1"/>
  <c r="K442" i="4" s="1"/>
  <c r="E442" i="4"/>
  <c r="O441" i="4"/>
  <c r="P441" i="4" s="1"/>
  <c r="Q441" i="4" s="1"/>
  <c r="I441" i="4"/>
  <c r="J441" i="4" s="1"/>
  <c r="K441" i="4" s="1"/>
  <c r="E441" i="4"/>
  <c r="O440" i="4"/>
  <c r="P440" i="4" s="1"/>
  <c r="Q440" i="4" s="1"/>
  <c r="I440" i="4"/>
  <c r="J440" i="4" s="1"/>
  <c r="K440" i="4" s="1"/>
  <c r="E440" i="4"/>
  <c r="O439" i="4"/>
  <c r="P439" i="4" s="1"/>
  <c r="Q439" i="4" s="1"/>
  <c r="I439" i="4"/>
  <c r="J439" i="4" s="1"/>
  <c r="K439" i="4" s="1"/>
  <c r="E439" i="4"/>
  <c r="O438" i="4"/>
  <c r="P438" i="4" s="1"/>
  <c r="Q438" i="4" s="1"/>
  <c r="I438" i="4"/>
  <c r="J438" i="4" s="1"/>
  <c r="K438" i="4" s="1"/>
  <c r="E438" i="4"/>
  <c r="O437" i="4"/>
  <c r="P437" i="4" s="1"/>
  <c r="Q437" i="4" s="1"/>
  <c r="I437" i="4"/>
  <c r="J437" i="4" s="1"/>
  <c r="K437" i="4" s="1"/>
  <c r="E437" i="4"/>
  <c r="O436" i="4"/>
  <c r="P436" i="4" s="1"/>
  <c r="Q436" i="4" s="1"/>
  <c r="I436" i="4"/>
  <c r="J436" i="4" s="1"/>
  <c r="K436" i="4" s="1"/>
  <c r="E436" i="4"/>
  <c r="O435" i="4"/>
  <c r="P435" i="4" s="1"/>
  <c r="Q435" i="4" s="1"/>
  <c r="I435" i="4"/>
  <c r="J435" i="4" s="1"/>
  <c r="K435" i="4" s="1"/>
  <c r="E435" i="4"/>
  <c r="O434" i="4"/>
  <c r="P434" i="4" s="1"/>
  <c r="Q434" i="4" s="1"/>
  <c r="I434" i="4"/>
  <c r="J434" i="4" s="1"/>
  <c r="K434" i="4" s="1"/>
  <c r="E434" i="4"/>
  <c r="O433" i="4"/>
  <c r="P433" i="4" s="1"/>
  <c r="Q433" i="4" s="1"/>
  <c r="I433" i="4"/>
  <c r="J433" i="4" s="1"/>
  <c r="K433" i="4" s="1"/>
  <c r="E433" i="4"/>
  <c r="O432" i="4"/>
  <c r="P432" i="4" s="1"/>
  <c r="Q432" i="4" s="1"/>
  <c r="I432" i="4"/>
  <c r="J432" i="4" s="1"/>
  <c r="K432" i="4" s="1"/>
  <c r="E432" i="4"/>
  <c r="O431" i="4"/>
  <c r="P431" i="4" s="1"/>
  <c r="Q431" i="4" s="1"/>
  <c r="I431" i="4"/>
  <c r="J431" i="4" s="1"/>
  <c r="K431" i="4" s="1"/>
  <c r="E431" i="4"/>
  <c r="O430" i="4"/>
  <c r="P430" i="4" s="1"/>
  <c r="Q430" i="4" s="1"/>
  <c r="I430" i="4"/>
  <c r="J430" i="4" s="1"/>
  <c r="K430" i="4" s="1"/>
  <c r="E430" i="4"/>
  <c r="O429" i="4"/>
  <c r="P429" i="4" s="1"/>
  <c r="Q429" i="4" s="1"/>
  <c r="I429" i="4"/>
  <c r="J429" i="4" s="1"/>
  <c r="K429" i="4" s="1"/>
  <c r="E429" i="4"/>
  <c r="O428" i="4"/>
  <c r="P428" i="4" s="1"/>
  <c r="Q428" i="4" s="1"/>
  <c r="I428" i="4"/>
  <c r="J428" i="4" s="1"/>
  <c r="K428" i="4" s="1"/>
  <c r="E428" i="4"/>
  <c r="O427" i="4"/>
  <c r="P427" i="4" s="1"/>
  <c r="Q427" i="4" s="1"/>
  <c r="I427" i="4"/>
  <c r="J427" i="4" s="1"/>
  <c r="K427" i="4" s="1"/>
  <c r="E427" i="4"/>
  <c r="O426" i="4"/>
  <c r="P426" i="4" s="1"/>
  <c r="Q426" i="4" s="1"/>
  <c r="I426" i="4"/>
  <c r="J426" i="4" s="1"/>
  <c r="K426" i="4" s="1"/>
  <c r="E426" i="4"/>
  <c r="O425" i="4"/>
  <c r="P425" i="4" s="1"/>
  <c r="Q425" i="4" s="1"/>
  <c r="I425" i="4"/>
  <c r="J425" i="4" s="1"/>
  <c r="K425" i="4" s="1"/>
  <c r="E425" i="4"/>
  <c r="O424" i="4"/>
  <c r="P424" i="4" s="1"/>
  <c r="Q424" i="4" s="1"/>
  <c r="I424" i="4"/>
  <c r="J424" i="4" s="1"/>
  <c r="K424" i="4" s="1"/>
  <c r="E424" i="4"/>
  <c r="O423" i="4"/>
  <c r="P423" i="4" s="1"/>
  <c r="Q423" i="4" s="1"/>
  <c r="I423" i="4"/>
  <c r="J423" i="4" s="1"/>
  <c r="K423" i="4" s="1"/>
  <c r="E423" i="4"/>
  <c r="O422" i="4"/>
  <c r="P422" i="4" s="1"/>
  <c r="Q422" i="4" s="1"/>
  <c r="I422" i="4"/>
  <c r="J422" i="4" s="1"/>
  <c r="K422" i="4" s="1"/>
  <c r="E422" i="4"/>
  <c r="O421" i="4"/>
  <c r="P421" i="4" s="1"/>
  <c r="Q421" i="4" s="1"/>
  <c r="I421" i="4"/>
  <c r="J421" i="4" s="1"/>
  <c r="K421" i="4" s="1"/>
  <c r="E421" i="4"/>
  <c r="O420" i="4"/>
  <c r="P420" i="4" s="1"/>
  <c r="Q420" i="4" s="1"/>
  <c r="I420" i="4"/>
  <c r="J420" i="4" s="1"/>
  <c r="K420" i="4" s="1"/>
  <c r="E420" i="4"/>
  <c r="O419" i="4"/>
  <c r="P419" i="4" s="1"/>
  <c r="Q419" i="4" s="1"/>
  <c r="I419" i="4"/>
  <c r="J419" i="4" s="1"/>
  <c r="K419" i="4" s="1"/>
  <c r="E419" i="4"/>
  <c r="O418" i="4"/>
  <c r="P418" i="4" s="1"/>
  <c r="Q418" i="4" s="1"/>
  <c r="I418" i="4"/>
  <c r="J418" i="4" s="1"/>
  <c r="K418" i="4" s="1"/>
  <c r="E418" i="4"/>
  <c r="O417" i="4"/>
  <c r="P417" i="4" s="1"/>
  <c r="Q417" i="4" s="1"/>
  <c r="I417" i="4"/>
  <c r="J417" i="4" s="1"/>
  <c r="K417" i="4" s="1"/>
  <c r="E417" i="4"/>
  <c r="O416" i="4"/>
  <c r="P416" i="4" s="1"/>
  <c r="Q416" i="4" s="1"/>
  <c r="I416" i="4"/>
  <c r="J416" i="4" s="1"/>
  <c r="K416" i="4" s="1"/>
  <c r="E416" i="4"/>
  <c r="O415" i="4"/>
  <c r="P415" i="4" s="1"/>
  <c r="Q415" i="4" s="1"/>
  <c r="I415" i="4"/>
  <c r="J415" i="4" s="1"/>
  <c r="K415" i="4" s="1"/>
  <c r="E415" i="4"/>
  <c r="O414" i="4"/>
  <c r="P414" i="4" s="1"/>
  <c r="Q414" i="4" s="1"/>
  <c r="I414" i="4"/>
  <c r="J414" i="4" s="1"/>
  <c r="K414" i="4" s="1"/>
  <c r="E414" i="4"/>
  <c r="O413" i="4"/>
  <c r="P413" i="4" s="1"/>
  <c r="Q413" i="4" s="1"/>
  <c r="I413" i="4"/>
  <c r="J413" i="4" s="1"/>
  <c r="K413" i="4" s="1"/>
  <c r="E413" i="4"/>
  <c r="O412" i="4"/>
  <c r="P412" i="4" s="1"/>
  <c r="Q412" i="4" s="1"/>
  <c r="I412" i="4"/>
  <c r="J412" i="4" s="1"/>
  <c r="K412" i="4" s="1"/>
  <c r="E412" i="4"/>
  <c r="O411" i="4"/>
  <c r="P411" i="4" s="1"/>
  <c r="Q411" i="4" s="1"/>
  <c r="I411" i="4"/>
  <c r="J411" i="4" s="1"/>
  <c r="K411" i="4" s="1"/>
  <c r="E411" i="4"/>
  <c r="O410" i="4"/>
  <c r="P410" i="4" s="1"/>
  <c r="Q410" i="4" s="1"/>
  <c r="I410" i="4"/>
  <c r="J410" i="4" s="1"/>
  <c r="K410" i="4" s="1"/>
  <c r="E410" i="4"/>
  <c r="O409" i="4"/>
  <c r="P409" i="4" s="1"/>
  <c r="Q409" i="4" s="1"/>
  <c r="I409" i="4"/>
  <c r="J409" i="4" s="1"/>
  <c r="K409" i="4" s="1"/>
  <c r="E409" i="4"/>
  <c r="O408" i="4"/>
  <c r="P408" i="4" s="1"/>
  <c r="Q408" i="4" s="1"/>
  <c r="I408" i="4"/>
  <c r="J408" i="4" s="1"/>
  <c r="K408" i="4" s="1"/>
  <c r="E408" i="4"/>
  <c r="O407" i="4"/>
  <c r="P407" i="4" s="1"/>
  <c r="Q407" i="4" s="1"/>
  <c r="I407" i="4"/>
  <c r="J407" i="4" s="1"/>
  <c r="K407" i="4" s="1"/>
  <c r="E407" i="4"/>
  <c r="O406" i="4"/>
  <c r="P406" i="4" s="1"/>
  <c r="Q406" i="4" s="1"/>
  <c r="I406" i="4"/>
  <c r="J406" i="4" s="1"/>
  <c r="K406" i="4" s="1"/>
  <c r="E406" i="4"/>
  <c r="O405" i="4"/>
  <c r="P405" i="4" s="1"/>
  <c r="Q405" i="4" s="1"/>
  <c r="I405" i="4"/>
  <c r="J405" i="4" s="1"/>
  <c r="K405" i="4" s="1"/>
  <c r="E405" i="4"/>
  <c r="O404" i="4"/>
  <c r="P404" i="4" s="1"/>
  <c r="Q404" i="4" s="1"/>
  <c r="I404" i="4"/>
  <c r="J404" i="4" s="1"/>
  <c r="K404" i="4" s="1"/>
  <c r="E404" i="4"/>
  <c r="O403" i="4"/>
  <c r="P403" i="4" s="1"/>
  <c r="Q403" i="4" s="1"/>
  <c r="I403" i="4"/>
  <c r="J403" i="4" s="1"/>
  <c r="K403" i="4" s="1"/>
  <c r="E403" i="4"/>
  <c r="O402" i="4"/>
  <c r="P402" i="4" s="1"/>
  <c r="Q402" i="4" s="1"/>
  <c r="I402" i="4"/>
  <c r="J402" i="4" s="1"/>
  <c r="K402" i="4" s="1"/>
  <c r="E402" i="4"/>
  <c r="O401" i="4"/>
  <c r="P401" i="4" s="1"/>
  <c r="Q401" i="4" s="1"/>
  <c r="I401" i="4"/>
  <c r="J401" i="4" s="1"/>
  <c r="K401" i="4" s="1"/>
  <c r="E401" i="4"/>
  <c r="O400" i="4"/>
  <c r="P400" i="4" s="1"/>
  <c r="Q400" i="4" s="1"/>
  <c r="I400" i="4"/>
  <c r="J400" i="4" s="1"/>
  <c r="K400" i="4" s="1"/>
  <c r="E400" i="4"/>
  <c r="O399" i="4"/>
  <c r="P399" i="4" s="1"/>
  <c r="Q399" i="4" s="1"/>
  <c r="I399" i="4"/>
  <c r="J399" i="4" s="1"/>
  <c r="K399" i="4" s="1"/>
  <c r="E399" i="4"/>
  <c r="O398" i="4"/>
  <c r="P398" i="4" s="1"/>
  <c r="Q398" i="4" s="1"/>
  <c r="I398" i="4"/>
  <c r="J398" i="4" s="1"/>
  <c r="K398" i="4" s="1"/>
  <c r="E398" i="4"/>
  <c r="O397" i="4"/>
  <c r="P397" i="4" s="1"/>
  <c r="Q397" i="4" s="1"/>
  <c r="I397" i="4"/>
  <c r="J397" i="4" s="1"/>
  <c r="K397" i="4" s="1"/>
  <c r="E397" i="4"/>
  <c r="O396" i="4"/>
  <c r="P396" i="4" s="1"/>
  <c r="Q396" i="4" s="1"/>
  <c r="I396" i="4"/>
  <c r="J396" i="4" s="1"/>
  <c r="K396" i="4" s="1"/>
  <c r="E396" i="4"/>
  <c r="O395" i="4"/>
  <c r="P395" i="4" s="1"/>
  <c r="Q395" i="4" s="1"/>
  <c r="I395" i="4"/>
  <c r="J395" i="4" s="1"/>
  <c r="K395" i="4" s="1"/>
  <c r="E395" i="4"/>
  <c r="O394" i="4"/>
  <c r="P394" i="4" s="1"/>
  <c r="Q394" i="4" s="1"/>
  <c r="I394" i="4"/>
  <c r="J394" i="4" s="1"/>
  <c r="K394" i="4" s="1"/>
  <c r="E394" i="4"/>
  <c r="O393" i="4"/>
  <c r="P393" i="4" s="1"/>
  <c r="Q393" i="4" s="1"/>
  <c r="I393" i="4"/>
  <c r="J393" i="4" s="1"/>
  <c r="K393" i="4" s="1"/>
  <c r="E393" i="4"/>
  <c r="O392" i="4"/>
  <c r="P392" i="4" s="1"/>
  <c r="Q392" i="4" s="1"/>
  <c r="I392" i="4"/>
  <c r="J392" i="4" s="1"/>
  <c r="K392" i="4" s="1"/>
  <c r="E392" i="4"/>
  <c r="O391" i="4"/>
  <c r="P391" i="4" s="1"/>
  <c r="Q391" i="4" s="1"/>
  <c r="I391" i="4"/>
  <c r="J391" i="4" s="1"/>
  <c r="K391" i="4" s="1"/>
  <c r="E391" i="4"/>
  <c r="O390" i="4"/>
  <c r="P390" i="4" s="1"/>
  <c r="Q390" i="4" s="1"/>
  <c r="I390" i="4"/>
  <c r="J390" i="4" s="1"/>
  <c r="K390" i="4" s="1"/>
  <c r="E390" i="4"/>
  <c r="O389" i="4"/>
  <c r="P389" i="4" s="1"/>
  <c r="Q389" i="4" s="1"/>
  <c r="I389" i="4"/>
  <c r="J389" i="4" s="1"/>
  <c r="K389" i="4" s="1"/>
  <c r="E389" i="4"/>
  <c r="O388" i="4"/>
  <c r="P388" i="4" s="1"/>
  <c r="Q388" i="4" s="1"/>
  <c r="I388" i="4"/>
  <c r="J388" i="4" s="1"/>
  <c r="K388" i="4" s="1"/>
  <c r="E388" i="4"/>
  <c r="O387" i="4"/>
  <c r="P387" i="4" s="1"/>
  <c r="Q387" i="4" s="1"/>
  <c r="I387" i="4"/>
  <c r="J387" i="4" s="1"/>
  <c r="K387" i="4" s="1"/>
  <c r="E387" i="4"/>
  <c r="O386" i="4"/>
  <c r="P386" i="4" s="1"/>
  <c r="Q386" i="4" s="1"/>
  <c r="I386" i="4"/>
  <c r="J386" i="4" s="1"/>
  <c r="K386" i="4" s="1"/>
  <c r="E386" i="4"/>
  <c r="O385" i="4"/>
  <c r="P385" i="4" s="1"/>
  <c r="Q385" i="4" s="1"/>
  <c r="I385" i="4"/>
  <c r="J385" i="4" s="1"/>
  <c r="K385" i="4" s="1"/>
  <c r="E385" i="4"/>
  <c r="O384" i="4"/>
  <c r="P384" i="4" s="1"/>
  <c r="Q384" i="4" s="1"/>
  <c r="I384" i="4"/>
  <c r="J384" i="4" s="1"/>
  <c r="K384" i="4" s="1"/>
  <c r="E384" i="4"/>
  <c r="O383" i="4"/>
  <c r="P383" i="4" s="1"/>
  <c r="Q383" i="4" s="1"/>
  <c r="I383" i="4"/>
  <c r="J383" i="4" s="1"/>
  <c r="K383" i="4" s="1"/>
  <c r="E383" i="4"/>
  <c r="O382" i="4"/>
  <c r="P382" i="4" s="1"/>
  <c r="Q382" i="4" s="1"/>
  <c r="I382" i="4"/>
  <c r="J382" i="4" s="1"/>
  <c r="K382" i="4" s="1"/>
  <c r="E382" i="4"/>
  <c r="O381" i="4"/>
  <c r="P381" i="4" s="1"/>
  <c r="Q381" i="4" s="1"/>
  <c r="I381" i="4"/>
  <c r="J381" i="4" s="1"/>
  <c r="K381" i="4" s="1"/>
  <c r="E381" i="4"/>
  <c r="O380" i="4"/>
  <c r="P380" i="4" s="1"/>
  <c r="Q380" i="4" s="1"/>
  <c r="I380" i="4"/>
  <c r="J380" i="4" s="1"/>
  <c r="K380" i="4" s="1"/>
  <c r="E380" i="4"/>
  <c r="O379" i="4"/>
  <c r="P379" i="4" s="1"/>
  <c r="Q379" i="4" s="1"/>
  <c r="I379" i="4"/>
  <c r="J379" i="4" s="1"/>
  <c r="K379" i="4" s="1"/>
  <c r="O378" i="4"/>
  <c r="P378" i="4" s="1"/>
  <c r="Q378" i="4" s="1"/>
  <c r="I378" i="4"/>
  <c r="J378" i="4" s="1"/>
  <c r="K378" i="4" s="1"/>
  <c r="O377" i="4"/>
  <c r="P377" i="4" s="1"/>
  <c r="Q377" i="4" s="1"/>
  <c r="I377" i="4"/>
  <c r="J377" i="4" s="1"/>
  <c r="K377" i="4" s="1"/>
  <c r="I376" i="4"/>
  <c r="J376" i="4" s="1"/>
  <c r="K376" i="4" s="1"/>
  <c r="I375" i="4"/>
  <c r="J375" i="4" s="1"/>
  <c r="K375" i="4" s="1"/>
  <c r="I374" i="4"/>
  <c r="J374" i="4" s="1"/>
  <c r="K374" i="4" s="1"/>
  <c r="I373" i="4"/>
  <c r="J373" i="4" s="1"/>
  <c r="K373" i="4" s="1"/>
  <c r="I372" i="4"/>
  <c r="J372" i="4" s="1"/>
  <c r="K372" i="4" s="1"/>
  <c r="I371" i="4"/>
  <c r="J371" i="4" s="1"/>
  <c r="K371" i="4" s="1"/>
  <c r="I370" i="4"/>
  <c r="J370" i="4" s="1"/>
  <c r="K370" i="4" s="1"/>
  <c r="I369" i="4"/>
  <c r="J369" i="4" s="1"/>
  <c r="K369" i="4" s="1"/>
  <c r="I368" i="4"/>
  <c r="J368" i="4" s="1"/>
  <c r="K368" i="4" s="1"/>
  <c r="I367" i="4"/>
  <c r="J367" i="4" s="1"/>
  <c r="K367" i="4" s="1"/>
  <c r="I366" i="4"/>
  <c r="J366" i="4" s="1"/>
  <c r="K366" i="4" s="1"/>
  <c r="I365" i="4"/>
  <c r="J365" i="4" s="1"/>
  <c r="K365" i="4" s="1"/>
  <c r="I364" i="4"/>
  <c r="J364" i="4" s="1"/>
  <c r="K364" i="4" s="1"/>
  <c r="I363" i="4"/>
  <c r="J363" i="4" s="1"/>
  <c r="K363" i="4" s="1"/>
  <c r="I362" i="4"/>
  <c r="J362" i="4" s="1"/>
  <c r="K362" i="4" s="1"/>
  <c r="E362" i="4"/>
  <c r="I361" i="4"/>
  <c r="J361" i="4" s="1"/>
  <c r="K361" i="4" s="1"/>
  <c r="E361" i="4"/>
  <c r="I360" i="4"/>
  <c r="J360" i="4" s="1"/>
  <c r="K360" i="4" s="1"/>
  <c r="I359" i="4"/>
  <c r="J359" i="4" s="1"/>
  <c r="K359" i="4" s="1"/>
  <c r="I358" i="4"/>
  <c r="J358" i="4" s="1"/>
  <c r="K358" i="4" s="1"/>
  <c r="I357" i="4"/>
  <c r="J357" i="4" s="1"/>
  <c r="K357" i="4" s="1"/>
  <c r="I356" i="4"/>
  <c r="J356" i="4" s="1"/>
  <c r="K356" i="4" s="1"/>
  <c r="I355" i="4"/>
  <c r="J355" i="4" s="1"/>
  <c r="K355" i="4" s="1"/>
  <c r="I354" i="4"/>
  <c r="J354" i="4" s="1"/>
  <c r="K354" i="4" s="1"/>
  <c r="I353" i="4"/>
  <c r="J353" i="4" s="1"/>
  <c r="K353" i="4" s="1"/>
  <c r="I352" i="4"/>
  <c r="J352" i="4" s="1"/>
  <c r="K352" i="4" s="1"/>
  <c r="O351" i="4"/>
  <c r="P351" i="4" s="1"/>
  <c r="Q351" i="4" s="1"/>
  <c r="I351" i="4"/>
  <c r="J351" i="4" s="1"/>
  <c r="K351" i="4" s="1"/>
  <c r="O350" i="4"/>
  <c r="P350" i="4" s="1"/>
  <c r="Q350" i="4" s="1"/>
  <c r="I350" i="4"/>
  <c r="J350" i="4" s="1"/>
  <c r="K350" i="4" s="1"/>
  <c r="O349" i="4"/>
  <c r="P349" i="4" s="1"/>
  <c r="Q349" i="4" s="1"/>
  <c r="I349" i="4"/>
  <c r="J349" i="4" s="1"/>
  <c r="K349" i="4" s="1"/>
  <c r="O348" i="4"/>
  <c r="P348" i="4" s="1"/>
  <c r="Q348" i="4" s="1"/>
  <c r="I348" i="4"/>
  <c r="J348" i="4" s="1"/>
  <c r="K348" i="4" s="1"/>
  <c r="O347" i="4"/>
  <c r="P347" i="4" s="1"/>
  <c r="Q347" i="4" s="1"/>
  <c r="I347" i="4"/>
  <c r="J347" i="4" s="1"/>
  <c r="K347" i="4" s="1"/>
  <c r="O346" i="4"/>
  <c r="P346" i="4" s="1"/>
  <c r="Q346" i="4" s="1"/>
  <c r="I346" i="4"/>
  <c r="J346" i="4" s="1"/>
  <c r="K346" i="4" s="1"/>
  <c r="O345" i="4"/>
  <c r="P345" i="4" s="1"/>
  <c r="Q345" i="4" s="1"/>
  <c r="I345" i="4"/>
  <c r="J345" i="4" s="1"/>
  <c r="K345" i="4" s="1"/>
  <c r="O344" i="4"/>
  <c r="P344" i="4" s="1"/>
  <c r="Q344" i="4" s="1"/>
  <c r="I344" i="4"/>
  <c r="J344" i="4" s="1"/>
  <c r="K344" i="4" s="1"/>
  <c r="O343" i="4"/>
  <c r="P343" i="4" s="1"/>
  <c r="Q343" i="4" s="1"/>
  <c r="I343" i="4"/>
  <c r="J343" i="4" s="1"/>
  <c r="K343" i="4" s="1"/>
  <c r="O342" i="4"/>
  <c r="P342" i="4" s="1"/>
  <c r="Q342" i="4" s="1"/>
  <c r="I342" i="4"/>
  <c r="J342" i="4" s="1"/>
  <c r="K342" i="4" s="1"/>
  <c r="E342" i="4"/>
  <c r="O341" i="4"/>
  <c r="P341" i="4" s="1"/>
  <c r="Q341" i="4" s="1"/>
  <c r="I341" i="4"/>
  <c r="J341" i="4" s="1"/>
  <c r="K341" i="4" s="1"/>
  <c r="E341" i="4"/>
  <c r="O340" i="4"/>
  <c r="P340" i="4" s="1"/>
  <c r="Q340" i="4" s="1"/>
  <c r="I340" i="4"/>
  <c r="J340" i="4" s="1"/>
  <c r="K340" i="4" s="1"/>
  <c r="O339" i="4"/>
  <c r="P339" i="4" s="1"/>
  <c r="Q339" i="4" s="1"/>
  <c r="I339" i="4"/>
  <c r="J339" i="4" s="1"/>
  <c r="K339" i="4" s="1"/>
  <c r="O338" i="4"/>
  <c r="P338" i="4" s="1"/>
  <c r="Q338" i="4" s="1"/>
  <c r="I338" i="4"/>
  <c r="J338" i="4" s="1"/>
  <c r="K338" i="4" s="1"/>
  <c r="O337" i="4"/>
  <c r="P337" i="4" s="1"/>
  <c r="Q337" i="4" s="1"/>
  <c r="I337" i="4"/>
  <c r="J337" i="4" s="1"/>
  <c r="K337" i="4" s="1"/>
  <c r="O336" i="4"/>
  <c r="P336" i="4" s="1"/>
  <c r="Q336" i="4" s="1"/>
  <c r="I336" i="4"/>
  <c r="J336" i="4" s="1"/>
  <c r="K336" i="4" s="1"/>
  <c r="O335" i="4"/>
  <c r="P335" i="4" s="1"/>
  <c r="Q335" i="4" s="1"/>
  <c r="I335" i="4"/>
  <c r="J335" i="4" s="1"/>
  <c r="K335" i="4" s="1"/>
  <c r="O334" i="4"/>
  <c r="P334" i="4" s="1"/>
  <c r="Q334" i="4" s="1"/>
  <c r="I334" i="4"/>
  <c r="J334" i="4" s="1"/>
  <c r="K334" i="4" s="1"/>
  <c r="O333" i="4"/>
  <c r="P333" i="4" s="1"/>
  <c r="Q333" i="4" s="1"/>
  <c r="I333" i="4"/>
  <c r="J333" i="4" s="1"/>
  <c r="K333" i="4" s="1"/>
  <c r="O332" i="4"/>
  <c r="P332" i="4" s="1"/>
  <c r="Q332" i="4" s="1"/>
  <c r="I332" i="4"/>
  <c r="J332" i="4" s="1"/>
  <c r="K332" i="4" s="1"/>
  <c r="O331" i="4"/>
  <c r="P331" i="4" s="1"/>
  <c r="Q331" i="4" s="1"/>
  <c r="I331" i="4"/>
  <c r="J331" i="4" s="1"/>
  <c r="K331" i="4" s="1"/>
  <c r="O330" i="4"/>
  <c r="P330" i="4" s="1"/>
  <c r="Q330" i="4" s="1"/>
  <c r="I330" i="4"/>
  <c r="J330" i="4" s="1"/>
  <c r="K330" i="4" s="1"/>
  <c r="O329" i="4"/>
  <c r="P329" i="4" s="1"/>
  <c r="Q329" i="4" s="1"/>
  <c r="I329" i="4"/>
  <c r="J329" i="4" s="1"/>
  <c r="K329" i="4" s="1"/>
  <c r="O328" i="4"/>
  <c r="P328" i="4" s="1"/>
  <c r="Q328" i="4" s="1"/>
  <c r="I328" i="4"/>
  <c r="J328" i="4" s="1"/>
  <c r="K328" i="4" s="1"/>
  <c r="O327" i="4"/>
  <c r="P327" i="4" s="1"/>
  <c r="Q327" i="4" s="1"/>
  <c r="I327" i="4"/>
  <c r="J327" i="4" s="1"/>
  <c r="K327" i="4" s="1"/>
  <c r="O326" i="4"/>
  <c r="P326" i="4" s="1"/>
  <c r="Q326" i="4" s="1"/>
  <c r="I326" i="4"/>
  <c r="J326" i="4" s="1"/>
  <c r="K326" i="4" s="1"/>
  <c r="O325" i="4"/>
  <c r="P325" i="4" s="1"/>
  <c r="Q325" i="4" s="1"/>
  <c r="I325" i="4"/>
  <c r="J325" i="4" s="1"/>
  <c r="K325" i="4" s="1"/>
  <c r="O324" i="4"/>
  <c r="P324" i="4" s="1"/>
  <c r="Q324" i="4" s="1"/>
  <c r="I324" i="4"/>
  <c r="J324" i="4" s="1"/>
  <c r="K324" i="4" s="1"/>
  <c r="O323" i="4"/>
  <c r="P323" i="4" s="1"/>
  <c r="Q323" i="4" s="1"/>
  <c r="I323" i="4"/>
  <c r="J323" i="4" s="1"/>
  <c r="K323" i="4" s="1"/>
  <c r="O322" i="4"/>
  <c r="P322" i="4" s="1"/>
  <c r="Q322" i="4" s="1"/>
  <c r="I322" i="4"/>
  <c r="J322" i="4" s="1"/>
  <c r="K322" i="4" s="1"/>
  <c r="E322" i="4"/>
  <c r="O321" i="4"/>
  <c r="P321" i="4" s="1"/>
  <c r="Q321" i="4" s="1"/>
  <c r="I321" i="4"/>
  <c r="J321" i="4" s="1"/>
  <c r="K321" i="4" s="1"/>
  <c r="E321" i="4"/>
  <c r="O320" i="4"/>
  <c r="P320" i="4" s="1"/>
  <c r="Q320" i="4" s="1"/>
  <c r="I320" i="4"/>
  <c r="J320" i="4" s="1"/>
  <c r="K320" i="4" s="1"/>
  <c r="O319" i="4"/>
  <c r="P319" i="4" s="1"/>
  <c r="Q319" i="4" s="1"/>
  <c r="I319" i="4"/>
  <c r="J319" i="4" s="1"/>
  <c r="K319" i="4" s="1"/>
  <c r="O318" i="4"/>
  <c r="P318" i="4" s="1"/>
  <c r="Q318" i="4" s="1"/>
  <c r="I318" i="4"/>
  <c r="J318" i="4" s="1"/>
  <c r="K318" i="4" s="1"/>
  <c r="O317" i="4"/>
  <c r="P317" i="4" s="1"/>
  <c r="Q317" i="4" s="1"/>
  <c r="I317" i="4"/>
  <c r="J317" i="4" s="1"/>
  <c r="K317" i="4" s="1"/>
  <c r="O316" i="4"/>
  <c r="P316" i="4" s="1"/>
  <c r="Q316" i="4" s="1"/>
  <c r="I316" i="4"/>
  <c r="J316" i="4" s="1"/>
  <c r="K316" i="4" s="1"/>
  <c r="O315" i="4"/>
  <c r="P315" i="4" s="1"/>
  <c r="Q315" i="4" s="1"/>
  <c r="I315" i="4"/>
  <c r="J315" i="4" s="1"/>
  <c r="K315" i="4" s="1"/>
  <c r="O314" i="4"/>
  <c r="P314" i="4" s="1"/>
  <c r="Q314" i="4" s="1"/>
  <c r="I314" i="4"/>
  <c r="J314" i="4" s="1"/>
  <c r="K314" i="4" s="1"/>
  <c r="O313" i="4"/>
  <c r="P313" i="4" s="1"/>
  <c r="Q313" i="4" s="1"/>
  <c r="I313" i="4"/>
  <c r="J313" i="4" s="1"/>
  <c r="K313" i="4" s="1"/>
  <c r="O312" i="4"/>
  <c r="P312" i="4" s="1"/>
  <c r="Q312" i="4" s="1"/>
  <c r="I312" i="4"/>
  <c r="J312" i="4" s="1"/>
  <c r="K312" i="4" s="1"/>
  <c r="O311" i="4"/>
  <c r="P311" i="4" s="1"/>
  <c r="Q311" i="4" s="1"/>
  <c r="I311" i="4"/>
  <c r="J311" i="4" s="1"/>
  <c r="K311" i="4" s="1"/>
  <c r="O310" i="4"/>
  <c r="P310" i="4" s="1"/>
  <c r="Q310" i="4" s="1"/>
  <c r="I310" i="4"/>
  <c r="J310" i="4" s="1"/>
  <c r="K310" i="4" s="1"/>
  <c r="O309" i="4"/>
  <c r="P309" i="4" s="1"/>
  <c r="Q309" i="4" s="1"/>
  <c r="I309" i="4"/>
  <c r="J309" i="4" s="1"/>
  <c r="K309" i="4" s="1"/>
  <c r="O308" i="4"/>
  <c r="P308" i="4" s="1"/>
  <c r="Q308" i="4" s="1"/>
  <c r="I308" i="4"/>
  <c r="J308" i="4" s="1"/>
  <c r="K308" i="4" s="1"/>
  <c r="O307" i="4"/>
  <c r="P307" i="4" s="1"/>
  <c r="Q307" i="4" s="1"/>
  <c r="I307" i="4"/>
  <c r="J307" i="4" s="1"/>
  <c r="K307" i="4" s="1"/>
  <c r="O306" i="4"/>
  <c r="P306" i="4" s="1"/>
  <c r="Q306" i="4" s="1"/>
  <c r="I306" i="4"/>
  <c r="J306" i="4" s="1"/>
  <c r="K306" i="4" s="1"/>
  <c r="O305" i="4"/>
  <c r="P305" i="4" s="1"/>
  <c r="Q305" i="4" s="1"/>
  <c r="I305" i="4"/>
  <c r="J305" i="4" s="1"/>
  <c r="K305" i="4" s="1"/>
  <c r="O304" i="4"/>
  <c r="P304" i="4" s="1"/>
  <c r="Q304" i="4" s="1"/>
  <c r="I304" i="4"/>
  <c r="J304" i="4" s="1"/>
  <c r="K304" i="4" s="1"/>
  <c r="O303" i="4"/>
  <c r="P303" i="4" s="1"/>
  <c r="Q303" i="4" s="1"/>
  <c r="I303" i="4"/>
  <c r="J303" i="4" s="1"/>
  <c r="K303" i="4" s="1"/>
  <c r="O302" i="4"/>
  <c r="P302" i="4" s="1"/>
  <c r="Q302" i="4" s="1"/>
  <c r="I302" i="4"/>
  <c r="J302" i="4" s="1"/>
  <c r="K302" i="4" s="1"/>
  <c r="E302" i="4"/>
  <c r="O301" i="4"/>
  <c r="P301" i="4" s="1"/>
  <c r="Q301" i="4" s="1"/>
  <c r="I301" i="4"/>
  <c r="J301" i="4" s="1"/>
  <c r="K301" i="4" s="1"/>
  <c r="E301" i="4"/>
  <c r="O300" i="4"/>
  <c r="P300" i="4" s="1"/>
  <c r="Q300" i="4" s="1"/>
  <c r="I300" i="4"/>
  <c r="J300" i="4" s="1"/>
  <c r="K300" i="4" s="1"/>
  <c r="E300" i="4"/>
  <c r="O299" i="4"/>
  <c r="P299" i="4" s="1"/>
  <c r="Q299" i="4" s="1"/>
  <c r="I299" i="4"/>
  <c r="J299" i="4" s="1"/>
  <c r="K299" i="4" s="1"/>
  <c r="E299" i="4"/>
  <c r="O298" i="4"/>
  <c r="P298" i="4" s="1"/>
  <c r="Q298" i="4" s="1"/>
  <c r="I298" i="4"/>
  <c r="J298" i="4" s="1"/>
  <c r="K298" i="4" s="1"/>
  <c r="E298" i="4"/>
  <c r="O297" i="4"/>
  <c r="P297" i="4" s="1"/>
  <c r="Q297" i="4" s="1"/>
  <c r="I297" i="4"/>
  <c r="J297" i="4" s="1"/>
  <c r="K297" i="4" s="1"/>
  <c r="E297" i="4"/>
  <c r="O296" i="4"/>
  <c r="P296" i="4" s="1"/>
  <c r="Q296" i="4" s="1"/>
  <c r="I296" i="4"/>
  <c r="J296" i="4" s="1"/>
  <c r="K296" i="4" s="1"/>
  <c r="E296" i="4"/>
  <c r="O295" i="4"/>
  <c r="P295" i="4" s="1"/>
  <c r="Q295" i="4" s="1"/>
  <c r="I295" i="4"/>
  <c r="J295" i="4" s="1"/>
  <c r="K295" i="4" s="1"/>
  <c r="E295" i="4"/>
  <c r="O294" i="4"/>
  <c r="P294" i="4" s="1"/>
  <c r="Q294" i="4" s="1"/>
  <c r="I294" i="4"/>
  <c r="J294" i="4" s="1"/>
  <c r="K294" i="4" s="1"/>
  <c r="E294" i="4"/>
  <c r="O293" i="4"/>
  <c r="P293" i="4" s="1"/>
  <c r="Q293" i="4" s="1"/>
  <c r="I293" i="4"/>
  <c r="J293" i="4" s="1"/>
  <c r="K293" i="4" s="1"/>
  <c r="E293" i="4"/>
  <c r="O292" i="4"/>
  <c r="P292" i="4" s="1"/>
  <c r="Q292" i="4" s="1"/>
  <c r="I292" i="4"/>
  <c r="J292" i="4" s="1"/>
  <c r="K292" i="4" s="1"/>
  <c r="E292" i="4"/>
  <c r="O291" i="4"/>
  <c r="P291" i="4" s="1"/>
  <c r="Q291" i="4" s="1"/>
  <c r="I291" i="4"/>
  <c r="J291" i="4" s="1"/>
  <c r="K291" i="4" s="1"/>
  <c r="E291" i="4"/>
  <c r="O290" i="4"/>
  <c r="P290" i="4" s="1"/>
  <c r="Q290" i="4" s="1"/>
  <c r="I290" i="4"/>
  <c r="J290" i="4" s="1"/>
  <c r="K290" i="4" s="1"/>
  <c r="E290" i="4"/>
  <c r="O289" i="4"/>
  <c r="P289" i="4" s="1"/>
  <c r="Q289" i="4" s="1"/>
  <c r="I289" i="4"/>
  <c r="J289" i="4" s="1"/>
  <c r="K289" i="4" s="1"/>
  <c r="E289" i="4"/>
  <c r="O288" i="4"/>
  <c r="P288" i="4" s="1"/>
  <c r="Q288" i="4" s="1"/>
  <c r="I288" i="4"/>
  <c r="J288" i="4" s="1"/>
  <c r="K288" i="4" s="1"/>
  <c r="E288" i="4"/>
  <c r="O287" i="4"/>
  <c r="P287" i="4" s="1"/>
  <c r="Q287" i="4" s="1"/>
  <c r="I287" i="4"/>
  <c r="J287" i="4" s="1"/>
  <c r="K287" i="4" s="1"/>
  <c r="E287" i="4"/>
  <c r="O286" i="4"/>
  <c r="P286" i="4" s="1"/>
  <c r="Q286" i="4" s="1"/>
  <c r="I286" i="4"/>
  <c r="J286" i="4" s="1"/>
  <c r="K286" i="4" s="1"/>
  <c r="E286" i="4"/>
  <c r="O285" i="4"/>
  <c r="P285" i="4" s="1"/>
  <c r="Q285" i="4" s="1"/>
  <c r="I285" i="4"/>
  <c r="J285" i="4" s="1"/>
  <c r="K285" i="4" s="1"/>
  <c r="E285" i="4"/>
  <c r="O284" i="4"/>
  <c r="P284" i="4" s="1"/>
  <c r="Q284" i="4" s="1"/>
  <c r="I284" i="4"/>
  <c r="J284" i="4" s="1"/>
  <c r="K284" i="4" s="1"/>
  <c r="E284" i="4"/>
  <c r="O283" i="4"/>
  <c r="P283" i="4" s="1"/>
  <c r="Q283" i="4" s="1"/>
  <c r="I283" i="4"/>
  <c r="J283" i="4" s="1"/>
  <c r="K283" i="4" s="1"/>
  <c r="E283" i="4"/>
  <c r="O282" i="4"/>
  <c r="P282" i="4" s="1"/>
  <c r="Q282" i="4" s="1"/>
  <c r="I282" i="4"/>
  <c r="J282" i="4" s="1"/>
  <c r="K282" i="4" s="1"/>
  <c r="E282" i="4"/>
  <c r="O281" i="4"/>
  <c r="P281" i="4" s="1"/>
  <c r="Q281" i="4" s="1"/>
  <c r="I281" i="4"/>
  <c r="J281" i="4" s="1"/>
  <c r="K281" i="4" s="1"/>
  <c r="E281" i="4"/>
  <c r="O280" i="4"/>
  <c r="P280" i="4" s="1"/>
  <c r="Q280" i="4" s="1"/>
  <c r="I280" i="4"/>
  <c r="J280" i="4" s="1"/>
  <c r="K280" i="4" s="1"/>
  <c r="E280" i="4"/>
  <c r="O279" i="4"/>
  <c r="P279" i="4" s="1"/>
  <c r="Q279" i="4" s="1"/>
  <c r="I279" i="4"/>
  <c r="J279" i="4" s="1"/>
  <c r="K279" i="4" s="1"/>
  <c r="E279" i="4"/>
  <c r="O278" i="4"/>
  <c r="P278" i="4" s="1"/>
  <c r="Q278" i="4" s="1"/>
  <c r="I278" i="4"/>
  <c r="J278" i="4" s="1"/>
  <c r="K278" i="4" s="1"/>
  <c r="E278" i="4"/>
  <c r="O277" i="4"/>
  <c r="P277" i="4" s="1"/>
  <c r="Q277" i="4" s="1"/>
  <c r="I277" i="4"/>
  <c r="J277" i="4" s="1"/>
  <c r="K277" i="4" s="1"/>
  <c r="E277" i="4"/>
  <c r="O276" i="4"/>
  <c r="P276" i="4" s="1"/>
  <c r="Q276" i="4" s="1"/>
  <c r="I276" i="4"/>
  <c r="J276" i="4" s="1"/>
  <c r="K276" i="4" s="1"/>
  <c r="E276" i="4"/>
  <c r="O275" i="4"/>
  <c r="P275" i="4" s="1"/>
  <c r="Q275" i="4" s="1"/>
  <c r="I275" i="4"/>
  <c r="J275" i="4" s="1"/>
  <c r="K275" i="4" s="1"/>
  <c r="E275" i="4"/>
  <c r="O274" i="4"/>
  <c r="P274" i="4" s="1"/>
  <c r="Q274" i="4" s="1"/>
  <c r="I274" i="4"/>
  <c r="J274" i="4" s="1"/>
  <c r="K274" i="4" s="1"/>
  <c r="E274" i="4"/>
  <c r="O273" i="4"/>
  <c r="P273" i="4" s="1"/>
  <c r="Q273" i="4" s="1"/>
  <c r="I273" i="4"/>
  <c r="J273" i="4" s="1"/>
  <c r="K273" i="4" s="1"/>
  <c r="E273" i="4"/>
  <c r="O272" i="4"/>
  <c r="P272" i="4" s="1"/>
  <c r="Q272" i="4" s="1"/>
  <c r="I272" i="4"/>
  <c r="J272" i="4" s="1"/>
  <c r="K272" i="4" s="1"/>
  <c r="E272" i="4"/>
  <c r="O271" i="4"/>
  <c r="P271" i="4" s="1"/>
  <c r="Q271" i="4" s="1"/>
  <c r="I271" i="4"/>
  <c r="J271" i="4" s="1"/>
  <c r="K271" i="4" s="1"/>
  <c r="E271" i="4"/>
  <c r="O270" i="4"/>
  <c r="P270" i="4" s="1"/>
  <c r="Q270" i="4" s="1"/>
  <c r="I270" i="4"/>
  <c r="J270" i="4" s="1"/>
  <c r="K270" i="4" s="1"/>
  <c r="E270" i="4"/>
  <c r="O269" i="4"/>
  <c r="P269" i="4" s="1"/>
  <c r="Q269" i="4" s="1"/>
  <c r="I269" i="4"/>
  <c r="J269" i="4" s="1"/>
  <c r="K269" i="4" s="1"/>
  <c r="E269" i="4"/>
  <c r="O268" i="4"/>
  <c r="P268" i="4" s="1"/>
  <c r="Q268" i="4" s="1"/>
  <c r="I268" i="4"/>
  <c r="J268" i="4" s="1"/>
  <c r="K268" i="4" s="1"/>
  <c r="E268" i="4"/>
  <c r="O267" i="4"/>
  <c r="P267" i="4" s="1"/>
  <c r="Q267" i="4" s="1"/>
  <c r="I267" i="4"/>
  <c r="J267" i="4" s="1"/>
  <c r="K267" i="4" s="1"/>
  <c r="E267" i="4"/>
  <c r="O266" i="4"/>
  <c r="P266" i="4" s="1"/>
  <c r="Q266" i="4" s="1"/>
  <c r="I266" i="4"/>
  <c r="J266" i="4" s="1"/>
  <c r="K266" i="4" s="1"/>
  <c r="E266" i="4"/>
  <c r="O265" i="4"/>
  <c r="P265" i="4" s="1"/>
  <c r="Q265" i="4" s="1"/>
  <c r="I265" i="4"/>
  <c r="J265" i="4" s="1"/>
  <c r="K265" i="4" s="1"/>
  <c r="E265" i="4"/>
  <c r="O264" i="4"/>
  <c r="P264" i="4" s="1"/>
  <c r="Q264" i="4" s="1"/>
  <c r="I264" i="4"/>
  <c r="J264" i="4" s="1"/>
  <c r="K264" i="4" s="1"/>
  <c r="E264" i="4"/>
  <c r="O263" i="4"/>
  <c r="P263" i="4" s="1"/>
  <c r="Q263" i="4" s="1"/>
  <c r="I263" i="4"/>
  <c r="J263" i="4" s="1"/>
  <c r="K263" i="4" s="1"/>
  <c r="E263" i="4"/>
  <c r="O262" i="4"/>
  <c r="P262" i="4" s="1"/>
  <c r="Q262" i="4" s="1"/>
  <c r="I262" i="4"/>
  <c r="J262" i="4" s="1"/>
  <c r="K262" i="4" s="1"/>
  <c r="E262" i="4"/>
  <c r="O261" i="4"/>
  <c r="P261" i="4" s="1"/>
  <c r="Q261" i="4" s="1"/>
  <c r="I261" i="4"/>
  <c r="J261" i="4" s="1"/>
  <c r="K261" i="4" s="1"/>
  <c r="E261" i="4"/>
  <c r="O260" i="4"/>
  <c r="P260" i="4" s="1"/>
  <c r="Q260" i="4" s="1"/>
  <c r="I260" i="4"/>
  <c r="J260" i="4" s="1"/>
  <c r="K260" i="4" s="1"/>
  <c r="E260" i="4"/>
  <c r="O259" i="4"/>
  <c r="P259" i="4" s="1"/>
  <c r="Q259" i="4" s="1"/>
  <c r="I259" i="4"/>
  <c r="J259" i="4" s="1"/>
  <c r="K259" i="4" s="1"/>
  <c r="E259" i="4"/>
  <c r="O258" i="4"/>
  <c r="P258" i="4" s="1"/>
  <c r="Q258" i="4" s="1"/>
  <c r="I258" i="4"/>
  <c r="J258" i="4" s="1"/>
  <c r="K258" i="4" s="1"/>
  <c r="E258" i="4"/>
  <c r="O257" i="4"/>
  <c r="P257" i="4" s="1"/>
  <c r="Q257" i="4" s="1"/>
  <c r="I257" i="4"/>
  <c r="J257" i="4" s="1"/>
  <c r="K257" i="4" s="1"/>
  <c r="E257" i="4"/>
  <c r="O256" i="4"/>
  <c r="P256" i="4" s="1"/>
  <c r="Q256" i="4" s="1"/>
  <c r="I256" i="4"/>
  <c r="J256" i="4" s="1"/>
  <c r="K256" i="4" s="1"/>
  <c r="E256" i="4"/>
  <c r="O255" i="4"/>
  <c r="P255" i="4" s="1"/>
  <c r="Q255" i="4" s="1"/>
  <c r="I255" i="4"/>
  <c r="J255" i="4" s="1"/>
  <c r="K255" i="4" s="1"/>
  <c r="E255" i="4"/>
  <c r="O254" i="4"/>
  <c r="P254" i="4" s="1"/>
  <c r="Q254" i="4" s="1"/>
  <c r="I254" i="4"/>
  <c r="J254" i="4" s="1"/>
  <c r="K254" i="4" s="1"/>
  <c r="E254" i="4"/>
  <c r="O253" i="4"/>
  <c r="P253" i="4" s="1"/>
  <c r="Q253" i="4" s="1"/>
  <c r="I253" i="4"/>
  <c r="J253" i="4" s="1"/>
  <c r="K253" i="4" s="1"/>
  <c r="E253" i="4"/>
  <c r="O252" i="4"/>
  <c r="P252" i="4" s="1"/>
  <c r="Q252" i="4" s="1"/>
  <c r="I252" i="4"/>
  <c r="J252" i="4" s="1"/>
  <c r="K252" i="4" s="1"/>
  <c r="E252" i="4"/>
  <c r="O251" i="4"/>
  <c r="P251" i="4" s="1"/>
  <c r="Q251" i="4" s="1"/>
  <c r="I251" i="4"/>
  <c r="J251" i="4" s="1"/>
  <c r="K251" i="4" s="1"/>
  <c r="E251" i="4"/>
  <c r="O250" i="4"/>
  <c r="P250" i="4" s="1"/>
  <c r="Q250" i="4" s="1"/>
  <c r="I250" i="4"/>
  <c r="J250" i="4" s="1"/>
  <c r="K250" i="4" s="1"/>
  <c r="E250" i="4"/>
  <c r="O249" i="4"/>
  <c r="P249" i="4" s="1"/>
  <c r="Q249" i="4" s="1"/>
  <c r="I249" i="4"/>
  <c r="J249" i="4" s="1"/>
  <c r="K249" i="4" s="1"/>
  <c r="E249" i="4"/>
  <c r="O248" i="4"/>
  <c r="P248" i="4" s="1"/>
  <c r="Q248" i="4" s="1"/>
  <c r="I248" i="4"/>
  <c r="J248" i="4" s="1"/>
  <c r="K248" i="4" s="1"/>
  <c r="E248" i="4"/>
  <c r="O247" i="4"/>
  <c r="P247" i="4" s="1"/>
  <c r="Q247" i="4" s="1"/>
  <c r="I247" i="4"/>
  <c r="J247" i="4" s="1"/>
  <c r="K247" i="4" s="1"/>
  <c r="E247" i="4"/>
  <c r="O246" i="4"/>
  <c r="P246" i="4" s="1"/>
  <c r="Q246" i="4" s="1"/>
  <c r="I246" i="4"/>
  <c r="J246" i="4" s="1"/>
  <c r="K246" i="4" s="1"/>
  <c r="E246" i="4"/>
  <c r="O245" i="4"/>
  <c r="P245" i="4" s="1"/>
  <c r="Q245" i="4" s="1"/>
  <c r="I245" i="4"/>
  <c r="J245" i="4" s="1"/>
  <c r="K245" i="4" s="1"/>
  <c r="E245" i="4"/>
  <c r="O244" i="4"/>
  <c r="P244" i="4" s="1"/>
  <c r="Q244" i="4" s="1"/>
  <c r="I244" i="4"/>
  <c r="J244" i="4" s="1"/>
  <c r="K244" i="4" s="1"/>
  <c r="E244" i="4"/>
  <c r="O243" i="4"/>
  <c r="P243" i="4" s="1"/>
  <c r="Q243" i="4" s="1"/>
  <c r="I243" i="4"/>
  <c r="J243" i="4" s="1"/>
  <c r="K243" i="4" s="1"/>
  <c r="E243" i="4"/>
  <c r="O242" i="4"/>
  <c r="P242" i="4" s="1"/>
  <c r="Q242" i="4" s="1"/>
  <c r="I242" i="4"/>
  <c r="J242" i="4" s="1"/>
  <c r="K242" i="4" s="1"/>
  <c r="E242" i="4"/>
  <c r="O241" i="4"/>
  <c r="P241" i="4" s="1"/>
  <c r="Q241" i="4" s="1"/>
  <c r="I241" i="4"/>
  <c r="J241" i="4" s="1"/>
  <c r="K241" i="4" s="1"/>
  <c r="E241" i="4"/>
  <c r="O240" i="4"/>
  <c r="P240" i="4" s="1"/>
  <c r="Q240" i="4" s="1"/>
  <c r="I240" i="4"/>
  <c r="J240" i="4" s="1"/>
  <c r="K240" i="4" s="1"/>
  <c r="D240" i="4"/>
  <c r="D239" i="4" s="1"/>
  <c r="O239" i="4"/>
  <c r="P239" i="4" s="1"/>
  <c r="Q239" i="4" s="1"/>
  <c r="I239" i="4"/>
  <c r="J239" i="4" s="1"/>
  <c r="K239" i="4" s="1"/>
  <c r="O238" i="4"/>
  <c r="P238" i="4" s="1"/>
  <c r="Q238" i="4" s="1"/>
  <c r="I238" i="4"/>
  <c r="J238" i="4" s="1"/>
  <c r="K238" i="4" s="1"/>
  <c r="O237" i="4"/>
  <c r="P237" i="4" s="1"/>
  <c r="Q237" i="4" s="1"/>
  <c r="I237" i="4"/>
  <c r="J237" i="4" s="1"/>
  <c r="K237" i="4" s="1"/>
  <c r="O236" i="4"/>
  <c r="P236" i="4" s="1"/>
  <c r="Q236" i="4" s="1"/>
  <c r="I236" i="4"/>
  <c r="J236" i="4" s="1"/>
  <c r="K236" i="4" s="1"/>
  <c r="O235" i="4"/>
  <c r="P235" i="4" s="1"/>
  <c r="Q235" i="4" s="1"/>
  <c r="I235" i="4"/>
  <c r="J235" i="4" s="1"/>
  <c r="K235" i="4" s="1"/>
  <c r="O234" i="4"/>
  <c r="P234" i="4" s="1"/>
  <c r="Q234" i="4" s="1"/>
  <c r="I234" i="4"/>
  <c r="J234" i="4" s="1"/>
  <c r="K234" i="4" s="1"/>
  <c r="O233" i="4"/>
  <c r="P233" i="4" s="1"/>
  <c r="Q233" i="4" s="1"/>
  <c r="I233" i="4"/>
  <c r="J233" i="4" s="1"/>
  <c r="K233" i="4" s="1"/>
  <c r="O232" i="4"/>
  <c r="P232" i="4" s="1"/>
  <c r="Q232" i="4" s="1"/>
  <c r="I232" i="4"/>
  <c r="J232" i="4" s="1"/>
  <c r="K232" i="4" s="1"/>
  <c r="O231" i="4"/>
  <c r="P231" i="4" s="1"/>
  <c r="Q231" i="4" s="1"/>
  <c r="I231" i="4"/>
  <c r="J231" i="4" s="1"/>
  <c r="K231" i="4" s="1"/>
  <c r="O230" i="4"/>
  <c r="P230" i="4" s="1"/>
  <c r="Q230" i="4" s="1"/>
  <c r="I230" i="4"/>
  <c r="J230" i="4" s="1"/>
  <c r="K230" i="4" s="1"/>
  <c r="O229" i="4"/>
  <c r="P229" i="4" s="1"/>
  <c r="Q229" i="4" s="1"/>
  <c r="I229" i="4"/>
  <c r="J229" i="4" s="1"/>
  <c r="K229" i="4" s="1"/>
  <c r="O228" i="4"/>
  <c r="P228" i="4" s="1"/>
  <c r="Q228" i="4" s="1"/>
  <c r="I228" i="4"/>
  <c r="J228" i="4" s="1"/>
  <c r="K228" i="4" s="1"/>
  <c r="O227" i="4"/>
  <c r="P227" i="4" s="1"/>
  <c r="Q227" i="4" s="1"/>
  <c r="I227" i="4"/>
  <c r="J227" i="4" s="1"/>
  <c r="K227" i="4" s="1"/>
  <c r="O226" i="4"/>
  <c r="P226" i="4" s="1"/>
  <c r="Q226" i="4" s="1"/>
  <c r="I226" i="4"/>
  <c r="J226" i="4" s="1"/>
  <c r="K226" i="4" s="1"/>
  <c r="O225" i="4"/>
  <c r="P225" i="4" s="1"/>
  <c r="Q225" i="4" s="1"/>
  <c r="I225" i="4"/>
  <c r="J225" i="4" s="1"/>
  <c r="K225" i="4" s="1"/>
  <c r="O224" i="4"/>
  <c r="P224" i="4" s="1"/>
  <c r="Q224" i="4" s="1"/>
  <c r="I224" i="4"/>
  <c r="J224" i="4" s="1"/>
  <c r="K224" i="4" s="1"/>
  <c r="O223" i="4"/>
  <c r="P223" i="4" s="1"/>
  <c r="Q223" i="4" s="1"/>
  <c r="I223" i="4"/>
  <c r="J223" i="4" s="1"/>
  <c r="K223" i="4" s="1"/>
  <c r="O222" i="4"/>
  <c r="P222" i="4" s="1"/>
  <c r="Q222" i="4" s="1"/>
  <c r="I222" i="4"/>
  <c r="J222" i="4" s="1"/>
  <c r="K222" i="4" s="1"/>
  <c r="E222" i="4"/>
  <c r="O221" i="4"/>
  <c r="P221" i="4" s="1"/>
  <c r="Q221" i="4" s="1"/>
  <c r="I221" i="4"/>
  <c r="J221" i="4" s="1"/>
  <c r="K221" i="4" s="1"/>
  <c r="E221" i="4"/>
  <c r="O220" i="4"/>
  <c r="P220" i="4" s="1"/>
  <c r="Q220" i="4" s="1"/>
  <c r="I220" i="4"/>
  <c r="J220" i="4" s="1"/>
  <c r="K220" i="4" s="1"/>
  <c r="D220" i="4"/>
  <c r="D219" i="4" s="1"/>
  <c r="E219" i="4" s="1"/>
  <c r="O219" i="4"/>
  <c r="P219" i="4" s="1"/>
  <c r="Q219" i="4" s="1"/>
  <c r="I219" i="4"/>
  <c r="J219" i="4" s="1"/>
  <c r="K219" i="4" s="1"/>
  <c r="O218" i="4"/>
  <c r="P218" i="4" s="1"/>
  <c r="Q218" i="4" s="1"/>
  <c r="I218" i="4"/>
  <c r="J218" i="4" s="1"/>
  <c r="K218" i="4" s="1"/>
  <c r="O217" i="4"/>
  <c r="P217" i="4" s="1"/>
  <c r="Q217" i="4" s="1"/>
  <c r="I217" i="4"/>
  <c r="J217" i="4" s="1"/>
  <c r="K217" i="4" s="1"/>
  <c r="O216" i="4"/>
  <c r="P216" i="4" s="1"/>
  <c r="Q216" i="4" s="1"/>
  <c r="I216" i="4"/>
  <c r="J216" i="4" s="1"/>
  <c r="K216" i="4" s="1"/>
  <c r="O215" i="4"/>
  <c r="P215" i="4" s="1"/>
  <c r="Q215" i="4" s="1"/>
  <c r="I215" i="4"/>
  <c r="J215" i="4" s="1"/>
  <c r="K215" i="4" s="1"/>
  <c r="O214" i="4"/>
  <c r="P214" i="4" s="1"/>
  <c r="Q214" i="4" s="1"/>
  <c r="I214" i="4"/>
  <c r="J214" i="4" s="1"/>
  <c r="K214" i="4" s="1"/>
  <c r="O213" i="4"/>
  <c r="P213" i="4" s="1"/>
  <c r="Q213" i="4" s="1"/>
  <c r="I213" i="4"/>
  <c r="J213" i="4" s="1"/>
  <c r="K213" i="4" s="1"/>
  <c r="O212" i="4"/>
  <c r="P212" i="4" s="1"/>
  <c r="Q212" i="4" s="1"/>
  <c r="I212" i="4"/>
  <c r="J212" i="4" s="1"/>
  <c r="K212" i="4" s="1"/>
  <c r="O211" i="4"/>
  <c r="P211" i="4" s="1"/>
  <c r="Q211" i="4" s="1"/>
  <c r="I211" i="4"/>
  <c r="J211" i="4" s="1"/>
  <c r="K211" i="4" s="1"/>
  <c r="O210" i="4"/>
  <c r="P210" i="4" s="1"/>
  <c r="Q210" i="4" s="1"/>
  <c r="I210" i="4"/>
  <c r="J210" i="4" s="1"/>
  <c r="K210" i="4" s="1"/>
  <c r="O209" i="4"/>
  <c r="P209" i="4" s="1"/>
  <c r="Q209" i="4" s="1"/>
  <c r="I209" i="4"/>
  <c r="J209" i="4" s="1"/>
  <c r="K209" i="4" s="1"/>
  <c r="O208" i="4"/>
  <c r="P208" i="4" s="1"/>
  <c r="Q208" i="4" s="1"/>
  <c r="I208" i="4"/>
  <c r="J208" i="4" s="1"/>
  <c r="K208" i="4" s="1"/>
  <c r="O207" i="4"/>
  <c r="P207" i="4" s="1"/>
  <c r="Q207" i="4" s="1"/>
  <c r="I207" i="4"/>
  <c r="J207" i="4" s="1"/>
  <c r="K207" i="4" s="1"/>
  <c r="O206" i="4"/>
  <c r="P206" i="4" s="1"/>
  <c r="Q206" i="4" s="1"/>
  <c r="I206" i="4"/>
  <c r="J206" i="4" s="1"/>
  <c r="K206" i="4" s="1"/>
  <c r="O205" i="4"/>
  <c r="P205" i="4" s="1"/>
  <c r="Q205" i="4" s="1"/>
  <c r="I205" i="4"/>
  <c r="J205" i="4" s="1"/>
  <c r="K205" i="4" s="1"/>
  <c r="O204" i="4"/>
  <c r="P204" i="4" s="1"/>
  <c r="Q204" i="4" s="1"/>
  <c r="I204" i="4"/>
  <c r="J204" i="4" s="1"/>
  <c r="K204" i="4" s="1"/>
  <c r="O203" i="4"/>
  <c r="P203" i="4" s="1"/>
  <c r="Q203" i="4" s="1"/>
  <c r="I203" i="4"/>
  <c r="J203" i="4" s="1"/>
  <c r="K203" i="4" s="1"/>
  <c r="O202" i="4"/>
  <c r="P202" i="4" s="1"/>
  <c r="Q202" i="4" s="1"/>
  <c r="I202" i="4"/>
  <c r="J202" i="4" s="1"/>
  <c r="K202" i="4" s="1"/>
  <c r="E202" i="4"/>
  <c r="O201" i="4"/>
  <c r="P201" i="4" s="1"/>
  <c r="Q201" i="4" s="1"/>
  <c r="I201" i="4"/>
  <c r="J201" i="4" s="1"/>
  <c r="K201" i="4" s="1"/>
  <c r="E201" i="4"/>
  <c r="O200" i="4"/>
  <c r="P200" i="4" s="1"/>
  <c r="Q200" i="4" s="1"/>
  <c r="I200" i="4"/>
  <c r="J200" i="4" s="1"/>
  <c r="K200" i="4" s="1"/>
  <c r="D200" i="4"/>
  <c r="E200" i="4" s="1"/>
  <c r="O199" i="4"/>
  <c r="P199" i="4" s="1"/>
  <c r="Q199" i="4" s="1"/>
  <c r="I199" i="4"/>
  <c r="J199" i="4" s="1"/>
  <c r="K199" i="4" s="1"/>
  <c r="O198" i="4"/>
  <c r="P198" i="4" s="1"/>
  <c r="Q198" i="4" s="1"/>
  <c r="I198" i="4"/>
  <c r="J198" i="4" s="1"/>
  <c r="K198" i="4" s="1"/>
  <c r="O197" i="4"/>
  <c r="P197" i="4" s="1"/>
  <c r="Q197" i="4" s="1"/>
  <c r="I197" i="4"/>
  <c r="J197" i="4" s="1"/>
  <c r="K197" i="4" s="1"/>
  <c r="O196" i="4"/>
  <c r="P196" i="4" s="1"/>
  <c r="Q196" i="4" s="1"/>
  <c r="I196" i="4"/>
  <c r="J196" i="4" s="1"/>
  <c r="K196" i="4" s="1"/>
  <c r="O195" i="4"/>
  <c r="P195" i="4" s="1"/>
  <c r="Q195" i="4" s="1"/>
  <c r="I195" i="4"/>
  <c r="J195" i="4" s="1"/>
  <c r="K195" i="4" s="1"/>
  <c r="O194" i="4"/>
  <c r="P194" i="4" s="1"/>
  <c r="Q194" i="4" s="1"/>
  <c r="I194" i="4"/>
  <c r="J194" i="4" s="1"/>
  <c r="K194" i="4" s="1"/>
  <c r="O193" i="4"/>
  <c r="P193" i="4" s="1"/>
  <c r="Q193" i="4" s="1"/>
  <c r="I193" i="4"/>
  <c r="J193" i="4" s="1"/>
  <c r="K193" i="4" s="1"/>
  <c r="O192" i="4"/>
  <c r="P192" i="4" s="1"/>
  <c r="Q192" i="4" s="1"/>
  <c r="I192" i="4"/>
  <c r="J192" i="4" s="1"/>
  <c r="K192" i="4" s="1"/>
  <c r="O191" i="4"/>
  <c r="P191" i="4" s="1"/>
  <c r="Q191" i="4" s="1"/>
  <c r="I191" i="4"/>
  <c r="J191" i="4" s="1"/>
  <c r="K191" i="4" s="1"/>
  <c r="O190" i="4"/>
  <c r="P190" i="4" s="1"/>
  <c r="Q190" i="4" s="1"/>
  <c r="I190" i="4"/>
  <c r="J190" i="4" s="1"/>
  <c r="K190" i="4" s="1"/>
  <c r="O189" i="4"/>
  <c r="P189" i="4" s="1"/>
  <c r="Q189" i="4" s="1"/>
  <c r="I189" i="4"/>
  <c r="J189" i="4" s="1"/>
  <c r="K189" i="4" s="1"/>
  <c r="O188" i="4"/>
  <c r="P188" i="4" s="1"/>
  <c r="Q188" i="4" s="1"/>
  <c r="I188" i="4"/>
  <c r="J188" i="4" s="1"/>
  <c r="K188" i="4" s="1"/>
  <c r="O187" i="4"/>
  <c r="P187" i="4" s="1"/>
  <c r="Q187" i="4" s="1"/>
  <c r="I187" i="4"/>
  <c r="J187" i="4" s="1"/>
  <c r="K187" i="4" s="1"/>
  <c r="O186" i="4"/>
  <c r="P186" i="4" s="1"/>
  <c r="Q186" i="4" s="1"/>
  <c r="I186" i="4"/>
  <c r="J186" i="4" s="1"/>
  <c r="K186" i="4" s="1"/>
  <c r="O185" i="4"/>
  <c r="P185" i="4" s="1"/>
  <c r="Q185" i="4" s="1"/>
  <c r="I185" i="4"/>
  <c r="J185" i="4" s="1"/>
  <c r="K185" i="4" s="1"/>
  <c r="O184" i="4"/>
  <c r="P184" i="4" s="1"/>
  <c r="Q184" i="4" s="1"/>
  <c r="I184" i="4"/>
  <c r="J184" i="4" s="1"/>
  <c r="K184" i="4" s="1"/>
  <c r="O183" i="4"/>
  <c r="P183" i="4" s="1"/>
  <c r="Q183" i="4" s="1"/>
  <c r="I183" i="4"/>
  <c r="J183" i="4" s="1"/>
  <c r="K183" i="4" s="1"/>
  <c r="O182" i="4"/>
  <c r="P182" i="4" s="1"/>
  <c r="Q182" i="4" s="1"/>
  <c r="I182" i="4"/>
  <c r="J182" i="4" s="1"/>
  <c r="K182" i="4" s="1"/>
  <c r="E182" i="4"/>
  <c r="O181" i="4"/>
  <c r="P181" i="4" s="1"/>
  <c r="Q181" i="4" s="1"/>
  <c r="I181" i="4"/>
  <c r="J181" i="4" s="1"/>
  <c r="K181" i="4" s="1"/>
  <c r="E181" i="4"/>
  <c r="O180" i="4"/>
  <c r="P180" i="4" s="1"/>
  <c r="Q180" i="4" s="1"/>
  <c r="I180" i="4"/>
  <c r="J180" i="4" s="1"/>
  <c r="K180" i="4" s="1"/>
  <c r="E180" i="4"/>
  <c r="O179" i="4"/>
  <c r="P179" i="4" s="1"/>
  <c r="Q179" i="4" s="1"/>
  <c r="I179" i="4"/>
  <c r="J179" i="4" s="1"/>
  <c r="K179" i="4" s="1"/>
  <c r="E179" i="4"/>
  <c r="O178" i="4"/>
  <c r="P178" i="4" s="1"/>
  <c r="Q178" i="4" s="1"/>
  <c r="I178" i="4"/>
  <c r="J178" i="4" s="1"/>
  <c r="K178" i="4" s="1"/>
  <c r="E178" i="4"/>
  <c r="O177" i="4"/>
  <c r="P177" i="4" s="1"/>
  <c r="Q177" i="4" s="1"/>
  <c r="I177" i="4"/>
  <c r="J177" i="4" s="1"/>
  <c r="K177" i="4" s="1"/>
  <c r="E177" i="4"/>
  <c r="O176" i="4"/>
  <c r="P176" i="4" s="1"/>
  <c r="Q176" i="4" s="1"/>
  <c r="I176" i="4"/>
  <c r="J176" i="4" s="1"/>
  <c r="K176" i="4" s="1"/>
  <c r="E176" i="4"/>
  <c r="O175" i="4"/>
  <c r="P175" i="4" s="1"/>
  <c r="Q175" i="4" s="1"/>
  <c r="I175" i="4"/>
  <c r="J175" i="4" s="1"/>
  <c r="K175" i="4" s="1"/>
  <c r="E175" i="4"/>
  <c r="O174" i="4"/>
  <c r="P174" i="4" s="1"/>
  <c r="Q174" i="4" s="1"/>
  <c r="I174" i="4"/>
  <c r="J174" i="4" s="1"/>
  <c r="K174" i="4" s="1"/>
  <c r="E174" i="4"/>
  <c r="O173" i="4"/>
  <c r="P173" i="4" s="1"/>
  <c r="Q173" i="4" s="1"/>
  <c r="I173" i="4"/>
  <c r="J173" i="4" s="1"/>
  <c r="K173" i="4" s="1"/>
  <c r="E173" i="4"/>
  <c r="O172" i="4"/>
  <c r="P172" i="4" s="1"/>
  <c r="Q172" i="4" s="1"/>
  <c r="I172" i="4"/>
  <c r="J172" i="4" s="1"/>
  <c r="K172" i="4" s="1"/>
  <c r="E172" i="4"/>
  <c r="O171" i="4"/>
  <c r="P171" i="4" s="1"/>
  <c r="Q171" i="4" s="1"/>
  <c r="I171" i="4"/>
  <c r="J171" i="4" s="1"/>
  <c r="K171" i="4" s="1"/>
  <c r="E171" i="4"/>
  <c r="O170" i="4"/>
  <c r="P170" i="4" s="1"/>
  <c r="Q170" i="4" s="1"/>
  <c r="I170" i="4"/>
  <c r="J170" i="4" s="1"/>
  <c r="K170" i="4" s="1"/>
  <c r="E170" i="4"/>
  <c r="O169" i="4"/>
  <c r="P169" i="4" s="1"/>
  <c r="Q169" i="4" s="1"/>
  <c r="I169" i="4"/>
  <c r="J169" i="4" s="1"/>
  <c r="K169" i="4" s="1"/>
  <c r="E169" i="4"/>
  <c r="O168" i="4"/>
  <c r="P168" i="4" s="1"/>
  <c r="Q168" i="4" s="1"/>
  <c r="I168" i="4"/>
  <c r="J168" i="4" s="1"/>
  <c r="K168" i="4" s="1"/>
  <c r="E168" i="4"/>
  <c r="O167" i="4"/>
  <c r="P167" i="4" s="1"/>
  <c r="Q167" i="4" s="1"/>
  <c r="I167" i="4"/>
  <c r="J167" i="4" s="1"/>
  <c r="K167" i="4" s="1"/>
  <c r="E167" i="4"/>
  <c r="O166" i="4"/>
  <c r="P166" i="4" s="1"/>
  <c r="Q166" i="4" s="1"/>
  <c r="I166" i="4"/>
  <c r="J166" i="4" s="1"/>
  <c r="K166" i="4" s="1"/>
  <c r="E166" i="4"/>
  <c r="O165" i="4"/>
  <c r="P165" i="4" s="1"/>
  <c r="Q165" i="4" s="1"/>
  <c r="I165" i="4"/>
  <c r="J165" i="4" s="1"/>
  <c r="K165" i="4" s="1"/>
  <c r="E165" i="4"/>
  <c r="O164" i="4"/>
  <c r="P164" i="4" s="1"/>
  <c r="Q164" i="4" s="1"/>
  <c r="I164" i="4"/>
  <c r="J164" i="4" s="1"/>
  <c r="K164" i="4" s="1"/>
  <c r="E164" i="4"/>
  <c r="O163" i="4"/>
  <c r="P163" i="4" s="1"/>
  <c r="Q163" i="4" s="1"/>
  <c r="I163" i="4"/>
  <c r="J163" i="4" s="1"/>
  <c r="K163" i="4" s="1"/>
  <c r="E163" i="4"/>
  <c r="O162" i="4"/>
  <c r="P162" i="4" s="1"/>
  <c r="Q162" i="4" s="1"/>
  <c r="I162" i="4"/>
  <c r="J162" i="4" s="1"/>
  <c r="K162" i="4" s="1"/>
  <c r="E162" i="4"/>
  <c r="O161" i="4"/>
  <c r="P161" i="4" s="1"/>
  <c r="Q161" i="4" s="1"/>
  <c r="I161" i="4"/>
  <c r="J161" i="4" s="1"/>
  <c r="K161" i="4" s="1"/>
  <c r="E161" i="4"/>
  <c r="O160" i="4"/>
  <c r="P160" i="4" s="1"/>
  <c r="Q160" i="4" s="1"/>
  <c r="I160" i="4"/>
  <c r="J160" i="4" s="1"/>
  <c r="K160" i="4" s="1"/>
  <c r="E160" i="4"/>
  <c r="O159" i="4"/>
  <c r="P159" i="4" s="1"/>
  <c r="Q159" i="4" s="1"/>
  <c r="I159" i="4"/>
  <c r="J159" i="4" s="1"/>
  <c r="K159" i="4" s="1"/>
  <c r="E159" i="4"/>
  <c r="O158" i="4"/>
  <c r="P158" i="4" s="1"/>
  <c r="Q158" i="4" s="1"/>
  <c r="I158" i="4"/>
  <c r="J158" i="4" s="1"/>
  <c r="K158" i="4" s="1"/>
  <c r="E158" i="4"/>
  <c r="O157" i="4"/>
  <c r="P157" i="4" s="1"/>
  <c r="Q157" i="4" s="1"/>
  <c r="I157" i="4"/>
  <c r="J157" i="4" s="1"/>
  <c r="K157" i="4" s="1"/>
  <c r="E157" i="4"/>
  <c r="O156" i="4"/>
  <c r="P156" i="4" s="1"/>
  <c r="Q156" i="4" s="1"/>
  <c r="I156" i="4"/>
  <c r="J156" i="4" s="1"/>
  <c r="K156" i="4" s="1"/>
  <c r="E156" i="4"/>
  <c r="O155" i="4"/>
  <c r="P155" i="4" s="1"/>
  <c r="Q155" i="4" s="1"/>
  <c r="I155" i="4"/>
  <c r="J155" i="4" s="1"/>
  <c r="K155" i="4" s="1"/>
  <c r="E155" i="4"/>
  <c r="O154" i="4"/>
  <c r="P154" i="4" s="1"/>
  <c r="Q154" i="4" s="1"/>
  <c r="I154" i="4"/>
  <c r="J154" i="4" s="1"/>
  <c r="K154" i="4" s="1"/>
  <c r="E154" i="4"/>
  <c r="O153" i="4"/>
  <c r="P153" i="4" s="1"/>
  <c r="Q153" i="4" s="1"/>
  <c r="I153" i="4"/>
  <c r="J153" i="4" s="1"/>
  <c r="K153" i="4" s="1"/>
  <c r="E153" i="4"/>
  <c r="O152" i="4"/>
  <c r="P152" i="4" s="1"/>
  <c r="Q152" i="4" s="1"/>
  <c r="I152" i="4"/>
  <c r="J152" i="4" s="1"/>
  <c r="K152" i="4" s="1"/>
  <c r="E152" i="4"/>
  <c r="O151" i="4"/>
  <c r="P151" i="4" s="1"/>
  <c r="Q151" i="4" s="1"/>
  <c r="I151" i="4"/>
  <c r="J151" i="4" s="1"/>
  <c r="K151" i="4" s="1"/>
  <c r="E151" i="4"/>
  <c r="O150" i="4"/>
  <c r="P150" i="4" s="1"/>
  <c r="Q150" i="4" s="1"/>
  <c r="I150" i="4"/>
  <c r="J150" i="4" s="1"/>
  <c r="K150" i="4" s="1"/>
  <c r="E150" i="4"/>
  <c r="O149" i="4"/>
  <c r="P149" i="4" s="1"/>
  <c r="Q149" i="4" s="1"/>
  <c r="I149" i="4"/>
  <c r="J149" i="4" s="1"/>
  <c r="K149" i="4" s="1"/>
  <c r="E149" i="4"/>
  <c r="O148" i="4"/>
  <c r="P148" i="4" s="1"/>
  <c r="Q148" i="4" s="1"/>
  <c r="I148" i="4"/>
  <c r="J148" i="4" s="1"/>
  <c r="K148" i="4" s="1"/>
  <c r="E148" i="4"/>
  <c r="O147" i="4"/>
  <c r="P147" i="4" s="1"/>
  <c r="Q147" i="4" s="1"/>
  <c r="I147" i="4"/>
  <c r="J147" i="4" s="1"/>
  <c r="K147" i="4" s="1"/>
  <c r="E147" i="4"/>
  <c r="O146" i="4"/>
  <c r="P146" i="4" s="1"/>
  <c r="Q146" i="4" s="1"/>
  <c r="I146" i="4"/>
  <c r="J146" i="4" s="1"/>
  <c r="K146" i="4" s="1"/>
  <c r="E146" i="4"/>
  <c r="O145" i="4"/>
  <c r="P145" i="4" s="1"/>
  <c r="Q145" i="4" s="1"/>
  <c r="I145" i="4"/>
  <c r="J145" i="4" s="1"/>
  <c r="K145" i="4" s="1"/>
  <c r="E145" i="4"/>
  <c r="O144" i="4"/>
  <c r="P144" i="4" s="1"/>
  <c r="Q144" i="4" s="1"/>
  <c r="I144" i="4"/>
  <c r="J144" i="4" s="1"/>
  <c r="K144" i="4" s="1"/>
  <c r="E144" i="4"/>
  <c r="O143" i="4"/>
  <c r="P143" i="4" s="1"/>
  <c r="Q143" i="4" s="1"/>
  <c r="I143" i="4"/>
  <c r="J143" i="4" s="1"/>
  <c r="K143" i="4" s="1"/>
  <c r="E143" i="4"/>
  <c r="O142" i="4"/>
  <c r="P142" i="4" s="1"/>
  <c r="Q142" i="4" s="1"/>
  <c r="I142" i="4"/>
  <c r="J142" i="4" s="1"/>
  <c r="K142" i="4" s="1"/>
  <c r="E142" i="4"/>
  <c r="O141" i="4"/>
  <c r="P141" i="4" s="1"/>
  <c r="Q141" i="4" s="1"/>
  <c r="I141" i="4"/>
  <c r="J141" i="4" s="1"/>
  <c r="K141" i="4" s="1"/>
  <c r="E141" i="4"/>
  <c r="O140" i="4"/>
  <c r="P140" i="4" s="1"/>
  <c r="Q140" i="4" s="1"/>
  <c r="I140" i="4"/>
  <c r="J140" i="4" s="1"/>
  <c r="K140" i="4" s="1"/>
  <c r="D140" i="4"/>
  <c r="D139" i="4" s="1"/>
  <c r="O139" i="4"/>
  <c r="P139" i="4" s="1"/>
  <c r="Q139" i="4" s="1"/>
  <c r="I139" i="4"/>
  <c r="J139" i="4" s="1"/>
  <c r="K139" i="4" s="1"/>
  <c r="O138" i="4"/>
  <c r="P138" i="4" s="1"/>
  <c r="Q138" i="4" s="1"/>
  <c r="I138" i="4"/>
  <c r="J138" i="4" s="1"/>
  <c r="K138" i="4" s="1"/>
  <c r="O137" i="4"/>
  <c r="P137" i="4" s="1"/>
  <c r="Q137" i="4" s="1"/>
  <c r="I137" i="4"/>
  <c r="J137" i="4" s="1"/>
  <c r="K137" i="4" s="1"/>
  <c r="O136" i="4"/>
  <c r="P136" i="4" s="1"/>
  <c r="Q136" i="4" s="1"/>
  <c r="I136" i="4"/>
  <c r="J136" i="4" s="1"/>
  <c r="K136" i="4" s="1"/>
  <c r="O135" i="4"/>
  <c r="P135" i="4" s="1"/>
  <c r="Q135" i="4" s="1"/>
  <c r="I135" i="4"/>
  <c r="J135" i="4" s="1"/>
  <c r="K135" i="4" s="1"/>
  <c r="O134" i="4"/>
  <c r="P134" i="4" s="1"/>
  <c r="Q134" i="4" s="1"/>
  <c r="I134" i="4"/>
  <c r="J134" i="4" s="1"/>
  <c r="K134" i="4" s="1"/>
  <c r="O133" i="4"/>
  <c r="P133" i="4" s="1"/>
  <c r="Q133" i="4" s="1"/>
  <c r="I133" i="4"/>
  <c r="J133" i="4" s="1"/>
  <c r="K133" i="4" s="1"/>
  <c r="O132" i="4"/>
  <c r="P132" i="4" s="1"/>
  <c r="Q132" i="4" s="1"/>
  <c r="I132" i="4"/>
  <c r="J132" i="4" s="1"/>
  <c r="K132" i="4" s="1"/>
  <c r="O131" i="4"/>
  <c r="P131" i="4" s="1"/>
  <c r="Q131" i="4" s="1"/>
  <c r="I131" i="4"/>
  <c r="J131" i="4" s="1"/>
  <c r="K131" i="4" s="1"/>
  <c r="O130" i="4"/>
  <c r="P130" i="4" s="1"/>
  <c r="Q130" i="4" s="1"/>
  <c r="I130" i="4"/>
  <c r="J130" i="4" s="1"/>
  <c r="K130" i="4" s="1"/>
  <c r="O129" i="4"/>
  <c r="P129" i="4" s="1"/>
  <c r="Q129" i="4" s="1"/>
  <c r="I129" i="4"/>
  <c r="J129" i="4" s="1"/>
  <c r="K129" i="4" s="1"/>
  <c r="O128" i="4"/>
  <c r="P128" i="4" s="1"/>
  <c r="Q128" i="4" s="1"/>
  <c r="I128" i="4"/>
  <c r="J128" i="4" s="1"/>
  <c r="K128" i="4" s="1"/>
  <c r="O127" i="4"/>
  <c r="P127" i="4" s="1"/>
  <c r="Q127" i="4" s="1"/>
  <c r="I127" i="4"/>
  <c r="J127" i="4" s="1"/>
  <c r="K127" i="4" s="1"/>
  <c r="O126" i="4"/>
  <c r="P126" i="4" s="1"/>
  <c r="Q126" i="4" s="1"/>
  <c r="I126" i="4"/>
  <c r="J126" i="4" s="1"/>
  <c r="K126" i="4" s="1"/>
  <c r="O125" i="4"/>
  <c r="P125" i="4" s="1"/>
  <c r="Q125" i="4" s="1"/>
  <c r="I125" i="4"/>
  <c r="J125" i="4" s="1"/>
  <c r="K125" i="4" s="1"/>
  <c r="O124" i="4"/>
  <c r="P124" i="4" s="1"/>
  <c r="Q124" i="4" s="1"/>
  <c r="I124" i="4"/>
  <c r="J124" i="4" s="1"/>
  <c r="K124" i="4" s="1"/>
  <c r="O123" i="4"/>
  <c r="P123" i="4" s="1"/>
  <c r="Q123" i="4" s="1"/>
  <c r="I123" i="4"/>
  <c r="J123" i="4" s="1"/>
  <c r="K123" i="4" s="1"/>
  <c r="O122" i="4"/>
  <c r="P122" i="4" s="1"/>
  <c r="Q122" i="4" s="1"/>
  <c r="I122" i="4"/>
  <c r="J122" i="4" s="1"/>
  <c r="K122" i="4" s="1"/>
  <c r="E122" i="4"/>
  <c r="O121" i="4"/>
  <c r="P121" i="4" s="1"/>
  <c r="Q121" i="4" s="1"/>
  <c r="I121" i="4"/>
  <c r="J121" i="4" s="1"/>
  <c r="K121" i="4" s="1"/>
  <c r="E121" i="4"/>
  <c r="O120" i="4"/>
  <c r="P120" i="4" s="1"/>
  <c r="Q120" i="4" s="1"/>
  <c r="I120" i="4"/>
  <c r="J120" i="4" s="1"/>
  <c r="K120" i="4" s="1"/>
  <c r="E120" i="4"/>
  <c r="O119" i="4"/>
  <c r="P119" i="4" s="1"/>
  <c r="Q119" i="4" s="1"/>
  <c r="I119" i="4"/>
  <c r="J119" i="4" s="1"/>
  <c r="K119" i="4" s="1"/>
  <c r="E119" i="4"/>
  <c r="O118" i="4"/>
  <c r="P118" i="4" s="1"/>
  <c r="Q118" i="4" s="1"/>
  <c r="I118" i="4"/>
  <c r="J118" i="4" s="1"/>
  <c r="K118" i="4" s="1"/>
  <c r="E118" i="4"/>
  <c r="O117" i="4"/>
  <c r="P117" i="4" s="1"/>
  <c r="Q117" i="4" s="1"/>
  <c r="I117" i="4"/>
  <c r="J117" i="4" s="1"/>
  <c r="K117" i="4" s="1"/>
  <c r="E117" i="4"/>
  <c r="O116" i="4"/>
  <c r="P116" i="4" s="1"/>
  <c r="Q116" i="4" s="1"/>
  <c r="I116" i="4"/>
  <c r="J116" i="4" s="1"/>
  <c r="K116" i="4" s="1"/>
  <c r="E116" i="4"/>
  <c r="O115" i="4"/>
  <c r="P115" i="4" s="1"/>
  <c r="Q115" i="4" s="1"/>
  <c r="I115" i="4"/>
  <c r="J115" i="4" s="1"/>
  <c r="K115" i="4" s="1"/>
  <c r="E115" i="4"/>
  <c r="O114" i="4"/>
  <c r="P114" i="4" s="1"/>
  <c r="Q114" i="4" s="1"/>
  <c r="I114" i="4"/>
  <c r="J114" i="4" s="1"/>
  <c r="K114" i="4" s="1"/>
  <c r="E114" i="4"/>
  <c r="O113" i="4"/>
  <c r="P113" i="4" s="1"/>
  <c r="Q113" i="4" s="1"/>
  <c r="I113" i="4"/>
  <c r="J113" i="4" s="1"/>
  <c r="K113" i="4" s="1"/>
  <c r="E113" i="4"/>
  <c r="O112" i="4"/>
  <c r="P112" i="4" s="1"/>
  <c r="Q112" i="4" s="1"/>
  <c r="I112" i="4"/>
  <c r="J112" i="4" s="1"/>
  <c r="K112" i="4" s="1"/>
  <c r="E112" i="4"/>
  <c r="O111" i="4"/>
  <c r="P111" i="4" s="1"/>
  <c r="Q111" i="4" s="1"/>
  <c r="I111" i="4"/>
  <c r="J111" i="4" s="1"/>
  <c r="K111" i="4" s="1"/>
  <c r="E111" i="4"/>
  <c r="O110" i="4"/>
  <c r="P110" i="4" s="1"/>
  <c r="Q110" i="4" s="1"/>
  <c r="I110" i="4"/>
  <c r="J110" i="4" s="1"/>
  <c r="K110" i="4" s="1"/>
  <c r="E110" i="4"/>
  <c r="O109" i="4"/>
  <c r="P109" i="4" s="1"/>
  <c r="Q109" i="4" s="1"/>
  <c r="I109" i="4"/>
  <c r="J109" i="4" s="1"/>
  <c r="K109" i="4" s="1"/>
  <c r="E109" i="4"/>
  <c r="O108" i="4"/>
  <c r="P108" i="4" s="1"/>
  <c r="Q108" i="4" s="1"/>
  <c r="I108" i="4"/>
  <c r="J108" i="4" s="1"/>
  <c r="K108" i="4" s="1"/>
  <c r="E108" i="4"/>
  <c r="O107" i="4"/>
  <c r="P107" i="4" s="1"/>
  <c r="Q107" i="4" s="1"/>
  <c r="I107" i="4"/>
  <c r="J107" i="4" s="1"/>
  <c r="K107" i="4" s="1"/>
  <c r="E107" i="4"/>
  <c r="O106" i="4"/>
  <c r="P106" i="4" s="1"/>
  <c r="Q106" i="4" s="1"/>
  <c r="I106" i="4"/>
  <c r="J106" i="4" s="1"/>
  <c r="K106" i="4" s="1"/>
  <c r="E106" i="4"/>
  <c r="O105" i="4"/>
  <c r="P105" i="4" s="1"/>
  <c r="Q105" i="4" s="1"/>
  <c r="I105" i="4"/>
  <c r="J105" i="4" s="1"/>
  <c r="K105" i="4" s="1"/>
  <c r="E105" i="4"/>
  <c r="O104" i="4"/>
  <c r="P104" i="4" s="1"/>
  <c r="Q104" i="4" s="1"/>
  <c r="I104" i="4"/>
  <c r="J104" i="4" s="1"/>
  <c r="K104" i="4" s="1"/>
  <c r="E104" i="4"/>
  <c r="O103" i="4"/>
  <c r="P103" i="4" s="1"/>
  <c r="Q103" i="4" s="1"/>
  <c r="I103" i="4"/>
  <c r="J103" i="4" s="1"/>
  <c r="K103" i="4" s="1"/>
  <c r="E103" i="4"/>
  <c r="O102" i="4"/>
  <c r="P102" i="4" s="1"/>
  <c r="Q102" i="4" s="1"/>
  <c r="I102" i="4"/>
  <c r="J102" i="4" s="1"/>
  <c r="K102" i="4" s="1"/>
  <c r="E102" i="4"/>
  <c r="O101" i="4"/>
  <c r="P101" i="4" s="1"/>
  <c r="Q101" i="4" s="1"/>
  <c r="I101" i="4"/>
  <c r="J101" i="4" s="1"/>
  <c r="K101" i="4" s="1"/>
  <c r="E101" i="4"/>
  <c r="O100" i="4"/>
  <c r="P100" i="4" s="1"/>
  <c r="Q100" i="4" s="1"/>
  <c r="I100" i="4"/>
  <c r="J100" i="4" s="1"/>
  <c r="K100" i="4" s="1"/>
  <c r="E100" i="4"/>
  <c r="O99" i="4"/>
  <c r="P99" i="4" s="1"/>
  <c r="Q99" i="4" s="1"/>
  <c r="I99" i="4"/>
  <c r="J99" i="4" s="1"/>
  <c r="K99" i="4" s="1"/>
  <c r="E99" i="4"/>
  <c r="O98" i="4"/>
  <c r="P98" i="4" s="1"/>
  <c r="Q98" i="4" s="1"/>
  <c r="I98" i="4"/>
  <c r="J98" i="4" s="1"/>
  <c r="K98" i="4" s="1"/>
  <c r="E98" i="4"/>
  <c r="O97" i="4"/>
  <c r="P97" i="4" s="1"/>
  <c r="Q97" i="4" s="1"/>
  <c r="I97" i="4"/>
  <c r="J97" i="4" s="1"/>
  <c r="K97" i="4" s="1"/>
  <c r="E97" i="4"/>
  <c r="O96" i="4"/>
  <c r="P96" i="4" s="1"/>
  <c r="Q96" i="4" s="1"/>
  <c r="I96" i="4"/>
  <c r="J96" i="4" s="1"/>
  <c r="K96" i="4" s="1"/>
  <c r="E96" i="4"/>
  <c r="O95" i="4"/>
  <c r="P95" i="4" s="1"/>
  <c r="Q95" i="4" s="1"/>
  <c r="I95" i="4"/>
  <c r="J95" i="4" s="1"/>
  <c r="K95" i="4" s="1"/>
  <c r="E95" i="4"/>
  <c r="O94" i="4"/>
  <c r="P94" i="4" s="1"/>
  <c r="Q94" i="4" s="1"/>
  <c r="I94" i="4"/>
  <c r="J94" i="4" s="1"/>
  <c r="K94" i="4" s="1"/>
  <c r="E94" i="4"/>
  <c r="O93" i="4"/>
  <c r="P93" i="4" s="1"/>
  <c r="Q93" i="4" s="1"/>
  <c r="I93" i="4"/>
  <c r="J93" i="4" s="1"/>
  <c r="K93" i="4" s="1"/>
  <c r="E93" i="4"/>
  <c r="O92" i="4"/>
  <c r="P92" i="4" s="1"/>
  <c r="Q92" i="4" s="1"/>
  <c r="I92" i="4"/>
  <c r="J92" i="4" s="1"/>
  <c r="K92" i="4" s="1"/>
  <c r="E92" i="4"/>
  <c r="O91" i="4"/>
  <c r="P91" i="4" s="1"/>
  <c r="Q91" i="4" s="1"/>
  <c r="I91" i="4"/>
  <c r="J91" i="4" s="1"/>
  <c r="K91" i="4" s="1"/>
  <c r="E91" i="4"/>
  <c r="O90" i="4"/>
  <c r="P90" i="4" s="1"/>
  <c r="Q90" i="4" s="1"/>
  <c r="I90" i="4"/>
  <c r="J90" i="4" s="1"/>
  <c r="K90" i="4" s="1"/>
  <c r="E90" i="4"/>
  <c r="O89" i="4"/>
  <c r="P89" i="4" s="1"/>
  <c r="Q89" i="4" s="1"/>
  <c r="I89" i="4"/>
  <c r="J89" i="4" s="1"/>
  <c r="K89" i="4" s="1"/>
  <c r="E89" i="4"/>
  <c r="O88" i="4"/>
  <c r="P88" i="4" s="1"/>
  <c r="Q88" i="4" s="1"/>
  <c r="I88" i="4"/>
  <c r="J88" i="4" s="1"/>
  <c r="K88" i="4" s="1"/>
  <c r="E88" i="4"/>
  <c r="O87" i="4"/>
  <c r="P87" i="4" s="1"/>
  <c r="Q87" i="4" s="1"/>
  <c r="I87" i="4"/>
  <c r="J87" i="4" s="1"/>
  <c r="K87" i="4" s="1"/>
  <c r="E87" i="4"/>
  <c r="O86" i="4"/>
  <c r="P86" i="4" s="1"/>
  <c r="Q86" i="4" s="1"/>
  <c r="I86" i="4"/>
  <c r="J86" i="4" s="1"/>
  <c r="K86" i="4" s="1"/>
  <c r="E86" i="4"/>
  <c r="O85" i="4"/>
  <c r="P85" i="4" s="1"/>
  <c r="Q85" i="4" s="1"/>
  <c r="I85" i="4"/>
  <c r="J85" i="4" s="1"/>
  <c r="K85" i="4" s="1"/>
  <c r="E85" i="4"/>
  <c r="O84" i="4"/>
  <c r="P84" i="4" s="1"/>
  <c r="Q84" i="4" s="1"/>
  <c r="I84" i="4"/>
  <c r="J84" i="4" s="1"/>
  <c r="K84" i="4" s="1"/>
  <c r="E84" i="4"/>
  <c r="O83" i="4"/>
  <c r="P83" i="4" s="1"/>
  <c r="Q83" i="4" s="1"/>
  <c r="I83" i="4"/>
  <c r="J83" i="4" s="1"/>
  <c r="K83" i="4" s="1"/>
  <c r="E83" i="4"/>
  <c r="O82" i="4"/>
  <c r="P82" i="4" s="1"/>
  <c r="Q82" i="4" s="1"/>
  <c r="I82" i="4"/>
  <c r="J82" i="4" s="1"/>
  <c r="K82" i="4" s="1"/>
  <c r="E82" i="4"/>
  <c r="O81" i="4"/>
  <c r="P81" i="4" s="1"/>
  <c r="Q81" i="4" s="1"/>
  <c r="I81" i="4"/>
  <c r="J81" i="4" s="1"/>
  <c r="K81" i="4" s="1"/>
  <c r="E81" i="4"/>
  <c r="O80" i="4"/>
  <c r="P80" i="4" s="1"/>
  <c r="Q80" i="4" s="1"/>
  <c r="I80" i="4"/>
  <c r="J80" i="4" s="1"/>
  <c r="K80" i="4" s="1"/>
  <c r="D80" i="4"/>
  <c r="D79" i="4" s="1"/>
  <c r="E79" i="4" s="1"/>
  <c r="O79" i="4"/>
  <c r="P79" i="4" s="1"/>
  <c r="Q79" i="4" s="1"/>
  <c r="I79" i="4"/>
  <c r="J79" i="4" s="1"/>
  <c r="K79" i="4" s="1"/>
  <c r="O78" i="4"/>
  <c r="P78" i="4" s="1"/>
  <c r="Q78" i="4" s="1"/>
  <c r="I78" i="4"/>
  <c r="J78" i="4" s="1"/>
  <c r="K78" i="4" s="1"/>
  <c r="O77" i="4"/>
  <c r="P77" i="4" s="1"/>
  <c r="Q77" i="4" s="1"/>
  <c r="I77" i="4"/>
  <c r="J77" i="4" s="1"/>
  <c r="K77" i="4" s="1"/>
  <c r="O76" i="4"/>
  <c r="P76" i="4" s="1"/>
  <c r="Q76" i="4" s="1"/>
  <c r="I76" i="4"/>
  <c r="J76" i="4" s="1"/>
  <c r="K76" i="4" s="1"/>
  <c r="O75" i="4"/>
  <c r="P75" i="4" s="1"/>
  <c r="Q75" i="4" s="1"/>
  <c r="I75" i="4"/>
  <c r="J75" i="4" s="1"/>
  <c r="K75" i="4" s="1"/>
  <c r="O74" i="4"/>
  <c r="P74" i="4" s="1"/>
  <c r="Q74" i="4" s="1"/>
  <c r="I74" i="4"/>
  <c r="J74" i="4" s="1"/>
  <c r="K74" i="4" s="1"/>
  <c r="O73" i="4"/>
  <c r="P73" i="4" s="1"/>
  <c r="Q73" i="4" s="1"/>
  <c r="I73" i="4"/>
  <c r="J73" i="4" s="1"/>
  <c r="K73" i="4" s="1"/>
  <c r="O72" i="4"/>
  <c r="P72" i="4" s="1"/>
  <c r="Q72" i="4" s="1"/>
  <c r="I72" i="4"/>
  <c r="J72" i="4" s="1"/>
  <c r="K72" i="4" s="1"/>
  <c r="O71" i="4"/>
  <c r="P71" i="4" s="1"/>
  <c r="Q71" i="4" s="1"/>
  <c r="I71" i="4"/>
  <c r="J71" i="4" s="1"/>
  <c r="K71" i="4" s="1"/>
  <c r="O70" i="4"/>
  <c r="P70" i="4" s="1"/>
  <c r="Q70" i="4" s="1"/>
  <c r="I70" i="4"/>
  <c r="J70" i="4" s="1"/>
  <c r="K70" i="4" s="1"/>
  <c r="O69" i="4"/>
  <c r="P69" i="4" s="1"/>
  <c r="Q69" i="4" s="1"/>
  <c r="I69" i="4"/>
  <c r="J69" i="4" s="1"/>
  <c r="K69" i="4" s="1"/>
  <c r="O68" i="4"/>
  <c r="P68" i="4" s="1"/>
  <c r="Q68" i="4" s="1"/>
  <c r="I68" i="4"/>
  <c r="J68" i="4" s="1"/>
  <c r="K68" i="4" s="1"/>
  <c r="O67" i="4"/>
  <c r="P67" i="4" s="1"/>
  <c r="Q67" i="4" s="1"/>
  <c r="I67" i="4"/>
  <c r="J67" i="4" s="1"/>
  <c r="K67" i="4" s="1"/>
  <c r="O66" i="4"/>
  <c r="P66" i="4" s="1"/>
  <c r="Q66" i="4" s="1"/>
  <c r="I66" i="4"/>
  <c r="J66" i="4" s="1"/>
  <c r="K66" i="4" s="1"/>
  <c r="O65" i="4"/>
  <c r="P65" i="4" s="1"/>
  <c r="Q65" i="4" s="1"/>
  <c r="I65" i="4"/>
  <c r="J65" i="4" s="1"/>
  <c r="K65" i="4" s="1"/>
  <c r="O64" i="4"/>
  <c r="P64" i="4" s="1"/>
  <c r="Q64" i="4" s="1"/>
  <c r="I64" i="4"/>
  <c r="J64" i="4" s="1"/>
  <c r="K64" i="4" s="1"/>
  <c r="O63" i="4"/>
  <c r="P63" i="4" s="1"/>
  <c r="Q63" i="4" s="1"/>
  <c r="I63" i="4"/>
  <c r="J63" i="4" s="1"/>
  <c r="K63" i="4" s="1"/>
  <c r="O62" i="4"/>
  <c r="P62" i="4" s="1"/>
  <c r="Q62" i="4" s="1"/>
  <c r="I62" i="4"/>
  <c r="J62" i="4" s="1"/>
  <c r="K62" i="4" s="1"/>
  <c r="E62" i="4"/>
  <c r="O61" i="4"/>
  <c r="P61" i="4" s="1"/>
  <c r="Q61" i="4" s="1"/>
  <c r="I61" i="4"/>
  <c r="J61" i="4" s="1"/>
  <c r="K61" i="4" s="1"/>
  <c r="E61" i="4"/>
  <c r="O60" i="4"/>
  <c r="P60" i="4" s="1"/>
  <c r="Q60" i="4" s="1"/>
  <c r="I60" i="4"/>
  <c r="J60" i="4" s="1"/>
  <c r="K60" i="4" s="1"/>
  <c r="E60" i="4"/>
  <c r="O59" i="4"/>
  <c r="P59" i="4" s="1"/>
  <c r="Q59" i="4" s="1"/>
  <c r="I59" i="4"/>
  <c r="J59" i="4" s="1"/>
  <c r="K59" i="4" s="1"/>
  <c r="E59" i="4"/>
  <c r="O58" i="4"/>
  <c r="P58" i="4" s="1"/>
  <c r="Q58" i="4" s="1"/>
  <c r="I58" i="4"/>
  <c r="J58" i="4" s="1"/>
  <c r="K58" i="4" s="1"/>
  <c r="E58" i="4"/>
  <c r="O57" i="4"/>
  <c r="P57" i="4" s="1"/>
  <c r="Q57" i="4" s="1"/>
  <c r="I57" i="4"/>
  <c r="J57" i="4" s="1"/>
  <c r="K57" i="4" s="1"/>
  <c r="E57" i="4"/>
  <c r="O56" i="4"/>
  <c r="P56" i="4" s="1"/>
  <c r="Q56" i="4" s="1"/>
  <c r="I56" i="4"/>
  <c r="J56" i="4" s="1"/>
  <c r="K56" i="4" s="1"/>
  <c r="E56" i="4"/>
  <c r="O55" i="4"/>
  <c r="P55" i="4" s="1"/>
  <c r="Q55" i="4" s="1"/>
  <c r="I55" i="4"/>
  <c r="J55" i="4" s="1"/>
  <c r="K55" i="4" s="1"/>
  <c r="E55" i="4"/>
  <c r="O54" i="4"/>
  <c r="P54" i="4" s="1"/>
  <c r="Q54" i="4" s="1"/>
  <c r="I54" i="4"/>
  <c r="J54" i="4" s="1"/>
  <c r="K54" i="4" s="1"/>
  <c r="E54" i="4"/>
  <c r="O53" i="4"/>
  <c r="P53" i="4" s="1"/>
  <c r="Q53" i="4" s="1"/>
  <c r="I53" i="4"/>
  <c r="J53" i="4" s="1"/>
  <c r="K53" i="4" s="1"/>
  <c r="E53" i="4"/>
  <c r="O52" i="4"/>
  <c r="P52" i="4" s="1"/>
  <c r="Q52" i="4" s="1"/>
  <c r="I52" i="4"/>
  <c r="J52" i="4" s="1"/>
  <c r="K52" i="4" s="1"/>
  <c r="E52" i="4"/>
  <c r="O51" i="4"/>
  <c r="P51" i="4" s="1"/>
  <c r="Q51" i="4" s="1"/>
  <c r="I51" i="4"/>
  <c r="J51" i="4" s="1"/>
  <c r="K51" i="4" s="1"/>
  <c r="E51" i="4"/>
  <c r="O50" i="4"/>
  <c r="P50" i="4" s="1"/>
  <c r="Q50" i="4" s="1"/>
  <c r="I50" i="4"/>
  <c r="J50" i="4" s="1"/>
  <c r="K50" i="4" s="1"/>
  <c r="E50" i="4"/>
  <c r="O49" i="4"/>
  <c r="P49" i="4" s="1"/>
  <c r="Q49" i="4" s="1"/>
  <c r="I49" i="4"/>
  <c r="J49" i="4" s="1"/>
  <c r="K49" i="4" s="1"/>
  <c r="E49" i="4"/>
  <c r="O48" i="4"/>
  <c r="P48" i="4" s="1"/>
  <c r="Q48" i="4" s="1"/>
  <c r="I48" i="4"/>
  <c r="J48" i="4" s="1"/>
  <c r="K48" i="4" s="1"/>
  <c r="E48" i="4"/>
  <c r="O47" i="4"/>
  <c r="P47" i="4" s="1"/>
  <c r="Q47" i="4" s="1"/>
  <c r="I47" i="4"/>
  <c r="J47" i="4" s="1"/>
  <c r="K47" i="4" s="1"/>
  <c r="E47" i="4"/>
  <c r="O46" i="4"/>
  <c r="P46" i="4" s="1"/>
  <c r="Q46" i="4" s="1"/>
  <c r="I46" i="4"/>
  <c r="J46" i="4" s="1"/>
  <c r="K46" i="4" s="1"/>
  <c r="E46" i="4"/>
  <c r="O45" i="4"/>
  <c r="P45" i="4" s="1"/>
  <c r="Q45" i="4" s="1"/>
  <c r="I45" i="4"/>
  <c r="J45" i="4" s="1"/>
  <c r="K45" i="4" s="1"/>
  <c r="E45" i="4"/>
  <c r="O44" i="4"/>
  <c r="P44" i="4" s="1"/>
  <c r="Q44" i="4" s="1"/>
  <c r="I44" i="4"/>
  <c r="J44" i="4" s="1"/>
  <c r="K44" i="4" s="1"/>
  <c r="E44" i="4"/>
  <c r="O43" i="4"/>
  <c r="P43" i="4" s="1"/>
  <c r="Q43" i="4" s="1"/>
  <c r="I43" i="4"/>
  <c r="J43" i="4" s="1"/>
  <c r="K43" i="4" s="1"/>
  <c r="E43" i="4"/>
  <c r="O42" i="4"/>
  <c r="P42" i="4" s="1"/>
  <c r="Q42" i="4" s="1"/>
  <c r="I42" i="4"/>
  <c r="J42" i="4" s="1"/>
  <c r="K42" i="4" s="1"/>
  <c r="E42" i="4"/>
  <c r="O41" i="4"/>
  <c r="P41" i="4" s="1"/>
  <c r="Q41" i="4" s="1"/>
  <c r="I41" i="4"/>
  <c r="J41" i="4" s="1"/>
  <c r="K41" i="4" s="1"/>
  <c r="E41" i="4"/>
  <c r="O40" i="4"/>
  <c r="P40" i="4" s="1"/>
  <c r="Q40" i="4" s="1"/>
  <c r="I40" i="4"/>
  <c r="J40" i="4" s="1"/>
  <c r="K40" i="4" s="1"/>
  <c r="E40" i="4"/>
  <c r="O39" i="4"/>
  <c r="P39" i="4" s="1"/>
  <c r="Q39" i="4" s="1"/>
  <c r="I39" i="4"/>
  <c r="J39" i="4" s="1"/>
  <c r="K39" i="4" s="1"/>
  <c r="E39" i="4"/>
  <c r="O38" i="4"/>
  <c r="P38" i="4" s="1"/>
  <c r="Q38" i="4" s="1"/>
  <c r="I38" i="4"/>
  <c r="J38" i="4" s="1"/>
  <c r="K38" i="4" s="1"/>
  <c r="E38" i="4"/>
  <c r="O37" i="4"/>
  <c r="P37" i="4" s="1"/>
  <c r="Q37" i="4" s="1"/>
  <c r="I37" i="4"/>
  <c r="J37" i="4" s="1"/>
  <c r="K37" i="4" s="1"/>
  <c r="E37" i="4"/>
  <c r="O36" i="4"/>
  <c r="P36" i="4" s="1"/>
  <c r="Q36" i="4" s="1"/>
  <c r="I36" i="4"/>
  <c r="J36" i="4" s="1"/>
  <c r="K36" i="4" s="1"/>
  <c r="E36" i="4"/>
  <c r="O35" i="4"/>
  <c r="P35" i="4" s="1"/>
  <c r="Q35" i="4" s="1"/>
  <c r="I35" i="4"/>
  <c r="J35" i="4" s="1"/>
  <c r="K35" i="4" s="1"/>
  <c r="E35" i="4"/>
  <c r="O34" i="4"/>
  <c r="P34" i="4" s="1"/>
  <c r="Q34" i="4" s="1"/>
  <c r="I34" i="4"/>
  <c r="J34" i="4" s="1"/>
  <c r="K34" i="4" s="1"/>
  <c r="E34" i="4"/>
  <c r="O33" i="4"/>
  <c r="P33" i="4" s="1"/>
  <c r="Q33" i="4" s="1"/>
  <c r="I33" i="4"/>
  <c r="J33" i="4" s="1"/>
  <c r="K33" i="4" s="1"/>
  <c r="E33" i="4"/>
  <c r="O32" i="4"/>
  <c r="P32" i="4" s="1"/>
  <c r="Q32" i="4" s="1"/>
  <c r="I32" i="4"/>
  <c r="J32" i="4" s="1"/>
  <c r="K32" i="4" s="1"/>
  <c r="E32" i="4"/>
  <c r="O31" i="4"/>
  <c r="P31" i="4" s="1"/>
  <c r="Q31" i="4" s="1"/>
  <c r="I31" i="4"/>
  <c r="J31" i="4" s="1"/>
  <c r="K31" i="4" s="1"/>
  <c r="E31" i="4"/>
  <c r="O30" i="4"/>
  <c r="P30" i="4" s="1"/>
  <c r="Q30" i="4" s="1"/>
  <c r="I30" i="4"/>
  <c r="J30" i="4" s="1"/>
  <c r="K30" i="4" s="1"/>
  <c r="E30" i="4"/>
  <c r="O29" i="4"/>
  <c r="P29" i="4" s="1"/>
  <c r="Q29" i="4" s="1"/>
  <c r="I29" i="4"/>
  <c r="J29" i="4" s="1"/>
  <c r="K29" i="4" s="1"/>
  <c r="E29" i="4"/>
  <c r="O28" i="4"/>
  <c r="P28" i="4" s="1"/>
  <c r="Q28" i="4" s="1"/>
  <c r="I28" i="4"/>
  <c r="J28" i="4" s="1"/>
  <c r="K28" i="4" s="1"/>
  <c r="E28" i="4"/>
  <c r="O27" i="4"/>
  <c r="P27" i="4" s="1"/>
  <c r="Q27" i="4" s="1"/>
  <c r="I27" i="4"/>
  <c r="J27" i="4" s="1"/>
  <c r="K27" i="4" s="1"/>
  <c r="E27" i="4"/>
  <c r="O26" i="4"/>
  <c r="P26" i="4" s="1"/>
  <c r="Q26" i="4" s="1"/>
  <c r="I26" i="4"/>
  <c r="J26" i="4" s="1"/>
  <c r="K26" i="4" s="1"/>
  <c r="E26" i="4"/>
  <c r="O25" i="4"/>
  <c r="P25" i="4" s="1"/>
  <c r="Q25" i="4" s="1"/>
  <c r="I25" i="4"/>
  <c r="J25" i="4" s="1"/>
  <c r="K25" i="4" s="1"/>
  <c r="E25" i="4"/>
  <c r="O24" i="4"/>
  <c r="P24" i="4" s="1"/>
  <c r="Q24" i="4" s="1"/>
  <c r="I24" i="4"/>
  <c r="J24" i="4" s="1"/>
  <c r="K24" i="4" s="1"/>
  <c r="E24" i="4"/>
  <c r="O23" i="4"/>
  <c r="P23" i="4" s="1"/>
  <c r="Q23" i="4" s="1"/>
  <c r="I23" i="4"/>
  <c r="J23" i="4" s="1"/>
  <c r="K23" i="4" s="1"/>
  <c r="E23" i="4"/>
  <c r="O22" i="4"/>
  <c r="P22" i="4" s="1"/>
  <c r="Q22" i="4" s="1"/>
  <c r="I22" i="4"/>
  <c r="J22" i="4" s="1"/>
  <c r="K22" i="4" s="1"/>
  <c r="E22" i="4"/>
  <c r="O21" i="4"/>
  <c r="P21" i="4" s="1"/>
  <c r="Q21" i="4" s="1"/>
  <c r="I21" i="4"/>
  <c r="J21" i="4" s="1"/>
  <c r="K21" i="4" s="1"/>
  <c r="E21" i="4"/>
  <c r="O20" i="4"/>
  <c r="P20" i="4" s="1"/>
  <c r="Q20" i="4" s="1"/>
  <c r="I20" i="4"/>
  <c r="J20" i="4" s="1"/>
  <c r="K20" i="4" s="1"/>
  <c r="D20" i="4"/>
  <c r="E20" i="4" s="1"/>
  <c r="O19" i="4"/>
  <c r="P19" i="4" s="1"/>
  <c r="Q19" i="4" s="1"/>
  <c r="I19" i="4"/>
  <c r="J19" i="4" s="1"/>
  <c r="K19" i="4" s="1"/>
  <c r="O18" i="4"/>
  <c r="P18" i="4" s="1"/>
  <c r="Q18" i="4" s="1"/>
  <c r="I18" i="4"/>
  <c r="J18" i="4" s="1"/>
  <c r="K18" i="4" s="1"/>
  <c r="O17" i="4"/>
  <c r="P17" i="4" s="1"/>
  <c r="Q17" i="4" s="1"/>
  <c r="I17" i="4"/>
  <c r="J17" i="4" s="1"/>
  <c r="K17" i="4" s="1"/>
  <c r="O16" i="4"/>
  <c r="P16" i="4" s="1"/>
  <c r="Q16" i="4" s="1"/>
  <c r="I16" i="4"/>
  <c r="J16" i="4" s="1"/>
  <c r="K16" i="4" s="1"/>
  <c r="O15" i="4"/>
  <c r="P15" i="4" s="1"/>
  <c r="Q15" i="4" s="1"/>
  <c r="I15" i="4"/>
  <c r="J15" i="4" s="1"/>
  <c r="K15" i="4" s="1"/>
  <c r="O14" i="4"/>
  <c r="P14" i="4" s="1"/>
  <c r="Q14" i="4" s="1"/>
  <c r="I14" i="4"/>
  <c r="J14" i="4" s="1"/>
  <c r="K14" i="4" s="1"/>
  <c r="O13" i="4"/>
  <c r="P13" i="4" s="1"/>
  <c r="Q13" i="4" s="1"/>
  <c r="I13" i="4"/>
  <c r="J13" i="4" s="1"/>
  <c r="K13" i="4" s="1"/>
  <c r="O12" i="4"/>
  <c r="P12" i="4" s="1"/>
  <c r="Q12" i="4" s="1"/>
  <c r="I12" i="4"/>
  <c r="J12" i="4" s="1"/>
  <c r="K12" i="4" s="1"/>
  <c r="O11" i="4"/>
  <c r="P11" i="4" s="1"/>
  <c r="Q11" i="4" s="1"/>
  <c r="I11" i="4"/>
  <c r="J11" i="4" s="1"/>
  <c r="K11" i="4" s="1"/>
  <c r="O10" i="4"/>
  <c r="P10" i="4" s="1"/>
  <c r="Q10" i="4" s="1"/>
  <c r="I10" i="4"/>
  <c r="J10" i="4" s="1"/>
  <c r="K10" i="4" s="1"/>
  <c r="O9" i="4"/>
  <c r="P9" i="4" s="1"/>
  <c r="Q9" i="4" s="1"/>
  <c r="I9" i="4"/>
  <c r="J9" i="4" s="1"/>
  <c r="K9" i="4" s="1"/>
  <c r="O8" i="4"/>
  <c r="P8" i="4" s="1"/>
  <c r="Q8" i="4" s="1"/>
  <c r="I8" i="4"/>
  <c r="J8" i="4" s="1"/>
  <c r="K8" i="4" s="1"/>
  <c r="O7" i="4"/>
  <c r="P7" i="4" s="1"/>
  <c r="Q7" i="4" s="1"/>
  <c r="I7" i="4"/>
  <c r="J7" i="4" s="1"/>
  <c r="K7" i="4" s="1"/>
  <c r="O6" i="4"/>
  <c r="P6" i="4" s="1"/>
  <c r="Q6" i="4" s="1"/>
  <c r="I6" i="4"/>
  <c r="J6" i="4" s="1"/>
  <c r="K6" i="4" s="1"/>
  <c r="O5" i="4"/>
  <c r="P5" i="4" s="1"/>
  <c r="Q5" i="4" s="1"/>
  <c r="I5" i="4"/>
  <c r="J5" i="4" s="1"/>
  <c r="K5" i="4" s="1"/>
  <c r="O4" i="4"/>
  <c r="P4" i="4" s="1"/>
  <c r="Q4" i="4" s="1"/>
  <c r="I4" i="4"/>
  <c r="J4" i="4" s="1"/>
  <c r="K4" i="4" s="1"/>
  <c r="O3" i="4"/>
  <c r="P3" i="4" s="1"/>
  <c r="Q3" i="4" s="1"/>
  <c r="I3" i="4"/>
  <c r="J3" i="4" s="1"/>
  <c r="K3" i="4" s="1"/>
  <c r="N3" i="3"/>
  <c r="P3" i="3" s="1"/>
  <c r="Q3" i="3" s="1"/>
  <c r="J4" i="3"/>
  <c r="K4" i="3" s="1"/>
  <c r="N4" i="3"/>
  <c r="P4" i="3" s="1"/>
  <c r="Q4" i="3" s="1"/>
  <c r="N5" i="3"/>
  <c r="P5" i="3" s="1"/>
  <c r="Q5" i="3" s="1"/>
  <c r="N6" i="3"/>
  <c r="P6" i="3" s="1"/>
  <c r="Q6" i="3" s="1"/>
  <c r="J7" i="3"/>
  <c r="K7" i="3" s="1"/>
  <c r="N7" i="3"/>
  <c r="P7" i="3" s="1"/>
  <c r="Q7" i="3" s="1"/>
  <c r="J8" i="3"/>
  <c r="K8" i="3" s="1"/>
  <c r="N8" i="3"/>
  <c r="P8" i="3" s="1"/>
  <c r="Q8" i="3" s="1"/>
  <c r="N9" i="3"/>
  <c r="P9" i="3" s="1"/>
  <c r="Q9" i="3" s="1"/>
  <c r="J10" i="3"/>
  <c r="K10" i="3" s="1"/>
  <c r="N10" i="3"/>
  <c r="P10" i="3" s="1"/>
  <c r="Q10" i="3" s="1"/>
  <c r="J11" i="3"/>
  <c r="K11" i="3" s="1"/>
  <c r="N11" i="3"/>
  <c r="P11" i="3" s="1"/>
  <c r="Q11" i="3" s="1"/>
  <c r="N12" i="3"/>
  <c r="P12" i="3" s="1"/>
  <c r="Q12" i="3" s="1"/>
  <c r="N13" i="3"/>
  <c r="P13" i="3" s="1"/>
  <c r="Q13" i="3" s="1"/>
  <c r="N14" i="3"/>
  <c r="P14" i="3" s="1"/>
  <c r="Q14" i="3" s="1"/>
  <c r="N15" i="3"/>
  <c r="P15" i="3" s="1"/>
  <c r="Q15" i="3" s="1"/>
  <c r="J16" i="3"/>
  <c r="K16" i="3" s="1"/>
  <c r="N16" i="3"/>
  <c r="P16" i="3" s="1"/>
  <c r="Q16" i="3" s="1"/>
  <c r="N17" i="3"/>
  <c r="P17" i="3" s="1"/>
  <c r="Q17" i="3" s="1"/>
  <c r="N18" i="3"/>
  <c r="P18" i="3" s="1"/>
  <c r="Q18" i="3" s="1"/>
  <c r="J19" i="3"/>
  <c r="K19" i="3" s="1"/>
  <c r="N19" i="3"/>
  <c r="P19" i="3" s="1"/>
  <c r="Q19" i="3" s="1"/>
  <c r="N20" i="3"/>
  <c r="P20" i="3" s="1"/>
  <c r="Q20" i="3" s="1"/>
  <c r="J21" i="3"/>
  <c r="K21" i="3" s="1"/>
  <c r="N21" i="3"/>
  <c r="P21" i="3" s="1"/>
  <c r="Q21" i="3" s="1"/>
  <c r="J22" i="3"/>
  <c r="K22" i="3" s="1"/>
  <c r="N22" i="3"/>
  <c r="P22" i="3" s="1"/>
  <c r="Q22" i="3" s="1"/>
  <c r="N23" i="3"/>
  <c r="P23" i="3" s="1"/>
  <c r="Q23" i="3" s="1"/>
  <c r="N24" i="3"/>
  <c r="P24" i="3" s="1"/>
  <c r="Q24" i="3" s="1"/>
  <c r="N25" i="3"/>
  <c r="P25" i="3" s="1"/>
  <c r="Q25" i="3" s="1"/>
  <c r="N26" i="3"/>
  <c r="P26" i="3" s="1"/>
  <c r="Q26" i="3" s="1"/>
  <c r="N27" i="3"/>
  <c r="P27" i="3" s="1"/>
  <c r="Q27" i="3" s="1"/>
  <c r="J28" i="3"/>
  <c r="K28" i="3" s="1"/>
  <c r="N28" i="3"/>
  <c r="P28" i="3" s="1"/>
  <c r="Q28" i="3" s="1"/>
  <c r="J29" i="3"/>
  <c r="K29" i="3" s="1"/>
  <c r="N29" i="3"/>
  <c r="P29" i="3" s="1"/>
  <c r="Q29" i="3" s="1"/>
  <c r="N30" i="3"/>
  <c r="P30" i="3" s="1"/>
  <c r="Q30" i="3" s="1"/>
  <c r="J31" i="3"/>
  <c r="K31" i="3" s="1"/>
  <c r="N31" i="3"/>
  <c r="P31" i="3" s="1"/>
  <c r="Q31" i="3" s="1"/>
  <c r="N32" i="3"/>
  <c r="P32" i="3" s="1"/>
  <c r="Q32" i="3" s="1"/>
  <c r="N33" i="3"/>
  <c r="P33" i="3" s="1"/>
  <c r="Q33" i="3" s="1"/>
  <c r="J34" i="3"/>
  <c r="K34" i="3" s="1"/>
  <c r="N34" i="3"/>
  <c r="P34" i="3" s="1"/>
  <c r="Q34" i="3" s="1"/>
  <c r="J35" i="3"/>
  <c r="K35" i="3" s="1"/>
  <c r="N35" i="3"/>
  <c r="P35" i="3" s="1"/>
  <c r="Q35" i="3" s="1"/>
  <c r="N36" i="3"/>
  <c r="P36" i="3" s="1"/>
  <c r="Q36" i="3" s="1"/>
  <c r="N37" i="3"/>
  <c r="P37" i="3" s="1"/>
  <c r="Q37" i="3" s="1"/>
  <c r="N38" i="3"/>
  <c r="P38" i="3" s="1"/>
  <c r="Q38" i="3" s="1"/>
  <c r="N39" i="3"/>
  <c r="P39" i="3" s="1"/>
  <c r="Q39" i="3" s="1"/>
  <c r="J40" i="3"/>
  <c r="K40" i="3" s="1"/>
  <c r="N40" i="3"/>
  <c r="P40" i="3" s="1"/>
  <c r="Q40" i="3" s="1"/>
  <c r="N41" i="3"/>
  <c r="P41" i="3" s="1"/>
  <c r="Q41" i="3" s="1"/>
  <c r="N42" i="3"/>
  <c r="P42" i="3" s="1"/>
  <c r="Q42" i="3" s="1"/>
  <c r="J43" i="3"/>
  <c r="K43" i="3" s="1"/>
  <c r="N43" i="3"/>
  <c r="P43" i="3" s="1"/>
  <c r="Q43" i="3" s="1"/>
  <c r="J44" i="3"/>
  <c r="K44" i="3" s="1"/>
  <c r="N44" i="3"/>
  <c r="P44" i="3" s="1"/>
  <c r="Q44" i="3" s="1"/>
  <c r="J45" i="3"/>
  <c r="K45" i="3" s="1"/>
  <c r="N45" i="3"/>
  <c r="P45" i="3" s="1"/>
  <c r="Q45" i="3" s="1"/>
  <c r="J46" i="3"/>
  <c r="K46" i="3" s="1"/>
  <c r="N46" i="3"/>
  <c r="P46" i="3" s="1"/>
  <c r="Q46" i="3" s="1"/>
  <c r="J47" i="3"/>
  <c r="K47" i="3" s="1"/>
  <c r="N47" i="3"/>
  <c r="P47" i="3" s="1"/>
  <c r="Q47" i="3" s="1"/>
  <c r="J48" i="3"/>
  <c r="K48" i="3" s="1"/>
  <c r="N48" i="3"/>
  <c r="P48" i="3" s="1"/>
  <c r="Q48" i="3" s="1"/>
  <c r="J49" i="3"/>
  <c r="K49" i="3" s="1"/>
  <c r="N49" i="3"/>
  <c r="P49" i="3" s="1"/>
  <c r="Q49" i="3" s="1"/>
  <c r="J50" i="3"/>
  <c r="K50" i="3" s="1"/>
  <c r="N50" i="3"/>
  <c r="P50" i="3" s="1"/>
  <c r="Q50" i="3" s="1"/>
  <c r="J51" i="3"/>
  <c r="K51" i="3" s="1"/>
  <c r="N51" i="3"/>
  <c r="P51" i="3" s="1"/>
  <c r="Q51" i="3" s="1"/>
  <c r="J52" i="3"/>
  <c r="K52" i="3" s="1"/>
  <c r="N52" i="3"/>
  <c r="P52" i="3" s="1"/>
  <c r="Q52" i="3" s="1"/>
  <c r="J53" i="3"/>
  <c r="K53" i="3" s="1"/>
  <c r="N53" i="3"/>
  <c r="P53" i="3" s="1"/>
  <c r="Q53" i="3" s="1"/>
  <c r="J54" i="3"/>
  <c r="K54" i="3" s="1"/>
  <c r="N54" i="3"/>
  <c r="P54" i="3" s="1"/>
  <c r="Q54" i="3" s="1"/>
  <c r="J55" i="3"/>
  <c r="K55" i="3" s="1"/>
  <c r="N55" i="3"/>
  <c r="P55" i="3" s="1"/>
  <c r="Q55" i="3" s="1"/>
  <c r="J56" i="3"/>
  <c r="K56" i="3" s="1"/>
  <c r="N56" i="3"/>
  <c r="P56" i="3" s="1"/>
  <c r="Q56" i="3" s="1"/>
  <c r="J57" i="3"/>
  <c r="K57" i="3" s="1"/>
  <c r="N57" i="3"/>
  <c r="P57" i="3" s="1"/>
  <c r="Q57" i="3" s="1"/>
  <c r="J58" i="3"/>
  <c r="K58" i="3" s="1"/>
  <c r="N58" i="3"/>
  <c r="P58" i="3" s="1"/>
  <c r="Q58" i="3" s="1"/>
  <c r="J59" i="3"/>
  <c r="K59" i="3" s="1"/>
  <c r="N59" i="3"/>
  <c r="P59" i="3" s="1"/>
  <c r="Q59" i="3" s="1"/>
  <c r="J60" i="3"/>
  <c r="K60" i="3" s="1"/>
  <c r="N60" i="3"/>
  <c r="P60" i="3" s="1"/>
  <c r="Q60" i="3" s="1"/>
  <c r="J61" i="3"/>
  <c r="K61" i="3" s="1"/>
  <c r="N61" i="3"/>
  <c r="P61" i="3" s="1"/>
  <c r="Q61" i="3" s="1"/>
  <c r="J62" i="3"/>
  <c r="K62" i="3" s="1"/>
  <c r="N62" i="3"/>
  <c r="P62" i="3" s="1"/>
  <c r="Q62" i="3" s="1"/>
  <c r="J63" i="3"/>
  <c r="K63" i="3" s="1"/>
  <c r="N63" i="3"/>
  <c r="P63" i="3" s="1"/>
  <c r="Q63" i="3" s="1"/>
  <c r="J64" i="3"/>
  <c r="K64" i="3" s="1"/>
  <c r="N64" i="3"/>
  <c r="P64" i="3" s="1"/>
  <c r="Q64" i="3" s="1"/>
  <c r="J65" i="3"/>
  <c r="K65" i="3" s="1"/>
  <c r="N65" i="3"/>
  <c r="P65" i="3" s="1"/>
  <c r="Q65" i="3" s="1"/>
  <c r="J66" i="3"/>
  <c r="K66" i="3" s="1"/>
  <c r="N66" i="3"/>
  <c r="P66" i="3" s="1"/>
  <c r="Q66" i="3" s="1"/>
  <c r="J67" i="3"/>
  <c r="K67" i="3" s="1"/>
  <c r="N67" i="3"/>
  <c r="P67" i="3" s="1"/>
  <c r="Q67" i="3" s="1"/>
  <c r="J68" i="3"/>
  <c r="K68" i="3" s="1"/>
  <c r="N68" i="3"/>
  <c r="P68" i="3" s="1"/>
  <c r="Q68" i="3" s="1"/>
  <c r="J69" i="3"/>
  <c r="K69" i="3" s="1"/>
  <c r="N69" i="3"/>
  <c r="P69" i="3" s="1"/>
  <c r="Q69" i="3" s="1"/>
  <c r="J70" i="3"/>
  <c r="K70" i="3" s="1"/>
  <c r="N70" i="3"/>
  <c r="P70" i="3" s="1"/>
  <c r="Q70" i="3" s="1"/>
  <c r="J71" i="3"/>
  <c r="K71" i="3" s="1"/>
  <c r="N71" i="3"/>
  <c r="P71" i="3" s="1"/>
  <c r="Q71" i="3" s="1"/>
  <c r="J72" i="3"/>
  <c r="K72" i="3" s="1"/>
  <c r="N72" i="3"/>
  <c r="P72" i="3" s="1"/>
  <c r="Q72" i="3" s="1"/>
  <c r="J73" i="3"/>
  <c r="K73" i="3" s="1"/>
  <c r="N73" i="3"/>
  <c r="P73" i="3" s="1"/>
  <c r="Q73" i="3" s="1"/>
  <c r="J74" i="3"/>
  <c r="K74" i="3" s="1"/>
  <c r="N74" i="3"/>
  <c r="P74" i="3" s="1"/>
  <c r="Q74" i="3" s="1"/>
  <c r="J75" i="3"/>
  <c r="K75" i="3" s="1"/>
  <c r="N75" i="3"/>
  <c r="P75" i="3" s="1"/>
  <c r="Q75" i="3" s="1"/>
  <c r="J76" i="3"/>
  <c r="K76" i="3" s="1"/>
  <c r="N76" i="3"/>
  <c r="P76" i="3" s="1"/>
  <c r="Q76" i="3" s="1"/>
  <c r="J77" i="3"/>
  <c r="K77" i="3" s="1"/>
  <c r="N77" i="3"/>
  <c r="P77" i="3" s="1"/>
  <c r="Q77" i="3" s="1"/>
  <c r="J78" i="3"/>
  <c r="K78" i="3" s="1"/>
  <c r="N78" i="3"/>
  <c r="P78" i="3" s="1"/>
  <c r="Q78" i="3" s="1"/>
  <c r="J79" i="3"/>
  <c r="K79" i="3" s="1"/>
  <c r="N79" i="3"/>
  <c r="P79" i="3" s="1"/>
  <c r="Q79" i="3" s="1"/>
  <c r="J80" i="3"/>
  <c r="K80" i="3" s="1"/>
  <c r="N80" i="3"/>
  <c r="P80" i="3" s="1"/>
  <c r="Q80" i="3" s="1"/>
  <c r="J81" i="3"/>
  <c r="K81" i="3" s="1"/>
  <c r="N81" i="3"/>
  <c r="P81" i="3" s="1"/>
  <c r="Q81" i="3" s="1"/>
  <c r="J82" i="3"/>
  <c r="K82" i="3" s="1"/>
  <c r="N82" i="3"/>
  <c r="P82" i="3" s="1"/>
  <c r="Q82" i="3" s="1"/>
  <c r="J83" i="3"/>
  <c r="K83" i="3" s="1"/>
  <c r="N83" i="3"/>
  <c r="P83" i="3" s="1"/>
  <c r="Q83" i="3" s="1"/>
  <c r="J84" i="3"/>
  <c r="K84" i="3" s="1"/>
  <c r="N84" i="3"/>
  <c r="P84" i="3" s="1"/>
  <c r="Q84" i="3" s="1"/>
  <c r="J85" i="3"/>
  <c r="K85" i="3" s="1"/>
  <c r="N85" i="3"/>
  <c r="P85" i="3" s="1"/>
  <c r="Q85" i="3" s="1"/>
  <c r="J86" i="3"/>
  <c r="K86" i="3" s="1"/>
  <c r="N86" i="3"/>
  <c r="P86" i="3" s="1"/>
  <c r="Q86" i="3" s="1"/>
  <c r="J87" i="3"/>
  <c r="K87" i="3" s="1"/>
  <c r="N87" i="3"/>
  <c r="P87" i="3" s="1"/>
  <c r="Q87" i="3" s="1"/>
  <c r="J88" i="3"/>
  <c r="K88" i="3" s="1"/>
  <c r="N88" i="3"/>
  <c r="P88" i="3" s="1"/>
  <c r="Q88" i="3" s="1"/>
  <c r="J89" i="3"/>
  <c r="K89" i="3" s="1"/>
  <c r="N89" i="3"/>
  <c r="P89" i="3" s="1"/>
  <c r="Q89" i="3" s="1"/>
  <c r="J90" i="3"/>
  <c r="K90" i="3" s="1"/>
  <c r="N90" i="3"/>
  <c r="P90" i="3" s="1"/>
  <c r="Q90" i="3" s="1"/>
  <c r="J91" i="3"/>
  <c r="K91" i="3" s="1"/>
  <c r="N91" i="3"/>
  <c r="P91" i="3" s="1"/>
  <c r="Q91" i="3" s="1"/>
  <c r="J92" i="3"/>
  <c r="K92" i="3" s="1"/>
  <c r="N92" i="3"/>
  <c r="P92" i="3" s="1"/>
  <c r="Q92" i="3" s="1"/>
  <c r="J93" i="3"/>
  <c r="K93" i="3" s="1"/>
  <c r="N93" i="3"/>
  <c r="P93" i="3" s="1"/>
  <c r="Q93" i="3" s="1"/>
  <c r="J94" i="3"/>
  <c r="K94" i="3" s="1"/>
  <c r="N94" i="3"/>
  <c r="P94" i="3" s="1"/>
  <c r="Q94" i="3" s="1"/>
  <c r="J95" i="3"/>
  <c r="K95" i="3" s="1"/>
  <c r="N95" i="3"/>
  <c r="P95" i="3" s="1"/>
  <c r="Q95" i="3" s="1"/>
  <c r="J96" i="3"/>
  <c r="K96" i="3" s="1"/>
  <c r="N96" i="3"/>
  <c r="P96" i="3" s="1"/>
  <c r="Q96" i="3" s="1"/>
  <c r="J97" i="3"/>
  <c r="K97" i="3" s="1"/>
  <c r="N97" i="3"/>
  <c r="P97" i="3" s="1"/>
  <c r="Q97" i="3" s="1"/>
  <c r="J98" i="3"/>
  <c r="K98" i="3" s="1"/>
  <c r="N98" i="3"/>
  <c r="P98" i="3" s="1"/>
  <c r="Q98" i="3" s="1"/>
  <c r="J99" i="3"/>
  <c r="K99" i="3" s="1"/>
  <c r="N99" i="3"/>
  <c r="P99" i="3" s="1"/>
  <c r="Q99" i="3" s="1"/>
  <c r="J100" i="3"/>
  <c r="K100" i="3" s="1"/>
  <c r="N100" i="3"/>
  <c r="P100" i="3" s="1"/>
  <c r="Q100" i="3" s="1"/>
  <c r="J101" i="3"/>
  <c r="K101" i="3" s="1"/>
  <c r="N101" i="3"/>
  <c r="P101" i="3" s="1"/>
  <c r="Q101" i="3" s="1"/>
  <c r="J102" i="3"/>
  <c r="K102" i="3" s="1"/>
  <c r="N102" i="3"/>
  <c r="P102" i="3" s="1"/>
  <c r="Q102" i="3" s="1"/>
  <c r="J103" i="3"/>
  <c r="K103" i="3" s="1"/>
  <c r="N103" i="3"/>
  <c r="P103" i="3" s="1"/>
  <c r="Q103" i="3" s="1"/>
  <c r="J104" i="3"/>
  <c r="K104" i="3" s="1"/>
  <c r="N104" i="3"/>
  <c r="P104" i="3" s="1"/>
  <c r="Q104" i="3" s="1"/>
  <c r="J105" i="3"/>
  <c r="K105" i="3" s="1"/>
  <c r="N105" i="3"/>
  <c r="P105" i="3" s="1"/>
  <c r="Q105" i="3" s="1"/>
  <c r="J106" i="3"/>
  <c r="K106" i="3" s="1"/>
  <c r="N106" i="3"/>
  <c r="P106" i="3" s="1"/>
  <c r="Q106" i="3" s="1"/>
  <c r="J107" i="3"/>
  <c r="K107" i="3" s="1"/>
  <c r="N107" i="3"/>
  <c r="P107" i="3" s="1"/>
  <c r="Q107" i="3" s="1"/>
  <c r="J108" i="3"/>
  <c r="K108" i="3" s="1"/>
  <c r="N108" i="3"/>
  <c r="P108" i="3" s="1"/>
  <c r="Q108" i="3" s="1"/>
  <c r="J109" i="3"/>
  <c r="K109" i="3" s="1"/>
  <c r="N109" i="3"/>
  <c r="P109" i="3" s="1"/>
  <c r="Q109" i="3" s="1"/>
  <c r="J110" i="3"/>
  <c r="K110" i="3" s="1"/>
  <c r="N110" i="3"/>
  <c r="P110" i="3" s="1"/>
  <c r="Q110" i="3" s="1"/>
  <c r="J111" i="3"/>
  <c r="K111" i="3" s="1"/>
  <c r="N111" i="3"/>
  <c r="P111" i="3" s="1"/>
  <c r="Q111" i="3" s="1"/>
  <c r="J112" i="3"/>
  <c r="K112" i="3" s="1"/>
  <c r="N112" i="3"/>
  <c r="P112" i="3" s="1"/>
  <c r="Q112" i="3" s="1"/>
  <c r="J113" i="3"/>
  <c r="K113" i="3" s="1"/>
  <c r="N113" i="3"/>
  <c r="P113" i="3" s="1"/>
  <c r="Q113" i="3" s="1"/>
  <c r="J114" i="3"/>
  <c r="K114" i="3" s="1"/>
  <c r="N114" i="3"/>
  <c r="P114" i="3" s="1"/>
  <c r="Q114" i="3" s="1"/>
  <c r="J115" i="3"/>
  <c r="K115" i="3" s="1"/>
  <c r="N115" i="3"/>
  <c r="P115" i="3" s="1"/>
  <c r="Q115" i="3" s="1"/>
  <c r="J116" i="3"/>
  <c r="K116" i="3" s="1"/>
  <c r="N116" i="3"/>
  <c r="P116" i="3" s="1"/>
  <c r="Q116" i="3" s="1"/>
  <c r="J117" i="3"/>
  <c r="K117" i="3" s="1"/>
  <c r="N117" i="3"/>
  <c r="P117" i="3" s="1"/>
  <c r="Q117" i="3" s="1"/>
  <c r="J118" i="3"/>
  <c r="K118" i="3" s="1"/>
  <c r="N118" i="3"/>
  <c r="P118" i="3" s="1"/>
  <c r="Q118" i="3" s="1"/>
  <c r="J119" i="3"/>
  <c r="K119" i="3" s="1"/>
  <c r="N119" i="3"/>
  <c r="P119" i="3" s="1"/>
  <c r="Q119" i="3" s="1"/>
  <c r="J120" i="3"/>
  <c r="K120" i="3" s="1"/>
  <c r="N120" i="3"/>
  <c r="P120" i="3" s="1"/>
  <c r="Q120" i="3" s="1"/>
  <c r="J121" i="3"/>
  <c r="K121" i="3" s="1"/>
  <c r="N121" i="3"/>
  <c r="P121" i="3" s="1"/>
  <c r="Q121" i="3" s="1"/>
  <c r="J122" i="3"/>
  <c r="K122" i="3" s="1"/>
  <c r="N122" i="3"/>
  <c r="P122" i="3" s="1"/>
  <c r="Q122" i="3" s="1"/>
  <c r="J123" i="3"/>
  <c r="K123" i="3" s="1"/>
  <c r="N123" i="3"/>
  <c r="P123" i="3" s="1"/>
  <c r="Q123" i="3" s="1"/>
  <c r="J124" i="3"/>
  <c r="K124" i="3" s="1"/>
  <c r="N124" i="3"/>
  <c r="P124" i="3" s="1"/>
  <c r="Q124" i="3" s="1"/>
  <c r="J125" i="3"/>
  <c r="K125" i="3" s="1"/>
  <c r="N125" i="3"/>
  <c r="P125" i="3" s="1"/>
  <c r="Q125" i="3" s="1"/>
  <c r="J126" i="3"/>
  <c r="K126" i="3" s="1"/>
  <c r="N126" i="3"/>
  <c r="P126" i="3" s="1"/>
  <c r="Q126" i="3" s="1"/>
  <c r="J127" i="3"/>
  <c r="K127" i="3" s="1"/>
  <c r="N127" i="3"/>
  <c r="P127" i="3" s="1"/>
  <c r="Q127" i="3" s="1"/>
  <c r="J128" i="3"/>
  <c r="K128" i="3" s="1"/>
  <c r="N128" i="3"/>
  <c r="P128" i="3" s="1"/>
  <c r="Q128" i="3" s="1"/>
  <c r="J129" i="3"/>
  <c r="K129" i="3" s="1"/>
  <c r="N129" i="3"/>
  <c r="P129" i="3" s="1"/>
  <c r="Q129" i="3" s="1"/>
  <c r="J130" i="3"/>
  <c r="K130" i="3" s="1"/>
  <c r="N130" i="3"/>
  <c r="P130" i="3" s="1"/>
  <c r="Q130" i="3" s="1"/>
  <c r="J131" i="3"/>
  <c r="K131" i="3" s="1"/>
  <c r="N131" i="3"/>
  <c r="P131" i="3" s="1"/>
  <c r="Q131" i="3" s="1"/>
  <c r="J132" i="3"/>
  <c r="K132" i="3" s="1"/>
  <c r="N132" i="3"/>
  <c r="P132" i="3" s="1"/>
  <c r="Q132" i="3" s="1"/>
  <c r="J133" i="3"/>
  <c r="K133" i="3" s="1"/>
  <c r="N133" i="3"/>
  <c r="P133" i="3" s="1"/>
  <c r="Q133" i="3" s="1"/>
  <c r="J134" i="3"/>
  <c r="K134" i="3" s="1"/>
  <c r="N134" i="3"/>
  <c r="P134" i="3" s="1"/>
  <c r="Q134" i="3" s="1"/>
  <c r="J135" i="3"/>
  <c r="K135" i="3" s="1"/>
  <c r="N135" i="3"/>
  <c r="P135" i="3" s="1"/>
  <c r="Q135" i="3" s="1"/>
  <c r="J136" i="3"/>
  <c r="K136" i="3" s="1"/>
  <c r="N136" i="3"/>
  <c r="P136" i="3" s="1"/>
  <c r="Q136" i="3" s="1"/>
  <c r="J137" i="3"/>
  <c r="K137" i="3" s="1"/>
  <c r="N137" i="3"/>
  <c r="P137" i="3" s="1"/>
  <c r="Q137" i="3" s="1"/>
  <c r="J138" i="3"/>
  <c r="K138" i="3" s="1"/>
  <c r="N138" i="3"/>
  <c r="P138" i="3" s="1"/>
  <c r="Q138" i="3" s="1"/>
  <c r="J139" i="3"/>
  <c r="K139" i="3" s="1"/>
  <c r="N139" i="3"/>
  <c r="P139" i="3" s="1"/>
  <c r="Q139" i="3" s="1"/>
  <c r="J140" i="3"/>
  <c r="K140" i="3" s="1"/>
  <c r="N140" i="3"/>
  <c r="P140" i="3" s="1"/>
  <c r="Q140" i="3" s="1"/>
  <c r="J141" i="3"/>
  <c r="K141" i="3" s="1"/>
  <c r="N141" i="3"/>
  <c r="P141" i="3" s="1"/>
  <c r="Q141" i="3" s="1"/>
  <c r="J142" i="3"/>
  <c r="K142" i="3" s="1"/>
  <c r="N142" i="3"/>
  <c r="P142" i="3" s="1"/>
  <c r="Q142" i="3" s="1"/>
  <c r="J143" i="3"/>
  <c r="K143" i="3" s="1"/>
  <c r="N143" i="3"/>
  <c r="P143" i="3" s="1"/>
  <c r="Q143" i="3" s="1"/>
  <c r="J144" i="3"/>
  <c r="K144" i="3" s="1"/>
  <c r="N144" i="3"/>
  <c r="P144" i="3" s="1"/>
  <c r="Q144" i="3" s="1"/>
  <c r="J145" i="3"/>
  <c r="K145" i="3" s="1"/>
  <c r="N145" i="3"/>
  <c r="P145" i="3" s="1"/>
  <c r="Q145" i="3" s="1"/>
  <c r="J146" i="3"/>
  <c r="K146" i="3" s="1"/>
  <c r="N146" i="3"/>
  <c r="P146" i="3" s="1"/>
  <c r="Q146" i="3" s="1"/>
  <c r="J147" i="3"/>
  <c r="K147" i="3" s="1"/>
  <c r="N147" i="3"/>
  <c r="P147" i="3" s="1"/>
  <c r="Q147" i="3" s="1"/>
  <c r="J148" i="3"/>
  <c r="K148" i="3" s="1"/>
  <c r="N148" i="3"/>
  <c r="P148" i="3" s="1"/>
  <c r="Q148" i="3" s="1"/>
  <c r="J149" i="3"/>
  <c r="K149" i="3" s="1"/>
  <c r="N149" i="3"/>
  <c r="P149" i="3" s="1"/>
  <c r="Q149" i="3" s="1"/>
  <c r="J150" i="3"/>
  <c r="K150" i="3" s="1"/>
  <c r="N150" i="3"/>
  <c r="P150" i="3" s="1"/>
  <c r="Q150" i="3" s="1"/>
  <c r="J151" i="3"/>
  <c r="K151" i="3" s="1"/>
  <c r="N151" i="3"/>
  <c r="P151" i="3" s="1"/>
  <c r="Q151" i="3" s="1"/>
  <c r="J152" i="3"/>
  <c r="K152" i="3" s="1"/>
  <c r="N152" i="3"/>
  <c r="P152" i="3" s="1"/>
  <c r="Q152" i="3" s="1"/>
  <c r="J153" i="3"/>
  <c r="K153" i="3" s="1"/>
  <c r="N153" i="3"/>
  <c r="P153" i="3" s="1"/>
  <c r="Q153" i="3" s="1"/>
  <c r="J154" i="3"/>
  <c r="K154" i="3" s="1"/>
  <c r="N154" i="3"/>
  <c r="P154" i="3" s="1"/>
  <c r="Q154" i="3" s="1"/>
  <c r="J155" i="3"/>
  <c r="K155" i="3" s="1"/>
  <c r="N155" i="3"/>
  <c r="P155" i="3" s="1"/>
  <c r="Q155" i="3" s="1"/>
  <c r="J156" i="3"/>
  <c r="K156" i="3" s="1"/>
  <c r="N156" i="3"/>
  <c r="P156" i="3" s="1"/>
  <c r="Q156" i="3" s="1"/>
  <c r="J157" i="3"/>
  <c r="K157" i="3" s="1"/>
  <c r="N157" i="3"/>
  <c r="P157" i="3" s="1"/>
  <c r="Q157" i="3" s="1"/>
  <c r="J158" i="3"/>
  <c r="K158" i="3" s="1"/>
  <c r="N158" i="3"/>
  <c r="P158" i="3" s="1"/>
  <c r="Q158" i="3" s="1"/>
  <c r="J159" i="3"/>
  <c r="K159" i="3" s="1"/>
  <c r="N159" i="3"/>
  <c r="P159" i="3" s="1"/>
  <c r="Q159" i="3" s="1"/>
  <c r="J160" i="3"/>
  <c r="K160" i="3" s="1"/>
  <c r="N160" i="3"/>
  <c r="P160" i="3" s="1"/>
  <c r="Q160" i="3" s="1"/>
  <c r="J161" i="3"/>
  <c r="K161" i="3" s="1"/>
  <c r="N161" i="3"/>
  <c r="P161" i="3" s="1"/>
  <c r="Q161" i="3" s="1"/>
  <c r="J162" i="3"/>
  <c r="K162" i="3" s="1"/>
  <c r="N162" i="3"/>
  <c r="P162" i="3" s="1"/>
  <c r="Q162" i="3" s="1"/>
  <c r="J163" i="3"/>
  <c r="K163" i="3" s="1"/>
  <c r="N163" i="3"/>
  <c r="P163" i="3" s="1"/>
  <c r="Q163" i="3" s="1"/>
  <c r="J164" i="3"/>
  <c r="K164" i="3" s="1"/>
  <c r="N164" i="3"/>
  <c r="P164" i="3" s="1"/>
  <c r="Q164" i="3" s="1"/>
  <c r="J165" i="3"/>
  <c r="K165" i="3" s="1"/>
  <c r="N165" i="3"/>
  <c r="P165" i="3" s="1"/>
  <c r="Q165" i="3" s="1"/>
  <c r="J166" i="3"/>
  <c r="K166" i="3" s="1"/>
  <c r="N166" i="3"/>
  <c r="P166" i="3" s="1"/>
  <c r="Q166" i="3" s="1"/>
  <c r="J167" i="3"/>
  <c r="K167" i="3" s="1"/>
  <c r="N167" i="3"/>
  <c r="P167" i="3" s="1"/>
  <c r="Q167" i="3" s="1"/>
  <c r="J168" i="3"/>
  <c r="K168" i="3" s="1"/>
  <c r="N168" i="3"/>
  <c r="P168" i="3" s="1"/>
  <c r="Q168" i="3" s="1"/>
  <c r="J169" i="3"/>
  <c r="K169" i="3" s="1"/>
  <c r="N169" i="3"/>
  <c r="P169" i="3" s="1"/>
  <c r="Q169" i="3" s="1"/>
  <c r="J170" i="3"/>
  <c r="K170" i="3" s="1"/>
  <c r="N170" i="3"/>
  <c r="P170" i="3" s="1"/>
  <c r="Q170" i="3" s="1"/>
  <c r="J171" i="3"/>
  <c r="K171" i="3" s="1"/>
  <c r="N171" i="3"/>
  <c r="P171" i="3" s="1"/>
  <c r="Q171" i="3" s="1"/>
  <c r="J172" i="3"/>
  <c r="K172" i="3" s="1"/>
  <c r="N172" i="3"/>
  <c r="P172" i="3" s="1"/>
  <c r="Q172" i="3" s="1"/>
  <c r="J173" i="3"/>
  <c r="K173" i="3" s="1"/>
  <c r="N173" i="3"/>
  <c r="P173" i="3" s="1"/>
  <c r="Q173" i="3" s="1"/>
  <c r="J174" i="3"/>
  <c r="K174" i="3" s="1"/>
  <c r="N174" i="3"/>
  <c r="P174" i="3" s="1"/>
  <c r="Q174" i="3" s="1"/>
  <c r="J175" i="3"/>
  <c r="K175" i="3" s="1"/>
  <c r="N175" i="3"/>
  <c r="P175" i="3" s="1"/>
  <c r="Q175" i="3" s="1"/>
  <c r="J176" i="3"/>
  <c r="K176" i="3" s="1"/>
  <c r="N176" i="3"/>
  <c r="P176" i="3" s="1"/>
  <c r="Q176" i="3" s="1"/>
  <c r="J177" i="3"/>
  <c r="K177" i="3" s="1"/>
  <c r="N177" i="3"/>
  <c r="P177" i="3" s="1"/>
  <c r="Q177" i="3" s="1"/>
  <c r="J178" i="3"/>
  <c r="K178" i="3" s="1"/>
  <c r="N178" i="3"/>
  <c r="P178" i="3" s="1"/>
  <c r="Q178" i="3" s="1"/>
  <c r="J179" i="3"/>
  <c r="K179" i="3" s="1"/>
  <c r="N179" i="3"/>
  <c r="P179" i="3" s="1"/>
  <c r="Q179" i="3" s="1"/>
  <c r="J180" i="3"/>
  <c r="K180" i="3" s="1"/>
  <c r="N180" i="3"/>
  <c r="P180" i="3" s="1"/>
  <c r="Q180" i="3" s="1"/>
  <c r="J181" i="3"/>
  <c r="K181" i="3" s="1"/>
  <c r="N181" i="3"/>
  <c r="P181" i="3" s="1"/>
  <c r="Q181" i="3" s="1"/>
  <c r="J182" i="3"/>
  <c r="K182" i="3" s="1"/>
  <c r="N182" i="3"/>
  <c r="P182" i="3" s="1"/>
  <c r="Q182" i="3" s="1"/>
  <c r="J183" i="3"/>
  <c r="K183" i="3" s="1"/>
  <c r="N183" i="3"/>
  <c r="P183" i="3" s="1"/>
  <c r="Q183" i="3" s="1"/>
  <c r="J184" i="3"/>
  <c r="K184" i="3" s="1"/>
  <c r="N184" i="3"/>
  <c r="P184" i="3" s="1"/>
  <c r="Q184" i="3" s="1"/>
  <c r="J185" i="3"/>
  <c r="K185" i="3" s="1"/>
  <c r="N185" i="3"/>
  <c r="P185" i="3" s="1"/>
  <c r="Q185" i="3" s="1"/>
  <c r="J186" i="3"/>
  <c r="K186" i="3" s="1"/>
  <c r="N186" i="3"/>
  <c r="P186" i="3" s="1"/>
  <c r="Q186" i="3" s="1"/>
  <c r="J187" i="3"/>
  <c r="K187" i="3" s="1"/>
  <c r="N187" i="3"/>
  <c r="P187" i="3" s="1"/>
  <c r="Q187" i="3" s="1"/>
  <c r="J188" i="3"/>
  <c r="K188" i="3" s="1"/>
  <c r="N188" i="3"/>
  <c r="P188" i="3" s="1"/>
  <c r="Q188" i="3" s="1"/>
  <c r="J189" i="3"/>
  <c r="K189" i="3" s="1"/>
  <c r="N189" i="3"/>
  <c r="P189" i="3" s="1"/>
  <c r="Q189" i="3" s="1"/>
  <c r="J190" i="3"/>
  <c r="K190" i="3" s="1"/>
  <c r="N190" i="3"/>
  <c r="P190" i="3" s="1"/>
  <c r="Q190" i="3" s="1"/>
  <c r="J191" i="3"/>
  <c r="K191" i="3" s="1"/>
  <c r="N191" i="3"/>
  <c r="P191" i="3" s="1"/>
  <c r="Q191" i="3" s="1"/>
  <c r="J192" i="3"/>
  <c r="K192" i="3" s="1"/>
  <c r="N192" i="3"/>
  <c r="P192" i="3" s="1"/>
  <c r="Q192" i="3" s="1"/>
  <c r="J193" i="3"/>
  <c r="K193" i="3" s="1"/>
  <c r="N193" i="3"/>
  <c r="P193" i="3" s="1"/>
  <c r="Q193" i="3" s="1"/>
  <c r="J194" i="3"/>
  <c r="K194" i="3" s="1"/>
  <c r="N194" i="3"/>
  <c r="P194" i="3" s="1"/>
  <c r="Q194" i="3" s="1"/>
  <c r="J195" i="3"/>
  <c r="K195" i="3" s="1"/>
  <c r="N195" i="3"/>
  <c r="P195" i="3" s="1"/>
  <c r="Q195" i="3" s="1"/>
  <c r="J196" i="3"/>
  <c r="K196" i="3" s="1"/>
  <c r="N196" i="3"/>
  <c r="P196" i="3" s="1"/>
  <c r="Q196" i="3" s="1"/>
  <c r="J197" i="3"/>
  <c r="K197" i="3" s="1"/>
  <c r="N197" i="3"/>
  <c r="P197" i="3" s="1"/>
  <c r="Q197" i="3" s="1"/>
  <c r="J198" i="3"/>
  <c r="K198" i="3" s="1"/>
  <c r="N198" i="3"/>
  <c r="P198" i="3" s="1"/>
  <c r="Q198" i="3" s="1"/>
  <c r="J199" i="3"/>
  <c r="K199" i="3" s="1"/>
  <c r="N199" i="3"/>
  <c r="P199" i="3" s="1"/>
  <c r="Q199" i="3" s="1"/>
  <c r="J200" i="3"/>
  <c r="K200" i="3" s="1"/>
  <c r="N200" i="3"/>
  <c r="P200" i="3" s="1"/>
  <c r="Q200" i="3" s="1"/>
  <c r="J201" i="3"/>
  <c r="K201" i="3" s="1"/>
  <c r="N201" i="3"/>
  <c r="P201" i="3" s="1"/>
  <c r="Q201" i="3" s="1"/>
  <c r="J202" i="3"/>
  <c r="K202" i="3" s="1"/>
  <c r="N202" i="3"/>
  <c r="P202" i="3" s="1"/>
  <c r="Q202" i="3" s="1"/>
  <c r="J203" i="3"/>
  <c r="K203" i="3" s="1"/>
  <c r="N203" i="3"/>
  <c r="P203" i="3" s="1"/>
  <c r="Q203" i="3" s="1"/>
  <c r="J204" i="3"/>
  <c r="K204" i="3" s="1"/>
  <c r="N204" i="3"/>
  <c r="P204" i="3" s="1"/>
  <c r="Q204" i="3" s="1"/>
  <c r="J205" i="3"/>
  <c r="K205" i="3" s="1"/>
  <c r="N205" i="3"/>
  <c r="P205" i="3" s="1"/>
  <c r="Q205" i="3" s="1"/>
  <c r="J206" i="3"/>
  <c r="K206" i="3" s="1"/>
  <c r="N206" i="3"/>
  <c r="P206" i="3" s="1"/>
  <c r="Q206" i="3" s="1"/>
  <c r="J207" i="3"/>
  <c r="K207" i="3" s="1"/>
  <c r="N207" i="3"/>
  <c r="P207" i="3" s="1"/>
  <c r="Q207" i="3" s="1"/>
  <c r="J208" i="3"/>
  <c r="K208" i="3" s="1"/>
  <c r="N208" i="3"/>
  <c r="P208" i="3" s="1"/>
  <c r="Q208" i="3" s="1"/>
  <c r="J209" i="3"/>
  <c r="K209" i="3" s="1"/>
  <c r="N209" i="3"/>
  <c r="P209" i="3" s="1"/>
  <c r="Q209" i="3" s="1"/>
  <c r="J210" i="3"/>
  <c r="K210" i="3" s="1"/>
  <c r="N210" i="3"/>
  <c r="P210" i="3" s="1"/>
  <c r="Q210" i="3" s="1"/>
  <c r="J211" i="3"/>
  <c r="K211" i="3" s="1"/>
  <c r="N211" i="3"/>
  <c r="P211" i="3" s="1"/>
  <c r="Q211" i="3" s="1"/>
  <c r="J212" i="3"/>
  <c r="K212" i="3" s="1"/>
  <c r="N212" i="3"/>
  <c r="P212" i="3" s="1"/>
  <c r="Q212" i="3" s="1"/>
  <c r="J213" i="3"/>
  <c r="K213" i="3" s="1"/>
  <c r="N213" i="3"/>
  <c r="P213" i="3" s="1"/>
  <c r="Q213" i="3" s="1"/>
  <c r="J214" i="3"/>
  <c r="K214" i="3" s="1"/>
  <c r="N214" i="3"/>
  <c r="P214" i="3" s="1"/>
  <c r="Q214" i="3" s="1"/>
  <c r="J215" i="3"/>
  <c r="K215" i="3" s="1"/>
  <c r="N215" i="3"/>
  <c r="P215" i="3" s="1"/>
  <c r="Q215" i="3" s="1"/>
  <c r="J216" i="3"/>
  <c r="K216" i="3" s="1"/>
  <c r="N216" i="3"/>
  <c r="P216" i="3" s="1"/>
  <c r="Q216" i="3" s="1"/>
  <c r="J217" i="3"/>
  <c r="K217" i="3" s="1"/>
  <c r="N217" i="3"/>
  <c r="P217" i="3" s="1"/>
  <c r="Q217" i="3" s="1"/>
  <c r="J218" i="3"/>
  <c r="K218" i="3" s="1"/>
  <c r="N218" i="3"/>
  <c r="P218" i="3" s="1"/>
  <c r="Q218" i="3" s="1"/>
  <c r="J219" i="3"/>
  <c r="K219" i="3" s="1"/>
  <c r="N219" i="3"/>
  <c r="P219" i="3" s="1"/>
  <c r="Q219" i="3" s="1"/>
  <c r="J220" i="3"/>
  <c r="K220" i="3" s="1"/>
  <c r="N220" i="3"/>
  <c r="P220" i="3" s="1"/>
  <c r="Q220" i="3" s="1"/>
  <c r="J221" i="3"/>
  <c r="K221" i="3" s="1"/>
  <c r="N221" i="3"/>
  <c r="P221" i="3" s="1"/>
  <c r="Q221" i="3" s="1"/>
  <c r="J222" i="3"/>
  <c r="K222" i="3" s="1"/>
  <c r="N222" i="3"/>
  <c r="P222" i="3" s="1"/>
  <c r="Q222" i="3" s="1"/>
  <c r="J223" i="3"/>
  <c r="K223" i="3" s="1"/>
  <c r="N223" i="3"/>
  <c r="P223" i="3" s="1"/>
  <c r="Q223" i="3" s="1"/>
  <c r="J224" i="3"/>
  <c r="K224" i="3" s="1"/>
  <c r="N224" i="3"/>
  <c r="P224" i="3" s="1"/>
  <c r="Q224" i="3" s="1"/>
  <c r="J225" i="3"/>
  <c r="K225" i="3" s="1"/>
  <c r="N225" i="3"/>
  <c r="P225" i="3" s="1"/>
  <c r="Q225" i="3" s="1"/>
  <c r="J226" i="3"/>
  <c r="K226" i="3" s="1"/>
  <c r="N226" i="3"/>
  <c r="P226" i="3" s="1"/>
  <c r="Q226" i="3" s="1"/>
  <c r="J227" i="3"/>
  <c r="K227" i="3" s="1"/>
  <c r="N227" i="3"/>
  <c r="P227" i="3" s="1"/>
  <c r="Q227" i="3" s="1"/>
  <c r="J228" i="3"/>
  <c r="K228" i="3" s="1"/>
  <c r="N228" i="3"/>
  <c r="P228" i="3" s="1"/>
  <c r="Q228" i="3" s="1"/>
  <c r="J229" i="3"/>
  <c r="K229" i="3" s="1"/>
  <c r="N229" i="3"/>
  <c r="P229" i="3" s="1"/>
  <c r="Q229" i="3" s="1"/>
  <c r="J230" i="3"/>
  <c r="K230" i="3" s="1"/>
  <c r="N230" i="3"/>
  <c r="P230" i="3" s="1"/>
  <c r="Q230" i="3" s="1"/>
  <c r="J231" i="3"/>
  <c r="K231" i="3" s="1"/>
  <c r="N231" i="3"/>
  <c r="P231" i="3" s="1"/>
  <c r="Q231" i="3" s="1"/>
  <c r="J232" i="3"/>
  <c r="K232" i="3" s="1"/>
  <c r="N232" i="3"/>
  <c r="P232" i="3" s="1"/>
  <c r="Q232" i="3" s="1"/>
  <c r="J233" i="3"/>
  <c r="K233" i="3" s="1"/>
  <c r="N233" i="3"/>
  <c r="P233" i="3" s="1"/>
  <c r="Q233" i="3" s="1"/>
  <c r="J234" i="3"/>
  <c r="K234" i="3" s="1"/>
  <c r="N234" i="3"/>
  <c r="P234" i="3" s="1"/>
  <c r="Q234" i="3" s="1"/>
  <c r="J235" i="3"/>
  <c r="K235" i="3" s="1"/>
  <c r="N235" i="3"/>
  <c r="P235" i="3" s="1"/>
  <c r="Q235" i="3" s="1"/>
  <c r="J236" i="3"/>
  <c r="K236" i="3" s="1"/>
  <c r="N236" i="3"/>
  <c r="P236" i="3" s="1"/>
  <c r="Q236" i="3" s="1"/>
  <c r="J237" i="3"/>
  <c r="K237" i="3" s="1"/>
  <c r="N237" i="3"/>
  <c r="P237" i="3" s="1"/>
  <c r="Q237" i="3" s="1"/>
  <c r="J238" i="3"/>
  <c r="K238" i="3" s="1"/>
  <c r="N238" i="3"/>
  <c r="P238" i="3" s="1"/>
  <c r="Q238" i="3" s="1"/>
  <c r="J239" i="3"/>
  <c r="K239" i="3" s="1"/>
  <c r="N239" i="3"/>
  <c r="P239" i="3" s="1"/>
  <c r="Q239" i="3" s="1"/>
  <c r="J240" i="3"/>
  <c r="K240" i="3" s="1"/>
  <c r="N240" i="3"/>
  <c r="P240" i="3" s="1"/>
  <c r="Q240" i="3" s="1"/>
  <c r="J241" i="3"/>
  <c r="K241" i="3" s="1"/>
  <c r="N241" i="3"/>
  <c r="P241" i="3" s="1"/>
  <c r="Q241" i="3" s="1"/>
  <c r="J242" i="3"/>
  <c r="K242" i="3" s="1"/>
  <c r="N242" i="3"/>
  <c r="P242" i="3" s="1"/>
  <c r="Q242" i="3" s="1"/>
  <c r="J243" i="3"/>
  <c r="K243" i="3" s="1"/>
  <c r="N243" i="3"/>
  <c r="P243" i="3" s="1"/>
  <c r="Q243" i="3" s="1"/>
  <c r="J244" i="3"/>
  <c r="K244" i="3" s="1"/>
  <c r="N244" i="3"/>
  <c r="P244" i="3" s="1"/>
  <c r="Q244" i="3" s="1"/>
  <c r="J245" i="3"/>
  <c r="K245" i="3" s="1"/>
  <c r="N245" i="3"/>
  <c r="P245" i="3" s="1"/>
  <c r="Q245" i="3" s="1"/>
  <c r="J246" i="3"/>
  <c r="K246" i="3" s="1"/>
  <c r="N246" i="3"/>
  <c r="P246" i="3" s="1"/>
  <c r="Q246" i="3" s="1"/>
  <c r="J247" i="3"/>
  <c r="K247" i="3" s="1"/>
  <c r="N247" i="3"/>
  <c r="P247" i="3" s="1"/>
  <c r="Q247" i="3" s="1"/>
  <c r="J248" i="3"/>
  <c r="K248" i="3" s="1"/>
  <c r="N248" i="3"/>
  <c r="P248" i="3" s="1"/>
  <c r="Q248" i="3" s="1"/>
  <c r="J249" i="3"/>
  <c r="K249" i="3" s="1"/>
  <c r="N249" i="3"/>
  <c r="P249" i="3" s="1"/>
  <c r="Q249" i="3" s="1"/>
  <c r="J250" i="3"/>
  <c r="K250" i="3" s="1"/>
  <c r="N250" i="3"/>
  <c r="P250" i="3" s="1"/>
  <c r="Q250" i="3" s="1"/>
  <c r="J251" i="3"/>
  <c r="K251" i="3" s="1"/>
  <c r="N251" i="3"/>
  <c r="P251" i="3" s="1"/>
  <c r="Q251" i="3" s="1"/>
  <c r="J252" i="3"/>
  <c r="K252" i="3" s="1"/>
  <c r="N252" i="3"/>
  <c r="P252" i="3" s="1"/>
  <c r="Q252" i="3" s="1"/>
  <c r="J253" i="3"/>
  <c r="K253" i="3" s="1"/>
  <c r="N253" i="3"/>
  <c r="P253" i="3" s="1"/>
  <c r="Q253" i="3" s="1"/>
  <c r="J254" i="3"/>
  <c r="K254" i="3" s="1"/>
  <c r="N254" i="3"/>
  <c r="P254" i="3" s="1"/>
  <c r="Q254" i="3" s="1"/>
  <c r="J255" i="3"/>
  <c r="K255" i="3" s="1"/>
  <c r="N255" i="3"/>
  <c r="P255" i="3" s="1"/>
  <c r="Q255" i="3" s="1"/>
  <c r="J256" i="3"/>
  <c r="K256" i="3" s="1"/>
  <c r="N256" i="3"/>
  <c r="P256" i="3" s="1"/>
  <c r="Q256" i="3" s="1"/>
  <c r="J257" i="3"/>
  <c r="K257" i="3" s="1"/>
  <c r="N257" i="3"/>
  <c r="P257" i="3" s="1"/>
  <c r="Q257" i="3" s="1"/>
  <c r="J258" i="3"/>
  <c r="K258" i="3" s="1"/>
  <c r="N258" i="3"/>
  <c r="P258" i="3" s="1"/>
  <c r="Q258" i="3" s="1"/>
  <c r="J259" i="3"/>
  <c r="K259" i="3" s="1"/>
  <c r="N259" i="3"/>
  <c r="P259" i="3" s="1"/>
  <c r="Q259" i="3" s="1"/>
  <c r="J260" i="3"/>
  <c r="K260" i="3" s="1"/>
  <c r="N260" i="3"/>
  <c r="P260" i="3" s="1"/>
  <c r="Q260" i="3" s="1"/>
  <c r="J261" i="3"/>
  <c r="K261" i="3" s="1"/>
  <c r="N261" i="3"/>
  <c r="P261" i="3" s="1"/>
  <c r="Q261" i="3" s="1"/>
  <c r="J262" i="3"/>
  <c r="K262" i="3" s="1"/>
  <c r="N262" i="3"/>
  <c r="P262" i="3" s="1"/>
  <c r="Q262" i="3" s="1"/>
  <c r="J263" i="3"/>
  <c r="K263" i="3" s="1"/>
  <c r="N263" i="3"/>
  <c r="P263" i="3" s="1"/>
  <c r="Q263" i="3" s="1"/>
  <c r="J264" i="3"/>
  <c r="K264" i="3" s="1"/>
  <c r="N264" i="3"/>
  <c r="P264" i="3" s="1"/>
  <c r="Q264" i="3" s="1"/>
  <c r="J265" i="3"/>
  <c r="K265" i="3" s="1"/>
  <c r="N265" i="3"/>
  <c r="P265" i="3" s="1"/>
  <c r="Q265" i="3" s="1"/>
  <c r="J266" i="3"/>
  <c r="K266" i="3" s="1"/>
  <c r="N266" i="3"/>
  <c r="P266" i="3" s="1"/>
  <c r="Q266" i="3" s="1"/>
  <c r="J267" i="3"/>
  <c r="K267" i="3" s="1"/>
  <c r="N267" i="3"/>
  <c r="P267" i="3" s="1"/>
  <c r="Q267" i="3" s="1"/>
  <c r="J268" i="3"/>
  <c r="K268" i="3" s="1"/>
  <c r="N268" i="3"/>
  <c r="P268" i="3" s="1"/>
  <c r="Q268" i="3" s="1"/>
  <c r="J269" i="3"/>
  <c r="K269" i="3" s="1"/>
  <c r="N269" i="3"/>
  <c r="P269" i="3" s="1"/>
  <c r="Q269" i="3" s="1"/>
  <c r="J270" i="3"/>
  <c r="K270" i="3" s="1"/>
  <c r="N270" i="3"/>
  <c r="P270" i="3" s="1"/>
  <c r="Q270" i="3" s="1"/>
  <c r="J271" i="3"/>
  <c r="K271" i="3" s="1"/>
  <c r="N271" i="3"/>
  <c r="P271" i="3" s="1"/>
  <c r="Q271" i="3" s="1"/>
  <c r="J272" i="3"/>
  <c r="K272" i="3" s="1"/>
  <c r="N272" i="3"/>
  <c r="P272" i="3" s="1"/>
  <c r="Q272" i="3" s="1"/>
  <c r="J273" i="3"/>
  <c r="K273" i="3" s="1"/>
  <c r="N273" i="3"/>
  <c r="P273" i="3" s="1"/>
  <c r="Q273" i="3" s="1"/>
  <c r="J274" i="3"/>
  <c r="K274" i="3" s="1"/>
  <c r="N274" i="3"/>
  <c r="P274" i="3" s="1"/>
  <c r="Q274" i="3" s="1"/>
  <c r="J275" i="3"/>
  <c r="K275" i="3" s="1"/>
  <c r="N275" i="3"/>
  <c r="P275" i="3" s="1"/>
  <c r="Q275" i="3" s="1"/>
  <c r="J276" i="3"/>
  <c r="K276" i="3" s="1"/>
  <c r="N276" i="3"/>
  <c r="P276" i="3" s="1"/>
  <c r="Q276" i="3" s="1"/>
  <c r="J277" i="3"/>
  <c r="K277" i="3" s="1"/>
  <c r="N277" i="3"/>
  <c r="P277" i="3" s="1"/>
  <c r="Q277" i="3" s="1"/>
  <c r="J278" i="3"/>
  <c r="K278" i="3" s="1"/>
  <c r="N278" i="3"/>
  <c r="P278" i="3" s="1"/>
  <c r="Q278" i="3" s="1"/>
  <c r="J279" i="3"/>
  <c r="K279" i="3" s="1"/>
  <c r="N279" i="3"/>
  <c r="P279" i="3" s="1"/>
  <c r="Q279" i="3" s="1"/>
  <c r="J280" i="3"/>
  <c r="K280" i="3" s="1"/>
  <c r="N280" i="3"/>
  <c r="P280" i="3" s="1"/>
  <c r="Q280" i="3" s="1"/>
  <c r="J281" i="3"/>
  <c r="K281" i="3" s="1"/>
  <c r="N281" i="3"/>
  <c r="P281" i="3" s="1"/>
  <c r="Q281" i="3" s="1"/>
  <c r="J282" i="3"/>
  <c r="K282" i="3" s="1"/>
  <c r="N282" i="3"/>
  <c r="P282" i="3" s="1"/>
  <c r="Q282" i="3" s="1"/>
  <c r="J283" i="3"/>
  <c r="K283" i="3" s="1"/>
  <c r="N283" i="3"/>
  <c r="P283" i="3" s="1"/>
  <c r="Q283" i="3" s="1"/>
  <c r="J284" i="3"/>
  <c r="K284" i="3" s="1"/>
  <c r="N284" i="3"/>
  <c r="P284" i="3" s="1"/>
  <c r="Q284" i="3" s="1"/>
  <c r="J285" i="3"/>
  <c r="K285" i="3" s="1"/>
  <c r="N285" i="3"/>
  <c r="P285" i="3" s="1"/>
  <c r="Q285" i="3" s="1"/>
  <c r="J286" i="3"/>
  <c r="K286" i="3" s="1"/>
  <c r="N286" i="3"/>
  <c r="P286" i="3" s="1"/>
  <c r="Q286" i="3" s="1"/>
  <c r="J287" i="3"/>
  <c r="K287" i="3" s="1"/>
  <c r="N287" i="3"/>
  <c r="P287" i="3" s="1"/>
  <c r="Q287" i="3" s="1"/>
  <c r="J288" i="3"/>
  <c r="K288" i="3" s="1"/>
  <c r="N288" i="3"/>
  <c r="P288" i="3" s="1"/>
  <c r="Q288" i="3" s="1"/>
  <c r="J289" i="3"/>
  <c r="K289" i="3" s="1"/>
  <c r="N289" i="3"/>
  <c r="P289" i="3" s="1"/>
  <c r="Q289" i="3" s="1"/>
  <c r="J290" i="3"/>
  <c r="K290" i="3" s="1"/>
  <c r="N290" i="3"/>
  <c r="P290" i="3" s="1"/>
  <c r="Q290" i="3" s="1"/>
  <c r="J291" i="3"/>
  <c r="K291" i="3" s="1"/>
  <c r="N291" i="3"/>
  <c r="P291" i="3" s="1"/>
  <c r="Q291" i="3" s="1"/>
  <c r="J292" i="3"/>
  <c r="K292" i="3" s="1"/>
  <c r="N292" i="3"/>
  <c r="P292" i="3" s="1"/>
  <c r="Q292" i="3" s="1"/>
  <c r="J293" i="3"/>
  <c r="K293" i="3" s="1"/>
  <c r="N293" i="3"/>
  <c r="P293" i="3" s="1"/>
  <c r="Q293" i="3" s="1"/>
  <c r="J294" i="3"/>
  <c r="K294" i="3" s="1"/>
  <c r="N294" i="3"/>
  <c r="P294" i="3" s="1"/>
  <c r="Q294" i="3" s="1"/>
  <c r="J295" i="3"/>
  <c r="K295" i="3" s="1"/>
  <c r="N295" i="3"/>
  <c r="P295" i="3" s="1"/>
  <c r="Q295" i="3" s="1"/>
  <c r="J296" i="3"/>
  <c r="K296" i="3" s="1"/>
  <c r="N296" i="3"/>
  <c r="P296" i="3" s="1"/>
  <c r="Q296" i="3" s="1"/>
  <c r="J297" i="3"/>
  <c r="K297" i="3" s="1"/>
  <c r="N297" i="3"/>
  <c r="P297" i="3" s="1"/>
  <c r="Q297" i="3" s="1"/>
  <c r="J298" i="3"/>
  <c r="K298" i="3" s="1"/>
  <c r="N298" i="3"/>
  <c r="P298" i="3" s="1"/>
  <c r="Q298" i="3" s="1"/>
  <c r="J299" i="3"/>
  <c r="K299" i="3" s="1"/>
  <c r="N299" i="3"/>
  <c r="P299" i="3" s="1"/>
  <c r="Q299" i="3" s="1"/>
  <c r="J300" i="3"/>
  <c r="K300" i="3" s="1"/>
  <c r="N300" i="3"/>
  <c r="P300" i="3" s="1"/>
  <c r="Q300" i="3" s="1"/>
  <c r="J301" i="3"/>
  <c r="K301" i="3" s="1"/>
  <c r="N301" i="3"/>
  <c r="P301" i="3" s="1"/>
  <c r="Q301" i="3" s="1"/>
  <c r="J302" i="3"/>
  <c r="K302" i="3" s="1"/>
  <c r="N302" i="3"/>
  <c r="P302" i="3" s="1"/>
  <c r="Q302" i="3" s="1"/>
  <c r="J303" i="3"/>
  <c r="K303" i="3" s="1"/>
  <c r="N303" i="3"/>
  <c r="P303" i="3" s="1"/>
  <c r="Q303" i="3" s="1"/>
  <c r="J304" i="3"/>
  <c r="K304" i="3" s="1"/>
  <c r="N304" i="3"/>
  <c r="P304" i="3" s="1"/>
  <c r="Q304" i="3" s="1"/>
  <c r="J305" i="3"/>
  <c r="K305" i="3" s="1"/>
  <c r="N305" i="3"/>
  <c r="P305" i="3" s="1"/>
  <c r="Q305" i="3" s="1"/>
  <c r="J306" i="3"/>
  <c r="K306" i="3" s="1"/>
  <c r="N306" i="3"/>
  <c r="P306" i="3" s="1"/>
  <c r="Q306" i="3" s="1"/>
  <c r="J307" i="3"/>
  <c r="K307" i="3" s="1"/>
  <c r="N307" i="3"/>
  <c r="P307" i="3" s="1"/>
  <c r="Q307" i="3" s="1"/>
  <c r="J308" i="3"/>
  <c r="K308" i="3" s="1"/>
  <c r="N308" i="3"/>
  <c r="P308" i="3" s="1"/>
  <c r="Q308" i="3" s="1"/>
  <c r="J309" i="3"/>
  <c r="K309" i="3" s="1"/>
  <c r="N309" i="3"/>
  <c r="P309" i="3" s="1"/>
  <c r="Q309" i="3" s="1"/>
  <c r="J310" i="3"/>
  <c r="K310" i="3" s="1"/>
  <c r="N310" i="3"/>
  <c r="P310" i="3" s="1"/>
  <c r="Q310" i="3" s="1"/>
  <c r="J311" i="3"/>
  <c r="K311" i="3" s="1"/>
  <c r="N311" i="3"/>
  <c r="P311" i="3" s="1"/>
  <c r="Q311" i="3" s="1"/>
  <c r="J312" i="3"/>
  <c r="K312" i="3" s="1"/>
  <c r="N312" i="3"/>
  <c r="P312" i="3" s="1"/>
  <c r="Q312" i="3" s="1"/>
  <c r="J313" i="3"/>
  <c r="K313" i="3" s="1"/>
  <c r="N313" i="3"/>
  <c r="P313" i="3" s="1"/>
  <c r="Q313" i="3" s="1"/>
  <c r="J314" i="3"/>
  <c r="K314" i="3" s="1"/>
  <c r="N314" i="3"/>
  <c r="P314" i="3" s="1"/>
  <c r="Q314" i="3" s="1"/>
  <c r="J315" i="3"/>
  <c r="K315" i="3" s="1"/>
  <c r="N315" i="3"/>
  <c r="P315" i="3" s="1"/>
  <c r="Q315" i="3" s="1"/>
  <c r="J316" i="3"/>
  <c r="K316" i="3" s="1"/>
  <c r="N316" i="3"/>
  <c r="P316" i="3" s="1"/>
  <c r="Q316" i="3" s="1"/>
  <c r="J317" i="3"/>
  <c r="K317" i="3" s="1"/>
  <c r="N317" i="3"/>
  <c r="P317" i="3" s="1"/>
  <c r="Q317" i="3" s="1"/>
  <c r="J318" i="3"/>
  <c r="K318" i="3" s="1"/>
  <c r="N318" i="3"/>
  <c r="P318" i="3" s="1"/>
  <c r="Q318" i="3" s="1"/>
  <c r="J319" i="3"/>
  <c r="K319" i="3" s="1"/>
  <c r="N319" i="3"/>
  <c r="P319" i="3" s="1"/>
  <c r="Q319" i="3" s="1"/>
  <c r="J320" i="3"/>
  <c r="K320" i="3" s="1"/>
  <c r="N320" i="3"/>
  <c r="P320" i="3" s="1"/>
  <c r="Q320" i="3" s="1"/>
  <c r="J321" i="3"/>
  <c r="K321" i="3" s="1"/>
  <c r="N321" i="3"/>
  <c r="P321" i="3" s="1"/>
  <c r="Q321" i="3" s="1"/>
  <c r="J322" i="3"/>
  <c r="K322" i="3" s="1"/>
  <c r="N322" i="3"/>
  <c r="P322" i="3" s="1"/>
  <c r="Q322" i="3" s="1"/>
  <c r="J323" i="3"/>
  <c r="K323" i="3" s="1"/>
  <c r="N323" i="3"/>
  <c r="P323" i="3" s="1"/>
  <c r="Q323" i="3" s="1"/>
  <c r="J324" i="3"/>
  <c r="K324" i="3" s="1"/>
  <c r="N324" i="3"/>
  <c r="P324" i="3" s="1"/>
  <c r="Q324" i="3" s="1"/>
  <c r="J325" i="3"/>
  <c r="K325" i="3" s="1"/>
  <c r="N325" i="3"/>
  <c r="P325" i="3" s="1"/>
  <c r="Q325" i="3" s="1"/>
  <c r="J326" i="3"/>
  <c r="K326" i="3" s="1"/>
  <c r="N326" i="3"/>
  <c r="P326" i="3" s="1"/>
  <c r="Q326" i="3" s="1"/>
  <c r="J327" i="3"/>
  <c r="K327" i="3" s="1"/>
  <c r="N327" i="3"/>
  <c r="P327" i="3" s="1"/>
  <c r="Q327" i="3" s="1"/>
  <c r="J328" i="3"/>
  <c r="K328" i="3" s="1"/>
  <c r="N328" i="3"/>
  <c r="P328" i="3" s="1"/>
  <c r="Q328" i="3" s="1"/>
  <c r="J329" i="3"/>
  <c r="K329" i="3" s="1"/>
  <c r="N329" i="3"/>
  <c r="P329" i="3" s="1"/>
  <c r="Q329" i="3" s="1"/>
  <c r="J330" i="3"/>
  <c r="K330" i="3" s="1"/>
  <c r="N330" i="3"/>
  <c r="P330" i="3" s="1"/>
  <c r="Q330" i="3" s="1"/>
  <c r="J331" i="3"/>
  <c r="K331" i="3" s="1"/>
  <c r="N331" i="3"/>
  <c r="P331" i="3" s="1"/>
  <c r="Q331" i="3" s="1"/>
  <c r="J332" i="3"/>
  <c r="K332" i="3" s="1"/>
  <c r="N332" i="3"/>
  <c r="P332" i="3" s="1"/>
  <c r="Q332" i="3" s="1"/>
  <c r="J333" i="3"/>
  <c r="K333" i="3" s="1"/>
  <c r="N333" i="3"/>
  <c r="P333" i="3" s="1"/>
  <c r="Q333" i="3" s="1"/>
  <c r="J334" i="3"/>
  <c r="K334" i="3" s="1"/>
  <c r="N334" i="3"/>
  <c r="P334" i="3" s="1"/>
  <c r="Q334" i="3" s="1"/>
  <c r="J335" i="3"/>
  <c r="K335" i="3" s="1"/>
  <c r="N335" i="3"/>
  <c r="P335" i="3" s="1"/>
  <c r="Q335" i="3" s="1"/>
  <c r="J336" i="3"/>
  <c r="K336" i="3" s="1"/>
  <c r="N336" i="3"/>
  <c r="P336" i="3" s="1"/>
  <c r="Q336" i="3" s="1"/>
  <c r="J337" i="3"/>
  <c r="K337" i="3" s="1"/>
  <c r="N337" i="3"/>
  <c r="P337" i="3" s="1"/>
  <c r="Q337" i="3" s="1"/>
  <c r="J338" i="3"/>
  <c r="K338" i="3" s="1"/>
  <c r="N338" i="3"/>
  <c r="P338" i="3" s="1"/>
  <c r="Q338" i="3" s="1"/>
  <c r="J339" i="3"/>
  <c r="K339" i="3" s="1"/>
  <c r="N339" i="3"/>
  <c r="P339" i="3" s="1"/>
  <c r="Q339" i="3" s="1"/>
  <c r="J340" i="3"/>
  <c r="K340" i="3" s="1"/>
  <c r="N340" i="3"/>
  <c r="P340" i="3" s="1"/>
  <c r="Q340" i="3" s="1"/>
  <c r="J341" i="3"/>
  <c r="K341" i="3" s="1"/>
  <c r="N341" i="3"/>
  <c r="P341" i="3" s="1"/>
  <c r="Q341" i="3" s="1"/>
  <c r="J342" i="3"/>
  <c r="K342" i="3" s="1"/>
  <c r="N342" i="3"/>
  <c r="P342" i="3" s="1"/>
  <c r="Q342" i="3" s="1"/>
  <c r="R65" i="1"/>
  <c r="R69" i="1"/>
  <c r="R68" i="1"/>
  <c r="R67" i="1"/>
  <c r="R66" i="1"/>
  <c r="R71" i="1"/>
  <c r="R76" i="1"/>
  <c r="R63" i="1"/>
  <c r="R20" i="1"/>
  <c r="R21" i="1"/>
  <c r="R14" i="1"/>
  <c r="R45" i="1"/>
  <c r="R3" i="1"/>
  <c r="R47" i="1"/>
  <c r="R50" i="1"/>
  <c r="R94" i="1"/>
  <c r="R125" i="1"/>
  <c r="R54" i="1"/>
  <c r="R11" i="1"/>
  <c r="R4" i="1"/>
  <c r="R124" i="1"/>
  <c r="R78" i="1"/>
  <c r="R46" i="1"/>
  <c r="R55" i="1"/>
  <c r="R33" i="1"/>
  <c r="R52" i="1"/>
  <c r="R18" i="1"/>
  <c r="R101" i="1"/>
  <c r="R13" i="1"/>
  <c r="R53" i="1"/>
  <c r="R100" i="1"/>
  <c r="R12" i="1"/>
  <c r="R49" i="1"/>
  <c r="R36" i="1"/>
  <c r="R34" i="1"/>
  <c r="R59" i="1"/>
  <c r="R27" i="1"/>
  <c r="R102" i="1"/>
  <c r="R57" i="1"/>
  <c r="R51" i="1"/>
  <c r="R37" i="1"/>
  <c r="R30" i="1"/>
  <c r="R88" i="1"/>
  <c r="R82" i="1"/>
  <c r="R29" i="1"/>
  <c r="R103" i="1"/>
  <c r="R16" i="1"/>
  <c r="R35" i="1"/>
  <c r="R81" i="1"/>
  <c r="R15" i="1"/>
  <c r="R79" i="1"/>
  <c r="R22" i="1"/>
  <c r="R92" i="1"/>
  <c r="R64" i="1"/>
  <c r="R60" i="1"/>
  <c r="R42" i="1"/>
  <c r="R90" i="1"/>
  <c r="R9" i="1"/>
  <c r="R48" i="1"/>
  <c r="R126" i="1"/>
  <c r="R23" i="1"/>
  <c r="R84" i="1"/>
  <c r="R80" i="1"/>
  <c r="R7" i="1"/>
  <c r="R17" i="1"/>
  <c r="R44" i="1"/>
  <c r="R89" i="1"/>
  <c r="R61" i="1"/>
  <c r="R56" i="1"/>
  <c r="R28" i="1"/>
  <c r="R25" i="1"/>
  <c r="R40" i="1"/>
  <c r="R19" i="1"/>
  <c r="R43" i="1"/>
  <c r="R104" i="1"/>
  <c r="R77" i="1"/>
  <c r="R58" i="1"/>
  <c r="R2" i="1"/>
  <c r="R24" i="1"/>
  <c r="R39" i="1"/>
  <c r="R85" i="1"/>
  <c r="R127" i="1"/>
  <c r="R6" i="1"/>
  <c r="R105" i="1"/>
  <c r="R106" i="1"/>
  <c r="R72" i="1"/>
  <c r="R5" i="1"/>
  <c r="R122" i="1"/>
  <c r="R107" i="1"/>
  <c r="R73" i="1"/>
  <c r="R129" i="1"/>
  <c r="R93" i="1"/>
  <c r="R31" i="1"/>
  <c r="R87" i="1"/>
  <c r="R62" i="1"/>
  <c r="R123" i="1"/>
  <c r="R108" i="1"/>
  <c r="R128" i="1"/>
  <c r="R86" i="1"/>
  <c r="R95" i="1"/>
  <c r="R109" i="1"/>
  <c r="R91" i="1"/>
  <c r="R75" i="1"/>
  <c r="R41" i="1"/>
  <c r="R10" i="1"/>
  <c r="R83" i="1"/>
  <c r="R121" i="1"/>
  <c r="R110" i="1"/>
  <c r="R26" i="1"/>
  <c r="R8" i="1"/>
  <c r="R38" i="1"/>
  <c r="R111" i="1"/>
  <c r="R112" i="1"/>
  <c r="R113" i="1"/>
  <c r="R114" i="1"/>
  <c r="R32" i="1"/>
  <c r="R96" i="1"/>
  <c r="R97" i="1"/>
  <c r="R98" i="1"/>
  <c r="R115" i="1"/>
  <c r="R116" i="1"/>
  <c r="R99" i="1"/>
  <c r="R117" i="1"/>
  <c r="R118" i="1"/>
  <c r="R119" i="1"/>
  <c r="R74" i="1"/>
  <c r="R120" i="1"/>
  <c r="Q65" i="1"/>
  <c r="Q69" i="1"/>
  <c r="Q68" i="1"/>
  <c r="Q67" i="1"/>
  <c r="Q66" i="1"/>
  <c r="Q71" i="1"/>
  <c r="Q76" i="1"/>
  <c r="Q63" i="1"/>
  <c r="Q20" i="1"/>
  <c r="Q21" i="1"/>
  <c r="Q14" i="1"/>
  <c r="Q45" i="1"/>
  <c r="Q3" i="1"/>
  <c r="Q47" i="1"/>
  <c r="Q50" i="1"/>
  <c r="Q94" i="1"/>
  <c r="Q125" i="1"/>
  <c r="Q54" i="1"/>
  <c r="Q11" i="1"/>
  <c r="Q4" i="1"/>
  <c r="Q124" i="1"/>
  <c r="Q78" i="1"/>
  <c r="Q46" i="1"/>
  <c r="Q55" i="1"/>
  <c r="Q33" i="1"/>
  <c r="Q52" i="1"/>
  <c r="Q18" i="1"/>
  <c r="Q101" i="1"/>
  <c r="Q13" i="1"/>
  <c r="Q53" i="1"/>
  <c r="Q100" i="1"/>
  <c r="Q12" i="1"/>
  <c r="Q49" i="1"/>
  <c r="Q36" i="1"/>
  <c r="Q34" i="1"/>
  <c r="Q59" i="1"/>
  <c r="Q27" i="1"/>
  <c r="Q102" i="1"/>
  <c r="Q57" i="1"/>
  <c r="Q51" i="1"/>
  <c r="Q37" i="1"/>
  <c r="Q30" i="1"/>
  <c r="Q88" i="1"/>
  <c r="Q82" i="1"/>
  <c r="Q29" i="1"/>
  <c r="Q103" i="1"/>
  <c r="Q16" i="1"/>
  <c r="Q35" i="1"/>
  <c r="Q81" i="1"/>
  <c r="Q15" i="1"/>
  <c r="Q79" i="1"/>
  <c r="Q22" i="1"/>
  <c r="Q92" i="1"/>
  <c r="Q64" i="1"/>
  <c r="Q60" i="1"/>
  <c r="Q42" i="1"/>
  <c r="Q90" i="1"/>
  <c r="Q9" i="1"/>
  <c r="Q48" i="1"/>
  <c r="Q126" i="1"/>
  <c r="Q23" i="1"/>
  <c r="Q84" i="1"/>
  <c r="Q80" i="1"/>
  <c r="Q7" i="1"/>
  <c r="Q17" i="1"/>
  <c r="Q44" i="1"/>
  <c r="Q89" i="1"/>
  <c r="Q61" i="1"/>
  <c r="Q56" i="1"/>
  <c r="Q28" i="1"/>
  <c r="Q25" i="1"/>
  <c r="Q40" i="1"/>
  <c r="Q19" i="1"/>
  <c r="Q43" i="1"/>
  <c r="Q104" i="1"/>
  <c r="Q77" i="1"/>
  <c r="Q58" i="1"/>
  <c r="Q2" i="1"/>
  <c r="Q24" i="1"/>
  <c r="Q39" i="1"/>
  <c r="Q85" i="1"/>
  <c r="Q127" i="1"/>
  <c r="Q6" i="1"/>
  <c r="Q105" i="1"/>
  <c r="Q106" i="1"/>
  <c r="Q72" i="1"/>
  <c r="Q5" i="1"/>
  <c r="Q122" i="1"/>
  <c r="Q107" i="1"/>
  <c r="Q73" i="1"/>
  <c r="Q129" i="1"/>
  <c r="Q93" i="1"/>
  <c r="Q31" i="1"/>
  <c r="Q87" i="1"/>
  <c r="Q62" i="1"/>
  <c r="Q123" i="1"/>
  <c r="Q108" i="1"/>
  <c r="Q128" i="1"/>
  <c r="Q86" i="1"/>
  <c r="Q95" i="1"/>
  <c r="Q109" i="1"/>
  <c r="Q91" i="1"/>
  <c r="Q75" i="1"/>
  <c r="Q41" i="1"/>
  <c r="Q10" i="1"/>
  <c r="Q83" i="1"/>
  <c r="Q121" i="1"/>
  <c r="Q110" i="1"/>
  <c r="Q26" i="1"/>
  <c r="Q8" i="1"/>
  <c r="Q38" i="1"/>
  <c r="Q111" i="1"/>
  <c r="Q112" i="1"/>
  <c r="Q113" i="1"/>
  <c r="Q114" i="1"/>
  <c r="Q32" i="1"/>
  <c r="Q96" i="1"/>
  <c r="Q97" i="1"/>
  <c r="Q98" i="1"/>
  <c r="Q115" i="1"/>
  <c r="Q116" i="1"/>
  <c r="Q99" i="1"/>
  <c r="Q117" i="1"/>
  <c r="Q118" i="1"/>
  <c r="Q119" i="1"/>
  <c r="Q74" i="1"/>
  <c r="Q120" i="1"/>
  <c r="Q70" i="1"/>
  <c r="R70" i="1"/>
  <c r="E220" i="4" l="1"/>
  <c r="D78" i="4"/>
  <c r="E78" i="4" s="1"/>
  <c r="E460" i="4"/>
  <c r="E459" i="4"/>
  <c r="E320" i="4"/>
  <c r="E319" i="4"/>
  <c r="D218" i="4"/>
  <c r="D199" i="4"/>
  <c r="D198" i="4" s="1"/>
  <c r="D19" i="4"/>
  <c r="D18" i="4" s="1"/>
  <c r="D17" i="4" s="1"/>
  <c r="E240" i="4"/>
  <c r="D238" i="4"/>
  <c r="E239" i="4"/>
  <c r="D138" i="4"/>
  <c r="E139" i="4"/>
  <c r="E140" i="4"/>
  <c r="E80" i="4"/>
  <c r="E340" i="4"/>
  <c r="E360" i="4"/>
  <c r="D77" i="4" l="1"/>
  <c r="E77" i="4" s="1"/>
  <c r="E199" i="4"/>
  <c r="E18" i="4"/>
  <c r="E379" i="4"/>
  <c r="D217" i="4"/>
  <c r="E218" i="4"/>
  <c r="E19" i="4"/>
  <c r="E359" i="4"/>
  <c r="E238" i="4"/>
  <c r="D237" i="4"/>
  <c r="D137" i="4"/>
  <c r="E138" i="4"/>
  <c r="D197" i="4"/>
  <c r="E198" i="4"/>
  <c r="E339" i="4"/>
  <c r="E17" i="4"/>
  <c r="D16" i="4"/>
  <c r="E458" i="4" l="1"/>
  <c r="D76" i="4"/>
  <c r="D75" i="4" s="1"/>
  <c r="E318" i="4"/>
  <c r="E378" i="4"/>
  <c r="D216" i="4"/>
  <c r="E217" i="4"/>
  <c r="E197" i="4"/>
  <c r="D196" i="4"/>
  <c r="E237" i="4"/>
  <c r="D236" i="4"/>
  <c r="D15" i="4"/>
  <c r="E16" i="4"/>
  <c r="E457" i="4"/>
  <c r="E317" i="4"/>
  <c r="E338" i="4"/>
  <c r="D136" i="4"/>
  <c r="E137" i="4"/>
  <c r="E358" i="4"/>
  <c r="E76" i="4" l="1"/>
  <c r="E377" i="4"/>
  <c r="D215" i="4"/>
  <c r="E216" i="4"/>
  <c r="E357" i="4"/>
  <c r="D235" i="4"/>
  <c r="E236" i="4"/>
  <c r="E337" i="4"/>
  <c r="D74" i="4"/>
  <c r="E75" i="4"/>
  <c r="E456" i="4"/>
  <c r="E316" i="4"/>
  <c r="E196" i="4"/>
  <c r="D195" i="4"/>
  <c r="E15" i="4"/>
  <c r="D14" i="4"/>
  <c r="D135" i="4"/>
  <c r="E136" i="4"/>
  <c r="E376" i="4" l="1"/>
  <c r="E215" i="4"/>
  <c r="D214" i="4"/>
  <c r="E455" i="4"/>
  <c r="D134" i="4"/>
  <c r="E135" i="4"/>
  <c r="D73" i="4"/>
  <c r="E74" i="4"/>
  <c r="E14" i="4"/>
  <c r="D13" i="4"/>
  <c r="D194" i="4"/>
  <c r="E195" i="4"/>
  <c r="E315" i="4"/>
  <c r="E235" i="4"/>
  <c r="D234" i="4"/>
  <c r="E336" i="4"/>
  <c r="E356" i="4"/>
  <c r="E375" i="4" l="1"/>
  <c r="D213" i="4"/>
  <c r="E214" i="4"/>
  <c r="E355" i="4"/>
  <c r="D133" i="4"/>
  <c r="E134" i="4"/>
  <c r="D12" i="4"/>
  <c r="E13" i="4"/>
  <c r="E335" i="4"/>
  <c r="E73" i="4"/>
  <c r="D72" i="4"/>
  <c r="E194" i="4"/>
  <c r="D193" i="4"/>
  <c r="D233" i="4"/>
  <c r="E234" i="4"/>
  <c r="E314" i="4"/>
  <c r="E454" i="4"/>
  <c r="E374" i="4" l="1"/>
  <c r="D212" i="4"/>
  <c r="E213" i="4"/>
  <c r="E453" i="4"/>
  <c r="E334" i="4"/>
  <c r="E313" i="4"/>
  <c r="D232" i="4"/>
  <c r="E233" i="4"/>
  <c r="D132" i="4"/>
  <c r="E133" i="4"/>
  <c r="D192" i="4"/>
  <c r="E193" i="4"/>
  <c r="E354" i="4"/>
  <c r="D71" i="4"/>
  <c r="E72" i="4"/>
  <c r="E12" i="4"/>
  <c r="D11" i="4"/>
  <c r="E373" i="4" l="1"/>
  <c r="E212" i="4"/>
  <c r="D211" i="4"/>
  <c r="D131" i="4"/>
  <c r="E132" i="4"/>
  <c r="E232" i="4"/>
  <c r="D231" i="4"/>
  <c r="E353" i="4"/>
  <c r="E333" i="4"/>
  <c r="E312" i="4"/>
  <c r="E452" i="4"/>
  <c r="E11" i="4"/>
  <c r="D10" i="4"/>
  <c r="D70" i="4"/>
  <c r="E71" i="4"/>
  <c r="D191" i="4"/>
  <c r="E192" i="4"/>
  <c r="E372" i="4" l="1"/>
  <c r="E211" i="4"/>
  <c r="D210" i="4"/>
  <c r="E191" i="4"/>
  <c r="D190" i="4"/>
  <c r="E70" i="4"/>
  <c r="D69" i="4"/>
  <c r="E10" i="4"/>
  <c r="D9" i="4"/>
  <c r="E311" i="4"/>
  <c r="E332" i="4"/>
  <c r="E352" i="4"/>
  <c r="E351" i="4"/>
  <c r="E231" i="4"/>
  <c r="D230" i="4"/>
  <c r="E451" i="4"/>
  <c r="D130" i="4"/>
  <c r="E131" i="4"/>
  <c r="E371" i="4" l="1"/>
  <c r="D209" i="4"/>
  <c r="E210" i="4"/>
  <c r="E310" i="4"/>
  <c r="D68" i="4"/>
  <c r="E69" i="4"/>
  <c r="D129" i="4"/>
  <c r="E130" i="4"/>
  <c r="D8" i="4"/>
  <c r="E9" i="4"/>
  <c r="E331" i="4"/>
  <c r="E190" i="4"/>
  <c r="D189" i="4"/>
  <c r="E450" i="4"/>
  <c r="D229" i="4"/>
  <c r="E230" i="4"/>
  <c r="E370" i="4" l="1"/>
  <c r="D208" i="4"/>
  <c r="E209" i="4"/>
  <c r="D128" i="4"/>
  <c r="E129" i="4"/>
  <c r="D67" i="4"/>
  <c r="E68" i="4"/>
  <c r="E229" i="4"/>
  <c r="D228" i="4"/>
  <c r="E449" i="4"/>
  <c r="E350" i="4"/>
  <c r="D188" i="4"/>
  <c r="E189" i="4"/>
  <c r="E309" i="4"/>
  <c r="E330" i="4"/>
  <c r="D7" i="4"/>
  <c r="E8" i="4"/>
  <c r="E369" i="4" l="1"/>
  <c r="E208" i="4"/>
  <c r="D207" i="4"/>
  <c r="E188" i="4"/>
  <c r="D187" i="4"/>
  <c r="E7" i="4"/>
  <c r="D6" i="4"/>
  <c r="D227" i="4"/>
  <c r="E228" i="4"/>
  <c r="E349" i="4"/>
  <c r="E448" i="4"/>
  <c r="E329" i="4"/>
  <c r="D66" i="4"/>
  <c r="E67" i="4"/>
  <c r="E308" i="4"/>
  <c r="D127" i="4"/>
  <c r="E128" i="4"/>
  <c r="E368" i="4" l="1"/>
  <c r="E207" i="4"/>
  <c r="D206" i="4"/>
  <c r="E348" i="4"/>
  <c r="E447" i="4"/>
  <c r="E307" i="4"/>
  <c r="D65" i="4"/>
  <c r="E66" i="4"/>
  <c r="D126" i="4"/>
  <c r="E127" i="4"/>
  <c r="D5" i="4"/>
  <c r="E6" i="4"/>
  <c r="D226" i="4"/>
  <c r="E227" i="4"/>
  <c r="E328" i="4"/>
  <c r="E187" i="4"/>
  <c r="D186" i="4"/>
  <c r="E367" i="4" l="1"/>
  <c r="D205" i="4"/>
  <c r="E206" i="4"/>
  <c r="E5" i="4"/>
  <c r="D4" i="4"/>
  <c r="D125" i="4"/>
  <c r="E126" i="4"/>
  <c r="E327" i="4"/>
  <c r="E347" i="4"/>
  <c r="D185" i="4"/>
  <c r="E186" i="4"/>
  <c r="D64" i="4"/>
  <c r="E65" i="4"/>
  <c r="E306" i="4"/>
  <c r="E446" i="4"/>
  <c r="E226" i="4"/>
  <c r="D225" i="4"/>
  <c r="E366" i="4" l="1"/>
  <c r="D204" i="4"/>
  <c r="E205" i="4"/>
  <c r="E346" i="4"/>
  <c r="D224" i="4"/>
  <c r="E225" i="4"/>
  <c r="E445" i="4"/>
  <c r="E326" i="4"/>
  <c r="E305" i="4"/>
  <c r="D124" i="4"/>
  <c r="E125" i="4"/>
  <c r="D3" i="4"/>
  <c r="E3" i="4" s="1"/>
  <c r="E4" i="4"/>
  <c r="E64" i="4"/>
  <c r="D63" i="4"/>
  <c r="E63" i="4" s="1"/>
  <c r="E185" i="4"/>
  <c r="D184" i="4"/>
  <c r="E365" i="4" l="1"/>
  <c r="E204" i="4"/>
  <c r="D203" i="4"/>
  <c r="E203" i="4" s="1"/>
  <c r="D123" i="4"/>
  <c r="E123" i="4" s="1"/>
  <c r="E124" i="4"/>
  <c r="E325" i="4"/>
  <c r="E444" i="4"/>
  <c r="E443" i="4"/>
  <c r="E303" i="4"/>
  <c r="E304" i="4"/>
  <c r="D183" i="4"/>
  <c r="E183" i="4" s="1"/>
  <c r="E184" i="4"/>
  <c r="D223" i="4"/>
  <c r="E223" i="4" s="1"/>
  <c r="E224" i="4"/>
  <c r="E345" i="4"/>
  <c r="E364" i="4" l="1"/>
  <c r="E363" i="4"/>
  <c r="E324" i="4"/>
  <c r="E323" i="4"/>
  <c r="E344" i="4"/>
  <c r="E343" i="4"/>
</calcChain>
</file>

<file path=xl/sharedStrings.xml><?xml version="1.0" encoding="utf-8"?>
<sst xmlns="http://schemas.openxmlformats.org/spreadsheetml/2006/main" count="2667" uniqueCount="1138">
  <si>
    <t>#</t>
  </si>
  <si>
    <t>Visible?</t>
  </si>
  <si>
    <t>Starred?</t>
  </si>
  <si>
    <t>Identified Proteins (128)</t>
  </si>
  <si>
    <t>Accession Number</t>
  </si>
  <si>
    <t>Alternate ID</t>
  </si>
  <si>
    <t>Molecular Weight</t>
  </si>
  <si>
    <t>Protein Grouping Ambiguity</t>
  </si>
  <si>
    <t>Taxonomy</t>
  </si>
  <si>
    <t>A 6-1</t>
  </si>
  <si>
    <t>A 7-1</t>
  </si>
  <si>
    <t>A 8-1</t>
  </si>
  <si>
    <t>B 6-1</t>
  </si>
  <si>
    <t>B 7-1</t>
  </si>
  <si>
    <t>B 8-1</t>
  </si>
  <si>
    <t>8_2</t>
  </si>
  <si>
    <t>A7&gt;A8</t>
  </si>
  <si>
    <t>B7&gt;B8</t>
  </si>
  <si>
    <t>Entry</t>
  </si>
  <si>
    <t>Reviewed</t>
  </si>
  <si>
    <t>Heat map order</t>
  </si>
  <si>
    <t>Entry Name</t>
  </si>
  <si>
    <t>Protein names</t>
  </si>
  <si>
    <t>Gene Names</t>
  </si>
  <si>
    <t>Organism</t>
  </si>
  <si>
    <t>Length</t>
  </si>
  <si>
    <t>Gene Ontology (biological process)</t>
  </si>
  <si>
    <t>Gene Ontology (GO)</t>
  </si>
  <si>
    <t>Gene Ontology IDs</t>
  </si>
  <si>
    <t>Gene Ontology (cellular component)</t>
  </si>
  <si>
    <t>Gene Ontology (molecular function)</t>
  </si>
  <si>
    <t>Subcellular location [CC]</t>
  </si>
  <si>
    <t>Empty</t>
  </si>
  <si>
    <t>A2M_N_2 domain-containing protein OS=Crassostrea gigas OX=29159 GN=CGI_10023767 PE=4 SV=1</t>
  </si>
  <si>
    <t>K1PVK1_CRAGI</t>
  </si>
  <si>
    <t>CGI_10023767</t>
  </si>
  <si>
    <t>95 kDa</t>
  </si>
  <si>
    <t>unknown</t>
  </si>
  <si>
    <t>K1PVK1</t>
  </si>
  <si>
    <t>unreviewed</t>
  </si>
  <si>
    <t>A2M_N_2 domain-containing protein</t>
  </si>
  <si>
    <t>Crassostrea gigas (Pacific oyster) (Crassostrea angulata)</t>
  </si>
  <si>
    <t>endopeptidase inhibitor activity [GO:0004866]</t>
  </si>
  <si>
    <t>GO:0004866</t>
  </si>
  <si>
    <t>Histone H2B OS=Mytilus coruscus OX=42192 GN=MCOR_8201 PE=3 SV=1</t>
  </si>
  <si>
    <t>A0A6J8AK72_MYTCO (+16)</t>
  </si>
  <si>
    <t>MCOR_8201</t>
  </si>
  <si>
    <t>23 kDa</t>
  </si>
  <si>
    <t>A0A6J8AK72</t>
  </si>
  <si>
    <t>A0A6J8AK72_MYTCO</t>
  </si>
  <si>
    <t>Histone H2B</t>
  </si>
  <si>
    <t>Mytilus coruscus (Sea mussel)</t>
  </si>
  <si>
    <t>nucleosome [GO:0000786]; nucleus [GO:0005634]; DNA binding [GO:0003677]; protein heterodimerization activity [GO:0046982]; structural constituent of chromatin [GO:0030527]</t>
  </si>
  <si>
    <t>GO:0000786; GO:0003677; GO:0005634; GO:0030527; GO:0046982</t>
  </si>
  <si>
    <t>nucleosome [GO:0000786]; nucleus [GO:0005634]</t>
  </si>
  <si>
    <t>DNA binding [GO:0003677]; protein heterodimerization activity [GO:0046982]; structural constituent of chromatin [GO:0030527]</t>
  </si>
  <si>
    <t>SUBCELLULAR LOCATION: Nucleus {ECO:0000256|RuleBase:RU000451}.</t>
  </si>
  <si>
    <t>myosin-11-like OS=Crassostrea virginica OX=6565 GN=LOC111099936 PE=4 SV=1</t>
  </si>
  <si>
    <t>A0A8B8A6S6_CRAVI (+1)</t>
  </si>
  <si>
    <t>LOC111099936</t>
  </si>
  <si>
    <t>52 kDa</t>
  </si>
  <si>
    <t>A0A8B8A6S6</t>
  </si>
  <si>
    <t>A0A8B8A6S6_CRAVI</t>
  </si>
  <si>
    <t>myosin-11-like</t>
  </si>
  <si>
    <t>Crassostrea virginica (Eastern oyster)</t>
  </si>
  <si>
    <t>collagen alpha-1(I) chain-like OS=Crassostrea virginica OX=6565 GN=LOC111124702 PE=4 SV=1</t>
  </si>
  <si>
    <t>A0A8B8D7K5_CRAVI</t>
  </si>
  <si>
    <t>LOC111124702</t>
  </si>
  <si>
    <t>174 kDa</t>
  </si>
  <si>
    <t>A0A8B8D7K5</t>
  </si>
  <si>
    <t>collagen alpha-1(I) chain-like</t>
  </si>
  <si>
    <t>collagen trimer [GO:0005581]; extracellular matrix structural constituent [GO:0005201]</t>
  </si>
  <si>
    <t>GO:0005201; GO:0005581</t>
  </si>
  <si>
    <t>collagen trimer [GO:0005581]</t>
  </si>
  <si>
    <t>extracellular matrix structural constituent [GO:0005201]</t>
  </si>
  <si>
    <t>CD109 antigen-like isoform X3 OS=Crassostrea virginica OX=6565 GN=LOC111124638 PE=3 SV=1</t>
  </si>
  <si>
    <t>A0A8B8D5L6_CRAVI (+10)</t>
  </si>
  <si>
    <t>LOC111124638</t>
  </si>
  <si>
    <t>166 kDa</t>
  </si>
  <si>
    <t>A0A8B8D5L6</t>
  </si>
  <si>
    <t>A0A8B8D5L6_CRAVI</t>
  </si>
  <si>
    <t>CD109 antigen-like isoform X3</t>
  </si>
  <si>
    <t>extracellular space [GO:0005615]; serine-type endopeptidase inhibitor activity [GO:0004867]</t>
  </si>
  <si>
    <t>GO:0004867; GO:0005615</t>
  </si>
  <si>
    <t>extracellular space [GO:0005615]</t>
  </si>
  <si>
    <t>serine-type endopeptidase inhibitor activity [GO:0004867]</t>
  </si>
  <si>
    <t>uncharacterized protein LOC111124358 OS=Crassostrea virginica OX=6565 GN=LOC111124358 PE=3 SV=1</t>
  </si>
  <si>
    <t>A0A8B8D7T6_CRAVI (+1)</t>
  </si>
  <si>
    <t>LOC111124358</t>
  </si>
  <si>
    <t>134 kDa</t>
  </si>
  <si>
    <t>A0A8B8D7T6</t>
  </si>
  <si>
    <t>A0A8B8D7T6_CRAVI</t>
  </si>
  <si>
    <t>uncharacterized protein LOC111124358</t>
  </si>
  <si>
    <t>response to metal ion [GO:0010038]</t>
  </si>
  <si>
    <t>integral component of membrane [GO:0016021]; response to metal ion [GO:0010038]</t>
  </si>
  <si>
    <t>GO:0010038; GO:0016021</t>
  </si>
  <si>
    <t>integral component of membrane [GO:0016021]</t>
  </si>
  <si>
    <t>Rab GDP dissociation inhibitor OS=Crassostrea gigas OX=29159 GN=CGI_10028701 PE=3 SV=1</t>
  </si>
  <si>
    <t>K1S151_CRAGI</t>
  </si>
  <si>
    <t>CGI_10028701</t>
  </si>
  <si>
    <t>50 kDa</t>
  </si>
  <si>
    <t>K1S151</t>
  </si>
  <si>
    <t>Rab GDP dissociation inhibitor</t>
  </si>
  <si>
    <t>protein transport [GO:0015031]; small GTPase mediated signal transduction [GO:0007264]</t>
  </si>
  <si>
    <t>cytoplasm [GO:0005737]; GTPase activator activity [GO:0005096]; Rab GDP-dissociation inhibitor activity [GO:0005093]; protein transport [GO:0015031]; small GTPase mediated signal transduction [GO:0007264]</t>
  </si>
  <si>
    <t>GO:0005093; GO:0005096; GO:0005737; GO:0007264; GO:0015031</t>
  </si>
  <si>
    <t>cytoplasm [GO:0005737]</t>
  </si>
  <si>
    <t>GTPase activator activity [GO:0005096]; Rab GDP-dissociation inhibitor activity [GO:0005093]</t>
  </si>
  <si>
    <t>SUBCELLULAR LOCATION: Cytoplasm {ECO:0000256|RuleBase:RU363124}.</t>
  </si>
  <si>
    <t>Coactosin-like protein OS=Crassostrea gigas OX=29159 GN=CGI_10019790 PE=4 SV=1</t>
  </si>
  <si>
    <t>K1R8Q5_CRAGI</t>
  </si>
  <si>
    <t>CGI_10019790</t>
  </si>
  <si>
    <t>16 kDa</t>
  </si>
  <si>
    <t>K1R8Q5</t>
  </si>
  <si>
    <t>Coactosin-like protein</t>
  </si>
  <si>
    <t>actin binding [GO:0003779]</t>
  </si>
  <si>
    <t>GO:0003779</t>
  </si>
  <si>
    <t>Protein-L-isoaspartate O-methyltransferase OS=Crassostrea virginica OX=6565 GN=LOC111131050 PE=3 SV=1</t>
  </si>
  <si>
    <t>A0A8B8E1H6_CRAVI (+3)</t>
  </si>
  <si>
    <t>LOC111131050</t>
  </si>
  <si>
    <t>25 kDa</t>
  </si>
  <si>
    <t>A0A8B8E1H6</t>
  </si>
  <si>
    <t>A0A8B8E1H6_CRAVI</t>
  </si>
  <si>
    <t>Protein-L-isoaspartate O-methyltransferase (EC 2.1.1.77)</t>
  </si>
  <si>
    <t>protein-L-isoaspartate (D-aspartate) O-methyltransferase activity [GO:0004719]</t>
  </si>
  <si>
    <t>GO:0004719</t>
  </si>
  <si>
    <t>uncharacterized protein LOC111103843 OS=Crassostrea virginica OX=6565 GN=LOC111103843 PE=4 SV=1</t>
  </si>
  <si>
    <t>A0A8B8ANI6_CRAVI</t>
  </si>
  <si>
    <t>LOC111103843</t>
  </si>
  <si>
    <t>42 kDa</t>
  </si>
  <si>
    <t>A0A8B8ANI6</t>
  </si>
  <si>
    <t>uncharacterized protein LOC111103843</t>
  </si>
  <si>
    <t>troponin C-like isoform X1 OS=Crassostrea virginica OX=6565 GN=LOC111121913 PE=4 SV=1</t>
  </si>
  <si>
    <t>A0A8B8CTC8_CRAVI (+1)</t>
  </si>
  <si>
    <t>LOC111121913</t>
  </si>
  <si>
    <t>18 kDa</t>
  </si>
  <si>
    <t>A0A8B8CTC8</t>
  </si>
  <si>
    <t>A0A8B8CTC8_CRAVI</t>
  </si>
  <si>
    <t>troponin C-like isoform X1</t>
  </si>
  <si>
    <t>calcium ion binding [GO:0005509]</t>
  </si>
  <si>
    <t>GO:0005509</t>
  </si>
  <si>
    <t>Fructose-bisphosphate aldolase OS=Crassostrea gigas OX=29159 GN=CGI_10019801 PE=3 SV=1</t>
  </si>
  <si>
    <t>K1R8R6_CRAGI</t>
  </si>
  <si>
    <t>CGI_10019801</t>
  </si>
  <si>
    <t>43 kDa</t>
  </si>
  <si>
    <t>K1R8R6</t>
  </si>
  <si>
    <t>Fructose-bisphosphate aldolase (EC 4.1.2.13)</t>
  </si>
  <si>
    <t>glycolytic process [GO:0006096]</t>
  </si>
  <si>
    <t>fructose-bisphosphate aldolase activity [GO:0004332]; glycolytic process [GO:0006096]</t>
  </si>
  <si>
    <t>GO:0004332; GO:0006096</t>
  </si>
  <si>
    <t>fructose-bisphosphate aldolase activity [GO:0004332]</t>
  </si>
  <si>
    <t>transgelin-3-like isoform X2 OS=Crassostrea virginica OX=6565 GN=LOC111102987 PE=4 SV=1</t>
  </si>
  <si>
    <t>A0A8B8ANJ8_CRAVI</t>
  </si>
  <si>
    <t>LOC111102987</t>
  </si>
  <si>
    <t>19 kDa</t>
  </si>
  <si>
    <t>A0A8B8ANJ8</t>
  </si>
  <si>
    <t>transgelin-3-like isoform X2</t>
  </si>
  <si>
    <t>fatty acid-binding protein, adipocyte-like OS=Crassostrea virginica OX=6565 GN=LOC111137559 PE=3 SV=1</t>
  </si>
  <si>
    <t>A0A8B8EXP2_CRAVI</t>
  </si>
  <si>
    <t>LOC111137559</t>
  </si>
  <si>
    <t>14 kDa</t>
  </si>
  <si>
    <t>A0A8B8EXP2</t>
  </si>
  <si>
    <t>fatty acid-binding protein, adipocyte-like</t>
  </si>
  <si>
    <t>lipid binding [GO:0008289]</t>
  </si>
  <si>
    <t>GO:0008289</t>
  </si>
  <si>
    <t>alpha-crystallin A chain-like OS=Crassostrea virginica OX=6565 GN=LOC111103397 PE=3 SV=1</t>
  </si>
  <si>
    <t>A0A8B8AQC7_CRAVI (+1)</t>
  </si>
  <si>
    <t>LOC111103397</t>
  </si>
  <si>
    <t>24 kDa</t>
  </si>
  <si>
    <t>A0A8B8AQC7</t>
  </si>
  <si>
    <t>A0A8B8AQC7_CRAVI</t>
  </si>
  <si>
    <t>alpha-crystallin A chain-like</t>
  </si>
  <si>
    <t>Triosephosphate isomerase OS=Crassostrea virginica OX=6565 GN=LOC111132917 PE=3 SV=1</t>
  </si>
  <si>
    <t>A0A8B8EAM7_CRAVI</t>
  </si>
  <si>
    <t>LOC111132917</t>
  </si>
  <si>
    <t>27 kDa</t>
  </si>
  <si>
    <t>A0A8B8EAM7</t>
  </si>
  <si>
    <t>Triosephosphate isomerase (EC 5.3.1.1)</t>
  </si>
  <si>
    <t>gluconeogenesis [GO:0006094]; glycolytic process [GO:0006096]</t>
  </si>
  <si>
    <t>triose-phosphate isomerase activity [GO:0004807]; gluconeogenesis [GO:0006094]; glycolytic process [GO:0006096]</t>
  </si>
  <si>
    <t>GO:0004807; GO:0006094; GO:0006096</t>
  </si>
  <si>
    <t>triose-phosphate isomerase activity [GO:0004807]</t>
  </si>
  <si>
    <t>Creatine kinase OS=Mytilus galloprovincialis OX=29158 GN=MGAL_10B039074 PE=3 SV=1</t>
  </si>
  <si>
    <t>A0A8B6G3F1_MYTGA</t>
  </si>
  <si>
    <t>MGAL_10B039074</t>
  </si>
  <si>
    <t>38 kDa</t>
  </si>
  <si>
    <t>A0A8B6G3F1</t>
  </si>
  <si>
    <t>Creatine kinase (EC 2.7.3.2)</t>
  </si>
  <si>
    <t>Mytilus galloprovincialis (Mediterranean mussel)</t>
  </si>
  <si>
    <t>phosphocreatine biosynthetic process [GO:0046314]; phosphorylation [GO:0016310]</t>
  </si>
  <si>
    <t>ATP binding [GO:0005524]; creatine kinase activity [GO:0004111]; phosphocreatine biosynthetic process [GO:0046314]; phosphorylation [GO:0016310]</t>
  </si>
  <si>
    <t>GO:0004111; GO:0005524; GO:0016310; GO:0046314</t>
  </si>
  <si>
    <t>ATP binding [GO:0005524]; creatine kinase activity [GO:0004111]</t>
  </si>
  <si>
    <t>40S ribosomal protein S7 OS=Ostrea edulis OX=37623 PE=2 SV=1</t>
  </si>
  <si>
    <t>J9Q398_OSTED</t>
  </si>
  <si>
    <t>22 kDa</t>
  </si>
  <si>
    <t>J9Q398</t>
  </si>
  <si>
    <t>40S ribosomal protein S7</t>
  </si>
  <si>
    <t>Ostrea edulis (Native oyster) (European flat oyster)</t>
  </si>
  <si>
    <t>translation [GO:0006412]</t>
  </si>
  <si>
    <t>ribonucleoprotein complex [GO:1990904]; ribosome [GO:0005840]; structural constituent of ribosome [GO:0003735]; translation [GO:0006412]</t>
  </si>
  <si>
    <t>GO:0003735; GO:0005840; GO:0006412; GO:1990904</t>
  </si>
  <si>
    <t>ribonucleoprotein complex [GO:1990904]; ribosome [GO:0005840]</t>
  </si>
  <si>
    <t>structural constituent of ribosome [GO:0003735]</t>
  </si>
  <si>
    <t>Histone H4 OS=Lottia gigantea OX=225164 GN=LOTGIDRAFT_175997 PE=3 SV=1</t>
  </si>
  <si>
    <t>V4A0D9_LOTGI</t>
  </si>
  <si>
    <t>LOTGIDRAFT_175997</t>
  </si>
  <si>
    <t>V4A0D9</t>
  </si>
  <si>
    <t>Histone H4</t>
  </si>
  <si>
    <t>Lottia gigantea (Giant owl limpet)</t>
  </si>
  <si>
    <t>SUBCELLULAR LOCATION: Chromosome {ECO:0000256|ARBA:ARBA00004286}. Nucleus {ECO:0000256|ARBA:ARBA00004123}.</t>
  </si>
  <si>
    <t>LOW QUALITY PROTEIN: taurocyamine kinase-like OS=Crassostrea virginica OX=6565 GN=LOC111100516 PE=3 SV=1</t>
  </si>
  <si>
    <t>A0A8B8A9N7_CRAVI</t>
  </si>
  <si>
    <t>LOC111100516</t>
  </si>
  <si>
    <t>84 kDa</t>
  </si>
  <si>
    <t>A0A8B8A9N7</t>
  </si>
  <si>
    <t>LOW QUALITY PROTEIN: taurocyamine kinase-like</t>
  </si>
  <si>
    <t>40S ribosomal protein S10-like OS=Crassostrea virginica OX=6565 GN=LOC111107343 PE=3 SV=1</t>
  </si>
  <si>
    <t>A0A8B8B595_CRAVI (+1)</t>
  </si>
  <si>
    <t>LOC111107343</t>
  </si>
  <si>
    <t>A0A8B8B595</t>
  </si>
  <si>
    <t>A0A8B8B595_CRAVI</t>
  </si>
  <si>
    <t>40S ribosomal protein S10-like</t>
  </si>
  <si>
    <t>LOC111107343 LOC111137591</t>
  </si>
  <si>
    <t>ribosome [GO:0005840]</t>
  </si>
  <si>
    <t>GO:0005840</t>
  </si>
  <si>
    <t>Ferritin OS=Crassostrea ariakensis OX=94323 PE=2 SV=1</t>
  </si>
  <si>
    <t>G8XUP1_CRAAR</t>
  </si>
  <si>
    <t>20 kDa</t>
  </si>
  <si>
    <t>G8XUP1</t>
  </si>
  <si>
    <t>Ferritin (EC 1.16.3.1)</t>
  </si>
  <si>
    <t>Crassostrea ariakensis (Suminoe oyster)</t>
  </si>
  <si>
    <t>cellular iron ion homeostasis [GO:0006879]; iron ion transport [GO:0006826]</t>
  </si>
  <si>
    <t>ferric iron binding [GO:0008199]; ferroxidase activity [GO:0004322]; cellular iron ion homeostasis [GO:0006879]; iron ion transport [GO:0006826]</t>
  </si>
  <si>
    <t>GO:0004322; GO:0006826; GO:0006879; GO:0008199</t>
  </si>
  <si>
    <t>ferric iron binding [GO:0008199]; ferroxidase activity [GO:0004322]</t>
  </si>
  <si>
    <t>Acireductone dioxygenase OS=Crassostrea gigas OX=29159 GN=CGI_10013119 PE=3 SV=1</t>
  </si>
  <si>
    <t>K1R4G6_CRAGI</t>
  </si>
  <si>
    <t>CGI_10013119</t>
  </si>
  <si>
    <t>29 kDa</t>
  </si>
  <si>
    <t>K1R4G6</t>
  </si>
  <si>
    <t>Acireductone dioxygenase (Acireductone dioxygenase (Fe(2+)-requiring)) (ARD') (Fe-ARD) (EC 1.13.11.54) (Acireductone dioxygenase (Ni(2+)-requiring)) (ARD) (Ni-ARD) (EC 1.13.11.53)</t>
  </si>
  <si>
    <t>L-methionine salvage from methylthioadenosine [GO:0019509]</t>
  </si>
  <si>
    <t>cytoplasm [GO:0005737]; nucleus [GO:0005634]; acireductone dioxygenase [iron(II)-requiring] activity [GO:0010309]; iron ion binding [GO:0005506]; L-methionine salvage from methylthioadenosine [GO:0019509]</t>
  </si>
  <si>
    <t>GO:0005506; GO:0005634; GO:0005737; GO:0010309; GO:0019509</t>
  </si>
  <si>
    <t>cytoplasm [GO:0005737]; nucleus [GO:0005634]</t>
  </si>
  <si>
    <t>acireductone dioxygenase [iron(II)-requiring] activity [GO:0010309]; iron ion binding [GO:0005506]</t>
  </si>
  <si>
    <t>SUBCELLULAR LOCATION: Cytoplasm {ECO:0000256|HAMAP-Rule:MF_03154}. Nucleus {ECO:0000256|HAMAP-Rule:MF_03154}.</t>
  </si>
  <si>
    <t>Non-neuronal cytoplasmic intermediate filament protein OS=Crassostrea gigas OX=29159 GN=CGI_10010873 PE=3 SV=1</t>
  </si>
  <si>
    <t>K1PBC0_CRAGI</t>
  </si>
  <si>
    <t>CGI_10010873</t>
  </si>
  <si>
    <t>69 kDa</t>
  </si>
  <si>
    <t>K1PBC0</t>
  </si>
  <si>
    <t>Non-neuronal cytoplasmic intermediate filament protein</t>
  </si>
  <si>
    <t>intermediate filament [GO:0005882]</t>
  </si>
  <si>
    <t>GO:0005882</t>
  </si>
  <si>
    <t>Phosphoenolpyruvate carboxykinase (GTP) OS=Arion vulgaris OX=1028688 GN=ORF121011 PE=3 SV=1</t>
  </si>
  <si>
    <t>A0A0B7AIR7_9EUPU</t>
  </si>
  <si>
    <t>ORF121011</t>
  </si>
  <si>
    <t>71 kDa</t>
  </si>
  <si>
    <t>A0A0B7AIR7</t>
  </si>
  <si>
    <t>Phosphoenolpyruvate carboxykinase (GTP) (EC 4.1.1.32)</t>
  </si>
  <si>
    <t>Arion vulgaris</t>
  </si>
  <si>
    <t>gluconeogenesis [GO:0006094]</t>
  </si>
  <si>
    <t>GTP binding [GO:0005525]; metal ion binding [GO:0046872]; phosphoenolpyruvate carboxykinase (GTP) activity [GO:0004613]; gluconeogenesis [GO:0006094]</t>
  </si>
  <si>
    <t>GO:0004613; GO:0005525; GO:0006094; GO:0046872</t>
  </si>
  <si>
    <t>GTP binding [GO:0005525]; metal ion binding [GO:0046872]; phosphoenolpyruvate carboxykinase (GTP) activity [GO:0004613]</t>
  </si>
  <si>
    <t>Histone H2A OS=Arion vulgaris OX=1028688 GN=ORF143617 PE=3 SV=1</t>
  </si>
  <si>
    <t>A0A0B7AUT8_9EUPU (+14)</t>
  </si>
  <si>
    <t>ORF143617</t>
  </si>
  <si>
    <t>13 kDa</t>
  </si>
  <si>
    <t>A0A0B7AUT8</t>
  </si>
  <si>
    <t>A0A0B7AUT8_9EUPU</t>
  </si>
  <si>
    <t>Histone H2A</t>
  </si>
  <si>
    <t>ORF143617 ORF143614</t>
  </si>
  <si>
    <t>SUBCELLULAR LOCATION: Chromosome {ECO:0000256|ARBA:ARBA00004286}. Nucleus {ECO:0000256|ARBA:ARBA00004123, ECO:0000256|RuleBase:RU003767}.</t>
  </si>
  <si>
    <t>Transgelin OS=Crassostrea gigas OX=29159 GN=CGI_10006016 PE=3 SV=1</t>
  </si>
  <si>
    <t>K1PFT9_CRAGI</t>
  </si>
  <si>
    <t>CGI_10006016</t>
  </si>
  <si>
    <t>K1PFT9</t>
  </si>
  <si>
    <t>Transgelin</t>
  </si>
  <si>
    <t>Myosin heavy chain, striated muscle OS=Crassostrea gigas OX=29159 GN=CGI_10022093 PE=3 SV=1</t>
  </si>
  <si>
    <t>K1RSS3_CRAGI</t>
  </si>
  <si>
    <t>CGI_10022093</t>
  </si>
  <si>
    <t>230 kDa</t>
  </si>
  <si>
    <t>K1RSS3</t>
  </si>
  <si>
    <t>Myosin heavy chain, striated muscle</t>
  </si>
  <si>
    <t>myofibril [GO:0030016]; myosin complex [GO:0016459]; actin filament binding [GO:0051015]; ATP binding [GO:0005524]; cytoskeletal motor activity [GO:0003774]</t>
  </si>
  <si>
    <t>GO:0003774; GO:0005524; GO:0016459; GO:0030016; GO:0051015</t>
  </si>
  <si>
    <t>myofibril [GO:0030016]; myosin complex [GO:0016459]</t>
  </si>
  <si>
    <t>actin filament binding [GO:0051015]; ATP binding [GO:0005524]; cytoskeletal motor activity [GO:0003774]</t>
  </si>
  <si>
    <t>SUBCELLULAR LOCATION: Cytoplasm, myofibril {ECO:0000256|ARBA:ARBA00004657}.</t>
  </si>
  <si>
    <t>cystatin-A-like OS=Crassostrea virginica OX=6565 GN=LOC111099493 PE=3 SV=1</t>
  </si>
  <si>
    <t>A0A8B8A4U2_CRAVI (+3)</t>
  </si>
  <si>
    <t>LOC111099493</t>
  </si>
  <si>
    <t>A0A8B8A4U2</t>
  </si>
  <si>
    <t>A0A8B8A4U2_CRAVI</t>
  </si>
  <si>
    <t>cystatin-A-like</t>
  </si>
  <si>
    <t>cytoplasm [GO:0005737]; cysteine-type endopeptidase inhibitor activity [GO:0004869]</t>
  </si>
  <si>
    <t>GO:0004869; GO:0005737</t>
  </si>
  <si>
    <t>cysteine-type endopeptidase inhibitor activity [GO:0004869]</t>
  </si>
  <si>
    <t>TDRD12 OS=Mytilus coruscus OX=42192 GN=MCOR_11857 PE=4 SV=1</t>
  </si>
  <si>
    <t>A0A6J8AV48_MYTCO</t>
  </si>
  <si>
    <t>MCOR_11857</t>
  </si>
  <si>
    <t>228 kDa</t>
  </si>
  <si>
    <t>A0A6J8AV48</t>
  </si>
  <si>
    <t>TDRD12 (EC 3.6.4.13)</t>
  </si>
  <si>
    <t>cell differentiation [GO:0030154]; gene silencing by RNA [GO:0031047]; meiotic cell cycle [GO:0051321]; spermatogenesis [GO:0007283]</t>
  </si>
  <si>
    <t>ATP binding [GO:0005524]; hydrolase activity [GO:0016787]; metal ion binding [GO:0046872]; nucleic acid binding [GO:0003676]; RNA helicase activity [GO:0003724]; cell differentiation [GO:0030154]; gene silencing by RNA [GO:0031047]; meiotic cell cycle [GO:0051321]; spermatogenesis [GO:0007283]</t>
  </si>
  <si>
    <t>GO:0003676; GO:0003724; GO:0005524; GO:0007283; GO:0016787; GO:0030154; GO:0031047; GO:0046872; GO:0051321</t>
  </si>
  <si>
    <t>ATP binding [GO:0005524]; hydrolase activity [GO:0016787]; metal ion binding [GO:0046872]; nucleic acid binding [GO:0003676]; RNA helicase activity [GO:0003724]</t>
  </si>
  <si>
    <t>Uncharacterized protein OS=Pinctada fucata OX=50426 PE=4 SV=1</t>
  </si>
  <si>
    <t>A0A194ANH5_PINFU</t>
  </si>
  <si>
    <t>26 kDa</t>
  </si>
  <si>
    <t>A0A194ANH5</t>
  </si>
  <si>
    <t>Glyco_hydro_38C domain-containing protein</t>
  </si>
  <si>
    <t>Pinctada fucata (Akoya pearl oyster) (Pinctada imbricata fucata)</t>
  </si>
  <si>
    <t>Tubulin beta chain OS=Crassostrea gigas OX=29159 GN=CGI_10010163 PE=3 SV=1</t>
  </si>
  <si>
    <t>K1PN21_CRAGI</t>
  </si>
  <si>
    <t>CGI_10010163</t>
  </si>
  <si>
    <t>K1PN21</t>
  </si>
  <si>
    <t>Tubulin beta chain</t>
  </si>
  <si>
    <t>microtubule-based process [GO:0007017]</t>
  </si>
  <si>
    <t>microtubule [GO:0005874]; GTP binding [GO:0005525]; GTPase activity [GO:0003924]; structural constituent of cytoskeleton [GO:0005200]; microtubule-based process [GO:0007017]</t>
  </si>
  <si>
    <t>GO:0003924; GO:0005200; GO:0005525; GO:0005874; GO:0007017</t>
  </si>
  <si>
    <t>microtubule [GO:0005874]</t>
  </si>
  <si>
    <t>GTP binding [GO:0005525]; GTPase activity [GO:0003924]; structural constituent of cytoskeleton [GO:0005200]</t>
  </si>
  <si>
    <t>SUBCELLULAR LOCATION: Cytoplasm, cytoskeleton {ECO:0000256|ARBA:ARBA00004245}.</t>
  </si>
  <si>
    <t>Tubulin alpha chain OS=Pinctada fucata OX=50426 PE=3 SV=1</t>
  </si>
  <si>
    <t>A0A194AM95_PINFU (+9)</t>
  </si>
  <si>
    <t>A0A194AM95</t>
  </si>
  <si>
    <t>A0A194AM95_PINFU</t>
  </si>
  <si>
    <t>Tubulin alpha chain</t>
  </si>
  <si>
    <t>microtubule [GO:0005874]; GTP binding [GO:0005525]; structural constituent of cytoskeleton [GO:0005200]; microtubule-based process [GO:0007017]</t>
  </si>
  <si>
    <t>GO:0005200; GO:0005525; GO:0005874; GO:0007017</t>
  </si>
  <si>
    <t>GTP binding [GO:0005525]; structural constituent of cytoskeleton [GO:0005200]</t>
  </si>
  <si>
    <t>Phosphoenolpyruvate carboxykinase (GTP) OS=Crassostrea virginica OX=6565 GN=LOC111135400 PE=3 SV=1</t>
  </si>
  <si>
    <t>A0A8B8EMN7_CRAVI</t>
  </si>
  <si>
    <t>LOC111135400</t>
  </si>
  <si>
    <t>59 kDa</t>
  </si>
  <si>
    <t>A0A8B8EMN7</t>
  </si>
  <si>
    <t>gluconeogenesis [GO:0006094]; phosphorylation [GO:0016310]</t>
  </si>
  <si>
    <t>GTP binding [GO:0005525]; kinase activity [GO:0016301]; metal ion binding [GO:0046872]; phosphoenolpyruvate carboxykinase (GTP) activity [GO:0004613]; gluconeogenesis [GO:0006094]; phosphorylation [GO:0016310]</t>
  </si>
  <si>
    <t>GO:0004613; GO:0005525; GO:0006094; GO:0016301; GO:0016310; GO:0046872</t>
  </si>
  <si>
    <t>GTP binding [GO:0005525]; kinase activity [GO:0016301]; metal ion binding [GO:0046872]; phosphoenolpyruvate carboxykinase (GTP) activity [GO:0004613]</t>
  </si>
  <si>
    <t>Filamin-A OS=Crassostrea gigas OX=29159 GN=CGI_10012231 PE=3 SV=1</t>
  </si>
  <si>
    <t>K1RZ99_CRAGI</t>
  </si>
  <si>
    <t>CGI_10012231</t>
  </si>
  <si>
    <t>91 kDa</t>
  </si>
  <si>
    <t>K1RZ99</t>
  </si>
  <si>
    <t>Filamin-A</t>
  </si>
  <si>
    <t>actin cytoskeleton organization [GO:0030036]</t>
  </si>
  <si>
    <t>actin filament binding [GO:0051015]; actin cytoskeleton organization [GO:0030036]</t>
  </si>
  <si>
    <t>GO:0030036; GO:0051015</t>
  </si>
  <si>
    <t>actin filament binding [GO:0051015]</t>
  </si>
  <si>
    <t>Heat shock protein 70 OS=Mimachlamys nobilis OX=106276 PE=2 SV=1</t>
  </si>
  <si>
    <t>A0A5P8FRU8_MIMNO (+1)</t>
  </si>
  <si>
    <t>72 kDa</t>
  </si>
  <si>
    <t>A0A5P8FRU8</t>
  </si>
  <si>
    <t>A0A5P8FRU8_MIMNO</t>
  </si>
  <si>
    <t>Heat shock protein 70</t>
  </si>
  <si>
    <t>Mimachlamys nobilis (Noble scallop) (Chlamys nobilis)</t>
  </si>
  <si>
    <t>ATP binding [GO:0005524]; ATP-dependent protein folding chaperone [GO:0140662]</t>
  </si>
  <si>
    <t>GO:0005524; GO:0140662</t>
  </si>
  <si>
    <t>Major vault protein OS=Mytilus coruscus OX=42192 GN=MCOR_51652 PE=4 SV=1</t>
  </si>
  <si>
    <t>A0A6J8EG45_MYTCO (+2)</t>
  </si>
  <si>
    <t>MCOR_51652</t>
  </si>
  <si>
    <t>100 kDa</t>
  </si>
  <si>
    <t>A0A6J8EG45</t>
  </si>
  <si>
    <t>A0A6J8EG45_MYTCO</t>
  </si>
  <si>
    <t>Major vault protein</t>
  </si>
  <si>
    <t>cytoplasm [GO:0005737]; nucleus [GO:0005634]; ribonucleoprotein complex [GO:1990904]</t>
  </si>
  <si>
    <t>GO:0005634; GO:0005737; GO:1990904</t>
  </si>
  <si>
    <t>SUBCELLULAR LOCATION: Cytoplasm {ECO:0000256|ARBA:ARBA00004496}.</t>
  </si>
  <si>
    <t>protein SET-like OS=Crassostrea virginica OX=6565 GN=LOC111126579 PE=3 SV=1</t>
  </si>
  <si>
    <t>A0A8B8DHH4_CRAVI (+1)</t>
  </si>
  <si>
    <t>LOC111126579</t>
  </si>
  <si>
    <t>33 kDa</t>
  </si>
  <si>
    <t>A0A8B8DHH4</t>
  </si>
  <si>
    <t>A0A8B8DHH4_CRAVI</t>
  </si>
  <si>
    <t>protein SET-like</t>
  </si>
  <si>
    <t>nucleosome assembly [GO:0006334]</t>
  </si>
  <si>
    <t>nucleus [GO:0005634]; nucleosome assembly [GO:0006334]</t>
  </si>
  <si>
    <t>GO:0005634; GO:0006334</t>
  </si>
  <si>
    <t>nucleus [GO:0005634]</t>
  </si>
  <si>
    <t>Myosin essential light chain OS=Crassostrea ariakensis OX=94323 PE=2 SV=1</t>
  </si>
  <si>
    <t>A0A286SBW2_CRAAR (+7)</t>
  </si>
  <si>
    <t>A0A286SBW2</t>
  </si>
  <si>
    <t>A0A286SBW2_CRAAR</t>
  </si>
  <si>
    <t>Myosin essential light chain</t>
  </si>
  <si>
    <t>Alpha-amylase OS=Saccostrea forskali OX=413177 PE=2 SV=1</t>
  </si>
  <si>
    <t>U5ZZB6_9BIVA</t>
  </si>
  <si>
    <t>58 kDa</t>
  </si>
  <si>
    <t>U5ZZB6</t>
  </si>
  <si>
    <t>Alpha-amylase (EC 3.2.1.1)</t>
  </si>
  <si>
    <t>Saccostrea forskali</t>
  </si>
  <si>
    <t>carbohydrate metabolic process [GO:0005975]</t>
  </si>
  <si>
    <t>alpha-amylase activity [GO:0004556]; metal ion binding [GO:0046872]; carbohydrate metabolic process [GO:0005975]</t>
  </si>
  <si>
    <t>GO:0004556; GO:0005975; GO:0046872</t>
  </si>
  <si>
    <t>alpha-amylase activity [GO:0004556]; metal ion binding [GO:0046872]</t>
  </si>
  <si>
    <t>LOW QUALITY PROTEIN: retinal dehydrogenase 1-like OS=Crassostrea virginica OX=6565 GN=LOC111130225 PE=3 SV=1</t>
  </si>
  <si>
    <t>A0A8B8DZ03_CRAVI</t>
  </si>
  <si>
    <t>LOC111130225</t>
  </si>
  <si>
    <t>54 kDa</t>
  </si>
  <si>
    <t>A0A8B8DZ03</t>
  </si>
  <si>
    <t>LOW QUALITY PROTEIN: retinal dehydrogenase 1-like</t>
  </si>
  <si>
    <t>oxidoreductase activity, acting on the aldehyde or oxo group of donors, NAD or NADP as acceptor [GO:0016620]</t>
  </si>
  <si>
    <t>GO:0016620</t>
  </si>
  <si>
    <t>putative uncharacterized oxidoreductase YDR541C OS=Crassostrea virginica OX=6565 GN=LOC111133530 PE=4 SV=1</t>
  </si>
  <si>
    <t>A0A8B8EDQ9_CRAVI</t>
  </si>
  <si>
    <t>LOC111133530</t>
  </si>
  <si>
    <t>A0A8B8EDQ9</t>
  </si>
  <si>
    <t>putative uncharacterized oxidoreductase YDR541C</t>
  </si>
  <si>
    <t>Nucleoside diphosphate kinase OS=Crassostrea virginica OX=6565 GN=LOC111126109 PE=3 SV=1</t>
  </si>
  <si>
    <t>A0A8B8DE23_CRAVI (+2)</t>
  </si>
  <si>
    <t>LOC111126109</t>
  </si>
  <si>
    <t>A0A8B8DE23</t>
  </si>
  <si>
    <t>A0A8B8DE23_CRAVI</t>
  </si>
  <si>
    <t>Nucleoside diphosphate kinase (EC 2.7.4.6)</t>
  </si>
  <si>
    <t>CTP biosynthetic process [GO:0006241]; GTP biosynthetic process [GO:0006183]; nucleoside diphosphate phosphorylation [GO:0006165]; UTP biosynthetic process [GO:0006228]</t>
  </si>
  <si>
    <t>ATP binding [GO:0005524]; nucleoside diphosphate kinase activity [GO:0004550]; CTP biosynthetic process [GO:0006241]; GTP biosynthetic process [GO:0006183]; nucleoside diphosphate phosphorylation [GO:0006165]; UTP biosynthetic process [GO:0006228]</t>
  </si>
  <si>
    <t>GO:0004550; GO:0005524; GO:0006165; GO:0006183; GO:0006228; GO:0006241</t>
  </si>
  <si>
    <t>ATP binding [GO:0005524]; nucleoside diphosphate kinase activity [GO:0004550]</t>
  </si>
  <si>
    <t>Histone H4 OS=Mytilus coruscus OX=42192 GN=MCOR_30443 PE=3 SV=1</t>
  </si>
  <si>
    <t>A0A6J8CH78_MYTCO</t>
  </si>
  <si>
    <t>MCOR_30443</t>
  </si>
  <si>
    <t>28 kDa</t>
  </si>
  <si>
    <t>A0A6J8CH78</t>
  </si>
  <si>
    <t>myosin heavy chain, striated muscle-like isoform X3 OS=Crassostrea virginica OX=6565 GN=LOC111124621 PE=3 SV=1</t>
  </si>
  <si>
    <t>A0A8B8D5E7_CRAVI (+3)</t>
  </si>
  <si>
    <t>LOC111124621</t>
  </si>
  <si>
    <t>223 kDa</t>
  </si>
  <si>
    <t>A0A8B8D5E7</t>
  </si>
  <si>
    <t>A0A8B8D5E7_CRAVI</t>
  </si>
  <si>
    <t>myosin heavy chain, striated muscle-like isoform X3</t>
  </si>
  <si>
    <t>paramyosin-like isoform X1 OS=Crassostrea virginica OX=6565 GN=LOC111124016 PE=4 SV=1</t>
  </si>
  <si>
    <t>A0A8B8D397_CRAVI (+3)</t>
  </si>
  <si>
    <t>LOC111124016</t>
  </si>
  <si>
    <t>102 kDa</t>
  </si>
  <si>
    <t>A0A8B8D397</t>
  </si>
  <si>
    <t>A0A8B8D397_CRAVI</t>
  </si>
  <si>
    <t>paramyosin-like isoform X1</t>
  </si>
  <si>
    <t>GO:0016459; GO:0030016</t>
  </si>
  <si>
    <t>Nuclear autoantigenic sperm protein OS=Crassostrea gigas OX=29159 GN=CGI_10019269 PE=3 SV=1</t>
  </si>
  <si>
    <t>K1RN77_CRAGI</t>
  </si>
  <si>
    <t>CGI_10019269</t>
  </si>
  <si>
    <t>73 kDa</t>
  </si>
  <si>
    <t>K1RN77</t>
  </si>
  <si>
    <t>Nuclear autoantigenic sperm protein</t>
  </si>
  <si>
    <t>GO:0005634</t>
  </si>
  <si>
    <t>SUBCELLULAR LOCATION: Nucleus {ECO:0000256|ARBA:ARBA00004123}.</t>
  </si>
  <si>
    <t>Phosphopyruvate hydratase OS=Crassostrea virginica OX=6565 GN=LOC111132341 PE=3 SV=1</t>
  </si>
  <si>
    <t>A0A8B8E8R0_CRAVI</t>
  </si>
  <si>
    <t>LOC111132341</t>
  </si>
  <si>
    <t>138 kDa</t>
  </si>
  <si>
    <t>A0A8B8E8R0</t>
  </si>
  <si>
    <t>Phosphopyruvate hydratase (EC 4.2.1.11) (2-phospho-D-glycerate hydro-lyase)</t>
  </si>
  <si>
    <t>integral component of membrane [GO:0016021]; phosphopyruvate hydratase complex [GO:0000015]; magnesium ion binding [GO:0000287]; phosphopyruvate hydratase activity [GO:0004634]; glycolytic process [GO:0006096]</t>
  </si>
  <si>
    <t>GO:0000015; GO:0000287; GO:0004634; GO:0006096; GO:0016021</t>
  </si>
  <si>
    <t>integral component of membrane [GO:0016021]; phosphopyruvate hydratase complex [GO:0000015]</t>
  </si>
  <si>
    <t>magnesium ion binding [GO:0000287]; phosphopyruvate hydratase activity [GO:0004634]</t>
  </si>
  <si>
    <t>Vitellogenin OS=Saccostrea glomerata OX=157728 PE=2 SV=1</t>
  </si>
  <si>
    <t>A0A161I6R2_9BIVA</t>
  </si>
  <si>
    <t>300 kDa</t>
  </si>
  <si>
    <t>A0A161I6R2</t>
  </si>
  <si>
    <t>Vitellogenin</t>
  </si>
  <si>
    <t>Saccostrea glomerata</t>
  </si>
  <si>
    <t>lipid transporter activity [GO:0005319]</t>
  </si>
  <si>
    <t>GO:0005319</t>
  </si>
  <si>
    <t>radixin-like isoform X3 OS=Crassostrea virginica OX=6565 GN=LOC111103220 PE=4 SV=1</t>
  </si>
  <si>
    <t>A0A8B8AKD5_CRAVI (+4)</t>
  </si>
  <si>
    <t>LOC111103220</t>
  </si>
  <si>
    <t>A0A8B8AKD5</t>
  </si>
  <si>
    <t>A0A8B8AKD5_CRAVI</t>
  </si>
  <si>
    <t>radixin-like isoform X3</t>
  </si>
  <si>
    <t>cytoplasm [GO:0005737]; cytoskeleton [GO:0005856]; plasma membrane [GO:0005886]; actin binding [GO:0003779]</t>
  </si>
  <si>
    <t>GO:0003779; GO:0005737; GO:0005856; GO:0005886</t>
  </si>
  <si>
    <t>cytoplasm [GO:0005737]; cytoskeleton [GO:0005856]; plasma membrane [GO:0005886]</t>
  </si>
  <si>
    <t>SUBCELLULAR LOCATION: Cytoplasm, cytoskeleton {ECO:0000256|ARBA:ARBA00004245}. Membrane {ECO:0000256|ARBA:ARBA00004287}; Peripheral membrane protein {ECO:0000256|ARBA:ARBA00004287}; Cytoplasmic side {ECO:0000256|ARBA:ARBA00004287}.</t>
  </si>
  <si>
    <t>Elongation factor 1-alpha OS=Crassostrea gigas OX=29159 GN=CGI_10012474 PE=3 SV=1</t>
  </si>
  <si>
    <t>K1QGS8_CRAGI (+1)</t>
  </si>
  <si>
    <t>CGI_10012474</t>
  </si>
  <si>
    <t>K1QGS8</t>
  </si>
  <si>
    <t>K1QGS8_CRAGI</t>
  </si>
  <si>
    <t>Elongation factor 1-alpha</t>
  </si>
  <si>
    <t>GTP binding [GO:0005525]; GTPase activity [GO:0003924]; translation elongation factor activity [GO:0003746]</t>
  </si>
  <si>
    <t>GO:0003746; GO:0003924; GO:0005525</t>
  </si>
  <si>
    <t>Actin OS=Pinctada fucata OX=50426 PE=2 SV=1</t>
  </si>
  <si>
    <t>A0A0P0LDM5_PINFU (+6)</t>
  </si>
  <si>
    <t>A0A0P0LDM5</t>
  </si>
  <si>
    <t>A0A0P0LDM5_PINFU</t>
  </si>
  <si>
    <t>Actin</t>
  </si>
  <si>
    <t>Ferritin OS=Crassostrea virginica OX=6565 GN=LOC111133323 PE=3 SV=1</t>
  </si>
  <si>
    <t>A0A8B8ECP0_CRAVI</t>
  </si>
  <si>
    <t>LOC111133323</t>
  </si>
  <si>
    <t>A0A8B8ECP0</t>
  </si>
  <si>
    <t>ferric iron binding [GO:0008199]; oxidoreductase activity [GO:0016491]; cellular iron ion homeostasis [GO:0006879]; iron ion transport [GO:0006826]</t>
  </si>
  <si>
    <t>GO:0006826; GO:0006879; GO:0008199; GO:0016491</t>
  </si>
  <si>
    <t>ferric iron binding [GO:0008199]; oxidoreductase activity [GO:0016491]</t>
  </si>
  <si>
    <t>Glyceraldehyde-3-phosphate dehydrogenase OS=Crassostrea brasiliana OX=398256 PE=2 SV=1</t>
  </si>
  <si>
    <t>A0A2L1TH05_9BIVA (+1)</t>
  </si>
  <si>
    <t>36 kDa</t>
  </si>
  <si>
    <t>A0A2L1TH05</t>
  </si>
  <si>
    <t>A0A2L1TH05_9BIVA</t>
  </si>
  <si>
    <t>Glyceraldehyde-3-phosphate dehydrogenase (EC 1.2.1.12)</t>
  </si>
  <si>
    <t>Crassostrea brasiliana</t>
  </si>
  <si>
    <t>glucose metabolic process [GO:0006006]; glycolytic process [GO:0006096]</t>
  </si>
  <si>
    <t>glyceraldehyde-3-phosphate dehydrogenase (NAD+) (phosphorylating) activity [GO:0004365]; NAD binding [GO:0051287]; NADP binding [GO:0050661]; glucose metabolic process [GO:0006006]; glycolytic process [GO:0006096]</t>
  </si>
  <si>
    <t>GO:0004365; GO:0006006; GO:0006096; GO:0050661; GO:0051287</t>
  </si>
  <si>
    <t>glyceraldehyde-3-phosphate dehydrogenase (NAD+) (phosphorylating) activity [GO:0004365]; NAD binding [GO:0051287]; NADP binding [GO:0050661]</t>
  </si>
  <si>
    <t>calmodulin-like OS=Crassostrea virginica OX=6565 GN=LOC111130016 PE=4 SV=1</t>
  </si>
  <si>
    <t>A0A8B8DXJ1_CRAVI</t>
  </si>
  <si>
    <t>LOC111130016</t>
  </si>
  <si>
    <t>17 kDa</t>
  </si>
  <si>
    <t>A0A8B8DXJ1</t>
  </si>
  <si>
    <t>calmodulin-like</t>
  </si>
  <si>
    <t>71kDa heat shock connate protein OS=Crassostrea gigas OX=29159 GN=hsp70 PE=2 SV=1</t>
  </si>
  <si>
    <t>Q9XZJ2_CRAGI</t>
  </si>
  <si>
    <t>hsp70</t>
  </si>
  <si>
    <t>Q9XZJ2</t>
  </si>
  <si>
    <t>71kDa heat shock connate protein (Heat shock protein 70)</t>
  </si>
  <si>
    <t>hsp70 HSC71</t>
  </si>
  <si>
    <t>Acireductone dioxygenase OS=Crassostrea virginica OX=6565 GN=LOC111110831 PE=3 SV=1</t>
  </si>
  <si>
    <t>A0A8B8BIH9_CRAVI</t>
  </si>
  <si>
    <t>LOC111110831</t>
  </si>
  <si>
    <t>21 kDa</t>
  </si>
  <si>
    <t>A0A8B8BIH9</t>
  </si>
  <si>
    <t>uncharacterized protein LOC111099547 OS=Crassostrea virginica OX=6565 GN=LOC111099547 PE=4 SV=1</t>
  </si>
  <si>
    <t>A0A8B8A9M1_CRAVI</t>
  </si>
  <si>
    <t>LOC111099547</t>
  </si>
  <si>
    <t>A0A8B8A9M1</t>
  </si>
  <si>
    <t>uncharacterized protein LOC111099547</t>
  </si>
  <si>
    <t>uncharacterized protein LOC111108402 OS=Crassostrea virginica OX=6565 GN=LOC111108408 PE=4 SV=1</t>
  </si>
  <si>
    <t>A0A8B8B9Y4_CRAVI</t>
  </si>
  <si>
    <t>LOC111108408</t>
  </si>
  <si>
    <t>A0A8B8B9Y4</t>
  </si>
  <si>
    <t>uncharacterized protein LOC111108402 (uncharacterized protein LOC111108408)</t>
  </si>
  <si>
    <t>LOC111108408 LOC111108402</t>
  </si>
  <si>
    <t>Peptidylprolyl isomerase OS=Crassostrea virginica OX=6565 GN=LOC111118273 PE=4 SV=1</t>
  </si>
  <si>
    <t>A0A8B8CCF0_CRAVI</t>
  </si>
  <si>
    <t>LOC111118273</t>
  </si>
  <si>
    <t>11 kDa</t>
  </si>
  <si>
    <t>A0A8B8CCF0</t>
  </si>
  <si>
    <t>Peptidylprolyl isomerase (EC 5.2.1.8)</t>
  </si>
  <si>
    <t>peptidyl-prolyl cis-trans isomerase activity [GO:0003755]</t>
  </si>
  <si>
    <t>GO:0003755</t>
  </si>
  <si>
    <t>Superoxide dismutase [Cu-Zn] OS=Crassostrea ariakensis OX=94323 PE=2 SV=1</t>
  </si>
  <si>
    <t>A6XBR6_CRAAR (+1)</t>
  </si>
  <si>
    <t>A6XBR6</t>
  </si>
  <si>
    <t>A6XBR6_CRAAR</t>
  </si>
  <si>
    <t>Superoxide dismutase [Cu-Zn] (EC 1.15.1.1)</t>
  </si>
  <si>
    <t>metal ion binding [GO:0046872]; superoxide dismutase activity [GO:0004784]</t>
  </si>
  <si>
    <t>GO:0004784; GO:0046872</t>
  </si>
  <si>
    <t>myosin heavy chain, striated muscle-like isoform X2 OS=Crassostrea virginica OX=6565 GN=LOC111120907 PE=3 SV=1</t>
  </si>
  <si>
    <t>A0A8B8CPC5_CRAVI (+1)</t>
  </si>
  <si>
    <t>LOC111120907</t>
  </si>
  <si>
    <t>227 kDa</t>
  </si>
  <si>
    <t>A0A8B8CPC5</t>
  </si>
  <si>
    <t>A0A8B8CPC5_CRAVI</t>
  </si>
  <si>
    <t>myosin heavy chain, striated muscle-like isoform X2</t>
  </si>
  <si>
    <t>Nascent polypeptide-associated complex subunit alpha OS=Mizuhopecten yessoensis OX=6573 GN=KP79_PYT04896 PE=4 SV=1</t>
  </si>
  <si>
    <t>A0A210PGU4_MIZYE (+1)</t>
  </si>
  <si>
    <t>KP79_PYT04896</t>
  </si>
  <si>
    <t>A0A210PGU4</t>
  </si>
  <si>
    <t>A0A210PGU4_MIZYE</t>
  </si>
  <si>
    <t>Nascent polypeptide-associated complex subunit alpha</t>
  </si>
  <si>
    <t>Mizuhopecten yessoensis (Japanese scallop) (Patinopecten yessoensis)</t>
  </si>
  <si>
    <t>nascent polypeptide-associated complex [GO:0005854]</t>
  </si>
  <si>
    <t>GO:0005854</t>
  </si>
  <si>
    <t>Tropomyosin OS=Saccostrea glomerata OX=157728 PE=2 SV=1</t>
  </si>
  <si>
    <t>A0A2L1FDX2_9BIVA</t>
  </si>
  <si>
    <t>A0A2L1FDX2</t>
  </si>
  <si>
    <t>Tropomyosin</t>
  </si>
  <si>
    <t>Tropomyosin OS=Crassostrea virginica OX=6565 GN=LOC111130257 PE=3 SV=1</t>
  </si>
  <si>
    <t>A0A8B8DX08_CRAVI</t>
  </si>
  <si>
    <t>LOC111130257</t>
  </si>
  <si>
    <t>A0A8B8DX08</t>
  </si>
  <si>
    <t>Peptidyl-prolyl cis-trans isomerase OS=Conus textile OX=6494 PE=2 SV=1</t>
  </si>
  <si>
    <t>U5YDN8_CONTE</t>
  </si>
  <si>
    <t>U5YDN8</t>
  </si>
  <si>
    <t>Peptidyl-prolyl cis-trans isomerase (PPIase) (EC 5.2.1.8)</t>
  </si>
  <si>
    <t>Conus textile (Cloth-of-gold cone)</t>
  </si>
  <si>
    <t>protein folding [GO:0006457]; protein peptidyl-prolyl isomerization [GO:0000413]</t>
  </si>
  <si>
    <t>peptidyl-prolyl cis-trans isomerase activity [GO:0003755]; protein folding [GO:0006457]; protein peptidyl-prolyl isomerization [GO:0000413]</t>
  </si>
  <si>
    <t>GO:0000413; GO:0003755; GO:0006457</t>
  </si>
  <si>
    <t>SOCS box domain-containing protein OS=Mytilus coruscus OX=42192 GN=MCOR_30788 PE=4 SV=1</t>
  </si>
  <si>
    <t>A0A6J8CMI5_MYTCO</t>
  </si>
  <si>
    <t>MCOR_30788</t>
  </si>
  <si>
    <t>66 kDa</t>
  </si>
  <si>
    <t>A0A6J8CMI5</t>
  </si>
  <si>
    <t>SOCS box domain-containing protein</t>
  </si>
  <si>
    <t>carbonic anhydrase 1-like OS=Crassostrea virginica OX=6565 GN=LOC111117514 PE=3 SV=1</t>
  </si>
  <si>
    <t>A0A8B8C9Q6_CRAVI</t>
  </si>
  <si>
    <t>LOC111117514</t>
  </si>
  <si>
    <t>35 kDa</t>
  </si>
  <si>
    <t>A0A8B8C9Q6</t>
  </si>
  <si>
    <t>carbonic anhydrase 1-like</t>
  </si>
  <si>
    <t>extracellular region [GO:0005576]; carbonate dehydratase activity [GO:0004089]; zinc ion binding [GO:0008270]</t>
  </si>
  <si>
    <t>GO:0004089; GO:0005576; GO:0008270</t>
  </si>
  <si>
    <t>extracellular region [GO:0005576]</t>
  </si>
  <si>
    <t>carbonate dehydratase activity [GO:0004089]; zinc ion binding [GO:0008270]</t>
  </si>
  <si>
    <t>Extracellular superoxide dismutase OS=Saccostrea glomerata OX=157728 PE=2 SV=1</t>
  </si>
  <si>
    <t>C4NWI6_9BIVA</t>
  </si>
  <si>
    <t>C4NWI6</t>
  </si>
  <si>
    <t>Extracellular superoxide dismutase (EC 1.15.1.1)</t>
  </si>
  <si>
    <t>gelsolin-like protein 2 OS=Crassostrea virginica OX=6565 GN=LOC111108138 PE=4 SV=1</t>
  </si>
  <si>
    <t>A0A8B8B9N0_CRAVI</t>
  </si>
  <si>
    <t>LOC111108138</t>
  </si>
  <si>
    <t>41 kDa</t>
  </si>
  <si>
    <t>A0A8B8B9N0</t>
  </si>
  <si>
    <t>gelsolin-like protein 2</t>
  </si>
  <si>
    <t>GO:0051015</t>
  </si>
  <si>
    <t>Cystatin B-like protein OS=Crassostrea gigas OX=29159 GN=CGI_10013578 PE=2 SV=1</t>
  </si>
  <si>
    <t>D7EZH1_CRAGI</t>
  </si>
  <si>
    <t>CGI_10013578</t>
  </si>
  <si>
    <t>D7EZH1</t>
  </si>
  <si>
    <t>Cystatin B-like protein (Cystatin B-like protein; Cystatin-B) (Cystatin-B)</t>
  </si>
  <si>
    <t>Cofilin OS=Crassostrea gigas OX=29159 GN=CGI_10027462 PE=3 SV=1</t>
  </si>
  <si>
    <t>K1PYB0_CRAGI</t>
  </si>
  <si>
    <t>CGI_10027462</t>
  </si>
  <si>
    <t>K1PYB0</t>
  </si>
  <si>
    <t>Cofilin</t>
  </si>
  <si>
    <t>actin filament depolymerization [GO:0030042]</t>
  </si>
  <si>
    <t>actin cytoskeleton [GO:0015629]; actin binding [GO:0003779]; actin filament depolymerization [GO:0030042]</t>
  </si>
  <si>
    <t>GO:0003779; GO:0015629; GO:0030042</t>
  </si>
  <si>
    <t>actin cytoskeleton [GO:0015629]</t>
  </si>
  <si>
    <t>Heterogeneous nuclear ribonucleoprotein A/B OS=Crassostrea gigas OX=29159 GN=CGI_10020922 PE=3 SV=1</t>
  </si>
  <si>
    <t>K1PNI6_CRAGI</t>
  </si>
  <si>
    <t>CGI_10020922</t>
  </si>
  <si>
    <t>K1PNI6</t>
  </si>
  <si>
    <t>Heterogeneous nuclear ribonucleoprotein A/B</t>
  </si>
  <si>
    <t>ribonucleoprotein complex [GO:1990904]; RNA binding [GO:0003723]</t>
  </si>
  <si>
    <t>GO:0003723; GO:1990904</t>
  </si>
  <si>
    <t>ribonucleoprotein complex [GO:1990904]</t>
  </si>
  <si>
    <t>RNA binding [GO:0003723]</t>
  </si>
  <si>
    <t>SH3 domain-binding glutamic acid-rich protein OS=Crassostrea gigas OX=29159 GN=CGI_10017640 PE=3 SV=1</t>
  </si>
  <si>
    <t>K1R2P2_CRAGI</t>
  </si>
  <si>
    <t>CGI_10017640</t>
  </si>
  <si>
    <t>K1R2P2</t>
  </si>
  <si>
    <t>SH3 domain-binding glutamic acid-rich protein</t>
  </si>
  <si>
    <t>gelsolin-like protein 2 isoform X6 OS=Crassostrea virginica OX=6565 GN=LOC111108370 PE=4 SV=1</t>
  </si>
  <si>
    <t>A0A8B8B918_CRAVI (+2)</t>
  </si>
  <si>
    <t>LOC111108370</t>
  </si>
  <si>
    <t>39 kDa</t>
  </si>
  <si>
    <t>A0A8B8B918</t>
  </si>
  <si>
    <t>A0A8B8B918_CRAVI</t>
  </si>
  <si>
    <t>gelsolin-like protein 2 isoform X6</t>
  </si>
  <si>
    <t>uncharacterized protein LOC111121485 OS=Crassostrea virginica OX=6565 GN=LOC111121485 PE=4 SV=1</t>
  </si>
  <si>
    <t>A0A8B8CRN2_CRAVI</t>
  </si>
  <si>
    <t>LOC111121485</t>
  </si>
  <si>
    <t>A0A8B8CRN2</t>
  </si>
  <si>
    <t>uncharacterized protein LOC111121485</t>
  </si>
  <si>
    <t>cell-matrix adhesion [GO:0007160]</t>
  </si>
  <si>
    <t>extracellular region [GO:0005576]; calcium ion binding [GO:0005509]; cell-matrix adhesion [GO:0007160]</t>
  </si>
  <si>
    <t>GO:0005509; GO:0005576; GO:0007160</t>
  </si>
  <si>
    <t>Myosin heavy chain, striated muscle OS=Crassostrea gigas OX=29159 GN=CGI_10025110 PE=4 SV=1</t>
  </si>
  <si>
    <t>K1R1B3_CRAGI</t>
  </si>
  <si>
    <t>CGI_10025110</t>
  </si>
  <si>
    <t>80 kDa</t>
  </si>
  <si>
    <t>K1R1B3</t>
  </si>
  <si>
    <t>Severin OS=Crassostrea gigas OX=29159 GN=CGI_10002689 PE=4 SV=1</t>
  </si>
  <si>
    <t>K1PE57_CRAGI</t>
  </si>
  <si>
    <t>CGI_10002689</t>
  </si>
  <si>
    <t>37 kDa</t>
  </si>
  <si>
    <t>K1PE57</t>
  </si>
  <si>
    <t>Severin</t>
  </si>
  <si>
    <t>Peptidyl-prolyl cis-trans isomerase OS=Crassostrea virginica OX=6565 GN=LOC111121539 PE=3 SV=1</t>
  </si>
  <si>
    <t>A0A8B8CS62_CRAVI</t>
  </si>
  <si>
    <t>LOC111121539</t>
  </si>
  <si>
    <t>A0A8B8CS62</t>
  </si>
  <si>
    <t>Muscle LIM protein Mlp84B OS=Crassostrea gigas OX=29159 GN=CGI_10003462 PE=4 SV=1</t>
  </si>
  <si>
    <t>K1R781_CRAGI</t>
  </si>
  <si>
    <t>CGI_10003462</t>
  </si>
  <si>
    <t>K1R781</t>
  </si>
  <si>
    <t>Muscle LIM protein Mlp84B</t>
  </si>
  <si>
    <t>metal ion binding [GO:0046872]</t>
  </si>
  <si>
    <t>GO:0046872</t>
  </si>
  <si>
    <t>translation initiation factor IF-2-like isoform X5 OS=Crassostrea virginica OX=6565 GN=LOC111127650 PE=3 SV=1</t>
  </si>
  <si>
    <t>A0A8B8DLI3_CRAVI</t>
  </si>
  <si>
    <t>LOC111127650</t>
  </si>
  <si>
    <t>31 kDa</t>
  </si>
  <si>
    <t>A0A8B8DLI3</t>
  </si>
  <si>
    <t>translation initiation factor IF-2-like isoform X5</t>
  </si>
  <si>
    <t>actin filament organization [GO:0007015]</t>
  </si>
  <si>
    <t>cytoskeleton [GO:0005856]; actin monomer binding [GO:0003785]; translation initiation factor activity [GO:0003743]; actin filament organization [GO:0007015]</t>
  </si>
  <si>
    <t>GO:0003743; GO:0003785; GO:0005856; GO:0007015</t>
  </si>
  <si>
    <t>cytoskeleton [GO:0005856]</t>
  </si>
  <si>
    <t>actin monomer binding [GO:0003785]; translation initiation factor activity [GO:0003743]</t>
  </si>
  <si>
    <t>60S ribosomal protein L24-like OS=Crassostrea virginica OX=6565 GN=LOC111103150 PE=3 SV=1</t>
  </si>
  <si>
    <t>A0A8B8AK34_CRAVI (+2)</t>
  </si>
  <si>
    <t>LOC111103150</t>
  </si>
  <si>
    <t>A0A8B8AK34</t>
  </si>
  <si>
    <t>A0A8B8AK34_CRAVI</t>
  </si>
  <si>
    <t>60S ribosomal protein L24-like</t>
  </si>
  <si>
    <t>LOC111103150 LOC111102811</t>
  </si>
  <si>
    <t>Transgelin OS=Crassostrea gigas OX=29159 GN=CGI_10025378 PE=3 SV=1</t>
  </si>
  <si>
    <t>K1R1X5_CRAGI</t>
  </si>
  <si>
    <t>CGI_10025378</t>
  </si>
  <si>
    <t>K1R1X5</t>
  </si>
  <si>
    <t>Heat shock protein 20 OS=Crassostrea gigas OX=29159 GN=HSP20 PE=2 SV=1</t>
  </si>
  <si>
    <t>A0A7S8X802_CRAGI (+5)</t>
  </si>
  <si>
    <t>HSP20</t>
  </si>
  <si>
    <t>A0A7S8X802</t>
  </si>
  <si>
    <t>A0A7S8X802_CRAGI</t>
  </si>
  <si>
    <t>Heat shock protein 20</t>
  </si>
  <si>
    <t>HSP20 CGI_10004164</t>
  </si>
  <si>
    <t>PDZ and LIM domain protein Zasp-like OS=Crassostrea virginica OX=6565 GN=LOC111133459 PE=4 SV=1</t>
  </si>
  <si>
    <t>A0A8B8EDJ4_CRAVI</t>
  </si>
  <si>
    <t>LOC111133459</t>
  </si>
  <si>
    <t>A0A8B8EDJ4</t>
  </si>
  <si>
    <t>PDZ and LIM domain protein Zasp-like</t>
  </si>
  <si>
    <t>ALMS_motif domain-containing protein OS=Octopus bimaculoides OX=37653 GN=OCBIM_22010986mg PE=4 SV=1</t>
  </si>
  <si>
    <t>A0A0L8HP93_OCTBM</t>
  </si>
  <si>
    <t>OCBIM_22010986mg</t>
  </si>
  <si>
    <t>114 kDa</t>
  </si>
  <si>
    <t>A0A0L8HP93</t>
  </si>
  <si>
    <t>ALMS_motif domain-containing protein</t>
  </si>
  <si>
    <t>Octopus bimaculoides (California two-spotted octopus)</t>
  </si>
  <si>
    <t>cytoplasm [GO:0005737]; microtubule organizing center [GO:0005815]</t>
  </si>
  <si>
    <t>GO:0005737; GO:0005815</t>
  </si>
  <si>
    <t>SUBCELLULAR LOCATION: Cytoplasm, cytoskeleton, microtubule organizing center, centrosome {ECO:0000256|ARBA:ARBA00004300}.</t>
  </si>
  <si>
    <t>troponin T-like isoform X8 OS=Crassostrea virginica OX=6565 GN=LOC111131563 PE=3 SV=1</t>
  </si>
  <si>
    <t>A0A8B8E358_CRAVI (+7)</t>
  </si>
  <si>
    <t>LOC111131563</t>
  </si>
  <si>
    <t>A0A8B8E358</t>
  </si>
  <si>
    <t>A0A8B8E358_CRAVI</t>
  </si>
  <si>
    <t>troponin T-like isoform X8</t>
  </si>
  <si>
    <t>LOC111131563 LOC111132450</t>
  </si>
  <si>
    <t>regulation of muscle contraction [GO:0006937]</t>
  </si>
  <si>
    <t>troponin complex [GO:0005861]; regulation of muscle contraction [GO:0006937]</t>
  </si>
  <si>
    <t>GO:0005861; GO:0006937</t>
  </si>
  <si>
    <t>troponin complex [GO:0005861]</t>
  </si>
  <si>
    <t>thymosin beta-like isoform X7 OS=Crassostrea virginica OX=6565 GN=LOC111127650 PE=3 SV=1</t>
  </si>
  <si>
    <t>A0A8B8DKE0_CRAVI</t>
  </si>
  <si>
    <t>A0A8B8DKE0</t>
  </si>
  <si>
    <t>thymosin beta-like isoform X7</t>
  </si>
  <si>
    <t>cytoskeleton [GO:0005856]; actin monomer binding [GO:0003785]; actin filament organization [GO:0007015]</t>
  </si>
  <si>
    <t>GO:0003785; GO:0005856; GO:0007015</t>
  </si>
  <si>
    <t>actin monomer binding [GO:0003785]</t>
  </si>
  <si>
    <t>SAFB-like transcription modulator,Scaffold attachment factor B1,Scaffold attachment factor B2 OS=Sepia pharaonis OX=158019 GN=SPHA_66876 PE=4 SV=1</t>
  </si>
  <si>
    <t>A0A812E2Z6_SEPPH (+1)</t>
  </si>
  <si>
    <t>SPHA_66876</t>
  </si>
  <si>
    <t>126 kDa</t>
  </si>
  <si>
    <t>A0A812E2Z6</t>
  </si>
  <si>
    <t>A0A812E2Z6_SEPPH</t>
  </si>
  <si>
    <t>SAFB-like transcription modulator,Scaffold attachment factor B1,Scaffold attachment factor B2</t>
  </si>
  <si>
    <t>Sepia pharaonis (Pharaoh cuttlefish)</t>
  </si>
  <si>
    <t>GO:0003723</t>
  </si>
  <si>
    <t>Uncharacterized protein OS=Crassostrea gigas OX=29159 GN=CGI_10009700 PE=3 SV=1</t>
  </si>
  <si>
    <t>K1QM61_CRAGI</t>
  </si>
  <si>
    <t>CGI_10009700</t>
  </si>
  <si>
    <t>40 kDa</t>
  </si>
  <si>
    <t>K1QM61</t>
  </si>
  <si>
    <t>Thymosin beta</t>
  </si>
  <si>
    <t>Thymosin beta OS=Crassostrea gigas OX=29159 PE=2 SV=1</t>
  </si>
  <si>
    <t>A0A0E3T4F9_CRAGI (+1)</t>
  </si>
  <si>
    <t>5 kDa</t>
  </si>
  <si>
    <t>A0A0E3T4F9</t>
  </si>
  <si>
    <t>A0A0E3T4F9_CRAGI</t>
  </si>
  <si>
    <t>cytoplasm [GO:0005737]; cytoskeleton [GO:0005856]; actin monomer binding [GO:0003785]; actin filament organization [GO:0007015]</t>
  </si>
  <si>
    <t>GO:0003785; GO:0005737; GO:0005856; GO:0007015</t>
  </si>
  <si>
    <t>cytoplasm [GO:0005737]; cytoskeleton [GO:0005856]</t>
  </si>
  <si>
    <t>SUBCELLULAR LOCATION: Cytoplasm, cytoskeleton {ECO:0000256|ARBA:ARBA00004245, ECO:0000256|PIRNR:PIRNR001828}.</t>
  </si>
  <si>
    <t>Myotrophin-like protein OS=Crassostrea gigas OX=29159 GN=CGI_10004935 PE=3 SV=1</t>
  </si>
  <si>
    <t>K1RDV2_CRAGI</t>
  </si>
  <si>
    <t>CGI_10004935</t>
  </si>
  <si>
    <t>K1RDV2</t>
  </si>
  <si>
    <t>Myotrophin-like protein</t>
  </si>
  <si>
    <t>membrane [GO:0016020]</t>
  </si>
  <si>
    <t>GO:0016020</t>
  </si>
  <si>
    <t>Tyrosine-protein phosphatase non-receptor type 13 OS=Crassostrea gigas OX=29159 GN=CGI_10013571 PE=4 SV=1</t>
  </si>
  <si>
    <t>K1Q2M4_CRAGI</t>
  </si>
  <si>
    <t>CGI_10013571</t>
  </si>
  <si>
    <t>148 kDa</t>
  </si>
  <si>
    <t>K1Q2M4</t>
  </si>
  <si>
    <t>Tyrosine-protein phosphatase non-receptor type 13</t>
  </si>
  <si>
    <t>protein dephosphorylation [GO:0006470]</t>
  </si>
  <si>
    <t>integral component of membrane [GO:0016021]; protein tyrosine phosphatase activity [GO:0004725]; protein dephosphorylation [GO:0006470]</t>
  </si>
  <si>
    <t>GO:0004725; GO:0006470; GO:0016021</t>
  </si>
  <si>
    <t>protein tyrosine phosphatase activity [GO:0004725]</t>
  </si>
  <si>
    <t>Protein-tyrosine-phosphatase OS=Crassostrea virginica OX=6565 GN=LOC111119647 PE=4 SV=1</t>
  </si>
  <si>
    <t>A0A8B8CIV3_CRAVI</t>
  </si>
  <si>
    <t>LOC111119647</t>
  </si>
  <si>
    <t>218 kDa</t>
  </si>
  <si>
    <t>A0A8B8CIV3</t>
  </si>
  <si>
    <t>Protein-tyrosine-phosphatase (EC 3.1.3.48)</t>
  </si>
  <si>
    <t>beta-1,3-glucan-binding protein-like OS=Crassostrea virginica OX=6565 GN=LOC111135763 PE=3 SV=1</t>
  </si>
  <si>
    <t>A0A8B8EPF3_CRAVI (+2)</t>
  </si>
  <si>
    <t>LOC111135763</t>
  </si>
  <si>
    <t>61 kDa</t>
  </si>
  <si>
    <t>A0A8B8EPF3</t>
  </si>
  <si>
    <t>A0A8B8EPF3_CRAVI</t>
  </si>
  <si>
    <t>beta-1,3-glucan-binding protein-like</t>
  </si>
  <si>
    <t>carbohydrate metabolic process [GO:0005975]; innate immune response [GO:0045087]</t>
  </si>
  <si>
    <t>carbohydrate binding [GO:0030246]; hydrolase activity, hydrolyzing O-glycosyl compounds [GO:0004553]; carbohydrate metabolic process [GO:0005975]; innate immune response [GO:0045087]</t>
  </si>
  <si>
    <t>GO:0004553; GO:0005975; GO:0030246; GO:0045087</t>
  </si>
  <si>
    <t>carbohydrate binding [GO:0030246]; hydrolase activity, hydrolyzing O-glycosyl compounds [GO:0004553]</t>
  </si>
  <si>
    <t>Alkaline phosphatase OS=Crassostrea gigas OX=29159 GN=CGI_10006640 PE=3 SV=1</t>
  </si>
  <si>
    <t>K1R2C6_CRAGI</t>
  </si>
  <si>
    <t>CGI_10006640</t>
  </si>
  <si>
    <t>K1R2C6</t>
  </si>
  <si>
    <t>Alkaline phosphatase (EC 3.1.3.1)</t>
  </si>
  <si>
    <t>alkaline phosphatase activity [GO:0004035]</t>
  </si>
  <si>
    <t>GO:0004035</t>
  </si>
  <si>
    <t>SH3 domain-binding glutamic acid-rich-like protein 3 OS=Crassostrea virginica OX=6565 GN=LOC111137450 PE=3 SV=1</t>
  </si>
  <si>
    <t>A0A8B8EX75_CRAVI (+1)</t>
  </si>
  <si>
    <t>LOC111137450</t>
  </si>
  <si>
    <t>A0A8B8EX75</t>
  </si>
  <si>
    <t>A0A8B8EX75_CRAVI</t>
  </si>
  <si>
    <t>SH3 domain-binding glutamic acid-rich-like protein 3</t>
  </si>
  <si>
    <t>Dynein heavy chain 3, axonemal OS=Crassostrea gigas OX=29159 GN=CGI_10004786 PE=3 SV=1</t>
  </si>
  <si>
    <t>K1QSX5_CRAGI</t>
  </si>
  <si>
    <t>CGI_10004786</t>
  </si>
  <si>
    <t>265 kDa</t>
  </si>
  <si>
    <t>K1QSX5</t>
  </si>
  <si>
    <t>Dynein heavy chain 3, axonemal</t>
  </si>
  <si>
    <t>microtubule-based movement [GO:0007018]</t>
  </si>
  <si>
    <t>dynein complex [GO:0030286]; minus-end-directed microtubule motor activity [GO:0008569]; microtubule-based movement [GO:0007018]</t>
  </si>
  <si>
    <t>GO:0007018; GO:0008569; GO:0030286</t>
  </si>
  <si>
    <t>dynein complex [GO:0030286]</t>
  </si>
  <si>
    <t>minus-end-directed microtubule motor activity [GO:0008569]</t>
  </si>
  <si>
    <t>Calmodulin OS=Patinopecten sp. OX=6574 PE=1 SV=2</t>
  </si>
  <si>
    <t>CALM_PATSP</t>
  </si>
  <si>
    <t>P02595</t>
  </si>
  <si>
    <t>reviewed</t>
  </si>
  <si>
    <t>Calmodulin (CaM)</t>
  </si>
  <si>
    <t>Patinopecten sp. (Scallop)</t>
  </si>
  <si>
    <t>calcium-mediated signaling [GO:0019722]</t>
  </si>
  <si>
    <t>calcium ion binding [GO:0005509]; calcium-mediated signaling [GO:0019722]</t>
  </si>
  <si>
    <t>GO:0005509; GO:0019722</t>
  </si>
  <si>
    <t>Calmodulin OS=Pinctada fucata OX=50426 PE=3 SV=1</t>
  </si>
  <si>
    <t>A0A194ALV4_PINFU (+2)</t>
  </si>
  <si>
    <t>A0A194ALV4</t>
  </si>
  <si>
    <t>A0A194ALV4_PINFU</t>
  </si>
  <si>
    <t>Calmodulin</t>
  </si>
  <si>
    <t>Myosin heavy chain 6/7 OS=Mytilus galloprovincialis OX=29158 GN=MGAL_10B042719 PE=3 SV=1</t>
  </si>
  <si>
    <t>A0A8B6H7X6_MYTGA (+1)</t>
  </si>
  <si>
    <t>MGAL_10B042719</t>
  </si>
  <si>
    <t>407 kDa</t>
  </si>
  <si>
    <t>A0A8B6H7X6</t>
  </si>
  <si>
    <t>A0A8B6H7X6_MYTGA</t>
  </si>
  <si>
    <t>Myosin heavy chain 6/7</t>
  </si>
  <si>
    <t>Myosin heavy chain, striated muscle OS=Crassostrea gigas OX=29159 GN=CGI_10025109 PE=3 SV=1</t>
  </si>
  <si>
    <t>K1QRU8_CRAGI</t>
  </si>
  <si>
    <t>CGI_10025109</t>
  </si>
  <si>
    <t>K1QRU8</t>
  </si>
  <si>
    <t>protein DJ-1-like OS=Crassostrea virginica OX=6565 GN=LOC111101925 PE=4 SV=1</t>
  </si>
  <si>
    <t>A0A8B8AGJ3_CRAVI</t>
  </si>
  <si>
    <t>LOC111101925</t>
  </si>
  <si>
    <t>A0A8B8AGJ3</t>
  </si>
  <si>
    <t>protein DJ-1-like</t>
  </si>
  <si>
    <t>myosin regulatory light chain B, smooth adductor muscle-like isoform X3 OS=Crassostrea virginica OX=6565 GN=LOC111134925 PE=4 SV=1</t>
  </si>
  <si>
    <t>A0A8B8EJE4_CRAVI (+2)</t>
  </si>
  <si>
    <t>LOC111134925</t>
  </si>
  <si>
    <t>A0A8B8EJE4</t>
  </si>
  <si>
    <t>A0A8B8EJE4_CRAVI</t>
  </si>
  <si>
    <t>myosin regulatory light chain B, smooth adductor muscle-like isoform X3</t>
  </si>
  <si>
    <t>Coatomer subunit beta OS=Crassostrea gigas OX=29159 GN=CGI_10006442 PE=4 SV=1</t>
  </si>
  <si>
    <t>K1PPW8_CRAGI</t>
  </si>
  <si>
    <t>CGI_10006442</t>
  </si>
  <si>
    <t>K1PPW8</t>
  </si>
  <si>
    <t>Coatomer subunit beta</t>
  </si>
  <si>
    <t>intracellular protein transport [GO:0006886]; vesicle-mediated transport [GO:0016192]</t>
  </si>
  <si>
    <t>Golgi membrane [GO:0000139]; membrane coat [GO:0030117]; structural molecule activity [GO:0005198]; intracellular protein transport [GO:0006886]; vesicle-mediated transport [GO:0016192]</t>
  </si>
  <si>
    <t>GO:0000139; GO:0005198; GO:0006886; GO:0016192; GO:0030117</t>
  </si>
  <si>
    <t>Golgi membrane [GO:0000139]; membrane coat [GO:0030117]</t>
  </si>
  <si>
    <t>structural molecule activity [GO:0005198]</t>
  </si>
  <si>
    <t>SUBCELLULAR LOCATION: Golgi apparatus membrane {ECO:0000256|ARBA:ARBA00004255}; Peripheral membrane protein {ECO:0000256|ARBA:ARBA00004255}; Cytoplasmic side {ECO:0000256|ARBA:ARBA00004255}. Membrane {ECO:0000256|ARBA:ARBA00004287}; Peripheral membrane protein {ECO:0000256|ARBA:ARBA00004287}; Cytoplasmic side {ECO:0000256|ARBA:ARBA00004287}.</t>
  </si>
  <si>
    <t>Major vault protein OS=Crassostrea gigas OX=29159 GN=CGI_10024475 PE=4 SV=1</t>
  </si>
  <si>
    <t>K1QQR1_CRAGI</t>
  </si>
  <si>
    <t>CGI_10024475</t>
  </si>
  <si>
    <t>96 kDa</t>
  </si>
  <si>
    <t>K1QQR1</t>
  </si>
  <si>
    <t>Calcium-dependent protein kinase isoform 2 OS=Crassostrea gigas OX=29159 GN=CGI_10017017 PE=4 SV=1</t>
  </si>
  <si>
    <t>K1QQK6_CRAGI</t>
  </si>
  <si>
    <t>CGI_10017017</t>
  </si>
  <si>
    <t>K1QQK6</t>
  </si>
  <si>
    <t>Calcium-dependent protein kinase isoform 2</t>
  </si>
  <si>
    <t>phosphorylation [GO:0016310]</t>
  </si>
  <si>
    <t>calcium ion binding [GO:0005509]; kinase activity [GO:0016301]; phosphorylation [GO:0016310]</t>
  </si>
  <si>
    <t>GO:0005509; GO:0016301; GO:0016310</t>
  </si>
  <si>
    <t>calcium ion binding [GO:0005509]; kinase activity [GO:0016301]</t>
  </si>
  <si>
    <t>Phosphoenolpyruvate carboxykinase (GTP) OS=Lottia gigantea OX=225164 GN=LOTGIDRAFT_203707 PE=3 SV=1</t>
  </si>
  <si>
    <t>V4A2Z1_LOTGI</t>
  </si>
  <si>
    <t>LOTGIDRAFT_203707</t>
  </si>
  <si>
    <t>V4A2Z1</t>
  </si>
  <si>
    <t>Catalase OS=Crassostrea hongkongensis OX=298176 GN=Cat-1 PE=2 SV=1</t>
  </si>
  <si>
    <t>F4YXH4_CRAHO</t>
  </si>
  <si>
    <t>Cat-1</t>
  </si>
  <si>
    <t>F4YXH4</t>
  </si>
  <si>
    <t>Catalase (EC 1.11.1.6)</t>
  </si>
  <si>
    <t>Crassostrea hongkongensis (Hong Kong cultured oyster)</t>
  </si>
  <si>
    <t>hydrogen peroxide catabolic process [GO:0042744]; response to oxidative stress [GO:0006979]</t>
  </si>
  <si>
    <t>catalase activity [GO:0004096]; heme binding [GO:0020037]; metal ion binding [GO:0046872]; hydrogen peroxide catabolic process [GO:0042744]; response to oxidative stress [GO:0006979]</t>
  </si>
  <si>
    <t>GO:0004096; GO:0006979; GO:0020037; GO:0042744; GO:0046872</t>
  </si>
  <si>
    <t>catalase activity [GO:0004096]; heme binding [GO:0020037]; metal ion binding [GO:0046872]</t>
  </si>
  <si>
    <t>Proteasome subunit alpha type (Fragment) OS=Arion vulgaris OX=1028688 GN=ORF137845 PE=3 SV=1</t>
  </si>
  <si>
    <t>A0A0B7ARC3_9EUPU (+4)</t>
  </si>
  <si>
    <t>ORF137845</t>
  </si>
  <si>
    <t>A0A0B7ARC3</t>
  </si>
  <si>
    <t>A0A0B7ARC3_9EUPU</t>
  </si>
  <si>
    <t>Proteasome subunit alpha type</t>
  </si>
  <si>
    <t>ubiquitin-dependent protein catabolic process [GO:0006511]</t>
  </si>
  <si>
    <t>cytoplasm [GO:0005737]; nucleus [GO:0005634]; proteasome core complex, alpha-subunit complex [GO:0019773]; ubiquitin-dependent protein catabolic process [GO:0006511]</t>
  </si>
  <si>
    <t>GO:0005634; GO:0005737; GO:0006511; GO:0019773</t>
  </si>
  <si>
    <t>cytoplasm [GO:0005737]; nucleus [GO:0005634]; proteasome core complex, alpha-subunit complex [GO:0019773]</t>
  </si>
  <si>
    <t>SUBCELLULAR LOCATION: Cytoplasm {ECO:0000256|RuleBase:RU000551}. Nucleus {ECO:0000256|RuleBase:RU000551}.</t>
  </si>
  <si>
    <t>Ornithine aminotransferase OS=Crassostrea gigas OX=29159 GN=CGI_10011934 PE=3 SV=1</t>
  </si>
  <si>
    <t>K1Q1I3_CRAGI</t>
  </si>
  <si>
    <t>CGI_10011934</t>
  </si>
  <si>
    <t>47 kDa</t>
  </si>
  <si>
    <t>K1Q1I3</t>
  </si>
  <si>
    <t>Ornithine aminotransferase (EC 2.6.1.13) (Ornithine--oxo-acid aminotransferase)</t>
  </si>
  <si>
    <t>L-proline biosynthetic process [GO:0055129]</t>
  </si>
  <si>
    <t>ornithine(lysine) transaminase activity [GO:0050155]; ornithine-oxo-acid transaminase activity [GO:0004587]; pyridoxal phosphate binding [GO:0030170]; L-proline biosynthetic process [GO:0055129]</t>
  </si>
  <si>
    <t>GO:0004587; GO:0030170; GO:0050155; GO:0055129</t>
  </si>
  <si>
    <t>ornithine(lysine) transaminase activity [GO:0050155]; ornithine-oxo-acid transaminase activity [GO:0004587]; pyridoxal phosphate binding [GO:0030170]</t>
  </si>
  <si>
    <t>Lactoylglutathione lyase OS=Crassostrea gigas OX=29159 GN=CGI_10023831 PE=3 SV=1</t>
  </si>
  <si>
    <t>K1R647_CRAGI</t>
  </si>
  <si>
    <t>CGI_10023831</t>
  </si>
  <si>
    <t>K1R647</t>
  </si>
  <si>
    <t>Lactoylglutathione lyase (EC 4.4.1.5)</t>
  </si>
  <si>
    <t>lactoylglutathione lyase activity [GO:0004462]; metal ion binding [GO:0046872]</t>
  </si>
  <si>
    <t>GO:0004462; GO:0046872</t>
  </si>
  <si>
    <t>Putative phosphoglycerate mutase OS=Crassostrea gigas OX=29159 GN=CGI_10011765 PE=3 SV=1</t>
  </si>
  <si>
    <t>K1QBL3_CRAGI</t>
  </si>
  <si>
    <t>CGI_10011765</t>
  </si>
  <si>
    <t>K1QBL3</t>
  </si>
  <si>
    <t>Putative phosphoglycerate mutase</t>
  </si>
  <si>
    <t>phosphoglycerate mutase activity [GO:0004619]; glycolytic process [GO:0006096]</t>
  </si>
  <si>
    <t>GO:0004619; GO:0006096</t>
  </si>
  <si>
    <t>phosphoglycerate mutase activity [GO:0004619]</t>
  </si>
  <si>
    <t>myosin-2 essential light chain-like OS=Crassostrea virginica OX=6565 GN=LOC111115167 PE=4 SV=1</t>
  </si>
  <si>
    <t>A0A8B8C1R7_CRAVI (+2)</t>
  </si>
  <si>
    <t>LOC111115167</t>
  </si>
  <si>
    <t>A0A8B8C1R7</t>
  </si>
  <si>
    <t>A0A8B8C1R7_CRAVI</t>
  </si>
  <si>
    <t>myosin-2 essential light chain-like</t>
  </si>
  <si>
    <t>LOC111115167 LOC111127825</t>
  </si>
  <si>
    <t>60S ribosomal protein L7-like OS=Crassostrea virginica OX=6565 GN=LOC111134500 PE=3 SV=1</t>
  </si>
  <si>
    <t>A0A8B8EGT4_CRAVI</t>
  </si>
  <si>
    <t>LOC111134500</t>
  </si>
  <si>
    <t>A0A8B8EGT4</t>
  </si>
  <si>
    <t>60S ribosomal protein L7-like</t>
  </si>
  <si>
    <t>maturation of LSU-rRNA from tricistronic rRNA transcript (SSU-rRNA, 5.8S rRNA, LSU-rRNA) [GO:0000463]</t>
  </si>
  <si>
    <t>cytosolic large ribosomal subunit [GO:0022625]; structural constituent of ribosome [GO:0003735]; maturation of LSU-rRNA from tricistronic rRNA transcript (SSU-rRNA, 5.8S rRNA, LSU-rRNA) [GO:0000463]</t>
  </si>
  <si>
    <t>GO:0000463; GO:0003735; GO:0022625</t>
  </si>
  <si>
    <t>cytosolic large ribosomal subunit [GO:0022625]</t>
  </si>
  <si>
    <t>Proteasome subunit alpha type OS=Mytilus galloprovincialis OX=29158 GN=MGAL_10B031153 PE=3 SV=1</t>
  </si>
  <si>
    <t>A0A8B6CDZ8_MYTGA (+2)</t>
  </si>
  <si>
    <t>MGAL_10B031153</t>
  </si>
  <si>
    <t>A0A8B6CDZ8</t>
  </si>
  <si>
    <t>A0A8B6CDZ8_MYTGA</t>
  </si>
  <si>
    <t>cytoplasm [GO:0005737]; nucleus [GO:0005634]; proteasome core complex, alpha-subunit complex [GO:0019773]; hydrolase activity [GO:0016787]; ubiquitin-dependent protein catabolic process [GO:0006511]</t>
  </si>
  <si>
    <t>GO:0005634; GO:0005737; GO:0006511; GO:0016787; GO:0019773</t>
  </si>
  <si>
    <t>hydrolase activity [GO:0016787]</t>
  </si>
  <si>
    <t>piwi-like protein 1 isoform X2 OS=Crassostrea virginica OX=6565 GN=LOC111134200 PE=3 SV=1</t>
  </si>
  <si>
    <t>A0A8B8EF80_CRAVI (+5)</t>
  </si>
  <si>
    <t>LOC111134200</t>
  </si>
  <si>
    <t>99 kDa</t>
  </si>
  <si>
    <t>A0A8B8EF80</t>
  </si>
  <si>
    <t>A0A8B8EF80_CRAVI</t>
  </si>
  <si>
    <t>piwi-like protein 1 isoform X2</t>
  </si>
  <si>
    <t>nucleic acid binding [GO:0003676]</t>
  </si>
  <si>
    <t>GO:0003676</t>
  </si>
  <si>
    <t>60S ribosomal protein L11 OS=Mizuhopecten yessoensis OX=6573 GN=KP79_PYT23786 PE=3 SV=1</t>
  </si>
  <si>
    <t>A0A210QZT5_MIZYE (+3)</t>
  </si>
  <si>
    <t>KP79_PYT23786</t>
  </si>
  <si>
    <t>A0A210QZT5</t>
  </si>
  <si>
    <t>A0A210QZT5_MIZYE</t>
  </si>
  <si>
    <t>60S ribosomal protein L11</t>
  </si>
  <si>
    <t>60S ribosomal protein L14 OS=Crassostrea virginica OX=6565 GN=LOC111133720 PE=3 SV=1</t>
  </si>
  <si>
    <t>A0A8B8EEP1_CRAVI (+1)</t>
  </si>
  <si>
    <t>LOC111133720</t>
  </si>
  <si>
    <t>A0A8B8EEP1</t>
  </si>
  <si>
    <t>A0A8B8EEP1_CRAVI</t>
  </si>
  <si>
    <t>60S ribosomal protein L14</t>
  </si>
  <si>
    <t>ribonucleoprotein complex [GO:1990904]; ribosome [GO:0005840]; RNA binding [GO:0003723]; structural constituent of ribosome [GO:0003735]; translation [GO:0006412]</t>
  </si>
  <si>
    <t>GO:0003723; GO:0003735; GO:0005840; GO:0006412; GO:1990904</t>
  </si>
  <si>
    <t>RNA binding [GO:0003723]; structural constituent of ribosome [GO:0003735]</t>
  </si>
  <si>
    <t>GTP-binding nuclear protein OS=Crassostrea virginica OX=6565 GN=LOC111114937 PE=3 SV=1</t>
  </si>
  <si>
    <t>A0A8B8C280_CRAVI (+1)</t>
  </si>
  <si>
    <t>LOC111114937</t>
  </si>
  <si>
    <t>A0A8B8C280</t>
  </si>
  <si>
    <t>A0A8B8C280_CRAVI</t>
  </si>
  <si>
    <t>GTP-binding nuclear protein</t>
  </si>
  <si>
    <t>nucleocytoplasmic transport [GO:0006913]; protein transport [GO:0015031]</t>
  </si>
  <si>
    <t>nucleus [GO:0005634]; GTP binding [GO:0005525]; GTPase activity [GO:0003924]; nucleocytoplasmic transport [GO:0006913]; protein transport [GO:0015031]</t>
  </si>
  <si>
    <t>GO:0003924; GO:0005525; GO:0005634; GO:0006913; GO:0015031</t>
  </si>
  <si>
    <t>GTP binding [GO:0005525]; GTPase activity [GO:0003924]</t>
  </si>
  <si>
    <t>SUBCELLULAR LOCATION: Nucleus {ECO:0000256|ARBA:ARBA00004123, ECO:0000256|RuleBase:RU363057}.</t>
  </si>
  <si>
    <t>Transcription factor BTF3 OS=Crassostrea virginica OX=6565 GN=LOC111120879 PE=3 SV=1</t>
  </si>
  <si>
    <t>A0A8B8CQX8_CRAVI (+1)</t>
  </si>
  <si>
    <t>LOC111120879</t>
  </si>
  <si>
    <t>A0A8B8CQX8</t>
  </si>
  <si>
    <t>A0A8B8CQX8_CRAVI</t>
  </si>
  <si>
    <t>Transcription factor BTF3</t>
  </si>
  <si>
    <t>LOC111120879 LOC111120912</t>
  </si>
  <si>
    <t>uncharacterized protein LOC111138280 OS=Crassostrea virginica OX=6565 GN=LOC111138280 PE=4 SV=1</t>
  </si>
  <si>
    <t>A0A8B8F0V6_CRAVI</t>
  </si>
  <si>
    <t>LOC111138280</t>
  </si>
  <si>
    <t>A0A8B8F0V6</t>
  </si>
  <si>
    <t>uncharacterized protein LOC111138280</t>
  </si>
  <si>
    <t>heme binding [GO:0020037]; peroxidase activity [GO:0004601]</t>
  </si>
  <si>
    <t>GO:0004601; GO:0020037</t>
  </si>
  <si>
    <t>Filamin-C OS=Crassostrea gigas OX=29159 GN=CGI_10003521 PE=3 SV=1</t>
  </si>
  <si>
    <t>K1PW06_CRAGI</t>
  </si>
  <si>
    <t>CGI_10003521</t>
  </si>
  <si>
    <t>324 kDa</t>
  </si>
  <si>
    <t>K1PW06</t>
  </si>
  <si>
    <t>Filamin-C</t>
  </si>
  <si>
    <t>intracellular non-membrane-bounded organelle [GO:0043232]; actin filament binding [GO:0051015]; actin cytoskeleton organization [GO:0030036]</t>
  </si>
  <si>
    <t>GO:0030036; GO:0043232; GO:0051015</t>
  </si>
  <si>
    <t>intracellular non-membrane-bounded organelle [GO:0043232]</t>
  </si>
  <si>
    <t>filamin-C-like isoform X1 OS=Crassostrea virginica OX=6565 GN=LOC111107913 PE=3 SV=1</t>
  </si>
  <si>
    <t>A0A8B8B6I9_CRAVI (+11)</t>
  </si>
  <si>
    <t>LOC111107913</t>
  </si>
  <si>
    <t>318 kDa</t>
  </si>
  <si>
    <t>A0A8B8B6I9</t>
  </si>
  <si>
    <t>A0A8B8B6I9_CRAVI</t>
  </si>
  <si>
    <t>filamin-C-like isoform X1</t>
  </si>
  <si>
    <t>FCN OS=Mytilus coruscus OX=42192 GN=MCOR_38152 PE=4 SV=1</t>
  </si>
  <si>
    <t>A0A6J8DB67_MYTCO (+7)</t>
  </si>
  <si>
    <t>MCOR_38152</t>
  </si>
  <si>
    <t>A0A6J8DB67</t>
  </si>
  <si>
    <t>A0A6J8DB67_MYTCO</t>
  </si>
  <si>
    <t>FCN</t>
  </si>
  <si>
    <t>Peroxiredoxin 6 OS=Saccostrea glomerata OX=157728 GN=Prx6 PE=2 SV=1</t>
  </si>
  <si>
    <t>C4NWI5_9BIVA</t>
  </si>
  <si>
    <t>Prx6</t>
  </si>
  <si>
    <t>C4NWI5</t>
  </si>
  <si>
    <t>Peroxiredoxin 6 (EC 1.11.1.15)</t>
  </si>
  <si>
    <t>peroxiredoxin activity [GO:0051920]; thioredoxin peroxidase activity [GO:0008379]</t>
  </si>
  <si>
    <t>GO:0008379; GO:0051920</t>
  </si>
  <si>
    <t>14-3-3-like protein 2 isoform X1 OS=Crassostrea virginica OX=6565 GN=LOC111128699 PE=3 SV=1</t>
  </si>
  <si>
    <t>A0A8B8DRL6_CRAVI (+2)</t>
  </si>
  <si>
    <t>LOC111128699</t>
  </si>
  <si>
    <t>30 kDa</t>
  </si>
  <si>
    <t>A0A8B8DRL6</t>
  </si>
  <si>
    <t>A0A8B8DRL6_CRAVI</t>
  </si>
  <si>
    <t>14-3-3-like protein 2 isoform X1</t>
  </si>
  <si>
    <t>Adenylate cyclase-associated protein 1 OS=Crassostrea gigas OX=29159 PE=2 SV=1</t>
  </si>
  <si>
    <t>D7EZG9_CRAGI (+1)</t>
  </si>
  <si>
    <t>D7EZG9</t>
  </si>
  <si>
    <t>D7EZG9_CRAGI</t>
  </si>
  <si>
    <t>Adenylate cyclase-associated protein 1</t>
  </si>
  <si>
    <t>cytoskeleton organization [GO:0007010]</t>
  </si>
  <si>
    <t>actin binding [GO:0003779]; cytoskeleton organization [GO:0007010]</t>
  </si>
  <si>
    <t>GO:0003779; GO:0007010</t>
  </si>
  <si>
    <t xml:space="preserve">Count </t>
  </si>
  <si>
    <t>Fraction 7, SDS-PAGE visible bands</t>
  </si>
  <si>
    <t>Total Spectrum Count</t>
  </si>
  <si>
    <t>Identified Proteins (4)</t>
  </si>
  <si>
    <t>Molecular Wt</t>
  </si>
  <si>
    <t>A7B1</t>
  </si>
  <si>
    <t>A7B2</t>
  </si>
  <si>
    <t>A7B3</t>
  </si>
  <si>
    <t>A7B4</t>
  </si>
  <si>
    <t>A7B5</t>
  </si>
  <si>
    <t>A7B6</t>
  </si>
  <si>
    <t>A7B7</t>
  </si>
  <si>
    <t>A7B8</t>
  </si>
  <si>
    <t>A7B9</t>
  </si>
  <si>
    <t>B7B1</t>
  </si>
  <si>
    <t>B7B2</t>
  </si>
  <si>
    <t>B7B3</t>
  </si>
  <si>
    <t>B7B4</t>
  </si>
  <si>
    <t>B7B5</t>
  </si>
  <si>
    <t>B7B6</t>
  </si>
  <si>
    <t>B7B7</t>
  </si>
  <si>
    <t>B7B8</t>
  </si>
  <si>
    <t>B7B9</t>
  </si>
  <si>
    <t>A0A8B8C9Q6_CRAVI (+1)</t>
  </si>
  <si>
    <t>Quantitative Value (Normalized NSAF)</t>
  </si>
  <si>
    <t>Identified Proteins Abundant in Fraction 7</t>
  </si>
  <si>
    <t xml:space="preserve">Function </t>
  </si>
  <si>
    <t>Relationship to bacterial growth/antimicrobial activity</t>
  </si>
  <si>
    <t>References</t>
  </si>
  <si>
    <t>Relative abundance between fractions</t>
  </si>
  <si>
    <t>Colour key</t>
  </si>
  <si>
    <t>Microfilament binding proteins</t>
  </si>
  <si>
    <t>No</t>
  </si>
  <si>
    <t>Highest relative abundance in Fraction 7. Visible separation in gels.</t>
  </si>
  <si>
    <t>Unlikely indicator of antimicrobial activity in Fraction 7</t>
  </si>
  <si>
    <t>Carbonate dehydratase activity [GO:0004089]; zinc ion binding [GO:0008270]</t>
  </si>
  <si>
    <t>Yes- CAs play an important role in pathogen lifecycle, particularly respiratory pathogens. 
CA inhibitors currently used to target pathogens. 
"The presence of these ubiquitous enzymes in so many tissues and in different isoforms, represents an attractive goal for the design of inhibitors or activators with biomedical applications." (Supuran, 2008)</t>
  </si>
  <si>
    <t>Supuran, 2008 (DOI: 10.2174/138161208783877884), 2011 (DOI: 10.3389/fphar.2011.00034)
Supuran &amp; Capasso, 2020 (DOI: 10.1080/13543776.2020.1811853)
Flaherty, Seleem, &amp; Supuran, 2021 (DOI: 10.4155/fmc-2021-0207)</t>
  </si>
  <si>
    <t xml:space="preserve">Highest relative abundance in Fraction 7. Also abundant in Fraction 8. Visible separation in gels. </t>
  </si>
  <si>
    <t>Intermediate indicator of antimicrobial activity in Fraction 7</t>
  </si>
  <si>
    <t>Actin filament binding [GO:0051015]</t>
  </si>
  <si>
    <t>Yes- antimicrobial peptides have been derived from gelsolin binding sites. 
Gelsolin secretion is associated with airway infection and inflammation in humans, and activation of endogenous antimicrobial factors</t>
  </si>
  <si>
    <t>Bucki &amp; Janmey, 2006 (DOI: 10.1128/AAC.00134-06)
Bucki et al., 2004 (DOI: 10.1128/AAC.48.5.1526-1533.2004)
Piktel et al., 2019 (DOI: 10.1186/s12951-019-0455-5)
Weiner, Bucki &amp; Janmey 2002 (DOI: 10.1165/rcmb.2002-0191OC)</t>
  </si>
  <si>
    <t>Highest relative abundance in Fraction 7. No visible separation in gels.</t>
  </si>
  <si>
    <t>Strong indicator of antimicrobial activity in Fraction 7</t>
  </si>
  <si>
    <t>Low abundance in Fraction 7. No abundance in 6 or 8. No visible separation in gels.</t>
  </si>
  <si>
    <t>Actin binding [GO:0003779]</t>
  </si>
  <si>
    <t>Yes - identified as part of the human immune response, and among the suite of antimicrobial proteins in fish skin mucus</t>
  </si>
  <si>
    <t>Li et al., 2022 (DOI: 10.1016/j.dci.2021.104281)
Liu et al., 2019 (DOI 10.11964/jfc.20180511293) 
Nigam et al., 2017 (DOI: 10.1111/are.12889)</t>
  </si>
  <si>
    <t>Highest relative abundance in Fraction 7, similar in Fraction 8.</t>
  </si>
  <si>
    <t>Various</t>
  </si>
  <si>
    <t>Yes- play many biological roles including in immune regulation and development; not direct antimicrobial activity; may negatively regulate antimicrobial peptide expression</t>
  </si>
  <si>
    <t>Abbas et al., 2020 (DOI: 10.1016/j.dci.2019.103561, 10.1016/j.molimm.2021.10.001)
Sun et al., 2016 (DOI: 10.1016/j.fsi.2016.07.037)</t>
  </si>
  <si>
    <t xml:space="preserve">Highest relative abundance in Fraction 7. Visible separation in gels. </t>
  </si>
  <si>
    <t>Protein folding [GO:0006457]; protein peptidyl-prolyl isomerization [GO:0000413]</t>
  </si>
  <si>
    <t xml:space="preserve">No </t>
  </si>
  <si>
    <t>Shaw, 2002 (DOI: 10.1093/embo-reports/kvf118)</t>
  </si>
  <si>
    <t>High relative abundance in Fraction 7 and 8.</t>
  </si>
  <si>
    <t>Cytoplasm [GO:0005737]; cysteine-type endopeptidase inhibitor activity [GO:0004869]</t>
  </si>
  <si>
    <t>Yes- antimicrobial activity of cystatin reported against human pathogens; upregulated in human lung disease; also described in gastropod mollusc Limax flavus, supporting traditional medicinal uses for infectious disease</t>
  </si>
  <si>
    <t>Shah &amp; Bano, 2009 (DOI: 10.1007/s10989-008-9160-1)
Szpak et al., 2014 (DOI: 10.3409/fb62_3.187)
Li et al., 2020 (DOI: 10.1016/j.ygeno.2020.06.046)
Lecaille, Lalmanach, &amp; Andrault, 2016 (DOI: 10.1016/j.biochi.2015.08.014)</t>
  </si>
  <si>
    <t>Highest relative anundance in Fraction 7, also present but to a lower extent in Fraction 8.</t>
  </si>
  <si>
    <t>Metal ion binding [GO:0046872]; superoxide dismutase activity [GO:0004784]</t>
  </si>
  <si>
    <t>Yes- produced by bacteria as a virulence factor that is protective . 
Antimicrobial activity of peptides corresponding to C-terminal region of SOD has been described</t>
  </si>
  <si>
    <t>Saxena &amp; Gomber, 2010 (DOI: 10.1007/s11010-010-0452-3)
Pasupuleti et al., 2009 (DOI: 10.1186/1756-0500-2-136)</t>
  </si>
  <si>
    <t>Similar abundance in Fraction 6 (no activity) and 7, lower abundance in Fraction 8. Visible separation in gels.</t>
  </si>
  <si>
    <r>
      <t xml:space="preserve">S. pneumoniae - </t>
    </r>
    <r>
      <rPr>
        <b/>
        <sz val="15"/>
        <color theme="1"/>
        <rFont val="Calibri"/>
        <family val="2"/>
        <scheme val="minor"/>
      </rPr>
      <t>raw data</t>
    </r>
  </si>
  <si>
    <t>Antimicrobial activity</t>
  </si>
  <si>
    <t>Biofilm inhibition</t>
  </si>
  <si>
    <t xml:space="preserve">Fraction </t>
  </si>
  <si>
    <t>Assay</t>
  </si>
  <si>
    <t xml:space="preserve">Percentage sample in well </t>
  </si>
  <si>
    <t xml:space="preserve">Final protein or antibiotic concentration (ug/mL) </t>
  </si>
  <si>
    <t xml:space="preserve">Final protein or antibiotic concentration (ug/uL) </t>
  </si>
  <si>
    <t>Absorbance OD 595</t>
  </si>
  <si>
    <t>Blank (mean)</t>
  </si>
  <si>
    <t>Positive growth control (mean, blank corrected)</t>
  </si>
  <si>
    <t>Blank corrected absorbance</t>
  </si>
  <si>
    <t>% of positive growth</t>
  </si>
  <si>
    <t>% inhibition of planktonic growth</t>
  </si>
  <si>
    <t xml:space="preserve">Absorbance OD 570 </t>
  </si>
  <si>
    <t>% inhibition of biofilm formation</t>
  </si>
  <si>
    <t>Crude</t>
  </si>
  <si>
    <t>Ampicillin</t>
  </si>
  <si>
    <t>0.823</t>
  </si>
  <si>
    <t>BOVCA</t>
  </si>
  <si>
    <r>
      <t xml:space="preserve">P. aeruginosa - </t>
    </r>
    <r>
      <rPr>
        <b/>
        <sz val="15"/>
        <color theme="1"/>
        <rFont val="Calibri"/>
        <family val="2"/>
        <scheme val="minor"/>
      </rPr>
      <t>raw data</t>
    </r>
  </si>
  <si>
    <t>NA</t>
  </si>
  <si>
    <t>Gentamycin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</si>
</sst>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i/>
      <sz val="15"/>
      <color theme="1"/>
      <name val="Calibri"/>
      <family val="2"/>
      <scheme val="minor"/>
    </font>
    <font>
      <b/>
      <sz val="15"/>
      <color theme="1"/>
      <name val="Calibri"/>
      <family val="2"/>
      <scheme val="minor"/>
    </font>
    <font>
      <u/>
      <sz val="11"/>
      <color theme="10"/>
      <name val="Calibri"/>
      <family val="2"/>
      <scheme val="minor"/>
    </font>
    <font>
      <b/>
      <sz val="13"/>
      <color theme="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14999847407452621"/>
        <bgColor indexed="64"/>
      </patternFill>
    </fill>
  </fills>
  <borders count="2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7" fillId="0" borderId="0" applyNumberFormat="0" applyFill="0" applyBorder="0" applyAlignment="0" applyProtection="0"/>
  </cellStyleXfs>
  <cellXfs count="137">
    <xf numFmtId="0" fontId="0" fillId="0" borderId="0" xfId="0"/>
    <xf numFmtId="0" fontId="2" fillId="0" borderId="0" xfId="1"/>
    <xf numFmtId="0" fontId="3" fillId="0" borderId="0" xfId="1" applyFont="1"/>
    <xf numFmtId="0" fontId="2" fillId="0" borderId="0" xfId="1" applyAlignment="1">
      <alignment horizontal="center"/>
    </xf>
    <xf numFmtId="2" fontId="2" fillId="0" borderId="1" xfId="1" applyNumberFormat="1" applyBorder="1" applyAlignment="1">
      <alignment horizontal="center"/>
    </xf>
    <xf numFmtId="2" fontId="2" fillId="0" borderId="2" xfId="1" applyNumberFormat="1" applyBorder="1" applyAlignment="1">
      <alignment horizontal="center"/>
    </xf>
    <xf numFmtId="2" fontId="2" fillId="0" borderId="3" xfId="1" applyNumberFormat="1" applyBorder="1" applyAlignment="1">
      <alignment horizontal="center"/>
    </xf>
    <xf numFmtId="2" fontId="4" fillId="0" borderId="2" xfId="1" applyNumberFormat="1" applyFont="1" applyBorder="1" applyAlignment="1">
      <alignment horizontal="center"/>
    </xf>
    <xf numFmtId="0" fontId="4" fillId="0" borderId="2" xfId="1" applyFont="1" applyBorder="1" applyAlignment="1">
      <alignment horizontal="center"/>
    </xf>
    <xf numFmtId="0" fontId="2" fillId="0" borderId="2" xfId="1" applyBorder="1" applyAlignment="1">
      <alignment horizontal="center"/>
    </xf>
    <xf numFmtId="0" fontId="2" fillId="0" borderId="3" xfId="1" applyBorder="1" applyAlignment="1">
      <alignment horizontal="center"/>
    </xf>
    <xf numFmtId="2" fontId="2" fillId="0" borderId="4" xfId="1" applyNumberFormat="1" applyBorder="1" applyAlignment="1">
      <alignment horizontal="center"/>
    </xf>
    <xf numFmtId="2" fontId="2" fillId="0" borderId="0" xfId="1" applyNumberFormat="1" applyAlignment="1">
      <alignment horizontal="center"/>
    </xf>
    <xf numFmtId="2" fontId="2" fillId="0" borderId="5" xfId="1" applyNumberFormat="1" applyBorder="1" applyAlignment="1">
      <alignment horizontal="center"/>
    </xf>
    <xf numFmtId="2" fontId="4" fillId="0" borderId="0" xfId="1" applyNumberFormat="1" applyFont="1" applyAlignment="1">
      <alignment horizontal="center"/>
    </xf>
    <xf numFmtId="0" fontId="4" fillId="0" borderId="0" xfId="1" applyFont="1" applyAlignment="1">
      <alignment horizontal="center"/>
    </xf>
    <xf numFmtId="0" fontId="2" fillId="0" borderId="5" xfId="1" applyBorder="1" applyAlignment="1">
      <alignment horizontal="center"/>
    </xf>
    <xf numFmtId="0" fontId="4" fillId="0" borderId="5" xfId="1" applyFont="1" applyBorder="1" applyAlignment="1">
      <alignment horizontal="center"/>
    </xf>
    <xf numFmtId="2" fontId="2" fillId="0" borderId="6" xfId="1" applyNumberFormat="1" applyBorder="1" applyAlignment="1">
      <alignment horizontal="center"/>
    </xf>
    <xf numFmtId="2" fontId="4" fillId="0" borderId="5" xfId="1" applyNumberFormat="1" applyFont="1" applyBorder="1" applyAlignment="1">
      <alignment horizontal="center"/>
    </xf>
    <xf numFmtId="2" fontId="2" fillId="0" borderId="7" xfId="1" applyNumberFormat="1" applyBorder="1" applyAlignment="1">
      <alignment horizontal="center"/>
    </xf>
    <xf numFmtId="2" fontId="2" fillId="0" borderId="8" xfId="1" applyNumberFormat="1" applyBorder="1" applyAlignment="1">
      <alignment horizontal="center"/>
    </xf>
    <xf numFmtId="2" fontId="2" fillId="0" borderId="9" xfId="1" applyNumberFormat="1" applyBorder="1" applyAlignment="1">
      <alignment horizontal="center"/>
    </xf>
    <xf numFmtId="0" fontId="2" fillId="0" borderId="8" xfId="1" applyBorder="1" applyAlignment="1">
      <alignment horizontal="center"/>
    </xf>
    <xf numFmtId="0" fontId="2" fillId="0" borderId="9" xfId="1" applyBorder="1" applyAlignment="1">
      <alignment horizontal="center"/>
    </xf>
    <xf numFmtId="0" fontId="2" fillId="0" borderId="0" xfId="1" applyAlignment="1">
      <alignment horizontal="center" vertical="center"/>
    </xf>
    <xf numFmtId="0" fontId="3" fillId="2" borderId="1" xfId="1" applyFont="1" applyFill="1" applyBorder="1" applyAlignment="1">
      <alignment horizontal="center"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3" borderId="1" xfId="1" applyFont="1" applyFill="1" applyBorder="1" applyAlignment="1">
      <alignment horizontal="center" vertical="top" wrapText="1"/>
    </xf>
    <xf numFmtId="0" fontId="3" fillId="3" borderId="2" xfId="1" applyFont="1" applyFill="1" applyBorder="1" applyAlignment="1">
      <alignment horizontal="center" vertical="top" wrapText="1"/>
    </xf>
    <xf numFmtId="0" fontId="3" fillId="3" borderId="3" xfId="1" applyFont="1" applyFill="1" applyBorder="1" applyAlignment="1">
      <alignment horizontal="center" vertical="top" wrapText="1"/>
    </xf>
    <xf numFmtId="0" fontId="3" fillId="4" borderId="2"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2" fillId="4" borderId="10" xfId="1" applyFill="1" applyBorder="1" applyAlignment="1">
      <alignment horizontal="center"/>
    </xf>
    <xf numFmtId="0" fontId="2" fillId="4" borderId="11" xfId="1" applyFill="1" applyBorder="1"/>
    <xf numFmtId="0" fontId="5" fillId="4" borderId="12" xfId="1" applyFont="1" applyFill="1" applyBorder="1"/>
    <xf numFmtId="0" fontId="5" fillId="4" borderId="12" xfId="1" applyFont="1" applyFill="1" applyBorder="1" applyAlignment="1">
      <alignment horizontal="left"/>
    </xf>
    <xf numFmtId="0" fontId="2" fillId="4" borderId="11" xfId="1" applyFill="1" applyBorder="1" applyAlignment="1">
      <alignment horizontal="center"/>
    </xf>
    <xf numFmtId="0" fontId="3" fillId="4" borderId="3" xfId="1" applyFont="1" applyFill="1" applyBorder="1" applyAlignment="1">
      <alignment horizontal="center" vertical="top" wrapText="1"/>
    </xf>
    <xf numFmtId="0" fontId="3" fillId="4" borderId="2" xfId="1" applyFont="1" applyFill="1" applyBorder="1" applyAlignment="1">
      <alignment horizontal="center" vertical="top" wrapText="1"/>
    </xf>
    <xf numFmtId="0" fontId="3" fillId="4" borderId="1" xfId="1" applyFont="1" applyFill="1" applyBorder="1" applyAlignment="1">
      <alignment horizontal="center" vertical="top" wrapText="1"/>
    </xf>
    <xf numFmtId="2" fontId="2" fillId="0" borderId="4" xfId="1" applyNumberFormat="1" applyBorder="1" applyAlignment="1">
      <alignment horizontal="center" vertical="center"/>
    </xf>
    <xf numFmtId="2" fontId="2" fillId="0" borderId="1" xfId="1" applyNumberFormat="1" applyBorder="1" applyAlignment="1">
      <alignment horizontal="center" vertical="center"/>
    </xf>
    <xf numFmtId="0" fontId="1" fillId="5" borderId="20" xfId="0" applyFont="1" applyFill="1" applyBorder="1" applyAlignment="1">
      <alignment horizontal="center" vertical="center" wrapText="1"/>
    </xf>
    <xf numFmtId="16" fontId="1" fillId="5" borderId="20" xfId="0" applyNumberFormat="1"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3" fillId="3" borderId="12" xfId="1" applyFont="1" applyFill="1" applyBorder="1" applyAlignment="1">
      <alignment horizontal="center" vertical="top" wrapText="1"/>
    </xf>
    <xf numFmtId="0" fontId="3" fillId="3" borderId="11" xfId="1" applyFont="1" applyFill="1" applyBorder="1" applyAlignment="1">
      <alignment horizontal="center" vertical="top" wrapText="1"/>
    </xf>
    <xf numFmtId="0" fontId="3" fillId="3" borderId="10" xfId="1" applyFont="1" applyFill="1" applyBorder="1" applyAlignment="1">
      <alignment horizontal="center" vertical="top"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xf>
    <xf numFmtId="0" fontId="0" fillId="0" borderId="0" xfId="0" applyAlignment="1">
      <alignment horizontal="center"/>
    </xf>
    <xf numFmtId="0" fontId="0" fillId="0" borderId="20" xfId="0" applyBorder="1"/>
    <xf numFmtId="0" fontId="1" fillId="0" borderId="20" xfId="0" applyFont="1" applyBorder="1"/>
    <xf numFmtId="0" fontId="1" fillId="0" borderId="13" xfId="0" applyFont="1" applyBorder="1" applyAlignment="1">
      <alignment horizontal="center"/>
    </xf>
    <xf numFmtId="0" fontId="0" fillId="0" borderId="16" xfId="0" applyBorder="1"/>
    <xf numFmtId="0" fontId="0" fillId="0" borderId="15" xfId="0" applyBorder="1"/>
    <xf numFmtId="0" fontId="1" fillId="0" borderId="14"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 fillId="0" borderId="19"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0" xfId="0" applyAlignment="1">
      <alignment vertical="center"/>
    </xf>
    <xf numFmtId="0" fontId="1" fillId="0" borderId="0" xfId="0" applyFont="1" applyAlignment="1">
      <alignment horizontal="center"/>
    </xf>
    <xf numFmtId="0" fontId="0" fillId="8" borderId="18" xfId="0" applyFill="1" applyBorder="1" applyAlignment="1">
      <alignment vertical="top"/>
    </xf>
    <xf numFmtId="0" fontId="0" fillId="0" borderId="17" xfId="0" applyBorder="1" applyAlignment="1">
      <alignment vertical="top" wrapText="1"/>
    </xf>
    <xf numFmtId="0" fontId="0" fillId="7" borderId="18" xfId="0" applyFill="1" applyBorder="1" applyAlignment="1">
      <alignment vertical="top"/>
    </xf>
    <xf numFmtId="0" fontId="0" fillId="9" borderId="19" xfId="0" applyFill="1" applyBorder="1" applyAlignment="1">
      <alignment vertical="top"/>
    </xf>
    <xf numFmtId="0" fontId="0" fillId="0" borderId="21" xfId="0" applyBorder="1" applyAlignment="1">
      <alignment vertical="top" wrapText="1"/>
    </xf>
    <xf numFmtId="0" fontId="1" fillId="10" borderId="25" xfId="0" applyFont="1" applyFill="1" applyBorder="1" applyAlignment="1">
      <alignment vertical="center"/>
    </xf>
    <xf numFmtId="0" fontId="1" fillId="10" borderId="14" xfId="0" applyFont="1" applyFill="1" applyBorder="1" applyAlignment="1">
      <alignment vertical="center"/>
    </xf>
    <xf numFmtId="0" fontId="1" fillId="6" borderId="2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wrapText="1"/>
    </xf>
    <xf numFmtId="0" fontId="0" fillId="8" borderId="18" xfId="0" applyFill="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vertical="top" wrapText="1"/>
    </xf>
    <xf numFmtId="0" fontId="0" fillId="8" borderId="0" xfId="0" applyFill="1" applyAlignment="1">
      <alignment vertical="top"/>
    </xf>
    <xf numFmtId="0" fontId="0" fillId="9" borderId="17" xfId="0" applyFill="1" applyBorder="1" applyAlignment="1">
      <alignment vertical="top" wrapText="1"/>
    </xf>
    <xf numFmtId="0" fontId="0" fillId="9" borderId="18" xfId="0" applyFill="1" applyBorder="1" applyAlignment="1">
      <alignment horizontal="left" vertical="top" wrapText="1"/>
    </xf>
    <xf numFmtId="0" fontId="0" fillId="9" borderId="0" xfId="0" applyFill="1" applyAlignment="1">
      <alignment horizontal="left" vertical="top" wrapText="1"/>
    </xf>
    <xf numFmtId="0" fontId="0" fillId="9" borderId="0" xfId="0" applyFill="1" applyAlignment="1">
      <alignment vertical="top" wrapText="1"/>
    </xf>
    <xf numFmtId="0" fontId="0" fillId="7" borderId="17" xfId="0" applyFill="1" applyBorder="1" applyAlignment="1">
      <alignment vertical="top" wrapText="1"/>
    </xf>
    <xf numFmtId="0" fontId="7" fillId="8" borderId="0" xfId="2" applyFill="1" applyBorder="1" applyAlignment="1">
      <alignment vertical="top"/>
    </xf>
    <xf numFmtId="0" fontId="0" fillId="8" borderId="17" xfId="0" applyFill="1" applyBorder="1" applyAlignment="1">
      <alignment vertical="top" wrapText="1"/>
    </xf>
    <xf numFmtId="0" fontId="0" fillId="7" borderId="18" xfId="0" applyFill="1" applyBorder="1" applyAlignment="1">
      <alignment horizontal="left" vertical="top" wrapText="1"/>
    </xf>
    <xf numFmtId="0" fontId="0" fillId="7" borderId="0" xfId="0" applyFill="1" applyAlignment="1">
      <alignment horizontal="left" vertical="top"/>
    </xf>
    <xf numFmtId="0" fontId="0" fillId="7" borderId="0" xfId="0" applyFill="1" applyAlignment="1">
      <alignment vertical="top"/>
    </xf>
    <xf numFmtId="0" fontId="0" fillId="7" borderId="0" xfId="0" applyFill="1" applyAlignment="1">
      <alignment vertical="top" wrapText="1"/>
    </xf>
    <xf numFmtId="0" fontId="0" fillId="8" borderId="0" xfId="0" applyFill="1" applyAlignment="1">
      <alignment horizontal="left" vertical="top"/>
    </xf>
    <xf numFmtId="0" fontId="0" fillId="9" borderId="0" xfId="0" applyFill="1" applyAlignment="1">
      <alignment horizontal="left" vertical="top"/>
    </xf>
    <xf numFmtId="0" fontId="0" fillId="7" borderId="19" xfId="0" applyFill="1" applyBorder="1" applyAlignment="1">
      <alignment horizontal="left" vertical="top" wrapText="1"/>
    </xf>
    <xf numFmtId="0" fontId="0" fillId="7" borderId="20" xfId="0" applyFill="1" applyBorder="1" applyAlignment="1">
      <alignment horizontal="left" vertical="top"/>
    </xf>
    <xf numFmtId="0" fontId="0" fillId="7" borderId="20" xfId="0" applyFill="1" applyBorder="1" applyAlignment="1">
      <alignment horizontal="left" vertical="top" wrapText="1"/>
    </xf>
    <xf numFmtId="0" fontId="0" fillId="7" borderId="20" xfId="0" applyFill="1" applyBorder="1" applyAlignment="1">
      <alignment vertical="top" wrapText="1"/>
    </xf>
    <xf numFmtId="0" fontId="0" fillId="8" borderId="21" xfId="0" applyFill="1" applyBorder="1" applyAlignment="1">
      <alignment vertical="top" wrapText="1"/>
    </xf>
    <xf numFmtId="0" fontId="1" fillId="0" borderId="25" xfId="0" applyFont="1" applyBorder="1" applyAlignment="1">
      <alignment horizontal="center"/>
    </xf>
    <xf numFmtId="0" fontId="0" fillId="0" borderId="0" xfId="0" applyAlignment="1">
      <alignment horizontal="left"/>
    </xf>
    <xf numFmtId="0" fontId="0" fillId="0" borderId="20" xfId="0" applyBorder="1" applyAlignment="1">
      <alignment horizontal="left"/>
    </xf>
    <xf numFmtId="0" fontId="8" fillId="0" borderId="0" xfId="0" applyFont="1"/>
    <xf numFmtId="164" fontId="2" fillId="0" borderId="4" xfId="1" applyNumberFormat="1" applyBorder="1" applyAlignment="1">
      <alignment horizontal="center"/>
    </xf>
    <xf numFmtId="2" fontId="2" fillId="0" borderId="7" xfId="1" applyNumberFormat="1" applyBorder="1" applyAlignment="1">
      <alignment horizontal="center" vertical="center"/>
    </xf>
    <xf numFmtId="0" fontId="2" fillId="0" borderId="5" xfId="1" applyBorder="1"/>
    <xf numFmtId="0" fontId="2" fillId="0" borderId="3" xfId="1" applyBorder="1"/>
    <xf numFmtId="2" fontId="4" fillId="0" borderId="8" xfId="1" applyNumberFormat="1" applyFont="1" applyBorder="1" applyAlignment="1">
      <alignment horizontal="center"/>
    </xf>
    <xf numFmtId="0" fontId="4" fillId="0" borderId="9" xfId="1" applyFont="1" applyBorder="1" applyAlignment="1">
      <alignment horizontal="center"/>
    </xf>
    <xf numFmtId="0" fontId="4" fillId="0" borderId="8" xfId="1" applyFont="1" applyBorder="1" applyAlignment="1">
      <alignment horizontal="center"/>
    </xf>
    <xf numFmtId="164" fontId="2" fillId="0" borderId="7" xfId="1" applyNumberFormat="1" applyBorder="1" applyAlignment="1">
      <alignment horizontal="center"/>
    </xf>
    <xf numFmtId="164" fontId="2" fillId="0" borderId="1" xfId="1" applyNumberFormat="1"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1" fillId="0" borderId="25"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3" fillId="3" borderId="12" xfId="1" applyFont="1" applyFill="1" applyBorder="1" applyAlignment="1">
      <alignment horizontal="center"/>
    </xf>
    <xf numFmtId="0" fontId="3" fillId="3" borderId="11" xfId="1" applyFont="1" applyFill="1" applyBorder="1" applyAlignment="1">
      <alignment horizontal="center"/>
    </xf>
    <xf numFmtId="0" fontId="3" fillId="3" borderId="10" xfId="1" applyFont="1" applyFill="1" applyBorder="1" applyAlignment="1">
      <alignment horizontal="center"/>
    </xf>
    <xf numFmtId="0" fontId="3" fillId="2" borderId="12" xfId="1" applyFont="1" applyFill="1" applyBorder="1" applyAlignment="1">
      <alignment horizontal="center"/>
    </xf>
    <xf numFmtId="0" fontId="3" fillId="2" borderId="11" xfId="1" applyFont="1" applyFill="1" applyBorder="1" applyAlignment="1">
      <alignment horizontal="center"/>
    </xf>
    <xf numFmtId="0" fontId="3" fillId="2" borderId="10" xfId="1" applyFont="1" applyFill="1" applyBorder="1" applyAlignment="1">
      <alignment horizontal="center"/>
    </xf>
    <xf numFmtId="0" fontId="3" fillId="3" borderId="22" xfId="1" applyFont="1" applyFill="1" applyBorder="1" applyAlignment="1">
      <alignment horizontal="center"/>
    </xf>
    <xf numFmtId="0" fontId="3" fillId="3" borderId="23" xfId="1" applyFont="1" applyFill="1" applyBorder="1" applyAlignment="1">
      <alignment horizontal="center"/>
    </xf>
    <xf numFmtId="0" fontId="3" fillId="3" borderId="24" xfId="1" applyFont="1" applyFill="1" applyBorder="1" applyAlignment="1">
      <alignment horizontal="center"/>
    </xf>
  </cellXfs>
  <cellStyles count="3">
    <cellStyle name="Hyperlink" xfId="2" builtinId="8"/>
    <cellStyle name="Normal" xfId="0" builtinId="0"/>
    <cellStyle name="Normal 2" xfId="1" xr:uid="{A6EE0710-BDD8-4D5F-9CD8-EE4FB03BC69E}"/>
  </cellStyles>
  <dxfs count="2">
    <dxf>
      <fill>
        <patternFill>
          <bgColor theme="7"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5978-9C3A-49DA-B210-7CCB023E2B44}">
  <dimension ref="A1:AF135"/>
  <sheetViews>
    <sheetView topLeftCell="A61" zoomScale="70" zoomScaleNormal="70" workbookViewId="0">
      <selection activeCell="E69" sqref="E69"/>
    </sheetView>
  </sheetViews>
  <sheetFormatPr defaultColWidth="8.85546875" defaultRowHeight="15" x14ac:dyDescent="0.25"/>
  <cols>
    <col min="4" max="4" width="55.7109375" style="47" customWidth="1"/>
    <col min="5" max="5" width="28.42578125" customWidth="1"/>
    <col min="6" max="7" width="13" customWidth="1"/>
    <col min="8" max="8" width="13.42578125" customWidth="1"/>
    <col min="9" max="9" width="11.42578125" customWidth="1"/>
    <col min="19" max="19" width="13.7109375" customWidth="1"/>
    <col min="20" max="20" width="14.85546875" customWidth="1"/>
    <col min="21" max="21" width="33" customWidth="1"/>
    <col min="22" max="22" width="22.42578125" customWidth="1"/>
    <col min="23" max="23" width="55.85546875" customWidth="1"/>
    <col min="24" max="24" width="27.140625" customWidth="1"/>
    <col min="25" max="25" width="34.7109375" customWidth="1"/>
    <col min="27" max="27" width="33.85546875" customWidth="1"/>
    <col min="28" max="28" width="73.42578125" customWidth="1"/>
    <col min="29" max="29" width="24.42578125" customWidth="1"/>
    <col min="30" max="30" width="22.85546875" customWidth="1"/>
    <col min="31" max="31" width="39.140625" style="47" customWidth="1"/>
    <col min="32" max="32" width="45.7109375" style="47" customWidth="1"/>
  </cols>
  <sheetData>
    <row r="1" spans="1:32" s="46" customFormat="1" ht="52.5" customHeight="1" x14ac:dyDescent="0.2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5" t="s">
        <v>15</v>
      </c>
      <c r="Q1" s="44" t="s">
        <v>16</v>
      </c>
      <c r="R1" s="44" t="s">
        <v>17</v>
      </c>
      <c r="S1" s="44" t="s">
        <v>18</v>
      </c>
      <c r="T1" s="44" t="s">
        <v>19</v>
      </c>
      <c r="U1" s="44" t="s">
        <v>20</v>
      </c>
      <c r="V1" s="44" t="s">
        <v>21</v>
      </c>
      <c r="W1" s="44" t="s">
        <v>22</v>
      </c>
      <c r="X1" s="44" t="s">
        <v>23</v>
      </c>
      <c r="Y1" s="44" t="s">
        <v>24</v>
      </c>
      <c r="Z1" s="44" t="s">
        <v>25</v>
      </c>
      <c r="AA1" s="44" t="s">
        <v>26</v>
      </c>
      <c r="AB1" s="44" t="s">
        <v>27</v>
      </c>
      <c r="AC1" s="44" t="s">
        <v>28</v>
      </c>
      <c r="AD1" s="44" t="s">
        <v>29</v>
      </c>
      <c r="AE1" s="44" t="s">
        <v>30</v>
      </c>
      <c r="AF1" s="44" t="s">
        <v>31</v>
      </c>
    </row>
    <row r="2" spans="1:32" s="48" customFormat="1" ht="30" x14ac:dyDescent="0.25">
      <c r="A2" s="48">
        <v>79</v>
      </c>
      <c r="B2" s="48" t="b">
        <v>1</v>
      </c>
      <c r="C2" s="48" t="s">
        <v>32</v>
      </c>
      <c r="D2" s="49" t="s">
        <v>33</v>
      </c>
      <c r="E2" s="48" t="s">
        <v>34</v>
      </c>
      <c r="F2" s="48" t="s">
        <v>35</v>
      </c>
      <c r="G2" s="48" t="s">
        <v>36</v>
      </c>
      <c r="H2" s="48" t="b">
        <v>1</v>
      </c>
      <c r="I2" s="48" t="s">
        <v>37</v>
      </c>
      <c r="J2" s="48">
        <v>0</v>
      </c>
      <c r="K2" s="48">
        <v>0</v>
      </c>
      <c r="L2" s="48">
        <v>5.3505999999999996E-4</v>
      </c>
      <c r="M2" s="48">
        <v>0</v>
      </c>
      <c r="N2" s="48">
        <v>0</v>
      </c>
      <c r="O2" s="48">
        <v>5.5153000000000005E-4</v>
      </c>
      <c r="P2" s="48">
        <v>0</v>
      </c>
      <c r="Q2" s="48" t="str">
        <f t="shared" ref="Q2:Q33" si="0">IF(K2&gt;L2, "True", "False")</f>
        <v>False</v>
      </c>
      <c r="R2" s="48" t="str">
        <f t="shared" ref="R2:R33" si="1">IF(N2&gt;O2, "True", "False")</f>
        <v>False</v>
      </c>
      <c r="S2" s="48" t="s">
        <v>38</v>
      </c>
      <c r="T2" s="48" t="s">
        <v>39</v>
      </c>
      <c r="U2" s="48">
        <v>1</v>
      </c>
      <c r="V2" s="48" t="s">
        <v>34</v>
      </c>
      <c r="W2" s="48" t="s">
        <v>40</v>
      </c>
      <c r="X2" s="48" t="s">
        <v>35</v>
      </c>
      <c r="Y2" s="48" t="s">
        <v>41</v>
      </c>
      <c r="Z2" s="48">
        <v>847</v>
      </c>
      <c r="AB2" s="49" t="s">
        <v>42</v>
      </c>
      <c r="AC2" s="48" t="s">
        <v>43</v>
      </c>
      <c r="AD2" s="49"/>
      <c r="AE2" s="49" t="s">
        <v>42</v>
      </c>
      <c r="AF2" s="49"/>
    </row>
    <row r="3" spans="1:32" s="48" customFormat="1" ht="60" x14ac:dyDescent="0.25">
      <c r="A3" s="48">
        <v>11</v>
      </c>
      <c r="B3" s="48" t="b">
        <v>1</v>
      </c>
      <c r="C3" s="48" t="s">
        <v>32</v>
      </c>
      <c r="D3" s="49" t="s">
        <v>44</v>
      </c>
      <c r="E3" s="48" t="s">
        <v>45</v>
      </c>
      <c r="F3" s="48" t="s">
        <v>46</v>
      </c>
      <c r="G3" s="48" t="s">
        <v>47</v>
      </c>
      <c r="H3" s="48" t="b">
        <v>1</v>
      </c>
      <c r="I3" s="48" t="s">
        <v>37</v>
      </c>
      <c r="J3" s="48">
        <v>0</v>
      </c>
      <c r="K3" s="48">
        <v>0</v>
      </c>
      <c r="L3" s="48">
        <v>7.9585000000000003E-3</v>
      </c>
      <c r="M3" s="48">
        <v>0</v>
      </c>
      <c r="N3" s="48">
        <v>0</v>
      </c>
      <c r="O3" s="48">
        <v>8.2035000000000007E-3</v>
      </c>
      <c r="P3" s="48">
        <v>8.8921E-3</v>
      </c>
      <c r="Q3" s="48" t="str">
        <f t="shared" si="0"/>
        <v>False</v>
      </c>
      <c r="R3" s="48" t="str">
        <f t="shared" si="1"/>
        <v>False</v>
      </c>
      <c r="S3" s="48" t="s">
        <v>48</v>
      </c>
      <c r="T3" s="48" t="s">
        <v>39</v>
      </c>
      <c r="U3" s="48">
        <v>2</v>
      </c>
      <c r="V3" s="48" t="s">
        <v>49</v>
      </c>
      <c r="W3" s="48" t="s">
        <v>50</v>
      </c>
      <c r="X3" s="48" t="s">
        <v>46</v>
      </c>
      <c r="Y3" s="48" t="s">
        <v>51</v>
      </c>
      <c r="Z3" s="48">
        <v>205</v>
      </c>
      <c r="AB3" s="49" t="s">
        <v>52</v>
      </c>
      <c r="AC3" s="48" t="s">
        <v>53</v>
      </c>
      <c r="AD3" s="49" t="s">
        <v>54</v>
      </c>
      <c r="AE3" s="49" t="s">
        <v>55</v>
      </c>
      <c r="AF3" s="49" t="s">
        <v>56</v>
      </c>
    </row>
    <row r="4" spans="1:32" s="48" customFormat="1" ht="30" x14ac:dyDescent="0.25">
      <c r="A4" s="48">
        <v>18</v>
      </c>
      <c r="B4" s="48" t="b">
        <v>1</v>
      </c>
      <c r="C4" s="48" t="s">
        <v>32</v>
      </c>
      <c r="D4" s="49" t="s">
        <v>57</v>
      </c>
      <c r="E4" s="48" t="s">
        <v>58</v>
      </c>
      <c r="F4" s="48" t="s">
        <v>59</v>
      </c>
      <c r="G4" s="48" t="s">
        <v>60</v>
      </c>
      <c r="I4" s="48" t="s">
        <v>37</v>
      </c>
      <c r="J4" s="48">
        <v>0</v>
      </c>
      <c r="K4" s="48">
        <v>0</v>
      </c>
      <c r="L4" s="48">
        <v>1.1952E-3</v>
      </c>
      <c r="M4" s="48">
        <v>0</v>
      </c>
      <c r="N4" s="48">
        <v>0</v>
      </c>
      <c r="O4" s="48">
        <v>1.232E-3</v>
      </c>
      <c r="P4" s="48">
        <v>1.8977E-3</v>
      </c>
      <c r="Q4" s="48" t="str">
        <f t="shared" si="0"/>
        <v>False</v>
      </c>
      <c r="R4" s="48" t="str">
        <f t="shared" si="1"/>
        <v>False</v>
      </c>
      <c r="S4" s="48" t="s">
        <v>61</v>
      </c>
      <c r="T4" s="48" t="s">
        <v>39</v>
      </c>
      <c r="U4" s="48">
        <v>3</v>
      </c>
      <c r="V4" s="48" t="s">
        <v>62</v>
      </c>
      <c r="W4" s="48" t="s">
        <v>63</v>
      </c>
      <c r="X4" s="48" t="s">
        <v>59</v>
      </c>
      <c r="Y4" s="48" t="s">
        <v>64</v>
      </c>
      <c r="Z4" s="48">
        <v>455</v>
      </c>
      <c r="AB4" s="49"/>
      <c r="AD4" s="49"/>
      <c r="AE4" s="49"/>
      <c r="AF4" s="49"/>
    </row>
    <row r="5" spans="1:32" s="50" customFormat="1" ht="30" x14ac:dyDescent="0.25">
      <c r="A5" s="48">
        <v>88</v>
      </c>
      <c r="B5" s="48" t="b">
        <v>1</v>
      </c>
      <c r="C5" s="48" t="s">
        <v>32</v>
      </c>
      <c r="D5" s="49" t="s">
        <v>65</v>
      </c>
      <c r="E5" s="48" t="s">
        <v>66</v>
      </c>
      <c r="F5" s="48" t="s">
        <v>67</v>
      </c>
      <c r="G5" s="48" t="s">
        <v>68</v>
      </c>
      <c r="H5" s="48"/>
      <c r="I5" s="48" t="s">
        <v>37</v>
      </c>
      <c r="J5" s="48">
        <v>0</v>
      </c>
      <c r="K5" s="48">
        <v>0</v>
      </c>
      <c r="L5" s="48">
        <v>5.1705E-5</v>
      </c>
      <c r="M5" s="48">
        <v>0</v>
      </c>
      <c r="N5" s="48">
        <v>0</v>
      </c>
      <c r="O5" s="48">
        <v>5.3297000000000001E-5</v>
      </c>
      <c r="P5" s="48">
        <v>3.2838000000000002E-4</v>
      </c>
      <c r="Q5" s="48" t="str">
        <f t="shared" si="0"/>
        <v>False</v>
      </c>
      <c r="R5" s="48" t="str">
        <f t="shared" si="1"/>
        <v>False</v>
      </c>
      <c r="S5" s="48" t="s">
        <v>69</v>
      </c>
      <c r="T5" s="48" t="s">
        <v>39</v>
      </c>
      <c r="U5" s="48">
        <v>4</v>
      </c>
      <c r="V5" s="48" t="s">
        <v>66</v>
      </c>
      <c r="W5" s="48" t="s">
        <v>70</v>
      </c>
      <c r="X5" s="48" t="s">
        <v>67</v>
      </c>
      <c r="Y5" s="48" t="s">
        <v>64</v>
      </c>
      <c r="Z5" s="48">
        <v>1753</v>
      </c>
      <c r="AA5" s="48"/>
      <c r="AB5" s="49" t="s">
        <v>71</v>
      </c>
      <c r="AC5" s="48" t="s">
        <v>72</v>
      </c>
      <c r="AD5" s="49" t="s">
        <v>73</v>
      </c>
      <c r="AE5" s="49" t="s">
        <v>74</v>
      </c>
      <c r="AF5" s="49"/>
    </row>
    <row r="6" spans="1:32" s="48" customFormat="1" ht="30" x14ac:dyDescent="0.25">
      <c r="A6" s="48">
        <v>84</v>
      </c>
      <c r="B6" s="48" t="b">
        <v>1</v>
      </c>
      <c r="C6" s="48" t="s">
        <v>32</v>
      </c>
      <c r="D6" s="49" t="s">
        <v>75</v>
      </c>
      <c r="E6" s="48" t="s">
        <v>76</v>
      </c>
      <c r="F6" s="48" t="s">
        <v>77</v>
      </c>
      <c r="G6" s="48" t="s">
        <v>78</v>
      </c>
      <c r="H6" s="48" t="b">
        <v>1</v>
      </c>
      <c r="I6" s="48" t="s">
        <v>37</v>
      </c>
      <c r="J6" s="48">
        <v>0</v>
      </c>
      <c r="K6" s="48">
        <v>0</v>
      </c>
      <c r="L6" s="48">
        <v>1.2174E-4</v>
      </c>
      <c r="M6" s="48">
        <v>0</v>
      </c>
      <c r="N6" s="48">
        <v>0</v>
      </c>
      <c r="O6" s="48">
        <v>1.2548999999999999E-4</v>
      </c>
      <c r="P6" s="48">
        <v>0</v>
      </c>
      <c r="Q6" s="48" t="str">
        <f t="shared" si="0"/>
        <v>False</v>
      </c>
      <c r="R6" s="48" t="str">
        <f t="shared" si="1"/>
        <v>False</v>
      </c>
      <c r="S6" s="48" t="s">
        <v>79</v>
      </c>
      <c r="T6" s="48" t="s">
        <v>39</v>
      </c>
      <c r="U6" s="48">
        <v>5</v>
      </c>
      <c r="V6" s="48" t="s">
        <v>80</v>
      </c>
      <c r="W6" s="48" t="s">
        <v>81</v>
      </c>
      <c r="X6" s="48" t="s">
        <v>77</v>
      </c>
      <c r="Y6" s="48" t="s">
        <v>64</v>
      </c>
      <c r="Z6" s="48">
        <v>1489</v>
      </c>
      <c r="AB6" s="49" t="s">
        <v>82</v>
      </c>
      <c r="AC6" s="48" t="s">
        <v>83</v>
      </c>
      <c r="AD6" s="49" t="s">
        <v>84</v>
      </c>
      <c r="AE6" s="49" t="s">
        <v>85</v>
      </c>
      <c r="AF6" s="49"/>
    </row>
    <row r="7" spans="1:32" s="48" customFormat="1" ht="45" x14ac:dyDescent="0.25">
      <c r="A7" s="48">
        <v>65</v>
      </c>
      <c r="B7" s="48" t="b">
        <v>1</v>
      </c>
      <c r="C7" s="48" t="s">
        <v>32</v>
      </c>
      <c r="D7" s="49" t="s">
        <v>86</v>
      </c>
      <c r="E7" s="48" t="s">
        <v>87</v>
      </c>
      <c r="F7" s="48" t="s">
        <v>88</v>
      </c>
      <c r="G7" s="48" t="s">
        <v>89</v>
      </c>
      <c r="I7" s="48" t="s">
        <v>37</v>
      </c>
      <c r="J7" s="48">
        <v>0</v>
      </c>
      <c r="K7" s="48">
        <v>0</v>
      </c>
      <c r="L7" s="48">
        <v>3.7734999999999998E-4</v>
      </c>
      <c r="M7" s="48">
        <v>0</v>
      </c>
      <c r="N7" s="48">
        <v>0</v>
      </c>
      <c r="O7" s="48">
        <v>3.8895999999999999E-4</v>
      </c>
      <c r="P7" s="48">
        <v>3.1953999999999999E-4</v>
      </c>
      <c r="Q7" s="48" t="str">
        <f t="shared" si="0"/>
        <v>False</v>
      </c>
      <c r="R7" s="48" t="str">
        <f t="shared" si="1"/>
        <v>False</v>
      </c>
      <c r="S7" s="48" t="s">
        <v>90</v>
      </c>
      <c r="T7" s="48" t="s">
        <v>39</v>
      </c>
      <c r="U7" s="48">
        <v>6</v>
      </c>
      <c r="V7" s="48" t="s">
        <v>91</v>
      </c>
      <c r="W7" s="48" t="s">
        <v>92</v>
      </c>
      <c r="X7" s="48" t="s">
        <v>88</v>
      </c>
      <c r="Y7" s="48" t="s">
        <v>64</v>
      </c>
      <c r="Z7" s="48">
        <v>1201</v>
      </c>
      <c r="AA7" s="48" t="s">
        <v>93</v>
      </c>
      <c r="AB7" s="49" t="s">
        <v>94</v>
      </c>
      <c r="AC7" s="48" t="s">
        <v>95</v>
      </c>
      <c r="AD7" s="49" t="s">
        <v>96</v>
      </c>
      <c r="AE7" s="49"/>
      <c r="AF7" s="49"/>
    </row>
    <row r="8" spans="1:32" s="48" customFormat="1" ht="45" x14ac:dyDescent="0.25">
      <c r="A8" s="48">
        <v>111</v>
      </c>
      <c r="B8" s="48" t="b">
        <v>1</v>
      </c>
      <c r="C8" s="48" t="s">
        <v>32</v>
      </c>
      <c r="D8" s="49" t="s">
        <v>97</v>
      </c>
      <c r="E8" s="48" t="s">
        <v>98</v>
      </c>
      <c r="F8" s="48" t="s">
        <v>99</v>
      </c>
      <c r="G8" s="48" t="s">
        <v>100</v>
      </c>
      <c r="I8" s="48" t="s">
        <v>37</v>
      </c>
      <c r="J8" s="48">
        <v>0</v>
      </c>
      <c r="K8" s="48">
        <v>0</v>
      </c>
      <c r="L8" s="48">
        <v>4.1012999999999998E-4</v>
      </c>
      <c r="M8" s="48">
        <v>0</v>
      </c>
      <c r="N8" s="48">
        <v>0</v>
      </c>
      <c r="O8" s="48">
        <v>4.2275E-4</v>
      </c>
      <c r="P8" s="48">
        <v>0</v>
      </c>
      <c r="Q8" s="48" t="str">
        <f t="shared" si="0"/>
        <v>False</v>
      </c>
      <c r="R8" s="48" t="str">
        <f t="shared" si="1"/>
        <v>False</v>
      </c>
      <c r="S8" s="48" t="s">
        <v>101</v>
      </c>
      <c r="T8" s="48" t="s">
        <v>39</v>
      </c>
      <c r="U8" s="48">
        <v>7</v>
      </c>
      <c r="V8" s="48" t="s">
        <v>98</v>
      </c>
      <c r="W8" s="48" t="s">
        <v>102</v>
      </c>
      <c r="X8" s="48" t="s">
        <v>99</v>
      </c>
      <c r="Y8" s="48" t="s">
        <v>41</v>
      </c>
      <c r="Z8" s="48">
        <v>442</v>
      </c>
      <c r="AA8" s="48" t="s">
        <v>103</v>
      </c>
      <c r="AB8" s="49" t="s">
        <v>104</v>
      </c>
      <c r="AC8" s="48" t="s">
        <v>105</v>
      </c>
      <c r="AD8" s="49" t="s">
        <v>106</v>
      </c>
      <c r="AE8" s="49" t="s">
        <v>107</v>
      </c>
      <c r="AF8" s="49" t="s">
        <v>108</v>
      </c>
    </row>
    <row r="9" spans="1:32" s="48" customFormat="1" ht="30" x14ac:dyDescent="0.25">
      <c r="A9" s="48">
        <v>58</v>
      </c>
      <c r="B9" s="48" t="b">
        <v>1</v>
      </c>
      <c r="C9" s="48" t="s">
        <v>32</v>
      </c>
      <c r="D9" s="49" t="s">
        <v>109</v>
      </c>
      <c r="E9" s="48" t="s">
        <v>110</v>
      </c>
      <c r="F9" s="48" t="s">
        <v>111</v>
      </c>
      <c r="G9" s="48" t="s">
        <v>112</v>
      </c>
      <c r="I9" s="48" t="s">
        <v>37</v>
      </c>
      <c r="J9" s="48">
        <v>0</v>
      </c>
      <c r="K9" s="48">
        <v>0</v>
      </c>
      <c r="L9" s="48">
        <v>2.5896999999999999E-3</v>
      </c>
      <c r="M9" s="48">
        <v>0</v>
      </c>
      <c r="N9" s="48">
        <v>0</v>
      </c>
      <c r="O9" s="48">
        <v>2.6694000000000002E-3</v>
      </c>
      <c r="P9" s="48">
        <v>6.1675999999999996E-3</v>
      </c>
      <c r="Q9" s="48" t="str">
        <f t="shared" si="0"/>
        <v>False</v>
      </c>
      <c r="R9" s="48" t="str">
        <f t="shared" si="1"/>
        <v>False</v>
      </c>
      <c r="S9" s="48" t="s">
        <v>113</v>
      </c>
      <c r="T9" s="48" t="s">
        <v>39</v>
      </c>
      <c r="U9" s="48">
        <v>8</v>
      </c>
      <c r="V9" s="48" t="s">
        <v>110</v>
      </c>
      <c r="W9" s="48" t="s">
        <v>114</v>
      </c>
      <c r="X9" s="48" t="s">
        <v>111</v>
      </c>
      <c r="Y9" s="48" t="s">
        <v>41</v>
      </c>
      <c r="Z9" s="48">
        <v>140</v>
      </c>
      <c r="AB9" s="49" t="s">
        <v>115</v>
      </c>
      <c r="AC9" s="48" t="s">
        <v>116</v>
      </c>
      <c r="AD9" s="49"/>
      <c r="AE9" s="49" t="s">
        <v>115</v>
      </c>
      <c r="AF9" s="49"/>
    </row>
    <row r="10" spans="1:32" s="48" customFormat="1" ht="30" x14ac:dyDescent="0.25">
      <c r="A10" s="48">
        <v>106</v>
      </c>
      <c r="B10" s="48" t="b">
        <v>1</v>
      </c>
      <c r="C10" s="48" t="s">
        <v>32</v>
      </c>
      <c r="D10" s="49" t="s">
        <v>117</v>
      </c>
      <c r="E10" s="48" t="s">
        <v>118</v>
      </c>
      <c r="F10" s="48" t="s">
        <v>119</v>
      </c>
      <c r="G10" s="48" t="s">
        <v>120</v>
      </c>
      <c r="I10" s="48" t="s">
        <v>37</v>
      </c>
      <c r="J10" s="48">
        <v>0</v>
      </c>
      <c r="K10" s="48">
        <v>0</v>
      </c>
      <c r="L10" s="48">
        <v>3.8244E-4</v>
      </c>
      <c r="M10" s="48">
        <v>0</v>
      </c>
      <c r="N10" s="48">
        <v>0</v>
      </c>
      <c r="O10" s="48">
        <v>3.9420999999999998E-4</v>
      </c>
      <c r="P10" s="48">
        <v>1.2144E-3</v>
      </c>
      <c r="Q10" s="48" t="str">
        <f t="shared" si="0"/>
        <v>False</v>
      </c>
      <c r="R10" s="48" t="str">
        <f t="shared" si="1"/>
        <v>False</v>
      </c>
      <c r="S10" s="48" t="s">
        <v>121</v>
      </c>
      <c r="T10" s="48" t="s">
        <v>39</v>
      </c>
      <c r="U10" s="48">
        <v>9</v>
      </c>
      <c r="V10" s="48" t="s">
        <v>122</v>
      </c>
      <c r="W10" s="48" t="s">
        <v>123</v>
      </c>
      <c r="X10" s="48" t="s">
        <v>119</v>
      </c>
      <c r="Y10" s="48" t="s">
        <v>64</v>
      </c>
      <c r="Z10" s="48">
        <v>237</v>
      </c>
      <c r="AB10" s="49" t="s">
        <v>124</v>
      </c>
      <c r="AC10" s="48" t="s">
        <v>125</v>
      </c>
      <c r="AD10" s="49"/>
      <c r="AE10" s="49" t="s">
        <v>124</v>
      </c>
      <c r="AF10" s="49"/>
    </row>
    <row r="11" spans="1:32" s="48" customFormat="1" ht="30" x14ac:dyDescent="0.25">
      <c r="A11" s="48">
        <v>17</v>
      </c>
      <c r="B11" s="48" t="b">
        <v>1</v>
      </c>
      <c r="C11" s="48" t="s">
        <v>32</v>
      </c>
      <c r="D11" s="49" t="s">
        <v>126</v>
      </c>
      <c r="E11" s="48" t="s">
        <v>127</v>
      </c>
      <c r="F11" s="48" t="s">
        <v>128</v>
      </c>
      <c r="G11" s="48" t="s">
        <v>129</v>
      </c>
      <c r="H11" s="48" t="b">
        <v>1</v>
      </c>
      <c r="I11" s="48" t="s">
        <v>37</v>
      </c>
      <c r="J11" s="48">
        <v>0</v>
      </c>
      <c r="K11" s="48">
        <v>0</v>
      </c>
      <c r="L11" s="48">
        <v>5.2892E-3</v>
      </c>
      <c r="M11" s="48">
        <v>0</v>
      </c>
      <c r="N11" s="48">
        <v>0</v>
      </c>
      <c r="O11" s="48">
        <v>5.6998999999999999E-3</v>
      </c>
      <c r="P11" s="48">
        <v>8.1434999999999997E-3</v>
      </c>
      <c r="Q11" s="48" t="str">
        <f t="shared" si="0"/>
        <v>False</v>
      </c>
      <c r="R11" s="48" t="str">
        <f t="shared" si="1"/>
        <v>False</v>
      </c>
      <c r="S11" s="48" t="s">
        <v>130</v>
      </c>
      <c r="T11" s="48" t="s">
        <v>39</v>
      </c>
      <c r="U11" s="48">
        <v>10</v>
      </c>
      <c r="V11" s="48" t="s">
        <v>127</v>
      </c>
      <c r="W11" s="48" t="s">
        <v>131</v>
      </c>
      <c r="X11" s="48" t="s">
        <v>128</v>
      </c>
      <c r="Y11" s="48" t="s">
        <v>64</v>
      </c>
      <c r="Z11" s="48">
        <v>377</v>
      </c>
      <c r="AB11" s="49"/>
      <c r="AD11" s="49"/>
      <c r="AE11" s="49"/>
      <c r="AF11" s="49"/>
    </row>
    <row r="12" spans="1:32" s="48" customFormat="1" ht="30" x14ac:dyDescent="0.25">
      <c r="A12" s="48">
        <v>30</v>
      </c>
      <c r="B12" s="48" t="b">
        <v>1</v>
      </c>
      <c r="C12" s="48" t="s">
        <v>32</v>
      </c>
      <c r="D12" s="49" t="s">
        <v>132</v>
      </c>
      <c r="E12" s="48" t="s">
        <v>133</v>
      </c>
      <c r="F12" s="48" t="s">
        <v>134</v>
      </c>
      <c r="G12" s="48" t="s">
        <v>135</v>
      </c>
      <c r="I12" s="48" t="s">
        <v>37</v>
      </c>
      <c r="J12" s="48">
        <v>0</v>
      </c>
      <c r="K12" s="48">
        <v>0</v>
      </c>
      <c r="L12" s="48">
        <v>8.4595999999999994E-3</v>
      </c>
      <c r="M12" s="48">
        <v>0</v>
      </c>
      <c r="N12" s="48">
        <v>0</v>
      </c>
      <c r="O12" s="48">
        <v>9.3428999999999995E-3</v>
      </c>
      <c r="P12" s="48">
        <v>8.3149000000000001E-3</v>
      </c>
      <c r="Q12" s="48" t="str">
        <f t="shared" si="0"/>
        <v>False</v>
      </c>
      <c r="R12" s="48" t="str">
        <f t="shared" si="1"/>
        <v>False</v>
      </c>
      <c r="S12" s="48" t="s">
        <v>136</v>
      </c>
      <c r="T12" s="48" t="s">
        <v>39</v>
      </c>
      <c r="U12" s="48">
        <v>11</v>
      </c>
      <c r="V12" s="48" t="s">
        <v>137</v>
      </c>
      <c r="W12" s="48" t="s">
        <v>138</v>
      </c>
      <c r="X12" s="48" t="s">
        <v>134</v>
      </c>
      <c r="Y12" s="48" t="s">
        <v>64</v>
      </c>
      <c r="Z12" s="48">
        <v>150</v>
      </c>
      <c r="AB12" s="49" t="s">
        <v>139</v>
      </c>
      <c r="AC12" s="48" t="s">
        <v>140</v>
      </c>
      <c r="AD12" s="49"/>
      <c r="AE12" s="49" t="s">
        <v>139</v>
      </c>
      <c r="AF12" s="49"/>
    </row>
    <row r="13" spans="1:32" s="48" customFormat="1" ht="30" x14ac:dyDescent="0.25">
      <c r="A13" s="48">
        <v>27</v>
      </c>
      <c r="B13" s="48" t="b">
        <v>1</v>
      </c>
      <c r="C13" s="48" t="s">
        <v>32</v>
      </c>
      <c r="D13" s="49" t="s">
        <v>141</v>
      </c>
      <c r="E13" s="48" t="s">
        <v>142</v>
      </c>
      <c r="F13" s="48" t="s">
        <v>143</v>
      </c>
      <c r="G13" s="48" t="s">
        <v>144</v>
      </c>
      <c r="H13" s="48" t="b">
        <v>1</v>
      </c>
      <c r="I13" s="48" t="s">
        <v>37</v>
      </c>
      <c r="J13" s="48">
        <v>0</v>
      </c>
      <c r="K13" s="48">
        <v>0</v>
      </c>
      <c r="L13" s="48">
        <v>3.1882999999999998E-3</v>
      </c>
      <c r="M13" s="48">
        <v>0</v>
      </c>
      <c r="N13" s="48">
        <v>3.1108999999999998E-4</v>
      </c>
      <c r="O13" s="48">
        <v>3.5211999999999999E-3</v>
      </c>
      <c r="P13" s="48">
        <v>3.8568999999999999E-3</v>
      </c>
      <c r="Q13" s="48" t="str">
        <f t="shared" si="0"/>
        <v>False</v>
      </c>
      <c r="R13" s="48" t="str">
        <f t="shared" si="1"/>
        <v>False</v>
      </c>
      <c r="S13" s="48" t="s">
        <v>145</v>
      </c>
      <c r="T13" s="48" t="s">
        <v>39</v>
      </c>
      <c r="U13" s="48">
        <v>12</v>
      </c>
      <c r="V13" s="48" t="s">
        <v>142</v>
      </c>
      <c r="W13" s="48" t="s">
        <v>146</v>
      </c>
      <c r="X13" s="48" t="s">
        <v>143</v>
      </c>
      <c r="Y13" s="48" t="s">
        <v>41</v>
      </c>
      <c r="Z13" s="48">
        <v>398</v>
      </c>
      <c r="AA13" s="48" t="s">
        <v>147</v>
      </c>
      <c r="AB13" s="49" t="s">
        <v>148</v>
      </c>
      <c r="AC13" s="48" t="s">
        <v>149</v>
      </c>
      <c r="AD13" s="49"/>
      <c r="AE13" s="49" t="s">
        <v>150</v>
      </c>
      <c r="AF13" s="49"/>
    </row>
    <row r="14" spans="1:32" s="48" customFormat="1" ht="30" x14ac:dyDescent="0.25">
      <c r="A14" s="48">
        <v>9</v>
      </c>
      <c r="B14" s="48" t="b">
        <v>1</v>
      </c>
      <c r="C14" s="48" t="s">
        <v>32</v>
      </c>
      <c r="D14" s="49" t="s">
        <v>151</v>
      </c>
      <c r="E14" s="48" t="s">
        <v>152</v>
      </c>
      <c r="F14" s="48" t="s">
        <v>153</v>
      </c>
      <c r="G14" s="48" t="s">
        <v>154</v>
      </c>
      <c r="H14" s="48" t="b">
        <v>1</v>
      </c>
      <c r="I14" s="48" t="s">
        <v>37</v>
      </c>
      <c r="J14" s="48">
        <v>0</v>
      </c>
      <c r="K14" s="48">
        <v>0</v>
      </c>
      <c r="L14" s="48">
        <v>4.4766E-2</v>
      </c>
      <c r="M14" s="48">
        <v>0</v>
      </c>
      <c r="N14" s="48">
        <v>2.2648999999999998E-3</v>
      </c>
      <c r="O14" s="48">
        <v>4.2157E-2</v>
      </c>
      <c r="P14" s="48">
        <v>4.7971E-2</v>
      </c>
      <c r="Q14" s="48" t="str">
        <f t="shared" si="0"/>
        <v>False</v>
      </c>
      <c r="R14" s="48" t="str">
        <f t="shared" si="1"/>
        <v>False</v>
      </c>
      <c r="S14" s="48" t="s">
        <v>155</v>
      </c>
      <c r="T14" s="48" t="s">
        <v>39</v>
      </c>
      <c r="U14" s="48">
        <v>13</v>
      </c>
      <c r="V14" s="48" t="s">
        <v>152</v>
      </c>
      <c r="W14" s="48" t="s">
        <v>156</v>
      </c>
      <c r="X14" s="48" t="s">
        <v>153</v>
      </c>
      <c r="Y14" s="48" t="s">
        <v>64</v>
      </c>
      <c r="Z14" s="48">
        <v>164</v>
      </c>
      <c r="AB14" s="49"/>
      <c r="AD14" s="49"/>
      <c r="AE14" s="49"/>
      <c r="AF14" s="49"/>
    </row>
    <row r="15" spans="1:32" s="48" customFormat="1" ht="30" x14ac:dyDescent="0.25">
      <c r="A15" s="48">
        <v>50</v>
      </c>
      <c r="B15" s="48" t="b">
        <v>1</v>
      </c>
      <c r="C15" s="48" t="s">
        <v>32</v>
      </c>
      <c r="D15" s="49" t="s">
        <v>157</v>
      </c>
      <c r="E15" s="48" t="s">
        <v>158</v>
      </c>
      <c r="F15" s="48" t="s">
        <v>159</v>
      </c>
      <c r="G15" s="48" t="s">
        <v>160</v>
      </c>
      <c r="H15" s="48" t="b">
        <v>1</v>
      </c>
      <c r="I15" s="48" t="s">
        <v>37</v>
      </c>
      <c r="J15" s="48">
        <v>0</v>
      </c>
      <c r="K15" s="48">
        <v>0</v>
      </c>
      <c r="L15" s="48">
        <v>5.5351999999999997E-3</v>
      </c>
      <c r="M15" s="48">
        <v>0</v>
      </c>
      <c r="N15" s="48">
        <v>0</v>
      </c>
      <c r="O15" s="48">
        <v>6.4187999999999997E-3</v>
      </c>
      <c r="P15" s="48">
        <v>5.1266000000000003E-3</v>
      </c>
      <c r="Q15" s="48" t="str">
        <f t="shared" si="0"/>
        <v>False</v>
      </c>
      <c r="R15" s="48" t="str">
        <f t="shared" si="1"/>
        <v>False</v>
      </c>
      <c r="S15" s="48" t="s">
        <v>161</v>
      </c>
      <c r="T15" s="48" t="s">
        <v>39</v>
      </c>
      <c r="U15" s="48">
        <v>14</v>
      </c>
      <c r="V15" s="48" t="s">
        <v>158</v>
      </c>
      <c r="W15" s="48" t="s">
        <v>162</v>
      </c>
      <c r="X15" s="48" t="s">
        <v>159</v>
      </c>
      <c r="Y15" s="48" t="s">
        <v>64</v>
      </c>
      <c r="Z15" s="48">
        <v>131</v>
      </c>
      <c r="AB15" s="49" t="s">
        <v>163</v>
      </c>
      <c r="AC15" s="48" t="s">
        <v>164</v>
      </c>
      <c r="AD15" s="49"/>
      <c r="AE15" s="49" t="s">
        <v>163</v>
      </c>
      <c r="AF15" s="49"/>
    </row>
    <row r="16" spans="1:32" s="48" customFormat="1" ht="30" x14ac:dyDescent="0.25">
      <c r="A16" s="48">
        <v>46</v>
      </c>
      <c r="B16" s="48" t="b">
        <v>1</v>
      </c>
      <c r="C16" s="48" t="s">
        <v>32</v>
      </c>
      <c r="D16" s="49" t="s">
        <v>165</v>
      </c>
      <c r="E16" s="48" t="s">
        <v>166</v>
      </c>
      <c r="F16" s="48" t="s">
        <v>167</v>
      </c>
      <c r="G16" s="48" t="s">
        <v>168</v>
      </c>
      <c r="I16" s="48" t="s">
        <v>37</v>
      </c>
      <c r="J16" s="48">
        <v>0</v>
      </c>
      <c r="K16" s="48">
        <v>0</v>
      </c>
      <c r="L16" s="48">
        <v>3.5198999999999999E-3</v>
      </c>
      <c r="M16" s="48">
        <v>0</v>
      </c>
      <c r="N16" s="48">
        <v>0</v>
      </c>
      <c r="O16" s="48">
        <v>4.0818E-3</v>
      </c>
      <c r="P16" s="48">
        <v>3.7258999999999999E-3</v>
      </c>
      <c r="Q16" s="48" t="str">
        <f t="shared" si="0"/>
        <v>False</v>
      </c>
      <c r="R16" s="48" t="str">
        <f t="shared" si="1"/>
        <v>False</v>
      </c>
      <c r="S16" s="48" t="s">
        <v>169</v>
      </c>
      <c r="T16" s="48" t="s">
        <v>39</v>
      </c>
      <c r="U16" s="48">
        <v>15</v>
      </c>
      <c r="V16" s="48" t="s">
        <v>170</v>
      </c>
      <c r="W16" s="48" t="s">
        <v>171</v>
      </c>
      <c r="X16" s="48" t="s">
        <v>167</v>
      </c>
      <c r="Y16" s="48" t="s">
        <v>64</v>
      </c>
      <c r="Z16" s="48">
        <v>206</v>
      </c>
      <c r="AB16" s="49"/>
      <c r="AD16" s="49"/>
      <c r="AE16" s="49"/>
      <c r="AF16" s="49"/>
    </row>
    <row r="17" spans="1:32" s="48" customFormat="1" ht="30" x14ac:dyDescent="0.25">
      <c r="A17" s="48">
        <v>66</v>
      </c>
      <c r="B17" s="48" t="b">
        <v>1</v>
      </c>
      <c r="C17" s="48" t="s">
        <v>32</v>
      </c>
      <c r="D17" s="49" t="s">
        <v>172</v>
      </c>
      <c r="E17" s="48" t="s">
        <v>173</v>
      </c>
      <c r="F17" s="48" t="s">
        <v>174</v>
      </c>
      <c r="G17" s="48" t="s">
        <v>175</v>
      </c>
      <c r="I17" s="48" t="s">
        <v>37</v>
      </c>
      <c r="J17" s="48">
        <v>0</v>
      </c>
      <c r="K17" s="48">
        <v>0</v>
      </c>
      <c r="L17" s="48">
        <v>2.1667000000000001E-3</v>
      </c>
      <c r="M17" s="48">
        <v>0</v>
      </c>
      <c r="N17" s="48">
        <v>0</v>
      </c>
      <c r="O17" s="48">
        <v>2.6056E-3</v>
      </c>
      <c r="P17" s="48">
        <v>3.8224E-4</v>
      </c>
      <c r="Q17" s="48" t="str">
        <f t="shared" si="0"/>
        <v>False</v>
      </c>
      <c r="R17" s="48" t="str">
        <f t="shared" si="1"/>
        <v>False</v>
      </c>
      <c r="S17" s="48" t="s">
        <v>176</v>
      </c>
      <c r="T17" s="48" t="s">
        <v>39</v>
      </c>
      <c r="U17" s="48">
        <v>16</v>
      </c>
      <c r="V17" s="48" t="s">
        <v>173</v>
      </c>
      <c r="W17" s="48" t="s">
        <v>177</v>
      </c>
      <c r="X17" s="48" t="s">
        <v>174</v>
      </c>
      <c r="Y17" s="48" t="s">
        <v>64</v>
      </c>
      <c r="Z17" s="48">
        <v>251</v>
      </c>
      <c r="AA17" s="48" t="s">
        <v>178</v>
      </c>
      <c r="AB17" s="49" t="s">
        <v>179</v>
      </c>
      <c r="AC17" s="48" t="s">
        <v>180</v>
      </c>
      <c r="AD17" s="49"/>
      <c r="AE17" s="49" t="s">
        <v>181</v>
      </c>
      <c r="AF17" s="49"/>
    </row>
    <row r="18" spans="1:32" s="48" customFormat="1" ht="45" x14ac:dyDescent="0.25">
      <c r="A18" s="48">
        <v>25</v>
      </c>
      <c r="B18" s="48" t="b">
        <v>1</v>
      </c>
      <c r="C18" s="48" t="s">
        <v>32</v>
      </c>
      <c r="D18" s="49" t="s">
        <v>182</v>
      </c>
      <c r="E18" s="48" t="s">
        <v>183</v>
      </c>
      <c r="F18" s="48" t="s">
        <v>184</v>
      </c>
      <c r="G18" s="48" t="s">
        <v>185</v>
      </c>
      <c r="I18" s="48" t="s">
        <v>37</v>
      </c>
      <c r="J18" s="48">
        <v>0</v>
      </c>
      <c r="K18" s="48">
        <v>0</v>
      </c>
      <c r="L18" s="48">
        <v>3.9870000000000001E-3</v>
      </c>
      <c r="M18" s="48">
        <v>0</v>
      </c>
      <c r="N18" s="48">
        <v>0</v>
      </c>
      <c r="O18" s="48">
        <v>3.2878E-3</v>
      </c>
      <c r="P18" s="48">
        <v>5.6270000000000001E-3</v>
      </c>
      <c r="Q18" s="48" t="str">
        <f t="shared" si="0"/>
        <v>False</v>
      </c>
      <c r="R18" s="48" t="str">
        <f t="shared" si="1"/>
        <v>False</v>
      </c>
      <c r="S18" s="48" t="s">
        <v>186</v>
      </c>
      <c r="T18" s="48" t="s">
        <v>39</v>
      </c>
      <c r="U18" s="48">
        <v>17</v>
      </c>
      <c r="V18" s="48" t="s">
        <v>183</v>
      </c>
      <c r="W18" s="48" t="s">
        <v>187</v>
      </c>
      <c r="X18" s="48" t="s">
        <v>184</v>
      </c>
      <c r="Y18" s="48" t="s">
        <v>188</v>
      </c>
      <c r="Z18" s="48">
        <v>341</v>
      </c>
      <c r="AA18" s="48" t="s">
        <v>189</v>
      </c>
      <c r="AB18" s="49" t="s">
        <v>190</v>
      </c>
      <c r="AC18" s="48" t="s">
        <v>191</v>
      </c>
      <c r="AD18" s="49"/>
      <c r="AE18" s="49" t="s">
        <v>192</v>
      </c>
      <c r="AF18" s="49"/>
    </row>
    <row r="19" spans="1:32" s="48" customFormat="1" ht="45" x14ac:dyDescent="0.25">
      <c r="A19" s="48">
        <v>74</v>
      </c>
      <c r="B19" s="48" t="b">
        <v>1</v>
      </c>
      <c r="C19" s="48" t="s">
        <v>32</v>
      </c>
      <c r="D19" s="49" t="s">
        <v>193</v>
      </c>
      <c r="E19" s="48" t="s">
        <v>194</v>
      </c>
      <c r="G19" s="48" t="s">
        <v>195</v>
      </c>
      <c r="I19" s="48" t="s">
        <v>37</v>
      </c>
      <c r="J19" s="48">
        <v>0</v>
      </c>
      <c r="K19" s="48">
        <v>0</v>
      </c>
      <c r="L19" s="48">
        <v>2.3481000000000001E-3</v>
      </c>
      <c r="M19" s="48">
        <v>0</v>
      </c>
      <c r="N19" s="48">
        <v>0</v>
      </c>
      <c r="O19" s="48">
        <v>1.9363E-3</v>
      </c>
      <c r="P19" s="48">
        <v>9.9420999999999993E-4</v>
      </c>
      <c r="Q19" s="48" t="str">
        <f t="shared" si="0"/>
        <v>False</v>
      </c>
      <c r="R19" s="48" t="str">
        <f t="shared" si="1"/>
        <v>False</v>
      </c>
      <c r="S19" s="48" t="s">
        <v>196</v>
      </c>
      <c r="T19" s="48" t="s">
        <v>39</v>
      </c>
      <c r="U19" s="48">
        <v>18</v>
      </c>
      <c r="V19" s="48" t="s">
        <v>194</v>
      </c>
      <c r="W19" s="48" t="s">
        <v>197</v>
      </c>
      <c r="Y19" s="48" t="s">
        <v>198</v>
      </c>
      <c r="Z19" s="48">
        <v>193</v>
      </c>
      <c r="AA19" s="48" t="s">
        <v>199</v>
      </c>
      <c r="AB19" s="49" t="s">
        <v>200</v>
      </c>
      <c r="AC19" s="48" t="s">
        <v>201</v>
      </c>
      <c r="AD19" s="49" t="s">
        <v>202</v>
      </c>
      <c r="AE19" s="49" t="s">
        <v>203</v>
      </c>
      <c r="AF19" s="49"/>
    </row>
    <row r="20" spans="1:32" s="48" customFormat="1" ht="60" x14ac:dyDescent="0.25">
      <c r="A20" s="48">
        <v>5</v>
      </c>
      <c r="B20" s="48" t="b">
        <v>1</v>
      </c>
      <c r="C20" s="48" t="s">
        <v>32</v>
      </c>
      <c r="D20" s="49" t="s">
        <v>204</v>
      </c>
      <c r="E20" s="48" t="s">
        <v>205</v>
      </c>
      <c r="F20" s="48" t="s">
        <v>206</v>
      </c>
      <c r="G20" s="48" t="s">
        <v>168</v>
      </c>
      <c r="H20" s="48" t="b">
        <v>1</v>
      </c>
      <c r="I20" s="48" t="s">
        <v>37</v>
      </c>
      <c r="J20" s="48">
        <v>6.3166999999999997E-4</v>
      </c>
      <c r="K20" s="48">
        <v>0</v>
      </c>
      <c r="L20" s="48">
        <v>4.4479999999999999E-2</v>
      </c>
      <c r="M20" s="48">
        <v>7.6093000000000005E-4</v>
      </c>
      <c r="N20" s="48">
        <v>0</v>
      </c>
      <c r="O20" s="48">
        <v>3.8064000000000001E-2</v>
      </c>
      <c r="P20" s="48">
        <v>5.0636E-2</v>
      </c>
      <c r="Q20" s="48" t="str">
        <f t="shared" si="0"/>
        <v>False</v>
      </c>
      <c r="R20" s="48" t="str">
        <f t="shared" si="1"/>
        <v>False</v>
      </c>
      <c r="S20" s="48" t="s">
        <v>207</v>
      </c>
      <c r="T20" s="48" t="s">
        <v>39</v>
      </c>
      <c r="U20" s="48">
        <v>19</v>
      </c>
      <c r="V20" s="48" t="s">
        <v>205</v>
      </c>
      <c r="W20" s="48" t="s">
        <v>208</v>
      </c>
      <c r="X20" s="48" t="s">
        <v>206</v>
      </c>
      <c r="Y20" s="48" t="s">
        <v>209</v>
      </c>
      <c r="Z20" s="48">
        <v>216</v>
      </c>
      <c r="AB20" s="49" t="s">
        <v>52</v>
      </c>
      <c r="AC20" s="48" t="s">
        <v>53</v>
      </c>
      <c r="AD20" s="49" t="s">
        <v>54</v>
      </c>
      <c r="AE20" s="49" t="s">
        <v>55</v>
      </c>
      <c r="AF20" s="49" t="s">
        <v>210</v>
      </c>
    </row>
    <row r="21" spans="1:32" s="48" customFormat="1" ht="45" x14ac:dyDescent="0.25">
      <c r="A21" s="48">
        <v>8</v>
      </c>
      <c r="B21" s="48" t="b">
        <v>1</v>
      </c>
      <c r="C21" s="48" t="s">
        <v>32</v>
      </c>
      <c r="D21" s="49" t="s">
        <v>211</v>
      </c>
      <c r="E21" s="48" t="s">
        <v>212</v>
      </c>
      <c r="F21" s="48" t="s">
        <v>213</v>
      </c>
      <c r="G21" s="48" t="s">
        <v>214</v>
      </c>
      <c r="I21" s="48" t="s">
        <v>37</v>
      </c>
      <c r="J21" s="48">
        <v>0</v>
      </c>
      <c r="K21" s="48">
        <v>0</v>
      </c>
      <c r="L21" s="48">
        <v>1.2265E-2</v>
      </c>
      <c r="M21" s="48">
        <v>0</v>
      </c>
      <c r="N21" s="48">
        <v>0</v>
      </c>
      <c r="O21" s="48">
        <v>9.2291000000000005E-3</v>
      </c>
      <c r="P21" s="48">
        <v>1.0255999999999999E-2</v>
      </c>
      <c r="Q21" s="48" t="str">
        <f t="shared" si="0"/>
        <v>False</v>
      </c>
      <c r="R21" s="48" t="str">
        <f t="shared" si="1"/>
        <v>False</v>
      </c>
      <c r="S21" s="48" t="s">
        <v>215</v>
      </c>
      <c r="T21" s="48" t="s">
        <v>39</v>
      </c>
      <c r="U21" s="48">
        <v>20</v>
      </c>
      <c r="V21" s="48" t="s">
        <v>212</v>
      </c>
      <c r="W21" s="48" t="s">
        <v>216</v>
      </c>
      <c r="X21" s="48" t="s">
        <v>213</v>
      </c>
      <c r="Y21" s="48" t="s">
        <v>64</v>
      </c>
      <c r="Z21" s="48">
        <v>739</v>
      </c>
      <c r="AA21" s="48" t="s">
        <v>189</v>
      </c>
      <c r="AB21" s="49" t="s">
        <v>190</v>
      </c>
      <c r="AC21" s="48" t="s">
        <v>191</v>
      </c>
      <c r="AD21" s="49"/>
      <c r="AE21" s="49" t="s">
        <v>192</v>
      </c>
      <c r="AF21" s="49"/>
    </row>
    <row r="22" spans="1:32" s="48" customFormat="1" ht="30" x14ac:dyDescent="0.25">
      <c r="A22" s="48">
        <v>52</v>
      </c>
      <c r="B22" s="48" t="b">
        <v>1</v>
      </c>
      <c r="C22" s="48" t="s">
        <v>32</v>
      </c>
      <c r="D22" s="49" t="s">
        <v>217</v>
      </c>
      <c r="E22" s="48" t="s">
        <v>218</v>
      </c>
      <c r="F22" s="48" t="s">
        <v>219</v>
      </c>
      <c r="G22" s="48" t="s">
        <v>135</v>
      </c>
      <c r="I22" s="48" t="s">
        <v>37</v>
      </c>
      <c r="J22" s="48">
        <v>0</v>
      </c>
      <c r="K22" s="48">
        <v>0</v>
      </c>
      <c r="L22" s="48">
        <v>5.6296999999999996E-3</v>
      </c>
      <c r="M22" s="48">
        <v>0</v>
      </c>
      <c r="N22" s="48">
        <v>0</v>
      </c>
      <c r="O22" s="48">
        <v>4.0620999999999999E-3</v>
      </c>
      <c r="P22" s="48">
        <v>1.7876999999999999E-3</v>
      </c>
      <c r="Q22" s="48" t="str">
        <f t="shared" si="0"/>
        <v>False</v>
      </c>
      <c r="R22" s="48" t="str">
        <f t="shared" si="1"/>
        <v>False</v>
      </c>
      <c r="S22" s="48" t="s">
        <v>220</v>
      </c>
      <c r="T22" s="48" t="s">
        <v>39</v>
      </c>
      <c r="U22" s="48">
        <v>21</v>
      </c>
      <c r="V22" s="48" t="s">
        <v>221</v>
      </c>
      <c r="W22" s="48" t="s">
        <v>222</v>
      </c>
      <c r="X22" s="48" t="s">
        <v>223</v>
      </c>
      <c r="Y22" s="48" t="s">
        <v>64</v>
      </c>
      <c r="Z22" s="48">
        <v>161</v>
      </c>
      <c r="AB22" s="49" t="s">
        <v>224</v>
      </c>
      <c r="AC22" s="48" t="s">
        <v>225</v>
      </c>
      <c r="AD22" s="49" t="s">
        <v>224</v>
      </c>
      <c r="AE22" s="49"/>
      <c r="AF22" s="49"/>
    </row>
    <row r="23" spans="1:32" s="48" customFormat="1" ht="30" x14ac:dyDescent="0.25">
      <c r="A23" s="48">
        <v>62</v>
      </c>
      <c r="B23" s="48" t="b">
        <v>1</v>
      </c>
      <c r="C23" s="48" t="s">
        <v>32</v>
      </c>
      <c r="D23" s="49" t="s">
        <v>226</v>
      </c>
      <c r="E23" s="48" t="s">
        <v>227</v>
      </c>
      <c r="G23" s="48" t="s">
        <v>228</v>
      </c>
      <c r="I23" s="48" t="s">
        <v>37</v>
      </c>
      <c r="J23" s="48">
        <v>0</v>
      </c>
      <c r="K23" s="48">
        <v>0</v>
      </c>
      <c r="L23" s="48">
        <v>3.1803000000000001E-3</v>
      </c>
      <c r="M23" s="48">
        <v>0</v>
      </c>
      <c r="N23" s="48">
        <v>0</v>
      </c>
      <c r="O23" s="48">
        <v>2.1854999999999999E-3</v>
      </c>
      <c r="P23" s="48">
        <v>2.8053000000000002E-3</v>
      </c>
      <c r="Q23" s="48" t="str">
        <f t="shared" si="0"/>
        <v>False</v>
      </c>
      <c r="R23" s="48" t="str">
        <f t="shared" si="1"/>
        <v>False</v>
      </c>
      <c r="S23" s="48" t="s">
        <v>229</v>
      </c>
      <c r="T23" s="48" t="s">
        <v>39</v>
      </c>
      <c r="U23" s="48">
        <v>22</v>
      </c>
      <c r="V23" s="48" t="s">
        <v>227</v>
      </c>
      <c r="W23" s="48" t="s">
        <v>230</v>
      </c>
      <c r="Y23" s="48" t="s">
        <v>231</v>
      </c>
      <c r="Z23" s="48">
        <v>171</v>
      </c>
      <c r="AA23" s="48" t="s">
        <v>232</v>
      </c>
      <c r="AB23" s="49" t="s">
        <v>233</v>
      </c>
      <c r="AC23" s="48" t="s">
        <v>234</v>
      </c>
      <c r="AD23" s="49"/>
      <c r="AE23" s="49" t="s">
        <v>235</v>
      </c>
      <c r="AF23" s="49"/>
    </row>
    <row r="24" spans="1:32" s="48" customFormat="1" ht="45" x14ac:dyDescent="0.25">
      <c r="A24" s="48">
        <v>80</v>
      </c>
      <c r="B24" s="48" t="b">
        <v>1</v>
      </c>
      <c r="C24" s="48" t="s">
        <v>32</v>
      </c>
      <c r="D24" s="49" t="s">
        <v>236</v>
      </c>
      <c r="E24" s="48" t="s">
        <v>237</v>
      </c>
      <c r="F24" s="48" t="s">
        <v>238</v>
      </c>
      <c r="G24" s="48" t="s">
        <v>239</v>
      </c>
      <c r="H24" s="48" t="b">
        <v>1</v>
      </c>
      <c r="I24" s="48" t="s">
        <v>37</v>
      </c>
      <c r="J24" s="48">
        <v>0</v>
      </c>
      <c r="K24" s="48">
        <v>0</v>
      </c>
      <c r="L24" s="48">
        <v>1.8055E-3</v>
      </c>
      <c r="M24" s="48">
        <v>0</v>
      </c>
      <c r="N24" s="48">
        <v>0</v>
      </c>
      <c r="O24" s="48">
        <v>7.4445000000000002E-4</v>
      </c>
      <c r="P24" s="48">
        <v>3.8224E-4</v>
      </c>
      <c r="Q24" s="48" t="str">
        <f t="shared" si="0"/>
        <v>False</v>
      </c>
      <c r="R24" s="48" t="str">
        <f t="shared" si="1"/>
        <v>False</v>
      </c>
      <c r="S24" s="48" t="s">
        <v>240</v>
      </c>
      <c r="T24" s="48" t="s">
        <v>39</v>
      </c>
      <c r="U24" s="48">
        <v>23</v>
      </c>
      <c r="V24" s="48" t="s">
        <v>237</v>
      </c>
      <c r="W24" s="48" t="s">
        <v>241</v>
      </c>
      <c r="X24" s="48" t="s">
        <v>238</v>
      </c>
      <c r="Y24" s="48" t="s">
        <v>41</v>
      </c>
      <c r="Z24" s="48">
        <v>251</v>
      </c>
      <c r="AA24" s="48" t="s">
        <v>242</v>
      </c>
      <c r="AB24" s="49" t="s">
        <v>243</v>
      </c>
      <c r="AC24" s="48" t="s">
        <v>244</v>
      </c>
      <c r="AD24" s="49" t="s">
        <v>245</v>
      </c>
      <c r="AE24" s="49" t="s">
        <v>246</v>
      </c>
      <c r="AF24" s="49" t="s">
        <v>247</v>
      </c>
    </row>
    <row r="25" spans="1:32" s="48" customFormat="1" ht="30" x14ac:dyDescent="0.25">
      <c r="A25" s="48">
        <v>72</v>
      </c>
      <c r="B25" s="48" t="b">
        <v>1</v>
      </c>
      <c r="C25" s="48" t="s">
        <v>32</v>
      </c>
      <c r="D25" s="49" t="s">
        <v>248</v>
      </c>
      <c r="E25" s="48" t="s">
        <v>249</v>
      </c>
      <c r="F25" s="48" t="s">
        <v>250</v>
      </c>
      <c r="G25" s="48" t="s">
        <v>251</v>
      </c>
      <c r="H25" s="48" t="b">
        <v>1</v>
      </c>
      <c r="I25" s="48" t="s">
        <v>37</v>
      </c>
      <c r="J25" s="48">
        <v>0</v>
      </c>
      <c r="K25" s="48">
        <v>0</v>
      </c>
      <c r="L25" s="48">
        <v>7.3331999999999998E-4</v>
      </c>
      <c r="M25" s="48">
        <v>0</v>
      </c>
      <c r="N25" s="48">
        <v>0</v>
      </c>
      <c r="O25" s="48">
        <v>3.0236E-4</v>
      </c>
      <c r="P25" s="48">
        <v>7.7621999999999999E-4</v>
      </c>
      <c r="Q25" s="48" t="str">
        <f t="shared" si="0"/>
        <v>False</v>
      </c>
      <c r="R25" s="48" t="str">
        <f t="shared" si="1"/>
        <v>False</v>
      </c>
      <c r="S25" s="48" t="s">
        <v>252</v>
      </c>
      <c r="T25" s="48" t="s">
        <v>39</v>
      </c>
      <c r="U25" s="48">
        <v>24</v>
      </c>
      <c r="V25" s="48" t="s">
        <v>249</v>
      </c>
      <c r="W25" s="48" t="s">
        <v>253</v>
      </c>
      <c r="X25" s="48" t="s">
        <v>250</v>
      </c>
      <c r="Y25" s="48" t="s">
        <v>41</v>
      </c>
      <c r="Z25" s="48">
        <v>618</v>
      </c>
      <c r="AB25" s="49" t="s">
        <v>254</v>
      </c>
      <c r="AC25" s="48" t="s">
        <v>255</v>
      </c>
      <c r="AD25" s="49" t="s">
        <v>254</v>
      </c>
      <c r="AE25" s="49"/>
      <c r="AF25" s="49"/>
    </row>
    <row r="26" spans="1:32" s="48" customFormat="1" ht="60" x14ac:dyDescent="0.25">
      <c r="A26" s="48">
        <v>110</v>
      </c>
      <c r="B26" s="48" t="b">
        <v>1</v>
      </c>
      <c r="C26" s="48" t="s">
        <v>32</v>
      </c>
      <c r="D26" s="49" t="s">
        <v>256</v>
      </c>
      <c r="E26" s="48" t="s">
        <v>257</v>
      </c>
      <c r="F26" s="48" t="s">
        <v>258</v>
      </c>
      <c r="G26" s="48" t="s">
        <v>259</v>
      </c>
      <c r="I26" s="48" t="s">
        <v>37</v>
      </c>
      <c r="J26" s="48">
        <v>0</v>
      </c>
      <c r="K26" s="48">
        <v>0</v>
      </c>
      <c r="L26" s="48">
        <v>5.7275000000000002E-4</v>
      </c>
      <c r="M26" s="48">
        <v>0</v>
      </c>
      <c r="N26" s="48">
        <v>0</v>
      </c>
      <c r="O26" s="48">
        <v>1.4760000000000001E-4</v>
      </c>
      <c r="P26" s="48">
        <v>0</v>
      </c>
      <c r="Q26" s="48" t="str">
        <f t="shared" si="0"/>
        <v>False</v>
      </c>
      <c r="R26" s="48" t="str">
        <f t="shared" si="1"/>
        <v>False</v>
      </c>
      <c r="S26" s="48" t="s">
        <v>260</v>
      </c>
      <c r="T26" s="48" t="s">
        <v>39</v>
      </c>
      <c r="U26" s="48">
        <v>25</v>
      </c>
      <c r="V26" s="48" t="s">
        <v>257</v>
      </c>
      <c r="W26" s="48" t="s">
        <v>261</v>
      </c>
      <c r="X26" s="48" t="s">
        <v>258</v>
      </c>
      <c r="Y26" s="48" t="s">
        <v>262</v>
      </c>
      <c r="Z26" s="48">
        <v>633</v>
      </c>
      <c r="AA26" s="48" t="s">
        <v>263</v>
      </c>
      <c r="AB26" s="49" t="s">
        <v>264</v>
      </c>
      <c r="AC26" s="48" t="s">
        <v>265</v>
      </c>
      <c r="AD26" s="49"/>
      <c r="AE26" s="49" t="s">
        <v>266</v>
      </c>
      <c r="AF26" s="49"/>
    </row>
    <row r="27" spans="1:32" s="48" customFormat="1" ht="60" x14ac:dyDescent="0.25">
      <c r="A27" s="48">
        <v>36</v>
      </c>
      <c r="B27" s="48" t="b">
        <v>1</v>
      </c>
      <c r="C27" s="48" t="s">
        <v>32</v>
      </c>
      <c r="D27" s="49" t="s">
        <v>267</v>
      </c>
      <c r="E27" s="48" t="s">
        <v>268</v>
      </c>
      <c r="F27" s="48" t="s">
        <v>269</v>
      </c>
      <c r="G27" s="48" t="s">
        <v>270</v>
      </c>
      <c r="H27" s="48" t="b">
        <v>1</v>
      </c>
      <c r="I27" s="48" t="s">
        <v>37</v>
      </c>
      <c r="J27" s="48">
        <v>0</v>
      </c>
      <c r="K27" s="48">
        <v>0</v>
      </c>
      <c r="L27" s="48">
        <v>4.9567999999999999E-3</v>
      </c>
      <c r="M27" s="48">
        <v>0</v>
      </c>
      <c r="N27" s="48">
        <v>0</v>
      </c>
      <c r="O27" s="48">
        <v>2.9196000000000001E-3</v>
      </c>
      <c r="P27" s="48">
        <v>1.1243E-2</v>
      </c>
      <c r="Q27" s="48" t="str">
        <f t="shared" si="0"/>
        <v>False</v>
      </c>
      <c r="R27" s="48" t="str">
        <f t="shared" si="1"/>
        <v>False</v>
      </c>
      <c r="S27" s="48" t="s">
        <v>271</v>
      </c>
      <c r="T27" s="48" t="s">
        <v>39</v>
      </c>
      <c r="U27" s="48">
        <v>26</v>
      </c>
      <c r="V27" s="48" t="s">
        <v>272</v>
      </c>
      <c r="W27" s="48" t="s">
        <v>273</v>
      </c>
      <c r="X27" s="48" t="s">
        <v>274</v>
      </c>
      <c r="Y27" s="48" t="s">
        <v>262</v>
      </c>
      <c r="Z27" s="48">
        <v>128</v>
      </c>
      <c r="AB27" s="49" t="s">
        <v>52</v>
      </c>
      <c r="AC27" s="48" t="s">
        <v>53</v>
      </c>
      <c r="AD27" s="49" t="s">
        <v>54</v>
      </c>
      <c r="AE27" s="49" t="s">
        <v>55</v>
      </c>
      <c r="AF27" s="49" t="s">
        <v>275</v>
      </c>
    </row>
    <row r="28" spans="1:32" s="48" customFormat="1" ht="30" x14ac:dyDescent="0.25">
      <c r="A28" s="48">
        <v>71</v>
      </c>
      <c r="B28" s="48" t="b">
        <v>1</v>
      </c>
      <c r="C28" s="48" t="s">
        <v>32</v>
      </c>
      <c r="D28" s="49" t="s">
        <v>276</v>
      </c>
      <c r="E28" s="48" t="s">
        <v>277</v>
      </c>
      <c r="F28" s="48" t="s">
        <v>278</v>
      </c>
      <c r="G28" s="48" t="s">
        <v>228</v>
      </c>
      <c r="I28" s="48" t="s">
        <v>37</v>
      </c>
      <c r="J28" s="48">
        <v>0</v>
      </c>
      <c r="K28" s="48">
        <v>0</v>
      </c>
      <c r="L28" s="48">
        <v>1.9388000000000001E-3</v>
      </c>
      <c r="M28" s="48">
        <v>0</v>
      </c>
      <c r="N28" s="48">
        <v>0</v>
      </c>
      <c r="O28" s="48">
        <v>9.9923999999999998E-4</v>
      </c>
      <c r="P28" s="48">
        <v>3.5913999999999998E-3</v>
      </c>
      <c r="Q28" s="48" t="str">
        <f t="shared" si="0"/>
        <v>False</v>
      </c>
      <c r="R28" s="48" t="str">
        <f t="shared" si="1"/>
        <v>False</v>
      </c>
      <c r="S28" s="48" t="s">
        <v>279</v>
      </c>
      <c r="T28" s="48" t="s">
        <v>39</v>
      </c>
      <c r="U28" s="48">
        <v>27</v>
      </c>
      <c r="V28" s="48" t="s">
        <v>277</v>
      </c>
      <c r="W28" s="48" t="s">
        <v>280</v>
      </c>
      <c r="X28" s="48" t="s">
        <v>278</v>
      </c>
      <c r="Y28" s="48" t="s">
        <v>41</v>
      </c>
      <c r="Z28" s="48">
        <v>187</v>
      </c>
      <c r="AB28" s="49"/>
      <c r="AD28" s="49"/>
      <c r="AE28" s="49"/>
      <c r="AF28" s="49"/>
    </row>
    <row r="29" spans="1:32" s="48" customFormat="1" ht="45" x14ac:dyDescent="0.25">
      <c r="A29" s="48">
        <v>44</v>
      </c>
      <c r="B29" s="48" t="b">
        <v>1</v>
      </c>
      <c r="C29" s="48" t="s">
        <v>32</v>
      </c>
      <c r="D29" s="49" t="s">
        <v>281</v>
      </c>
      <c r="E29" s="48" t="s">
        <v>282</v>
      </c>
      <c r="F29" s="48" t="s">
        <v>283</v>
      </c>
      <c r="G29" s="48" t="s">
        <v>284</v>
      </c>
      <c r="H29" s="48" t="b">
        <v>1</v>
      </c>
      <c r="I29" s="48" t="s">
        <v>37</v>
      </c>
      <c r="J29" s="48">
        <v>0</v>
      </c>
      <c r="K29" s="48">
        <v>0</v>
      </c>
      <c r="L29" s="48">
        <v>9.0548000000000001E-5</v>
      </c>
      <c r="M29" s="48">
        <v>0</v>
      </c>
      <c r="N29" s="48">
        <v>0</v>
      </c>
      <c r="O29" s="48">
        <v>0</v>
      </c>
      <c r="P29" s="48">
        <v>0</v>
      </c>
      <c r="Q29" s="48" t="str">
        <f t="shared" si="0"/>
        <v>False</v>
      </c>
      <c r="R29" s="48" t="str">
        <f t="shared" si="1"/>
        <v>False</v>
      </c>
      <c r="S29" s="48" t="s">
        <v>285</v>
      </c>
      <c r="T29" s="48" t="s">
        <v>39</v>
      </c>
      <c r="U29" s="48">
        <v>28</v>
      </c>
      <c r="V29" s="48" t="s">
        <v>282</v>
      </c>
      <c r="W29" s="48" t="s">
        <v>286</v>
      </c>
      <c r="X29" s="48" t="s">
        <v>283</v>
      </c>
      <c r="Y29" s="48" t="s">
        <v>41</v>
      </c>
      <c r="Z29" s="48">
        <v>2002</v>
      </c>
      <c r="AB29" s="49" t="s">
        <v>287</v>
      </c>
      <c r="AC29" s="48" t="s">
        <v>288</v>
      </c>
      <c r="AD29" s="49" t="s">
        <v>289</v>
      </c>
      <c r="AE29" s="49" t="s">
        <v>290</v>
      </c>
      <c r="AF29" s="49" t="s">
        <v>291</v>
      </c>
    </row>
    <row r="30" spans="1:32" s="48" customFormat="1" ht="30" x14ac:dyDescent="0.25">
      <c r="A30" s="48">
        <v>41</v>
      </c>
      <c r="B30" s="48" t="b">
        <v>1</v>
      </c>
      <c r="C30" s="48" t="s">
        <v>32</v>
      </c>
      <c r="D30" s="49" t="s">
        <v>292</v>
      </c>
      <c r="E30" s="48" t="s">
        <v>293</v>
      </c>
      <c r="F30" s="48" t="s">
        <v>294</v>
      </c>
      <c r="G30" s="48" t="s">
        <v>160</v>
      </c>
      <c r="H30" s="48" t="b">
        <v>1</v>
      </c>
      <c r="I30" s="48" t="s">
        <v>37</v>
      </c>
      <c r="J30" s="48">
        <v>0</v>
      </c>
      <c r="K30" s="48">
        <v>0</v>
      </c>
      <c r="L30" s="48">
        <v>1.0317E-2</v>
      </c>
      <c r="M30" s="48">
        <v>0</v>
      </c>
      <c r="N30" s="48">
        <v>0</v>
      </c>
      <c r="O30" s="48">
        <v>0</v>
      </c>
      <c r="P30" s="48">
        <v>1.0919999999999999E-2</v>
      </c>
      <c r="Q30" s="48" t="str">
        <f t="shared" si="0"/>
        <v>False</v>
      </c>
      <c r="R30" s="48" t="str">
        <f t="shared" si="1"/>
        <v>False</v>
      </c>
      <c r="S30" s="48" t="s">
        <v>295</v>
      </c>
      <c r="T30" s="48" t="s">
        <v>39</v>
      </c>
      <c r="U30" s="48">
        <v>29</v>
      </c>
      <c r="V30" s="48" t="s">
        <v>296</v>
      </c>
      <c r="W30" s="48" t="s">
        <v>297</v>
      </c>
      <c r="X30" s="48" t="s">
        <v>294</v>
      </c>
      <c r="Y30" s="48" t="s">
        <v>64</v>
      </c>
      <c r="Z30" s="48">
        <v>123</v>
      </c>
      <c r="AB30" s="49" t="s">
        <v>298</v>
      </c>
      <c r="AC30" s="48" t="s">
        <v>299</v>
      </c>
      <c r="AD30" s="49" t="s">
        <v>106</v>
      </c>
      <c r="AE30" s="49" t="s">
        <v>300</v>
      </c>
      <c r="AF30" s="49"/>
    </row>
    <row r="31" spans="1:32" s="48" customFormat="1" ht="75" x14ac:dyDescent="0.25">
      <c r="A31" s="48">
        <v>94</v>
      </c>
      <c r="B31" s="48" t="b">
        <v>1</v>
      </c>
      <c r="C31" s="48" t="s">
        <v>32</v>
      </c>
      <c r="D31" s="49" t="s">
        <v>301</v>
      </c>
      <c r="E31" s="48" t="s">
        <v>302</v>
      </c>
      <c r="F31" s="48" t="s">
        <v>303</v>
      </c>
      <c r="G31" s="48" t="s">
        <v>304</v>
      </c>
      <c r="I31" s="48" t="s">
        <v>37</v>
      </c>
      <c r="J31" s="48">
        <v>0</v>
      </c>
      <c r="K31" s="48">
        <v>0</v>
      </c>
      <c r="L31" s="48">
        <v>3.6110999999999999E-4</v>
      </c>
      <c r="M31" s="48">
        <v>0</v>
      </c>
      <c r="N31" s="48">
        <v>0</v>
      </c>
      <c r="O31" s="48">
        <v>0</v>
      </c>
      <c r="P31" s="48">
        <v>0</v>
      </c>
      <c r="Q31" s="48" t="str">
        <f t="shared" si="0"/>
        <v>False</v>
      </c>
      <c r="R31" s="48" t="str">
        <f t="shared" si="1"/>
        <v>False</v>
      </c>
      <c r="S31" s="48" t="s">
        <v>305</v>
      </c>
      <c r="T31" s="48" t="s">
        <v>39</v>
      </c>
      <c r="U31" s="48">
        <v>30</v>
      </c>
      <c r="V31" s="48" t="s">
        <v>302</v>
      </c>
      <c r="W31" s="48" t="s">
        <v>306</v>
      </c>
      <c r="X31" s="48" t="s">
        <v>303</v>
      </c>
      <c r="Y31" s="48" t="s">
        <v>51</v>
      </c>
      <c r="Z31" s="48">
        <v>2008</v>
      </c>
      <c r="AA31" s="48" t="s">
        <v>307</v>
      </c>
      <c r="AB31" s="49" t="s">
        <v>308</v>
      </c>
      <c r="AC31" s="48" t="s">
        <v>309</v>
      </c>
      <c r="AD31" s="49"/>
      <c r="AE31" s="49" t="s">
        <v>310</v>
      </c>
      <c r="AF31" s="49"/>
    </row>
    <row r="32" spans="1:32" s="48" customFormat="1" ht="30" x14ac:dyDescent="0.25">
      <c r="A32" s="48">
        <v>117</v>
      </c>
      <c r="B32" s="48" t="b">
        <v>1</v>
      </c>
      <c r="C32" s="48" t="s">
        <v>32</v>
      </c>
      <c r="D32" s="49" t="s">
        <v>311</v>
      </c>
      <c r="E32" s="48" t="s">
        <v>312</v>
      </c>
      <c r="G32" s="48" t="s">
        <v>313</v>
      </c>
      <c r="I32" s="48" t="s">
        <v>37</v>
      </c>
      <c r="J32" s="48">
        <v>0</v>
      </c>
      <c r="K32" s="48">
        <v>0</v>
      </c>
      <c r="L32" s="48">
        <v>1.1926E-3</v>
      </c>
      <c r="M32" s="48">
        <v>0</v>
      </c>
      <c r="N32" s="48">
        <v>0</v>
      </c>
      <c r="O32" s="48">
        <v>0</v>
      </c>
      <c r="P32" s="48">
        <v>0</v>
      </c>
      <c r="Q32" s="48" t="str">
        <f t="shared" si="0"/>
        <v>False</v>
      </c>
      <c r="R32" s="48" t="str">
        <f t="shared" si="1"/>
        <v>False</v>
      </c>
      <c r="S32" s="48" t="s">
        <v>314</v>
      </c>
      <c r="T32" s="48" t="s">
        <v>39</v>
      </c>
      <c r="U32" s="48">
        <v>31</v>
      </c>
      <c r="V32" s="48" t="s">
        <v>312</v>
      </c>
      <c r="W32" s="48" t="s">
        <v>315</v>
      </c>
      <c r="Y32" s="48" t="s">
        <v>316</v>
      </c>
      <c r="Z32" s="48">
        <v>228</v>
      </c>
      <c r="AB32" s="49"/>
      <c r="AD32" s="49"/>
      <c r="AE32" s="49"/>
      <c r="AF32" s="49"/>
    </row>
    <row r="33" spans="1:32" s="48" customFormat="1" ht="45" x14ac:dyDescent="0.25">
      <c r="A33" s="48">
        <v>23</v>
      </c>
      <c r="B33" s="48" t="b">
        <v>1</v>
      </c>
      <c r="C33" s="48" t="s">
        <v>32</v>
      </c>
      <c r="D33" s="49" t="s">
        <v>317</v>
      </c>
      <c r="E33" s="48" t="s">
        <v>318</v>
      </c>
      <c r="F33" s="48" t="s">
        <v>319</v>
      </c>
      <c r="G33" s="48" t="s">
        <v>100</v>
      </c>
      <c r="H33" s="48" t="b">
        <v>1</v>
      </c>
      <c r="I33" s="48" t="s">
        <v>37</v>
      </c>
      <c r="J33" s="48">
        <v>0</v>
      </c>
      <c r="K33" s="48">
        <v>0</v>
      </c>
      <c r="L33" s="48">
        <v>3.2588999999999999E-3</v>
      </c>
      <c r="M33" s="48">
        <v>0</v>
      </c>
      <c r="N33" s="48">
        <v>0</v>
      </c>
      <c r="O33" s="48">
        <v>6.9284000000000004E-3</v>
      </c>
      <c r="P33" s="48">
        <v>2.1560000000000001E-4</v>
      </c>
      <c r="Q33" s="48" t="str">
        <f t="shared" si="0"/>
        <v>False</v>
      </c>
      <c r="R33" s="48" t="str">
        <f t="shared" si="1"/>
        <v>False</v>
      </c>
      <c r="S33" s="48" t="s">
        <v>320</v>
      </c>
      <c r="T33" s="48" t="s">
        <v>39</v>
      </c>
      <c r="U33" s="48">
        <v>32</v>
      </c>
      <c r="V33" s="48" t="s">
        <v>318</v>
      </c>
      <c r="W33" s="48" t="s">
        <v>321</v>
      </c>
      <c r="X33" s="48" t="s">
        <v>319</v>
      </c>
      <c r="Y33" s="48" t="s">
        <v>41</v>
      </c>
      <c r="Z33" s="48">
        <v>445</v>
      </c>
      <c r="AA33" s="48" t="s">
        <v>322</v>
      </c>
      <c r="AB33" s="49" t="s">
        <v>323</v>
      </c>
      <c r="AC33" s="48" t="s">
        <v>324</v>
      </c>
      <c r="AD33" s="49" t="s">
        <v>325</v>
      </c>
      <c r="AE33" s="49" t="s">
        <v>326</v>
      </c>
      <c r="AF33" s="49" t="s">
        <v>327</v>
      </c>
    </row>
    <row r="34" spans="1:32" s="48" customFormat="1" ht="30" x14ac:dyDescent="0.25">
      <c r="A34" s="48">
        <v>34</v>
      </c>
      <c r="B34" s="48" t="b">
        <v>1</v>
      </c>
      <c r="C34" s="48" t="s">
        <v>32</v>
      </c>
      <c r="D34" s="49" t="s">
        <v>328</v>
      </c>
      <c r="E34" s="48" t="s">
        <v>329</v>
      </c>
      <c r="G34" s="48" t="s">
        <v>100</v>
      </c>
      <c r="H34" s="48" t="b">
        <v>1</v>
      </c>
      <c r="I34" s="48" t="s">
        <v>37</v>
      </c>
      <c r="J34" s="48">
        <v>0</v>
      </c>
      <c r="K34" s="48">
        <v>0</v>
      </c>
      <c r="L34" s="48">
        <v>2.4117000000000001E-3</v>
      </c>
      <c r="M34" s="48">
        <v>0</v>
      </c>
      <c r="N34" s="48">
        <v>0</v>
      </c>
      <c r="O34" s="48">
        <v>5.1789999999999996E-3</v>
      </c>
      <c r="P34" s="48">
        <v>0</v>
      </c>
      <c r="Q34" s="48" t="str">
        <f t="shared" ref="Q34:Q65" si="2">IF(K34&gt;L34, "True", "False")</f>
        <v>False</v>
      </c>
      <c r="R34" s="48" t="str">
        <f t="shared" ref="R34:R65" si="3">IF(N34&gt;O34, "True", "False")</f>
        <v>False</v>
      </c>
      <c r="S34" s="48" t="s">
        <v>330</v>
      </c>
      <c r="T34" s="48" t="s">
        <v>39</v>
      </c>
      <c r="U34" s="48">
        <v>33</v>
      </c>
      <c r="V34" s="48" t="s">
        <v>331</v>
      </c>
      <c r="W34" s="48" t="s">
        <v>332</v>
      </c>
      <c r="Y34" s="48" t="s">
        <v>316</v>
      </c>
      <c r="Z34" s="48">
        <v>451</v>
      </c>
      <c r="AA34" s="48" t="s">
        <v>322</v>
      </c>
      <c r="AB34" s="49" t="s">
        <v>333</v>
      </c>
      <c r="AC34" s="48" t="s">
        <v>334</v>
      </c>
      <c r="AD34" s="49" t="s">
        <v>325</v>
      </c>
      <c r="AE34" s="49" t="s">
        <v>335</v>
      </c>
      <c r="AF34" s="49"/>
    </row>
    <row r="35" spans="1:32" s="48" customFormat="1" ht="60" x14ac:dyDescent="0.25">
      <c r="A35" s="48">
        <v>47</v>
      </c>
      <c r="B35" s="48" t="b">
        <v>1</v>
      </c>
      <c r="C35" s="48" t="s">
        <v>32</v>
      </c>
      <c r="D35" s="49" t="s">
        <v>336</v>
      </c>
      <c r="E35" s="48" t="s">
        <v>337</v>
      </c>
      <c r="F35" s="48" t="s">
        <v>338</v>
      </c>
      <c r="G35" s="48" t="s">
        <v>339</v>
      </c>
      <c r="I35" s="48" t="s">
        <v>37</v>
      </c>
      <c r="J35" s="48">
        <v>0</v>
      </c>
      <c r="K35" s="48">
        <v>0</v>
      </c>
      <c r="L35" s="48">
        <v>1.3759E-3</v>
      </c>
      <c r="M35" s="48">
        <v>0</v>
      </c>
      <c r="N35" s="48">
        <v>0</v>
      </c>
      <c r="O35" s="48">
        <v>3.0138000000000001E-3</v>
      </c>
      <c r="P35" s="48">
        <v>0</v>
      </c>
      <c r="Q35" s="48" t="str">
        <f t="shared" si="2"/>
        <v>False</v>
      </c>
      <c r="R35" s="48" t="str">
        <f t="shared" si="3"/>
        <v>False</v>
      </c>
      <c r="S35" s="48" t="s">
        <v>340</v>
      </c>
      <c r="T35" s="48" t="s">
        <v>39</v>
      </c>
      <c r="U35" s="48">
        <v>34</v>
      </c>
      <c r="V35" s="48" t="s">
        <v>337</v>
      </c>
      <c r="W35" s="48" t="s">
        <v>261</v>
      </c>
      <c r="X35" s="48" t="s">
        <v>338</v>
      </c>
      <c r="Y35" s="48" t="s">
        <v>64</v>
      </c>
      <c r="Z35" s="48">
        <v>527</v>
      </c>
      <c r="AA35" s="48" t="s">
        <v>341</v>
      </c>
      <c r="AB35" s="49" t="s">
        <v>342</v>
      </c>
      <c r="AC35" s="48" t="s">
        <v>343</v>
      </c>
      <c r="AD35" s="49"/>
      <c r="AE35" s="49" t="s">
        <v>344</v>
      </c>
      <c r="AF35" s="49"/>
    </row>
    <row r="36" spans="1:32" s="48" customFormat="1" ht="30" x14ac:dyDescent="0.25">
      <c r="A36" s="48">
        <v>32</v>
      </c>
      <c r="B36" s="48" t="b">
        <v>1</v>
      </c>
      <c r="C36" s="48" t="s">
        <v>32</v>
      </c>
      <c r="D36" s="49" t="s">
        <v>345</v>
      </c>
      <c r="E36" s="48" t="s">
        <v>346</v>
      </c>
      <c r="F36" s="48" t="s">
        <v>347</v>
      </c>
      <c r="G36" s="48" t="s">
        <v>348</v>
      </c>
      <c r="I36" s="48" t="s">
        <v>37</v>
      </c>
      <c r="J36" s="48">
        <v>0</v>
      </c>
      <c r="K36" s="48">
        <v>0</v>
      </c>
      <c r="L36" s="48">
        <v>9.6997000000000001E-4</v>
      </c>
      <c r="M36" s="48">
        <v>0</v>
      </c>
      <c r="N36" s="48">
        <v>0</v>
      </c>
      <c r="O36" s="48">
        <v>2.2217999999999999E-3</v>
      </c>
      <c r="P36" s="48">
        <v>1.369E-3</v>
      </c>
      <c r="Q36" s="48" t="str">
        <f t="shared" si="2"/>
        <v>False</v>
      </c>
      <c r="R36" s="48" t="str">
        <f t="shared" si="3"/>
        <v>False</v>
      </c>
      <c r="S36" s="48" t="s">
        <v>349</v>
      </c>
      <c r="T36" s="48" t="s">
        <v>39</v>
      </c>
      <c r="U36" s="48">
        <v>35</v>
      </c>
      <c r="V36" s="48" t="s">
        <v>346</v>
      </c>
      <c r="W36" s="48" t="s">
        <v>350</v>
      </c>
      <c r="X36" s="48" t="s">
        <v>347</v>
      </c>
      <c r="Y36" s="48" t="s">
        <v>41</v>
      </c>
      <c r="Z36" s="48">
        <v>841</v>
      </c>
      <c r="AA36" s="48" t="s">
        <v>351</v>
      </c>
      <c r="AB36" s="49" t="s">
        <v>352</v>
      </c>
      <c r="AC36" s="48" t="s">
        <v>353</v>
      </c>
      <c r="AD36" s="49"/>
      <c r="AE36" s="49" t="s">
        <v>354</v>
      </c>
      <c r="AF36" s="49"/>
    </row>
    <row r="37" spans="1:32" s="48" customFormat="1" ht="45" x14ac:dyDescent="0.25">
      <c r="A37" s="48">
        <v>40</v>
      </c>
      <c r="B37" s="48" t="b">
        <v>1</v>
      </c>
      <c r="C37" s="48" t="s">
        <v>32</v>
      </c>
      <c r="D37" s="49" t="s">
        <v>355</v>
      </c>
      <c r="E37" s="48" t="s">
        <v>356</v>
      </c>
      <c r="G37" s="48" t="s">
        <v>357</v>
      </c>
      <c r="H37" s="48" t="b">
        <v>1</v>
      </c>
      <c r="I37" s="48" t="s">
        <v>37</v>
      </c>
      <c r="J37" s="48">
        <v>0</v>
      </c>
      <c r="K37" s="48">
        <v>0</v>
      </c>
      <c r="L37" s="48">
        <v>1.2435E-3</v>
      </c>
      <c r="M37" s="48">
        <v>0</v>
      </c>
      <c r="N37" s="48">
        <v>0</v>
      </c>
      <c r="O37" s="48">
        <v>2.8484000000000001E-3</v>
      </c>
      <c r="P37" s="48">
        <v>0</v>
      </c>
      <c r="Q37" s="48" t="str">
        <f t="shared" si="2"/>
        <v>False</v>
      </c>
      <c r="R37" s="48" t="str">
        <f t="shared" si="3"/>
        <v>False</v>
      </c>
      <c r="S37" s="48" t="s">
        <v>358</v>
      </c>
      <c r="T37" s="48" t="s">
        <v>39</v>
      </c>
      <c r="U37" s="48">
        <v>36</v>
      </c>
      <c r="V37" s="48" t="s">
        <v>359</v>
      </c>
      <c r="W37" s="48" t="s">
        <v>360</v>
      </c>
      <c r="Y37" s="48" t="s">
        <v>361</v>
      </c>
      <c r="Z37" s="48">
        <v>656</v>
      </c>
      <c r="AB37" s="49" t="s">
        <v>362</v>
      </c>
      <c r="AC37" s="48" t="s">
        <v>363</v>
      </c>
      <c r="AD37" s="49"/>
      <c r="AE37" s="49" t="s">
        <v>362</v>
      </c>
      <c r="AF37" s="49"/>
    </row>
    <row r="38" spans="1:32" s="48" customFormat="1" ht="75" x14ac:dyDescent="0.25">
      <c r="A38" s="48">
        <v>112</v>
      </c>
      <c r="B38" s="48" t="b">
        <v>1</v>
      </c>
      <c r="C38" s="48" t="s">
        <v>32</v>
      </c>
      <c r="D38" s="49" t="s">
        <v>364</v>
      </c>
      <c r="E38" s="48" t="s">
        <v>365</v>
      </c>
      <c r="F38" s="48" t="s">
        <v>366</v>
      </c>
      <c r="G38" s="48" t="s">
        <v>367</v>
      </c>
      <c r="H38" s="48" t="b">
        <v>1</v>
      </c>
      <c r="I38" s="48" t="s">
        <v>37</v>
      </c>
      <c r="J38" s="48">
        <v>0</v>
      </c>
      <c r="K38" s="48">
        <v>0</v>
      </c>
      <c r="L38" s="48">
        <v>1.0219E-4</v>
      </c>
      <c r="M38" s="48">
        <v>0</v>
      </c>
      <c r="N38" s="48">
        <v>0</v>
      </c>
      <c r="O38" s="48">
        <v>2.1065999999999999E-4</v>
      </c>
      <c r="P38" s="48">
        <v>0</v>
      </c>
      <c r="Q38" s="48" t="str">
        <f t="shared" si="2"/>
        <v>False</v>
      </c>
      <c r="R38" s="48" t="str">
        <f t="shared" si="3"/>
        <v>False</v>
      </c>
      <c r="S38" s="48" t="s">
        <v>368</v>
      </c>
      <c r="T38" s="48" t="s">
        <v>39</v>
      </c>
      <c r="U38" s="48">
        <v>37</v>
      </c>
      <c r="V38" s="48" t="s">
        <v>369</v>
      </c>
      <c r="W38" s="48" t="s">
        <v>370</v>
      </c>
      <c r="X38" s="48" t="s">
        <v>366</v>
      </c>
      <c r="Y38" s="48" t="s">
        <v>51</v>
      </c>
      <c r="Z38" s="48">
        <v>887</v>
      </c>
      <c r="AB38" s="49" t="s">
        <v>371</v>
      </c>
      <c r="AC38" s="48" t="s">
        <v>372</v>
      </c>
      <c r="AD38" s="49" t="s">
        <v>371</v>
      </c>
      <c r="AE38" s="49"/>
      <c r="AF38" s="49" t="s">
        <v>373</v>
      </c>
    </row>
    <row r="39" spans="1:32" s="48" customFormat="1" ht="30" x14ac:dyDescent="0.25">
      <c r="A39" s="48">
        <v>81</v>
      </c>
      <c r="B39" s="48" t="b">
        <v>1</v>
      </c>
      <c r="C39" s="48" t="s">
        <v>32</v>
      </c>
      <c r="D39" s="49" t="s">
        <v>374</v>
      </c>
      <c r="E39" s="48" t="s">
        <v>375</v>
      </c>
      <c r="F39" s="48" t="s">
        <v>376</v>
      </c>
      <c r="G39" s="48" t="s">
        <v>377</v>
      </c>
      <c r="I39" s="48" t="s">
        <v>37</v>
      </c>
      <c r="J39" s="48">
        <v>0</v>
      </c>
      <c r="K39" s="48">
        <v>0</v>
      </c>
      <c r="L39" s="48">
        <v>6.3163E-4</v>
      </c>
      <c r="M39" s="48">
        <v>0</v>
      </c>
      <c r="N39" s="48">
        <v>0</v>
      </c>
      <c r="O39" s="48">
        <v>1.3021E-3</v>
      </c>
      <c r="P39" s="48">
        <v>1.0028999999999999E-3</v>
      </c>
      <c r="Q39" s="48" t="str">
        <f t="shared" si="2"/>
        <v>False</v>
      </c>
      <c r="R39" s="48" t="str">
        <f t="shared" si="3"/>
        <v>False</v>
      </c>
      <c r="S39" s="48" t="s">
        <v>378</v>
      </c>
      <c r="T39" s="48" t="s">
        <v>39</v>
      </c>
      <c r="U39" s="48">
        <v>38</v>
      </c>
      <c r="V39" s="48" t="s">
        <v>379</v>
      </c>
      <c r="W39" s="48" t="s">
        <v>380</v>
      </c>
      <c r="X39" s="48" t="s">
        <v>376</v>
      </c>
      <c r="Y39" s="48" t="s">
        <v>64</v>
      </c>
      <c r="Z39" s="48">
        <v>287</v>
      </c>
      <c r="AA39" s="48" t="s">
        <v>381</v>
      </c>
      <c r="AB39" s="49" t="s">
        <v>382</v>
      </c>
      <c r="AC39" s="48" t="s">
        <v>383</v>
      </c>
      <c r="AD39" s="49" t="s">
        <v>384</v>
      </c>
      <c r="AE39" s="49"/>
      <c r="AF39" s="49"/>
    </row>
    <row r="40" spans="1:32" s="48" customFormat="1" ht="30" x14ac:dyDescent="0.25">
      <c r="A40" s="48">
        <v>73</v>
      </c>
      <c r="B40" s="48" t="b">
        <v>1</v>
      </c>
      <c r="C40" s="48" t="s">
        <v>32</v>
      </c>
      <c r="D40" s="49" t="s">
        <v>385</v>
      </c>
      <c r="E40" s="48" t="s">
        <v>386</v>
      </c>
      <c r="G40" s="48" t="s">
        <v>135</v>
      </c>
      <c r="H40" s="48" t="b">
        <v>1</v>
      </c>
      <c r="I40" s="48" t="s">
        <v>37</v>
      </c>
      <c r="J40" s="48">
        <v>0</v>
      </c>
      <c r="K40" s="48">
        <v>0</v>
      </c>
      <c r="L40" s="48">
        <v>2.3092999999999998E-3</v>
      </c>
      <c r="M40" s="48">
        <v>0</v>
      </c>
      <c r="N40" s="48">
        <v>0</v>
      </c>
      <c r="O40" s="48">
        <v>4.7606999999999997E-3</v>
      </c>
      <c r="P40" s="48">
        <v>0</v>
      </c>
      <c r="Q40" s="48" t="str">
        <f t="shared" si="2"/>
        <v>False</v>
      </c>
      <c r="R40" s="48" t="str">
        <f t="shared" si="3"/>
        <v>False</v>
      </c>
      <c r="S40" s="48" t="s">
        <v>387</v>
      </c>
      <c r="T40" s="48" t="s">
        <v>39</v>
      </c>
      <c r="U40" s="48">
        <v>39</v>
      </c>
      <c r="V40" s="48" t="s">
        <v>388</v>
      </c>
      <c r="W40" s="48" t="s">
        <v>389</v>
      </c>
      <c r="Y40" s="48" t="s">
        <v>231</v>
      </c>
      <c r="Z40" s="48">
        <v>157</v>
      </c>
      <c r="AB40" s="49" t="s">
        <v>139</v>
      </c>
      <c r="AC40" s="48" t="s">
        <v>140</v>
      </c>
      <c r="AD40" s="49"/>
      <c r="AE40" s="49" t="s">
        <v>139</v>
      </c>
      <c r="AF40" s="49"/>
    </row>
    <row r="41" spans="1:32" s="48" customFormat="1" ht="30" x14ac:dyDescent="0.25">
      <c r="A41" s="48">
        <v>105</v>
      </c>
      <c r="B41" s="48" t="b">
        <v>1</v>
      </c>
      <c r="C41" s="48" t="s">
        <v>32</v>
      </c>
      <c r="D41" s="49" t="s">
        <v>390</v>
      </c>
      <c r="E41" s="48" t="s">
        <v>391</v>
      </c>
      <c r="G41" s="48" t="s">
        <v>392</v>
      </c>
      <c r="I41" s="48" t="s">
        <v>37</v>
      </c>
      <c r="J41" s="48">
        <v>0</v>
      </c>
      <c r="K41" s="48">
        <v>0</v>
      </c>
      <c r="L41" s="48">
        <v>1.7430000000000001E-4</v>
      </c>
      <c r="M41" s="48">
        <v>0</v>
      </c>
      <c r="N41" s="48">
        <v>0</v>
      </c>
      <c r="O41" s="48">
        <v>3.5933999999999998E-4</v>
      </c>
      <c r="P41" s="48">
        <v>3.6900000000000002E-4</v>
      </c>
      <c r="Q41" s="48" t="str">
        <f t="shared" si="2"/>
        <v>False</v>
      </c>
      <c r="R41" s="48" t="str">
        <f t="shared" si="3"/>
        <v>False</v>
      </c>
      <c r="S41" s="48" t="s">
        <v>393</v>
      </c>
      <c r="T41" s="48" t="s">
        <v>39</v>
      </c>
      <c r="U41" s="48">
        <v>40</v>
      </c>
      <c r="V41" s="48" t="s">
        <v>391</v>
      </c>
      <c r="W41" s="48" t="s">
        <v>394</v>
      </c>
      <c r="Y41" s="48" t="s">
        <v>395</v>
      </c>
      <c r="Z41" s="48">
        <v>520</v>
      </c>
      <c r="AA41" s="48" t="s">
        <v>396</v>
      </c>
      <c r="AB41" s="49" t="s">
        <v>397</v>
      </c>
      <c r="AC41" s="48" t="s">
        <v>398</v>
      </c>
      <c r="AD41" s="49"/>
      <c r="AE41" s="49" t="s">
        <v>399</v>
      </c>
      <c r="AF41" s="49"/>
    </row>
    <row r="42" spans="1:32" s="48" customFormat="1" ht="45" x14ac:dyDescent="0.25">
      <c r="A42" s="48">
        <v>56</v>
      </c>
      <c r="B42" s="48" t="b">
        <v>1</v>
      </c>
      <c r="C42" s="48" t="s">
        <v>32</v>
      </c>
      <c r="D42" s="49" t="s">
        <v>400</v>
      </c>
      <c r="E42" s="48" t="s">
        <v>401</v>
      </c>
      <c r="F42" s="48" t="s">
        <v>402</v>
      </c>
      <c r="G42" s="48" t="s">
        <v>403</v>
      </c>
      <c r="H42" s="48" t="b">
        <v>1</v>
      </c>
      <c r="I42" s="48" t="s">
        <v>37</v>
      </c>
      <c r="J42" s="48">
        <v>0</v>
      </c>
      <c r="K42" s="48">
        <v>0</v>
      </c>
      <c r="L42" s="48">
        <v>9.1184999999999997E-4</v>
      </c>
      <c r="M42" s="48">
        <v>0</v>
      </c>
      <c r="N42" s="48">
        <v>0</v>
      </c>
      <c r="O42" s="48">
        <v>2.4437999999999999E-3</v>
      </c>
      <c r="P42" s="48">
        <v>0</v>
      </c>
      <c r="Q42" s="48" t="str">
        <f t="shared" si="2"/>
        <v>False</v>
      </c>
      <c r="R42" s="48" t="str">
        <f t="shared" si="3"/>
        <v>False</v>
      </c>
      <c r="S42" s="48" t="s">
        <v>404</v>
      </c>
      <c r="T42" s="48" t="s">
        <v>39</v>
      </c>
      <c r="U42" s="48">
        <v>41</v>
      </c>
      <c r="V42" s="48" t="s">
        <v>401</v>
      </c>
      <c r="W42" s="48" t="s">
        <v>405</v>
      </c>
      <c r="X42" s="48" t="s">
        <v>402</v>
      </c>
      <c r="Y42" s="48" t="s">
        <v>64</v>
      </c>
      <c r="Z42" s="48">
        <v>497</v>
      </c>
      <c r="AB42" s="49" t="s">
        <v>406</v>
      </c>
      <c r="AC42" s="48" t="s">
        <v>407</v>
      </c>
      <c r="AD42" s="49"/>
      <c r="AE42" s="49" t="s">
        <v>406</v>
      </c>
      <c r="AF42" s="49"/>
    </row>
    <row r="43" spans="1:32" s="48" customFormat="1" ht="45" x14ac:dyDescent="0.25">
      <c r="A43" s="48">
        <v>75</v>
      </c>
      <c r="B43" s="48" t="b">
        <v>1</v>
      </c>
      <c r="C43" s="48" t="s">
        <v>32</v>
      </c>
      <c r="D43" s="49" t="s">
        <v>408</v>
      </c>
      <c r="E43" s="48" t="s">
        <v>409</v>
      </c>
      <c r="F43" s="48" t="s">
        <v>410</v>
      </c>
      <c r="G43" s="48" t="s">
        <v>100</v>
      </c>
      <c r="I43" s="48" t="s">
        <v>37</v>
      </c>
      <c r="J43" s="48">
        <v>0</v>
      </c>
      <c r="K43" s="48">
        <v>0</v>
      </c>
      <c r="L43" s="48">
        <v>6.1103999999999998E-4</v>
      </c>
      <c r="M43" s="48">
        <v>0</v>
      </c>
      <c r="N43" s="48">
        <v>0</v>
      </c>
      <c r="O43" s="48">
        <v>1.6796000000000001E-3</v>
      </c>
      <c r="P43" s="48">
        <v>0</v>
      </c>
      <c r="Q43" s="48" t="str">
        <f t="shared" si="2"/>
        <v>False</v>
      </c>
      <c r="R43" s="48" t="str">
        <f t="shared" si="3"/>
        <v>False</v>
      </c>
      <c r="S43" s="48" t="s">
        <v>411</v>
      </c>
      <c r="T43" s="48" t="s">
        <v>39</v>
      </c>
      <c r="U43" s="48">
        <v>42</v>
      </c>
      <c r="V43" s="48" t="s">
        <v>409</v>
      </c>
      <c r="W43" s="48" t="s">
        <v>412</v>
      </c>
      <c r="X43" s="48" t="s">
        <v>410</v>
      </c>
      <c r="Y43" s="48" t="s">
        <v>64</v>
      </c>
      <c r="Z43" s="48">
        <v>445</v>
      </c>
      <c r="AB43" s="49"/>
      <c r="AD43" s="49"/>
      <c r="AE43" s="49"/>
      <c r="AF43" s="49"/>
    </row>
    <row r="44" spans="1:32" s="48" customFormat="1" ht="60" x14ac:dyDescent="0.25">
      <c r="A44" s="48">
        <v>67</v>
      </c>
      <c r="B44" s="48" t="b">
        <v>1</v>
      </c>
      <c r="C44" s="48" t="s">
        <v>32</v>
      </c>
      <c r="D44" s="49" t="s">
        <v>413</v>
      </c>
      <c r="E44" s="48" t="s">
        <v>414</v>
      </c>
      <c r="F44" s="48" t="s">
        <v>415</v>
      </c>
      <c r="G44" s="48" t="s">
        <v>154</v>
      </c>
      <c r="H44" s="48" t="b">
        <v>1</v>
      </c>
      <c r="I44" s="48" t="s">
        <v>37</v>
      </c>
      <c r="J44" s="48">
        <v>0</v>
      </c>
      <c r="K44" s="48">
        <v>0</v>
      </c>
      <c r="L44" s="48">
        <v>1.0790000000000001E-3</v>
      </c>
      <c r="M44" s="48">
        <v>0</v>
      </c>
      <c r="N44" s="48">
        <v>0</v>
      </c>
      <c r="O44" s="48">
        <v>2.7805999999999998E-3</v>
      </c>
      <c r="P44" s="48">
        <v>3.9975000000000002E-3</v>
      </c>
      <c r="Q44" s="48" t="str">
        <f t="shared" si="2"/>
        <v>False</v>
      </c>
      <c r="R44" s="48" t="str">
        <f t="shared" si="3"/>
        <v>False</v>
      </c>
      <c r="S44" s="48" t="s">
        <v>416</v>
      </c>
      <c r="T44" s="48" t="s">
        <v>39</v>
      </c>
      <c r="U44" s="48">
        <v>43</v>
      </c>
      <c r="V44" s="48" t="s">
        <v>417</v>
      </c>
      <c r="W44" s="48" t="s">
        <v>418</v>
      </c>
      <c r="X44" s="48" t="s">
        <v>415</v>
      </c>
      <c r="Y44" s="48" t="s">
        <v>64</v>
      </c>
      <c r="Z44" s="48">
        <v>168</v>
      </c>
      <c r="AA44" s="48" t="s">
        <v>419</v>
      </c>
      <c r="AB44" s="49" t="s">
        <v>420</v>
      </c>
      <c r="AC44" s="48" t="s">
        <v>421</v>
      </c>
      <c r="AD44" s="49"/>
      <c r="AE44" s="49" t="s">
        <v>422</v>
      </c>
      <c r="AF44" s="49"/>
    </row>
    <row r="45" spans="1:32" s="48" customFormat="1" ht="60" x14ac:dyDescent="0.25">
      <c r="A45" s="48">
        <v>10</v>
      </c>
      <c r="B45" s="48" t="b">
        <v>1</v>
      </c>
      <c r="C45" s="48" t="s">
        <v>32</v>
      </c>
      <c r="D45" s="49" t="s">
        <v>423</v>
      </c>
      <c r="E45" s="48" t="s">
        <v>424</v>
      </c>
      <c r="F45" s="48" t="s">
        <v>425</v>
      </c>
      <c r="G45" s="48" t="s">
        <v>426</v>
      </c>
      <c r="H45" s="48" t="b">
        <v>1</v>
      </c>
      <c r="I45" s="48" t="s">
        <v>37</v>
      </c>
      <c r="J45" s="48">
        <v>0</v>
      </c>
      <c r="K45" s="48">
        <v>0</v>
      </c>
      <c r="L45" s="48">
        <v>4.1672999999999997E-3</v>
      </c>
      <c r="M45" s="48">
        <v>0</v>
      </c>
      <c r="N45" s="48">
        <v>0</v>
      </c>
      <c r="O45" s="48">
        <v>7.5173000000000002E-3</v>
      </c>
      <c r="P45" s="48">
        <v>0</v>
      </c>
      <c r="Q45" s="48" t="str">
        <f t="shared" si="2"/>
        <v>False</v>
      </c>
      <c r="R45" s="48" t="str">
        <f t="shared" si="3"/>
        <v>False</v>
      </c>
      <c r="S45" s="48" t="s">
        <v>427</v>
      </c>
      <c r="T45" s="48" t="s">
        <v>39</v>
      </c>
      <c r="U45" s="48">
        <v>44</v>
      </c>
      <c r="V45" s="48" t="s">
        <v>424</v>
      </c>
      <c r="W45" s="48" t="s">
        <v>208</v>
      </c>
      <c r="X45" s="48" t="s">
        <v>425</v>
      </c>
      <c r="Y45" s="48" t="s">
        <v>51</v>
      </c>
      <c r="Z45" s="48">
        <v>261</v>
      </c>
      <c r="AB45" s="49" t="s">
        <v>52</v>
      </c>
      <c r="AC45" s="48" t="s">
        <v>53</v>
      </c>
      <c r="AD45" s="49" t="s">
        <v>54</v>
      </c>
      <c r="AE45" s="49" t="s">
        <v>55</v>
      </c>
      <c r="AF45" s="49" t="s">
        <v>210</v>
      </c>
    </row>
    <row r="46" spans="1:32" s="48" customFormat="1" ht="45" x14ac:dyDescent="0.25">
      <c r="A46" s="48">
        <v>21</v>
      </c>
      <c r="B46" s="48" t="b">
        <v>1</v>
      </c>
      <c r="C46" s="48" t="s">
        <v>32</v>
      </c>
      <c r="D46" s="49" t="s">
        <v>428</v>
      </c>
      <c r="E46" s="48" t="s">
        <v>429</v>
      </c>
      <c r="F46" s="48" t="s">
        <v>430</v>
      </c>
      <c r="G46" s="48" t="s">
        <v>431</v>
      </c>
      <c r="H46" s="48" t="b">
        <v>1</v>
      </c>
      <c r="I46" s="48" t="s">
        <v>37</v>
      </c>
      <c r="J46" s="48">
        <v>0</v>
      </c>
      <c r="K46" s="48">
        <v>0</v>
      </c>
      <c r="L46" s="48">
        <v>6.0643000000000003E-4</v>
      </c>
      <c r="M46" s="48">
        <v>0</v>
      </c>
      <c r="N46" s="48">
        <v>0</v>
      </c>
      <c r="O46" s="48">
        <v>1.106E-3</v>
      </c>
      <c r="P46" s="48">
        <v>0</v>
      </c>
      <c r="Q46" s="48" t="str">
        <f t="shared" si="2"/>
        <v>False</v>
      </c>
      <c r="R46" s="48" t="str">
        <f t="shared" si="3"/>
        <v>False</v>
      </c>
      <c r="S46" s="48" t="s">
        <v>432</v>
      </c>
      <c r="T46" s="48" t="s">
        <v>39</v>
      </c>
      <c r="U46" s="48">
        <v>45</v>
      </c>
      <c r="V46" s="48" t="s">
        <v>433</v>
      </c>
      <c r="W46" s="48" t="s">
        <v>434</v>
      </c>
      <c r="X46" s="48" t="s">
        <v>430</v>
      </c>
      <c r="Y46" s="48" t="s">
        <v>64</v>
      </c>
      <c r="Z46" s="48">
        <v>1943</v>
      </c>
      <c r="AB46" s="49" t="s">
        <v>287</v>
      </c>
      <c r="AC46" s="48" t="s">
        <v>288</v>
      </c>
      <c r="AD46" s="49" t="s">
        <v>289</v>
      </c>
      <c r="AE46" s="49" t="s">
        <v>290</v>
      </c>
      <c r="AF46" s="49" t="s">
        <v>291</v>
      </c>
    </row>
    <row r="47" spans="1:32" s="48" customFormat="1" ht="45" x14ac:dyDescent="0.25">
      <c r="A47" s="48">
        <v>12</v>
      </c>
      <c r="B47" s="48" t="b">
        <v>1</v>
      </c>
      <c r="C47" s="48" t="s">
        <v>32</v>
      </c>
      <c r="D47" s="49" t="s">
        <v>435</v>
      </c>
      <c r="E47" s="48" t="s">
        <v>436</v>
      </c>
      <c r="F47" s="48" t="s">
        <v>437</v>
      </c>
      <c r="G47" s="48" t="s">
        <v>438</v>
      </c>
      <c r="I47" s="48" t="s">
        <v>37</v>
      </c>
      <c r="J47" s="48">
        <v>0</v>
      </c>
      <c r="K47" s="48">
        <v>0</v>
      </c>
      <c r="L47" s="48">
        <v>1.8414E-3</v>
      </c>
      <c r="M47" s="48">
        <v>0</v>
      </c>
      <c r="N47" s="48">
        <v>0</v>
      </c>
      <c r="O47" s="48">
        <v>3.4799000000000002E-3</v>
      </c>
      <c r="P47" s="48">
        <v>1.0937000000000001E-2</v>
      </c>
      <c r="Q47" s="48" t="str">
        <f t="shared" si="2"/>
        <v>False</v>
      </c>
      <c r="R47" s="48" t="str">
        <f t="shared" si="3"/>
        <v>False</v>
      </c>
      <c r="S47" s="48" t="s">
        <v>439</v>
      </c>
      <c r="T47" s="48" t="s">
        <v>39</v>
      </c>
      <c r="U47" s="48">
        <v>46</v>
      </c>
      <c r="V47" s="48" t="s">
        <v>440</v>
      </c>
      <c r="W47" s="48" t="s">
        <v>441</v>
      </c>
      <c r="X47" s="48" t="s">
        <v>437</v>
      </c>
      <c r="Y47" s="48" t="s">
        <v>64</v>
      </c>
      <c r="Z47" s="48">
        <v>886</v>
      </c>
      <c r="AB47" s="49" t="s">
        <v>289</v>
      </c>
      <c r="AC47" s="48" t="s">
        <v>442</v>
      </c>
      <c r="AD47" s="49" t="s">
        <v>289</v>
      </c>
      <c r="AE47" s="49"/>
      <c r="AF47" s="49" t="s">
        <v>291</v>
      </c>
    </row>
    <row r="48" spans="1:32" s="48" customFormat="1" ht="30" x14ac:dyDescent="0.25">
      <c r="A48" s="48">
        <v>59</v>
      </c>
      <c r="B48" s="48" t="b">
        <v>1</v>
      </c>
      <c r="C48" s="48" t="s">
        <v>32</v>
      </c>
      <c r="D48" s="49" t="s">
        <v>443</v>
      </c>
      <c r="E48" s="48" t="s">
        <v>444</v>
      </c>
      <c r="F48" s="48" t="s">
        <v>445</v>
      </c>
      <c r="G48" s="48" t="s">
        <v>446</v>
      </c>
      <c r="H48" s="48" t="b">
        <v>1</v>
      </c>
      <c r="I48" s="48" t="s">
        <v>37</v>
      </c>
      <c r="J48" s="48">
        <v>0</v>
      </c>
      <c r="K48" s="48">
        <v>0</v>
      </c>
      <c r="L48" s="48">
        <v>8.3410000000000005E-4</v>
      </c>
      <c r="M48" s="48">
        <v>0</v>
      </c>
      <c r="N48" s="48">
        <v>0</v>
      </c>
      <c r="O48" s="48">
        <v>1.5763000000000001E-3</v>
      </c>
      <c r="P48" s="48">
        <v>0</v>
      </c>
      <c r="Q48" s="48" t="str">
        <f t="shared" si="2"/>
        <v>False</v>
      </c>
      <c r="R48" s="48" t="str">
        <f t="shared" si="3"/>
        <v>False</v>
      </c>
      <c r="S48" s="48" t="s">
        <v>447</v>
      </c>
      <c r="T48" s="48" t="s">
        <v>39</v>
      </c>
      <c r="U48" s="48">
        <v>47</v>
      </c>
      <c r="V48" s="48" t="s">
        <v>444</v>
      </c>
      <c r="W48" s="48" t="s">
        <v>448</v>
      </c>
      <c r="X48" s="48" t="s">
        <v>445</v>
      </c>
      <c r="Y48" s="48" t="s">
        <v>41</v>
      </c>
      <c r="Z48" s="48">
        <v>652</v>
      </c>
      <c r="AB48" s="49" t="s">
        <v>384</v>
      </c>
      <c r="AC48" s="48" t="s">
        <v>449</v>
      </c>
      <c r="AD48" s="49" t="s">
        <v>384</v>
      </c>
      <c r="AE48" s="49"/>
      <c r="AF48" s="49" t="s">
        <v>450</v>
      </c>
    </row>
    <row r="49" spans="1:32" s="48" customFormat="1" ht="90" x14ac:dyDescent="0.25">
      <c r="A49" s="48">
        <v>31</v>
      </c>
      <c r="B49" s="48" t="b">
        <v>1</v>
      </c>
      <c r="C49" s="48" t="s">
        <v>32</v>
      </c>
      <c r="D49" s="49" t="s">
        <v>451</v>
      </c>
      <c r="E49" s="48" t="s">
        <v>452</v>
      </c>
      <c r="F49" s="48" t="s">
        <v>453</v>
      </c>
      <c r="G49" s="48" t="s">
        <v>454</v>
      </c>
      <c r="H49" s="48" t="b">
        <v>1</v>
      </c>
      <c r="I49" s="48" t="s">
        <v>37</v>
      </c>
      <c r="J49" s="48">
        <v>0</v>
      </c>
      <c r="K49" s="48">
        <v>0</v>
      </c>
      <c r="L49" s="48">
        <v>7.3930000000000003E-4</v>
      </c>
      <c r="M49" s="48">
        <v>0</v>
      </c>
      <c r="N49" s="48">
        <v>0</v>
      </c>
      <c r="O49" s="48">
        <v>1.2193E-3</v>
      </c>
      <c r="P49" s="48">
        <v>1.1738E-3</v>
      </c>
      <c r="Q49" s="48" t="str">
        <f t="shared" si="2"/>
        <v>False</v>
      </c>
      <c r="R49" s="48" t="str">
        <f t="shared" si="3"/>
        <v>False</v>
      </c>
      <c r="S49" s="48" t="s">
        <v>455</v>
      </c>
      <c r="T49" s="48" t="s">
        <v>39</v>
      </c>
      <c r="U49" s="48">
        <v>48</v>
      </c>
      <c r="V49" s="48" t="s">
        <v>452</v>
      </c>
      <c r="W49" s="48" t="s">
        <v>456</v>
      </c>
      <c r="X49" s="48" t="s">
        <v>453</v>
      </c>
      <c r="Y49" s="48" t="s">
        <v>64</v>
      </c>
      <c r="Z49" s="48">
        <v>1226</v>
      </c>
      <c r="AA49" s="48" t="s">
        <v>147</v>
      </c>
      <c r="AB49" s="49" t="s">
        <v>457</v>
      </c>
      <c r="AC49" s="48" t="s">
        <v>458</v>
      </c>
      <c r="AD49" s="49" t="s">
        <v>459</v>
      </c>
      <c r="AE49" s="49" t="s">
        <v>460</v>
      </c>
      <c r="AF49" s="49"/>
    </row>
    <row r="50" spans="1:32" s="48" customFormat="1" x14ac:dyDescent="0.25">
      <c r="A50" s="48">
        <v>13</v>
      </c>
      <c r="B50" s="48" t="b">
        <v>1</v>
      </c>
      <c r="C50" s="48" t="s">
        <v>32</v>
      </c>
      <c r="D50" s="49" t="s">
        <v>461</v>
      </c>
      <c r="E50" s="48" t="s">
        <v>462</v>
      </c>
      <c r="G50" s="48" t="s">
        <v>463</v>
      </c>
      <c r="I50" s="48" t="s">
        <v>37</v>
      </c>
      <c r="J50" s="48">
        <v>0</v>
      </c>
      <c r="K50" s="48">
        <v>0</v>
      </c>
      <c r="L50" s="48">
        <v>1.5338999999999999E-3</v>
      </c>
      <c r="M50" s="48">
        <v>0</v>
      </c>
      <c r="N50" s="48">
        <v>4.6563999999999997E-5</v>
      </c>
      <c r="O50" s="48">
        <v>2.6703999999999999E-3</v>
      </c>
      <c r="P50" s="48">
        <v>1.8040999999999999E-4</v>
      </c>
      <c r="Q50" s="48" t="str">
        <f t="shared" si="2"/>
        <v>False</v>
      </c>
      <c r="R50" s="48" t="str">
        <f t="shared" si="3"/>
        <v>False</v>
      </c>
      <c r="S50" s="48" t="s">
        <v>464</v>
      </c>
      <c r="T50" s="48" t="s">
        <v>39</v>
      </c>
      <c r="U50" s="48">
        <v>49</v>
      </c>
      <c r="V50" s="48" t="s">
        <v>462</v>
      </c>
      <c r="W50" s="48" t="s">
        <v>465</v>
      </c>
      <c r="Y50" s="48" t="s">
        <v>466</v>
      </c>
      <c r="Z50" s="48">
        <v>2659</v>
      </c>
      <c r="AB50" s="49" t="s">
        <v>467</v>
      </c>
      <c r="AC50" s="48" t="s">
        <v>468</v>
      </c>
      <c r="AD50" s="49"/>
      <c r="AE50" s="49" t="s">
        <v>467</v>
      </c>
      <c r="AF50" s="49"/>
    </row>
    <row r="51" spans="1:32" s="48" customFormat="1" ht="105" x14ac:dyDescent="0.25">
      <c r="A51" s="48">
        <v>39</v>
      </c>
      <c r="B51" s="48" t="b">
        <v>1</v>
      </c>
      <c r="C51" s="48" t="s">
        <v>32</v>
      </c>
      <c r="D51" s="49" t="s">
        <v>469</v>
      </c>
      <c r="E51" s="48" t="s">
        <v>470</v>
      </c>
      <c r="F51" s="48" t="s">
        <v>471</v>
      </c>
      <c r="G51" s="48" t="s">
        <v>251</v>
      </c>
      <c r="I51" s="48" t="s">
        <v>37</v>
      </c>
      <c r="J51" s="48">
        <v>2.3565000000000001E-4</v>
      </c>
      <c r="K51" s="48">
        <v>0</v>
      </c>
      <c r="L51" s="48">
        <v>1.4089E-3</v>
      </c>
      <c r="M51" s="48">
        <v>2.8386999999999998E-4</v>
      </c>
      <c r="N51" s="48">
        <v>0</v>
      </c>
      <c r="O51" s="48">
        <v>2.2591E-3</v>
      </c>
      <c r="P51" s="48">
        <v>8.2850999999999997E-4</v>
      </c>
      <c r="Q51" s="48" t="str">
        <f t="shared" si="2"/>
        <v>False</v>
      </c>
      <c r="R51" s="48" t="str">
        <f t="shared" si="3"/>
        <v>False</v>
      </c>
      <c r="S51" s="48" t="s">
        <v>472</v>
      </c>
      <c r="T51" s="48" t="s">
        <v>39</v>
      </c>
      <c r="U51" s="48">
        <v>50</v>
      </c>
      <c r="V51" s="48" t="s">
        <v>473</v>
      </c>
      <c r="W51" s="48" t="s">
        <v>474</v>
      </c>
      <c r="X51" s="48" t="s">
        <v>471</v>
      </c>
      <c r="Y51" s="48" t="s">
        <v>64</v>
      </c>
      <c r="Z51" s="48">
        <v>579</v>
      </c>
      <c r="AB51" s="49" t="s">
        <v>475</v>
      </c>
      <c r="AC51" s="48" t="s">
        <v>476</v>
      </c>
      <c r="AD51" s="49" t="s">
        <v>477</v>
      </c>
      <c r="AE51" s="49" t="s">
        <v>115</v>
      </c>
      <c r="AF51" s="49" t="s">
        <v>478</v>
      </c>
    </row>
    <row r="52" spans="1:32" s="48" customFormat="1" ht="45" x14ac:dyDescent="0.25">
      <c r="A52" s="48">
        <v>24</v>
      </c>
      <c r="B52" s="48" t="b">
        <v>1</v>
      </c>
      <c r="C52" s="48" t="s">
        <v>32</v>
      </c>
      <c r="D52" s="49" t="s">
        <v>479</v>
      </c>
      <c r="E52" s="48" t="s">
        <v>480</v>
      </c>
      <c r="F52" s="48" t="s">
        <v>481</v>
      </c>
      <c r="G52" s="48" t="s">
        <v>100</v>
      </c>
      <c r="H52" s="48" t="b">
        <v>1</v>
      </c>
      <c r="I52" s="48" t="s">
        <v>37</v>
      </c>
      <c r="J52" s="48">
        <v>5.9066000000000001E-4</v>
      </c>
      <c r="K52" s="48">
        <v>0</v>
      </c>
      <c r="L52" s="48">
        <v>2.9428000000000002E-3</v>
      </c>
      <c r="M52" s="48">
        <v>3.5576E-4</v>
      </c>
      <c r="N52" s="48">
        <v>0</v>
      </c>
      <c r="O52" s="48">
        <v>4.6512000000000003E-3</v>
      </c>
      <c r="P52" s="48">
        <v>1.4537E-3</v>
      </c>
      <c r="Q52" s="48" t="str">
        <f t="shared" si="2"/>
        <v>False</v>
      </c>
      <c r="R52" s="48" t="str">
        <f t="shared" si="3"/>
        <v>False</v>
      </c>
      <c r="S52" s="48" t="s">
        <v>482</v>
      </c>
      <c r="T52" s="48" t="s">
        <v>39</v>
      </c>
      <c r="U52" s="48">
        <v>51</v>
      </c>
      <c r="V52" s="48" t="s">
        <v>483</v>
      </c>
      <c r="W52" s="48" t="s">
        <v>484</v>
      </c>
      <c r="X52" s="48" t="s">
        <v>481</v>
      </c>
      <c r="Y52" s="48" t="s">
        <v>41</v>
      </c>
      <c r="Z52" s="48">
        <v>462</v>
      </c>
      <c r="AB52" s="49" t="s">
        <v>485</v>
      </c>
      <c r="AC52" s="48" t="s">
        <v>486</v>
      </c>
      <c r="AD52" s="49"/>
      <c r="AE52" s="49" t="s">
        <v>485</v>
      </c>
      <c r="AF52" s="49"/>
    </row>
    <row r="53" spans="1:32" s="48" customFormat="1" x14ac:dyDescent="0.25">
      <c r="A53" s="48">
        <v>28</v>
      </c>
      <c r="B53" s="48" t="b">
        <v>1</v>
      </c>
      <c r="C53" s="48" t="s">
        <v>32</v>
      </c>
      <c r="D53" s="49" t="s">
        <v>487</v>
      </c>
      <c r="E53" s="48" t="s">
        <v>488</v>
      </c>
      <c r="G53" s="48" t="s">
        <v>129</v>
      </c>
      <c r="H53" s="48" t="b">
        <v>1</v>
      </c>
      <c r="I53" s="48" t="s">
        <v>37</v>
      </c>
      <c r="J53" s="48">
        <v>1.0885999999999999E-3</v>
      </c>
      <c r="K53" s="48">
        <v>0</v>
      </c>
      <c r="L53" s="48">
        <v>2.6516999999999999E-3</v>
      </c>
      <c r="M53" s="48">
        <v>1.3113999999999999E-3</v>
      </c>
      <c r="N53" s="48">
        <v>0</v>
      </c>
      <c r="O53" s="48">
        <v>6.9575000000000001E-3</v>
      </c>
      <c r="P53" s="48">
        <v>0</v>
      </c>
      <c r="Q53" s="48" t="str">
        <f t="shared" si="2"/>
        <v>False</v>
      </c>
      <c r="R53" s="48" t="str">
        <f t="shared" si="3"/>
        <v>False</v>
      </c>
      <c r="S53" s="48" t="s">
        <v>489</v>
      </c>
      <c r="T53" s="48" t="s">
        <v>39</v>
      </c>
      <c r="U53" s="48">
        <v>52</v>
      </c>
      <c r="V53" s="48" t="s">
        <v>490</v>
      </c>
      <c r="W53" s="48" t="s">
        <v>491</v>
      </c>
      <c r="Y53" s="48" t="s">
        <v>316</v>
      </c>
      <c r="Z53" s="48">
        <v>376</v>
      </c>
      <c r="AB53" s="49"/>
      <c r="AD53" s="49"/>
      <c r="AE53" s="49"/>
      <c r="AF53" s="49"/>
    </row>
    <row r="54" spans="1:32" s="48" customFormat="1" ht="30" x14ac:dyDescent="0.25">
      <c r="A54" s="48">
        <v>16</v>
      </c>
      <c r="B54" s="48" t="b">
        <v>1</v>
      </c>
      <c r="C54" s="48" t="s">
        <v>32</v>
      </c>
      <c r="D54" s="49" t="s">
        <v>492</v>
      </c>
      <c r="E54" s="48" t="s">
        <v>493</v>
      </c>
      <c r="F54" s="48" t="s">
        <v>494</v>
      </c>
      <c r="G54" s="48" t="s">
        <v>120</v>
      </c>
      <c r="I54" s="48" t="s">
        <v>37</v>
      </c>
      <c r="J54" s="48">
        <v>0</v>
      </c>
      <c r="K54" s="48">
        <v>0</v>
      </c>
      <c r="L54" s="48">
        <v>6.8788E-3</v>
      </c>
      <c r="M54" s="48">
        <v>0</v>
      </c>
      <c r="N54" s="48">
        <v>0</v>
      </c>
      <c r="O54" s="48">
        <v>9.5931000000000002E-3</v>
      </c>
      <c r="P54" s="48">
        <v>1.7561E-2</v>
      </c>
      <c r="Q54" s="48" t="str">
        <f t="shared" si="2"/>
        <v>False</v>
      </c>
      <c r="R54" s="48" t="str">
        <f t="shared" si="3"/>
        <v>False</v>
      </c>
      <c r="S54" s="48" t="s">
        <v>495</v>
      </c>
      <c r="T54" s="48" t="s">
        <v>39</v>
      </c>
      <c r="U54" s="48">
        <v>53</v>
      </c>
      <c r="V54" s="48" t="s">
        <v>493</v>
      </c>
      <c r="W54" s="48" t="s">
        <v>230</v>
      </c>
      <c r="X54" s="48" t="s">
        <v>494</v>
      </c>
      <c r="Y54" s="48" t="s">
        <v>64</v>
      </c>
      <c r="Z54" s="48">
        <v>224</v>
      </c>
      <c r="AA54" s="48" t="s">
        <v>232</v>
      </c>
      <c r="AB54" s="49" t="s">
        <v>496</v>
      </c>
      <c r="AC54" s="48" t="s">
        <v>497</v>
      </c>
      <c r="AD54" s="49"/>
      <c r="AE54" s="49" t="s">
        <v>498</v>
      </c>
      <c r="AF54" s="49"/>
    </row>
    <row r="55" spans="1:32" s="48" customFormat="1" ht="60" x14ac:dyDescent="0.25">
      <c r="A55" s="48">
        <v>22</v>
      </c>
      <c r="B55" s="48" t="b">
        <v>1</v>
      </c>
      <c r="C55" s="48" t="s">
        <v>32</v>
      </c>
      <c r="D55" s="49" t="s">
        <v>499</v>
      </c>
      <c r="E55" s="48" t="s">
        <v>500</v>
      </c>
      <c r="G55" s="48" t="s">
        <v>501</v>
      </c>
      <c r="H55" s="48" t="b">
        <v>1</v>
      </c>
      <c r="I55" s="48" t="s">
        <v>37</v>
      </c>
      <c r="J55" s="48">
        <v>0</v>
      </c>
      <c r="K55" s="48">
        <v>0</v>
      </c>
      <c r="L55" s="48">
        <v>6.4935000000000001E-3</v>
      </c>
      <c r="M55" s="48">
        <v>0</v>
      </c>
      <c r="N55" s="48">
        <v>0</v>
      </c>
      <c r="O55" s="48">
        <v>9.2034000000000005E-3</v>
      </c>
      <c r="P55" s="48">
        <v>4.2959000000000001E-3</v>
      </c>
      <c r="Q55" s="48" t="str">
        <f t="shared" si="2"/>
        <v>False</v>
      </c>
      <c r="R55" s="48" t="str">
        <f t="shared" si="3"/>
        <v>False</v>
      </c>
      <c r="S55" s="48" t="s">
        <v>502</v>
      </c>
      <c r="T55" s="48" t="s">
        <v>39</v>
      </c>
      <c r="U55" s="48">
        <v>54</v>
      </c>
      <c r="V55" s="48" t="s">
        <v>503</v>
      </c>
      <c r="W55" s="48" t="s">
        <v>504</v>
      </c>
      <c r="Y55" s="48" t="s">
        <v>505</v>
      </c>
      <c r="Z55" s="48">
        <v>335</v>
      </c>
      <c r="AA55" s="48" t="s">
        <v>506</v>
      </c>
      <c r="AB55" s="49" t="s">
        <v>507</v>
      </c>
      <c r="AC55" s="48" t="s">
        <v>508</v>
      </c>
      <c r="AD55" s="49"/>
      <c r="AE55" s="49" t="s">
        <v>509</v>
      </c>
      <c r="AF55" s="49"/>
    </row>
    <row r="56" spans="1:32" s="48" customFormat="1" ht="30" x14ac:dyDescent="0.25">
      <c r="A56" s="48">
        <v>70</v>
      </c>
      <c r="B56" s="48" t="b">
        <v>1</v>
      </c>
      <c r="C56" s="48" t="s">
        <v>32</v>
      </c>
      <c r="D56" s="49" t="s">
        <v>510</v>
      </c>
      <c r="E56" s="48" t="s">
        <v>511</v>
      </c>
      <c r="F56" s="48" t="s">
        <v>512</v>
      </c>
      <c r="G56" s="48" t="s">
        <v>513</v>
      </c>
      <c r="I56" s="48" t="s">
        <v>37</v>
      </c>
      <c r="J56" s="48">
        <v>0</v>
      </c>
      <c r="K56" s="48">
        <v>0</v>
      </c>
      <c r="L56" s="48">
        <v>3.1040999999999998E-3</v>
      </c>
      <c r="M56" s="48">
        <v>0</v>
      </c>
      <c r="N56" s="48">
        <v>0</v>
      </c>
      <c r="O56" s="48">
        <v>4.4795E-3</v>
      </c>
      <c r="P56" s="48">
        <v>6.5713000000000002E-4</v>
      </c>
      <c r="Q56" s="48" t="str">
        <f t="shared" si="2"/>
        <v>False</v>
      </c>
      <c r="R56" s="48" t="str">
        <f t="shared" si="3"/>
        <v>False</v>
      </c>
      <c r="S56" s="48" t="s">
        <v>514</v>
      </c>
      <c r="T56" s="48" t="s">
        <v>39</v>
      </c>
      <c r="U56" s="48">
        <v>55</v>
      </c>
      <c r="V56" s="48" t="s">
        <v>511</v>
      </c>
      <c r="W56" s="48" t="s">
        <v>515</v>
      </c>
      <c r="X56" s="48" t="s">
        <v>512</v>
      </c>
      <c r="Y56" s="48" t="s">
        <v>64</v>
      </c>
      <c r="Z56" s="48">
        <v>146</v>
      </c>
      <c r="AB56" s="49" t="s">
        <v>139</v>
      </c>
      <c r="AC56" s="48" t="s">
        <v>140</v>
      </c>
      <c r="AD56" s="49"/>
      <c r="AE56" s="49" t="s">
        <v>139</v>
      </c>
      <c r="AF56" s="49"/>
    </row>
    <row r="57" spans="1:32" s="48" customFormat="1" ht="45" x14ac:dyDescent="0.25">
      <c r="A57" s="48">
        <v>38</v>
      </c>
      <c r="B57" s="48" t="b">
        <v>1</v>
      </c>
      <c r="C57" s="48" t="s">
        <v>32</v>
      </c>
      <c r="D57" s="49" t="s">
        <v>516</v>
      </c>
      <c r="E57" s="48" t="s">
        <v>517</v>
      </c>
      <c r="F57" s="48" t="s">
        <v>518</v>
      </c>
      <c r="G57" s="48" t="s">
        <v>357</v>
      </c>
      <c r="H57" s="48" t="b">
        <v>1</v>
      </c>
      <c r="I57" s="48" t="s">
        <v>37</v>
      </c>
      <c r="J57" s="48">
        <v>0</v>
      </c>
      <c r="K57" s="48">
        <v>0</v>
      </c>
      <c r="L57" s="48">
        <v>4.1261999999999999E-4</v>
      </c>
      <c r="M57" s="48">
        <v>0</v>
      </c>
      <c r="N57" s="48">
        <v>0</v>
      </c>
      <c r="O57" s="48">
        <v>5.6709000000000002E-4</v>
      </c>
      <c r="P57" s="48">
        <v>0</v>
      </c>
      <c r="Q57" s="48" t="str">
        <f t="shared" si="2"/>
        <v>False</v>
      </c>
      <c r="R57" s="48" t="str">
        <f t="shared" si="3"/>
        <v>False</v>
      </c>
      <c r="S57" s="48" t="s">
        <v>519</v>
      </c>
      <c r="T57" s="48" t="s">
        <v>39</v>
      </c>
      <c r="U57" s="48">
        <v>56</v>
      </c>
      <c r="V57" s="48" t="s">
        <v>517</v>
      </c>
      <c r="W57" s="48" t="s">
        <v>520</v>
      </c>
      <c r="X57" s="48" t="s">
        <v>521</v>
      </c>
      <c r="Y57" s="48" t="s">
        <v>41</v>
      </c>
      <c r="Z57" s="48">
        <v>659</v>
      </c>
      <c r="AB57" s="49" t="s">
        <v>362</v>
      </c>
      <c r="AC57" s="48" t="s">
        <v>363</v>
      </c>
      <c r="AD57" s="49"/>
      <c r="AE57" s="49" t="s">
        <v>362</v>
      </c>
      <c r="AF57" s="49"/>
    </row>
    <row r="58" spans="1:32" s="48" customFormat="1" ht="45" x14ac:dyDescent="0.25">
      <c r="A58" s="48">
        <v>78</v>
      </c>
      <c r="B58" s="48" t="b">
        <v>1</v>
      </c>
      <c r="C58" s="48" t="s">
        <v>32</v>
      </c>
      <c r="D58" s="49" t="s">
        <v>522</v>
      </c>
      <c r="E58" s="48" t="s">
        <v>523</v>
      </c>
      <c r="F58" s="48" t="s">
        <v>524</v>
      </c>
      <c r="G58" s="48" t="s">
        <v>525</v>
      </c>
      <c r="H58" s="48" t="b">
        <v>1</v>
      </c>
      <c r="I58" s="48" t="s">
        <v>37</v>
      </c>
      <c r="J58" s="48">
        <v>0</v>
      </c>
      <c r="K58" s="48">
        <v>0</v>
      </c>
      <c r="L58" s="48">
        <v>1.5191E-3</v>
      </c>
      <c r="M58" s="48">
        <v>0</v>
      </c>
      <c r="N58" s="48">
        <v>0</v>
      </c>
      <c r="O58" s="48">
        <v>2.0877999999999999E-3</v>
      </c>
      <c r="P58" s="48">
        <v>1.6080000000000001E-3</v>
      </c>
      <c r="Q58" s="48" t="str">
        <f t="shared" si="2"/>
        <v>False</v>
      </c>
      <c r="R58" s="48" t="str">
        <f t="shared" si="3"/>
        <v>False</v>
      </c>
      <c r="S58" s="48" t="s">
        <v>526</v>
      </c>
      <c r="T58" s="48" t="s">
        <v>39</v>
      </c>
      <c r="U58" s="48">
        <v>57</v>
      </c>
      <c r="V58" s="48" t="s">
        <v>523</v>
      </c>
      <c r="W58" s="48" t="s">
        <v>241</v>
      </c>
      <c r="X58" s="48" t="s">
        <v>524</v>
      </c>
      <c r="Y58" s="48" t="s">
        <v>64</v>
      </c>
      <c r="Z58" s="48">
        <v>179</v>
      </c>
      <c r="AA58" s="48" t="s">
        <v>242</v>
      </c>
      <c r="AB58" s="49" t="s">
        <v>243</v>
      </c>
      <c r="AC58" s="48" t="s">
        <v>244</v>
      </c>
      <c r="AD58" s="49" t="s">
        <v>245</v>
      </c>
      <c r="AE58" s="49" t="s">
        <v>246</v>
      </c>
      <c r="AF58" s="49" t="s">
        <v>247</v>
      </c>
    </row>
    <row r="59" spans="1:32" s="48" customFormat="1" ht="30" x14ac:dyDescent="0.25">
      <c r="A59" s="48">
        <v>35</v>
      </c>
      <c r="B59" s="48" t="b">
        <v>1</v>
      </c>
      <c r="C59" s="48" t="s">
        <v>32</v>
      </c>
      <c r="D59" s="49" t="s">
        <v>527</v>
      </c>
      <c r="E59" s="48" t="s">
        <v>528</v>
      </c>
      <c r="F59" s="48" t="s">
        <v>529</v>
      </c>
      <c r="G59" s="48" t="s">
        <v>313</v>
      </c>
      <c r="I59" s="48" t="s">
        <v>37</v>
      </c>
      <c r="J59" s="48">
        <v>0</v>
      </c>
      <c r="K59" s="48">
        <v>0</v>
      </c>
      <c r="L59" s="48">
        <v>3.2084000000000001E-3</v>
      </c>
      <c r="M59" s="48">
        <v>0</v>
      </c>
      <c r="N59" s="48">
        <v>0</v>
      </c>
      <c r="O59" s="48">
        <v>4.1339999999999997E-3</v>
      </c>
      <c r="P59" s="48">
        <v>7.6413000000000002E-3</v>
      </c>
      <c r="Q59" s="48" t="str">
        <f t="shared" si="2"/>
        <v>False</v>
      </c>
      <c r="R59" s="48" t="str">
        <f t="shared" si="3"/>
        <v>False</v>
      </c>
      <c r="S59" s="48" t="s">
        <v>530</v>
      </c>
      <c r="T59" s="48" t="s">
        <v>39</v>
      </c>
      <c r="U59" s="48">
        <v>58</v>
      </c>
      <c r="V59" s="48" t="s">
        <v>528</v>
      </c>
      <c r="W59" s="48" t="s">
        <v>531</v>
      </c>
      <c r="X59" s="48" t="s">
        <v>529</v>
      </c>
      <c r="Y59" s="48" t="s">
        <v>64</v>
      </c>
      <c r="Z59" s="48">
        <v>226</v>
      </c>
      <c r="AB59" s="49"/>
      <c r="AD59" s="49"/>
      <c r="AE59" s="49"/>
      <c r="AF59" s="49"/>
    </row>
    <row r="60" spans="1:32" s="48" customFormat="1" ht="30" x14ac:dyDescent="0.25">
      <c r="A60" s="48">
        <v>55</v>
      </c>
      <c r="B60" s="48" t="b">
        <v>1</v>
      </c>
      <c r="C60" s="48" t="s">
        <v>32</v>
      </c>
      <c r="D60" s="49" t="s">
        <v>532</v>
      </c>
      <c r="E60" s="48" t="s">
        <v>533</v>
      </c>
      <c r="F60" s="48" t="s">
        <v>534</v>
      </c>
      <c r="G60" s="48" t="s">
        <v>513</v>
      </c>
      <c r="I60" s="48" t="s">
        <v>37</v>
      </c>
      <c r="J60" s="48">
        <v>0</v>
      </c>
      <c r="K60" s="48">
        <v>0</v>
      </c>
      <c r="L60" s="48">
        <v>2.3391000000000002E-3</v>
      </c>
      <c r="M60" s="48">
        <v>0</v>
      </c>
      <c r="N60" s="48">
        <v>0</v>
      </c>
      <c r="O60" s="48">
        <v>3.6166000000000002E-3</v>
      </c>
      <c r="P60" s="48">
        <v>4.9518000000000001E-3</v>
      </c>
      <c r="Q60" s="48" t="str">
        <f t="shared" si="2"/>
        <v>False</v>
      </c>
      <c r="R60" s="48" t="str">
        <f t="shared" si="3"/>
        <v>False</v>
      </c>
      <c r="S60" s="48" t="s">
        <v>535</v>
      </c>
      <c r="T60" s="48" t="s">
        <v>39</v>
      </c>
      <c r="U60" s="48">
        <v>59</v>
      </c>
      <c r="V60" s="48" t="s">
        <v>533</v>
      </c>
      <c r="W60" s="48" t="s">
        <v>536</v>
      </c>
      <c r="X60" s="48" t="s">
        <v>537</v>
      </c>
      <c r="Y60" s="48" t="s">
        <v>64</v>
      </c>
      <c r="Z60" s="48">
        <v>155</v>
      </c>
      <c r="AB60" s="49"/>
      <c r="AD60" s="49"/>
      <c r="AE60" s="49"/>
      <c r="AF60" s="49"/>
    </row>
    <row r="61" spans="1:32" s="48" customFormat="1" ht="30" x14ac:dyDescent="0.25">
      <c r="A61" s="48">
        <v>69</v>
      </c>
      <c r="B61" s="48" t="b">
        <v>1</v>
      </c>
      <c r="C61" s="48" t="s">
        <v>32</v>
      </c>
      <c r="D61" s="49" t="s">
        <v>538</v>
      </c>
      <c r="E61" s="48" t="s">
        <v>539</v>
      </c>
      <c r="F61" s="48" t="s">
        <v>540</v>
      </c>
      <c r="G61" s="48" t="s">
        <v>541</v>
      </c>
      <c r="I61" s="48" t="s">
        <v>37</v>
      </c>
      <c r="J61" s="48">
        <v>0</v>
      </c>
      <c r="K61" s="48">
        <v>0</v>
      </c>
      <c r="L61" s="48">
        <v>3.3570000000000002E-3</v>
      </c>
      <c r="M61" s="48">
        <v>0</v>
      </c>
      <c r="N61" s="48">
        <v>0</v>
      </c>
      <c r="O61" s="48">
        <v>5.1904999999999998E-3</v>
      </c>
      <c r="P61" s="48">
        <v>2.6649999999999998E-3</v>
      </c>
      <c r="Q61" s="48" t="str">
        <f t="shared" si="2"/>
        <v>False</v>
      </c>
      <c r="R61" s="48" t="str">
        <f t="shared" si="3"/>
        <v>False</v>
      </c>
      <c r="S61" s="48" t="s">
        <v>542</v>
      </c>
      <c r="T61" s="48" t="s">
        <v>39</v>
      </c>
      <c r="U61" s="48">
        <v>60</v>
      </c>
      <c r="V61" s="48" t="s">
        <v>539</v>
      </c>
      <c r="W61" s="48" t="s">
        <v>543</v>
      </c>
      <c r="X61" s="48" t="s">
        <v>540</v>
      </c>
      <c r="Y61" s="48" t="s">
        <v>64</v>
      </c>
      <c r="Z61" s="48">
        <v>108</v>
      </c>
      <c r="AB61" s="49" t="s">
        <v>544</v>
      </c>
      <c r="AC61" s="48" t="s">
        <v>545</v>
      </c>
      <c r="AD61" s="49"/>
      <c r="AE61" s="49" t="s">
        <v>544</v>
      </c>
      <c r="AF61" s="49"/>
    </row>
    <row r="62" spans="1:32" s="48" customFormat="1" ht="45" x14ac:dyDescent="0.25">
      <c r="A62" s="48">
        <v>96</v>
      </c>
      <c r="B62" s="48" t="b">
        <v>1</v>
      </c>
      <c r="C62" s="48" t="s">
        <v>32</v>
      </c>
      <c r="D62" s="49" t="s">
        <v>546</v>
      </c>
      <c r="E62" s="48" t="s">
        <v>547</v>
      </c>
      <c r="G62" s="48" t="s">
        <v>112</v>
      </c>
      <c r="I62" s="48" t="s">
        <v>37</v>
      </c>
      <c r="J62" s="48">
        <v>0</v>
      </c>
      <c r="K62" s="48">
        <v>0</v>
      </c>
      <c r="L62" s="48">
        <v>1.1695E-3</v>
      </c>
      <c r="M62" s="48">
        <v>0</v>
      </c>
      <c r="N62" s="48">
        <v>0</v>
      </c>
      <c r="O62" s="48">
        <v>1.8083000000000001E-3</v>
      </c>
      <c r="P62" s="48">
        <v>6.1897000000000005E-4</v>
      </c>
      <c r="Q62" s="48" t="str">
        <f t="shared" si="2"/>
        <v>False</v>
      </c>
      <c r="R62" s="48" t="str">
        <f t="shared" si="3"/>
        <v>False</v>
      </c>
      <c r="S62" s="48" t="s">
        <v>548</v>
      </c>
      <c r="T62" s="48" t="s">
        <v>39</v>
      </c>
      <c r="U62" s="48">
        <v>61</v>
      </c>
      <c r="V62" s="48" t="s">
        <v>549</v>
      </c>
      <c r="W62" s="48" t="s">
        <v>550</v>
      </c>
      <c r="Y62" s="48" t="s">
        <v>231</v>
      </c>
      <c r="Z62" s="48">
        <v>155</v>
      </c>
      <c r="AB62" s="49" t="s">
        <v>551</v>
      </c>
      <c r="AC62" s="48" t="s">
        <v>552</v>
      </c>
      <c r="AD62" s="49"/>
      <c r="AE62" s="49" t="s">
        <v>551</v>
      </c>
      <c r="AF62" s="49"/>
    </row>
    <row r="63" spans="1:32" s="48" customFormat="1" ht="45" x14ac:dyDescent="0.25">
      <c r="A63" s="48">
        <v>7</v>
      </c>
      <c r="B63" s="48" t="b">
        <v>1</v>
      </c>
      <c r="C63" s="48" t="s">
        <v>32</v>
      </c>
      <c r="D63" s="49" t="s">
        <v>553</v>
      </c>
      <c r="E63" s="48" t="s">
        <v>554</v>
      </c>
      <c r="F63" s="48" t="s">
        <v>555</v>
      </c>
      <c r="G63" s="48" t="s">
        <v>556</v>
      </c>
      <c r="H63" s="48" t="b">
        <v>1</v>
      </c>
      <c r="I63" s="48" t="s">
        <v>37</v>
      </c>
      <c r="J63" s="48">
        <v>0</v>
      </c>
      <c r="K63" s="48">
        <v>1.3454999999999999E-4</v>
      </c>
      <c r="L63" s="48">
        <v>3.6181999999999998E-3</v>
      </c>
      <c r="M63" s="48">
        <v>0</v>
      </c>
      <c r="N63" s="48">
        <v>6.2564000000000001E-4</v>
      </c>
      <c r="O63" s="48">
        <v>5.2874999999999997E-3</v>
      </c>
      <c r="P63" s="48">
        <v>4.0723000000000001E-3</v>
      </c>
      <c r="Q63" s="48" t="str">
        <f t="shared" si="2"/>
        <v>False</v>
      </c>
      <c r="R63" s="48" t="str">
        <f t="shared" si="3"/>
        <v>False</v>
      </c>
      <c r="S63" s="48" t="s">
        <v>557</v>
      </c>
      <c r="T63" s="48" t="s">
        <v>39</v>
      </c>
      <c r="U63" s="48">
        <v>62</v>
      </c>
      <c r="V63" s="48" t="s">
        <v>558</v>
      </c>
      <c r="W63" s="48" t="s">
        <v>559</v>
      </c>
      <c r="X63" s="48" t="s">
        <v>555</v>
      </c>
      <c r="Y63" s="48" t="s">
        <v>64</v>
      </c>
      <c r="Z63" s="48">
        <v>1979</v>
      </c>
      <c r="AB63" s="49" t="s">
        <v>287</v>
      </c>
      <c r="AC63" s="48" t="s">
        <v>288</v>
      </c>
      <c r="AD63" s="49" t="s">
        <v>289</v>
      </c>
      <c r="AE63" s="49" t="s">
        <v>290</v>
      </c>
      <c r="AF63" s="49" t="s">
        <v>291</v>
      </c>
    </row>
    <row r="64" spans="1:32" s="48" customFormat="1" ht="45" x14ac:dyDescent="0.25">
      <c r="A64" s="48">
        <v>54</v>
      </c>
      <c r="B64" s="48" t="b">
        <v>1</v>
      </c>
      <c r="C64" s="48" t="s">
        <v>32</v>
      </c>
      <c r="D64" s="49" t="s">
        <v>560</v>
      </c>
      <c r="E64" s="48" t="s">
        <v>561</v>
      </c>
      <c r="F64" s="48" t="s">
        <v>562</v>
      </c>
      <c r="G64" s="48" t="s">
        <v>47</v>
      </c>
      <c r="I64" s="48" t="s">
        <v>37</v>
      </c>
      <c r="J64" s="48">
        <v>0</v>
      </c>
      <c r="K64" s="48">
        <v>0</v>
      </c>
      <c r="L64" s="48">
        <v>2.5896999999999999E-3</v>
      </c>
      <c r="M64" s="48">
        <v>0</v>
      </c>
      <c r="N64" s="48">
        <v>5.8958999999999997E-4</v>
      </c>
      <c r="O64" s="48">
        <v>4.0041E-3</v>
      </c>
      <c r="P64" s="48">
        <v>9.1372000000000003E-4</v>
      </c>
      <c r="Q64" s="48" t="str">
        <f t="shared" si="2"/>
        <v>False</v>
      </c>
      <c r="R64" s="48" t="str">
        <f t="shared" si="3"/>
        <v>False</v>
      </c>
      <c r="S64" s="48" t="s">
        <v>563</v>
      </c>
      <c r="T64" s="48" t="s">
        <v>39</v>
      </c>
      <c r="U64" s="48">
        <v>63</v>
      </c>
      <c r="V64" s="48" t="s">
        <v>564</v>
      </c>
      <c r="W64" s="48" t="s">
        <v>565</v>
      </c>
      <c r="X64" s="48" t="s">
        <v>562</v>
      </c>
      <c r="Y64" s="48" t="s">
        <v>566</v>
      </c>
      <c r="Z64" s="48">
        <v>210</v>
      </c>
      <c r="AB64" s="49" t="s">
        <v>567</v>
      </c>
      <c r="AC64" s="48" t="s">
        <v>568</v>
      </c>
      <c r="AD64" s="49" t="s">
        <v>567</v>
      </c>
      <c r="AE64" s="49"/>
      <c r="AF64" s="49"/>
    </row>
    <row r="65" spans="1:32" s="50" customFormat="1" ht="30" x14ac:dyDescent="0.25">
      <c r="A65" s="50">
        <v>3</v>
      </c>
      <c r="B65" s="50" t="b">
        <v>1</v>
      </c>
      <c r="C65" s="50" t="s">
        <v>32</v>
      </c>
      <c r="D65" s="51" t="s">
        <v>569</v>
      </c>
      <c r="E65" s="50" t="s">
        <v>570</v>
      </c>
      <c r="G65" s="50" t="s">
        <v>377</v>
      </c>
      <c r="H65" s="50" t="b">
        <v>1</v>
      </c>
      <c r="I65" s="50" t="s">
        <v>37</v>
      </c>
      <c r="J65" s="50">
        <v>0</v>
      </c>
      <c r="K65" s="50">
        <v>2.3439999999999999E-2</v>
      </c>
      <c r="L65" s="50">
        <v>1.1809E-2</v>
      </c>
      <c r="M65" s="50">
        <v>5.7872999999999996E-4</v>
      </c>
      <c r="N65" s="50">
        <v>2.5285999999999999E-2</v>
      </c>
      <c r="O65" s="50">
        <v>1.8752000000000001E-2</v>
      </c>
      <c r="P65" s="50">
        <v>5.8104999999999997E-2</v>
      </c>
      <c r="Q65" s="50" t="str">
        <f t="shared" si="2"/>
        <v>True</v>
      </c>
      <c r="R65" s="50" t="str">
        <f t="shared" si="3"/>
        <v>True</v>
      </c>
      <c r="S65" s="50" t="s">
        <v>571</v>
      </c>
      <c r="T65" s="50" t="s">
        <v>39</v>
      </c>
      <c r="U65" s="50">
        <v>64</v>
      </c>
      <c r="V65" s="50" t="s">
        <v>570</v>
      </c>
      <c r="W65" s="50" t="s">
        <v>572</v>
      </c>
      <c r="Y65" s="50" t="s">
        <v>466</v>
      </c>
      <c r="Z65" s="50">
        <v>284</v>
      </c>
      <c r="AB65" s="51"/>
      <c r="AD65" s="51"/>
      <c r="AE65" s="51"/>
      <c r="AF65" s="51"/>
    </row>
    <row r="66" spans="1:32" s="50" customFormat="1" ht="30" x14ac:dyDescent="0.25">
      <c r="A66" s="50">
        <v>6</v>
      </c>
      <c r="B66" s="50" t="b">
        <v>1</v>
      </c>
      <c r="C66" s="50" t="s">
        <v>32</v>
      </c>
      <c r="D66" s="51" t="s">
        <v>573</v>
      </c>
      <c r="E66" s="50" t="s">
        <v>574</v>
      </c>
      <c r="F66" s="50" t="s">
        <v>575</v>
      </c>
      <c r="G66" s="50" t="s">
        <v>377</v>
      </c>
      <c r="H66" s="50" t="b">
        <v>1</v>
      </c>
      <c r="I66" s="50" t="s">
        <v>37</v>
      </c>
      <c r="J66" s="50">
        <v>0</v>
      </c>
      <c r="K66" s="50">
        <v>2.3440000000000002E-3</v>
      </c>
      <c r="L66" s="50">
        <v>6.3829999999999996E-4</v>
      </c>
      <c r="M66" s="50">
        <v>0</v>
      </c>
      <c r="N66" s="50">
        <v>2.1798E-3</v>
      </c>
      <c r="O66" s="50">
        <v>1.6448999999999999E-3</v>
      </c>
      <c r="P66" s="50">
        <v>3.0404E-3</v>
      </c>
      <c r="Q66" s="50" t="str">
        <f t="shared" ref="Q66:Q97" si="4">IF(K66&gt;L66, "True", "False")</f>
        <v>True</v>
      </c>
      <c r="R66" s="50" t="str">
        <f t="shared" ref="R66:R97" si="5">IF(N66&gt;O66, "True", "False")</f>
        <v>True</v>
      </c>
      <c r="S66" s="50" t="s">
        <v>576</v>
      </c>
      <c r="T66" s="50" t="s">
        <v>39</v>
      </c>
      <c r="U66" s="50">
        <v>65</v>
      </c>
      <c r="V66" s="50" t="s">
        <v>574</v>
      </c>
      <c r="W66" s="50" t="s">
        <v>572</v>
      </c>
      <c r="X66" s="50" t="s">
        <v>575</v>
      </c>
      <c r="Y66" s="50" t="s">
        <v>64</v>
      </c>
      <c r="Z66" s="50">
        <v>284</v>
      </c>
      <c r="AB66" s="51"/>
      <c r="AD66" s="51"/>
      <c r="AE66" s="51"/>
      <c r="AF66" s="51"/>
    </row>
    <row r="67" spans="1:32" s="50" customFormat="1" ht="30" x14ac:dyDescent="0.25">
      <c r="A67" s="50">
        <v>49</v>
      </c>
      <c r="B67" s="50" t="b">
        <v>1</v>
      </c>
      <c r="C67" s="50" t="s">
        <v>32</v>
      </c>
      <c r="D67" s="51" t="s">
        <v>577</v>
      </c>
      <c r="E67" s="50" t="s">
        <v>578</v>
      </c>
      <c r="G67" s="50" t="s">
        <v>513</v>
      </c>
      <c r="I67" s="50" t="s">
        <v>37</v>
      </c>
      <c r="J67" s="50">
        <v>0</v>
      </c>
      <c r="K67" s="50">
        <v>4.0591999999999998E-3</v>
      </c>
      <c r="L67" s="50">
        <v>2.7634000000000001E-3</v>
      </c>
      <c r="M67" s="50">
        <v>0</v>
      </c>
      <c r="N67" s="50">
        <v>4.5297999999999996E-3</v>
      </c>
      <c r="O67" s="50">
        <v>2.2788000000000001E-3</v>
      </c>
      <c r="P67" s="50">
        <v>2.3400000000000001E-3</v>
      </c>
      <c r="Q67" s="50" t="str">
        <f t="shared" si="4"/>
        <v>True</v>
      </c>
      <c r="R67" s="50" t="str">
        <f t="shared" si="5"/>
        <v>True</v>
      </c>
      <c r="S67" s="50" t="s">
        <v>579</v>
      </c>
      <c r="T67" s="50" t="s">
        <v>39</v>
      </c>
      <c r="U67" s="50">
        <v>66</v>
      </c>
      <c r="V67" s="50" t="s">
        <v>578</v>
      </c>
      <c r="W67" s="50" t="s">
        <v>580</v>
      </c>
      <c r="Y67" s="50" t="s">
        <v>581</v>
      </c>
      <c r="Z67" s="50">
        <v>164</v>
      </c>
      <c r="AA67" s="50" t="s">
        <v>582</v>
      </c>
      <c r="AB67" s="51" t="s">
        <v>583</v>
      </c>
      <c r="AC67" s="50" t="s">
        <v>584</v>
      </c>
      <c r="AD67" s="51"/>
      <c r="AE67" s="51" t="s">
        <v>544</v>
      </c>
      <c r="AF67" s="51"/>
    </row>
    <row r="68" spans="1:32" s="50" customFormat="1" ht="30" x14ac:dyDescent="0.25">
      <c r="A68" s="50">
        <v>2</v>
      </c>
      <c r="B68" s="50" t="b">
        <v>1</v>
      </c>
      <c r="C68" s="50" t="s">
        <v>32</v>
      </c>
      <c r="D68" s="51" t="s">
        <v>585</v>
      </c>
      <c r="E68" s="50" t="s">
        <v>586</v>
      </c>
      <c r="F68" s="50" t="s">
        <v>587</v>
      </c>
      <c r="G68" s="50" t="s">
        <v>588</v>
      </c>
      <c r="I68" s="50" t="s">
        <v>37</v>
      </c>
      <c r="J68" s="50">
        <v>2.2626999999999999E-4</v>
      </c>
      <c r="K68" s="50">
        <v>1.5014E-2</v>
      </c>
      <c r="L68" s="50">
        <v>1.2926999999999999E-2</v>
      </c>
      <c r="M68" s="50">
        <v>1.908E-3</v>
      </c>
      <c r="N68" s="50">
        <v>1.4989000000000001E-2</v>
      </c>
      <c r="O68" s="50">
        <v>1.0071E-2</v>
      </c>
      <c r="P68" s="50">
        <v>1.2729000000000001E-2</v>
      </c>
      <c r="Q68" s="50" t="str">
        <f t="shared" si="4"/>
        <v>True</v>
      </c>
      <c r="R68" s="50" t="str">
        <f t="shared" si="5"/>
        <v>True</v>
      </c>
      <c r="S68" s="50" t="s">
        <v>589</v>
      </c>
      <c r="T68" s="50" t="s">
        <v>39</v>
      </c>
      <c r="U68" s="50">
        <v>67</v>
      </c>
      <c r="V68" s="50" t="s">
        <v>586</v>
      </c>
      <c r="W68" s="50" t="s">
        <v>590</v>
      </c>
      <c r="X68" s="50" t="s">
        <v>587</v>
      </c>
      <c r="Y68" s="50" t="s">
        <v>51</v>
      </c>
      <c r="Z68" s="50">
        <v>603</v>
      </c>
      <c r="AB68" s="51"/>
      <c r="AD68" s="51"/>
      <c r="AE68" s="51"/>
      <c r="AF68" s="51"/>
    </row>
    <row r="69" spans="1:32" s="48" customFormat="1" ht="45" x14ac:dyDescent="0.25">
      <c r="A69" s="50">
        <v>4</v>
      </c>
      <c r="B69" s="50" t="b">
        <v>1</v>
      </c>
      <c r="C69" s="50" t="s">
        <v>32</v>
      </c>
      <c r="D69" s="51" t="s">
        <v>591</v>
      </c>
      <c r="E69" s="50" t="s">
        <v>592</v>
      </c>
      <c r="F69" s="50" t="s">
        <v>593</v>
      </c>
      <c r="G69" s="50" t="s">
        <v>594</v>
      </c>
      <c r="H69" s="50" t="b">
        <v>1</v>
      </c>
      <c r="I69" s="50" t="s">
        <v>37</v>
      </c>
      <c r="J69" s="50">
        <v>0</v>
      </c>
      <c r="K69" s="50">
        <v>2.3118E-2</v>
      </c>
      <c r="L69" s="50">
        <v>2.7396E-2</v>
      </c>
      <c r="M69" s="50">
        <v>0</v>
      </c>
      <c r="N69" s="50">
        <v>2.8265999999999999E-2</v>
      </c>
      <c r="O69" s="50">
        <v>1.9526999999999999E-2</v>
      </c>
      <c r="P69" s="50">
        <v>2.4679E-2</v>
      </c>
      <c r="Q69" s="50" t="str">
        <f t="shared" si="4"/>
        <v>False</v>
      </c>
      <c r="R69" s="50" t="str">
        <f t="shared" si="5"/>
        <v>True</v>
      </c>
      <c r="S69" s="50" t="s">
        <v>595</v>
      </c>
      <c r="T69" s="50" t="s">
        <v>39</v>
      </c>
      <c r="U69" s="50">
        <v>68</v>
      </c>
      <c r="V69" s="50" t="s">
        <v>592</v>
      </c>
      <c r="W69" s="50" t="s">
        <v>596</v>
      </c>
      <c r="X69" s="50" t="s">
        <v>593</v>
      </c>
      <c r="Y69" s="50" t="s">
        <v>64</v>
      </c>
      <c r="Z69" s="50">
        <v>311</v>
      </c>
      <c r="AA69" s="50"/>
      <c r="AB69" s="51" t="s">
        <v>597</v>
      </c>
      <c r="AC69" s="50" t="s">
        <v>598</v>
      </c>
      <c r="AD69" s="51" t="s">
        <v>599</v>
      </c>
      <c r="AE69" s="51" t="s">
        <v>600</v>
      </c>
      <c r="AF69" s="51"/>
    </row>
    <row r="70" spans="1:32" s="50" customFormat="1" ht="45" x14ac:dyDescent="0.25">
      <c r="A70" s="50">
        <v>1</v>
      </c>
      <c r="B70" s="50" t="b">
        <v>1</v>
      </c>
      <c r="C70" s="50" t="s">
        <v>32</v>
      </c>
      <c r="D70" s="51" t="s">
        <v>601</v>
      </c>
      <c r="E70" s="50" t="s">
        <v>602</v>
      </c>
      <c r="G70" s="50" t="s">
        <v>525</v>
      </c>
      <c r="H70" s="50" t="b">
        <v>1</v>
      </c>
      <c r="I70" s="50" t="s">
        <v>37</v>
      </c>
      <c r="J70" s="50">
        <v>0.91451000000000005</v>
      </c>
      <c r="K70" s="50">
        <v>0.92925999999999997</v>
      </c>
      <c r="L70" s="50">
        <v>0.68420000000000003</v>
      </c>
      <c r="M70" s="50">
        <v>0.94401999999999997</v>
      </c>
      <c r="N70" s="50">
        <v>0.89971999999999996</v>
      </c>
      <c r="O70" s="50">
        <v>0.60416999999999998</v>
      </c>
      <c r="P70" s="50">
        <v>0.58843999999999996</v>
      </c>
      <c r="Q70" s="50" t="str">
        <f t="shared" si="4"/>
        <v>True</v>
      </c>
      <c r="R70" s="50" t="str">
        <f t="shared" si="5"/>
        <v>True</v>
      </c>
      <c r="S70" s="50" t="s">
        <v>603</v>
      </c>
      <c r="T70" s="50" t="s">
        <v>39</v>
      </c>
      <c r="U70" s="50">
        <v>69</v>
      </c>
      <c r="V70" s="50" t="s">
        <v>602</v>
      </c>
      <c r="W70" s="50" t="s">
        <v>604</v>
      </c>
      <c r="Y70" s="50" t="s">
        <v>466</v>
      </c>
      <c r="Z70" s="50">
        <v>195</v>
      </c>
      <c r="AB70" s="51" t="s">
        <v>551</v>
      </c>
      <c r="AC70" s="50" t="s">
        <v>552</v>
      </c>
      <c r="AD70" s="51"/>
      <c r="AE70" s="51" t="s">
        <v>551</v>
      </c>
      <c r="AF70" s="51"/>
    </row>
    <row r="71" spans="1:32" s="50" customFormat="1" ht="30" x14ac:dyDescent="0.25">
      <c r="A71" s="50">
        <v>61</v>
      </c>
      <c r="B71" s="50" t="b">
        <v>1</v>
      </c>
      <c r="C71" s="50" t="s">
        <v>32</v>
      </c>
      <c r="D71" s="51" t="s">
        <v>605</v>
      </c>
      <c r="E71" s="50" t="s">
        <v>606</v>
      </c>
      <c r="F71" s="50" t="s">
        <v>607</v>
      </c>
      <c r="G71" s="50" t="s">
        <v>608</v>
      </c>
      <c r="H71" s="50" t="b">
        <v>1</v>
      </c>
      <c r="I71" s="50" t="s">
        <v>37</v>
      </c>
      <c r="J71" s="50">
        <v>0</v>
      </c>
      <c r="K71" s="50">
        <v>1.4712E-3</v>
      </c>
      <c r="L71" s="50">
        <v>0</v>
      </c>
      <c r="M71" s="50">
        <v>0</v>
      </c>
      <c r="N71" s="50">
        <v>6.8406000000000001E-4</v>
      </c>
      <c r="O71" s="50">
        <v>0</v>
      </c>
      <c r="P71" s="50">
        <v>0</v>
      </c>
      <c r="Q71" s="50" t="str">
        <f t="shared" si="4"/>
        <v>True</v>
      </c>
      <c r="R71" s="50" t="str">
        <f t="shared" si="5"/>
        <v>True</v>
      </c>
      <c r="S71" s="50" t="s">
        <v>609</v>
      </c>
      <c r="T71" s="50" t="s">
        <v>39</v>
      </c>
      <c r="U71" s="50">
        <v>70</v>
      </c>
      <c r="V71" s="50" t="s">
        <v>606</v>
      </c>
      <c r="W71" s="50" t="s">
        <v>610</v>
      </c>
      <c r="X71" s="50" t="s">
        <v>607</v>
      </c>
      <c r="Y71" s="50" t="s">
        <v>64</v>
      </c>
      <c r="Z71" s="50">
        <v>362</v>
      </c>
      <c r="AB71" s="51" t="s">
        <v>354</v>
      </c>
      <c r="AC71" s="50" t="s">
        <v>611</v>
      </c>
      <c r="AD71" s="51"/>
      <c r="AE71" s="51" t="s">
        <v>354</v>
      </c>
      <c r="AF71" s="51"/>
    </row>
    <row r="72" spans="1:32" s="50" customFormat="1" ht="30" x14ac:dyDescent="0.25">
      <c r="A72" s="50">
        <v>87</v>
      </c>
      <c r="B72" s="50" t="b">
        <v>1</v>
      </c>
      <c r="C72" s="50" t="s">
        <v>32</v>
      </c>
      <c r="D72" s="51" t="s">
        <v>612</v>
      </c>
      <c r="E72" s="50" t="s">
        <v>613</v>
      </c>
      <c r="F72" s="50" t="s">
        <v>614</v>
      </c>
      <c r="G72" s="50" t="s">
        <v>541</v>
      </c>
      <c r="I72" s="50" t="s">
        <v>37</v>
      </c>
      <c r="J72" s="50">
        <v>0</v>
      </c>
      <c r="K72" s="50">
        <v>0</v>
      </c>
      <c r="L72" s="50">
        <v>2.8032E-3</v>
      </c>
      <c r="M72" s="50">
        <v>0</v>
      </c>
      <c r="N72" s="50">
        <v>2.5528999999999999E-3</v>
      </c>
      <c r="O72" s="50">
        <v>9.6318E-4</v>
      </c>
      <c r="P72" s="50">
        <v>1.9781999999999998E-3</v>
      </c>
      <c r="Q72" s="50" t="str">
        <f t="shared" si="4"/>
        <v>False</v>
      </c>
      <c r="R72" s="50" t="str">
        <f t="shared" si="5"/>
        <v>True</v>
      </c>
      <c r="S72" s="50" t="s">
        <v>615</v>
      </c>
      <c r="T72" s="50" t="s">
        <v>39</v>
      </c>
      <c r="U72" s="50">
        <v>71</v>
      </c>
      <c r="V72" s="50" t="s">
        <v>613</v>
      </c>
      <c r="W72" s="50" t="s">
        <v>616</v>
      </c>
      <c r="X72" s="50" t="s">
        <v>614</v>
      </c>
      <c r="Y72" s="50" t="s">
        <v>41</v>
      </c>
      <c r="Z72" s="50">
        <v>97</v>
      </c>
      <c r="AB72" s="51" t="s">
        <v>298</v>
      </c>
      <c r="AC72" s="50" t="s">
        <v>299</v>
      </c>
      <c r="AD72" s="51" t="s">
        <v>106</v>
      </c>
      <c r="AE72" s="51" t="s">
        <v>300</v>
      </c>
      <c r="AF72" s="51"/>
    </row>
    <row r="73" spans="1:32" s="50" customFormat="1" ht="30" x14ac:dyDescent="0.25">
      <c r="A73" s="50">
        <v>91</v>
      </c>
      <c r="B73" s="50" t="b">
        <v>1</v>
      </c>
      <c r="C73" s="50" t="s">
        <v>32</v>
      </c>
      <c r="D73" s="51" t="s">
        <v>617</v>
      </c>
      <c r="E73" s="50" t="s">
        <v>618</v>
      </c>
      <c r="F73" s="50" t="s">
        <v>619</v>
      </c>
      <c r="G73" s="50" t="s">
        <v>154</v>
      </c>
      <c r="I73" s="50" t="s">
        <v>37</v>
      </c>
      <c r="J73" s="50">
        <v>0</v>
      </c>
      <c r="K73" s="50">
        <v>0</v>
      </c>
      <c r="L73" s="50">
        <v>2.2518999999999998E-3</v>
      </c>
      <c r="M73" s="50">
        <v>0</v>
      </c>
      <c r="N73" s="50">
        <v>3.0761E-3</v>
      </c>
      <c r="O73" s="50">
        <v>0</v>
      </c>
      <c r="P73" s="50">
        <v>0</v>
      </c>
      <c r="Q73" s="50" t="str">
        <f t="shared" si="4"/>
        <v>False</v>
      </c>
      <c r="R73" s="50" t="str">
        <f t="shared" si="5"/>
        <v>True</v>
      </c>
      <c r="S73" s="50" t="s">
        <v>620</v>
      </c>
      <c r="T73" s="50" t="s">
        <v>39</v>
      </c>
      <c r="U73" s="50">
        <v>72</v>
      </c>
      <c r="V73" s="50" t="s">
        <v>618</v>
      </c>
      <c r="W73" s="50" t="s">
        <v>621</v>
      </c>
      <c r="X73" s="50" t="s">
        <v>619</v>
      </c>
      <c r="Y73" s="50" t="s">
        <v>41</v>
      </c>
      <c r="Z73" s="50">
        <v>161</v>
      </c>
      <c r="AA73" s="50" t="s">
        <v>622</v>
      </c>
      <c r="AB73" s="51" t="s">
        <v>623</v>
      </c>
      <c r="AC73" s="50" t="s">
        <v>624</v>
      </c>
      <c r="AD73" s="51" t="s">
        <v>625</v>
      </c>
      <c r="AE73" s="51" t="s">
        <v>115</v>
      </c>
      <c r="AF73" s="51"/>
    </row>
    <row r="74" spans="1:32" s="50" customFormat="1" ht="30" x14ac:dyDescent="0.25">
      <c r="A74" s="50">
        <v>127</v>
      </c>
      <c r="B74" s="50" t="b">
        <v>1</v>
      </c>
      <c r="C74" s="50" t="s">
        <v>32</v>
      </c>
      <c r="D74" s="51" t="s">
        <v>626</v>
      </c>
      <c r="E74" s="50" t="s">
        <v>627</v>
      </c>
      <c r="F74" s="50" t="s">
        <v>628</v>
      </c>
      <c r="G74" s="50" t="s">
        <v>403</v>
      </c>
      <c r="I74" s="50" t="s">
        <v>37</v>
      </c>
      <c r="J74" s="50">
        <v>0</v>
      </c>
      <c r="K74" s="50">
        <v>0</v>
      </c>
      <c r="L74" s="50">
        <v>0</v>
      </c>
      <c r="M74" s="50">
        <v>0</v>
      </c>
      <c r="N74" s="50">
        <v>5.2132999999999997E-4</v>
      </c>
      <c r="O74" s="50">
        <v>0</v>
      </c>
      <c r="P74" s="50">
        <v>0</v>
      </c>
      <c r="Q74" s="50" t="str">
        <f t="shared" si="4"/>
        <v>False</v>
      </c>
      <c r="R74" s="50" t="str">
        <f t="shared" si="5"/>
        <v>True</v>
      </c>
      <c r="S74" s="50" t="s">
        <v>629</v>
      </c>
      <c r="T74" s="50" t="s">
        <v>39</v>
      </c>
      <c r="U74" s="50">
        <v>73</v>
      </c>
      <c r="V74" s="50" t="s">
        <v>627</v>
      </c>
      <c r="W74" s="50" t="s">
        <v>630</v>
      </c>
      <c r="X74" s="50" t="s">
        <v>628</v>
      </c>
      <c r="Y74" s="50" t="s">
        <v>41</v>
      </c>
      <c r="Z74" s="50">
        <v>475</v>
      </c>
      <c r="AB74" s="51" t="s">
        <v>631</v>
      </c>
      <c r="AC74" s="50" t="s">
        <v>632</v>
      </c>
      <c r="AD74" s="51" t="s">
        <v>633</v>
      </c>
      <c r="AE74" s="51" t="s">
        <v>634</v>
      </c>
      <c r="AF74" s="51"/>
    </row>
    <row r="75" spans="1:32" s="48" customFormat="1" ht="30" x14ac:dyDescent="0.25">
      <c r="A75" s="48">
        <v>104</v>
      </c>
      <c r="B75" s="48" t="b">
        <v>1</v>
      </c>
      <c r="C75" s="48" t="s">
        <v>32</v>
      </c>
      <c r="D75" s="49" t="s">
        <v>635</v>
      </c>
      <c r="E75" s="48" t="s">
        <v>636</v>
      </c>
      <c r="F75" s="48" t="s">
        <v>637</v>
      </c>
      <c r="G75" s="48" t="s">
        <v>339</v>
      </c>
      <c r="I75" s="48" t="s">
        <v>37</v>
      </c>
      <c r="J75" s="48">
        <v>0</v>
      </c>
      <c r="K75" s="48">
        <v>0</v>
      </c>
      <c r="L75" s="48">
        <v>1.7772E-4</v>
      </c>
      <c r="M75" s="48">
        <v>0</v>
      </c>
      <c r="N75" s="48">
        <v>2.4277000000000001E-4</v>
      </c>
      <c r="O75" s="48">
        <v>3.6639000000000002E-4</v>
      </c>
      <c r="P75" s="48">
        <v>1.8812000000000001E-4</v>
      </c>
      <c r="Q75" s="48" t="str">
        <f t="shared" si="4"/>
        <v>False</v>
      </c>
      <c r="R75" s="48" t="str">
        <f t="shared" si="5"/>
        <v>False</v>
      </c>
      <c r="S75" s="48" t="s">
        <v>638</v>
      </c>
      <c r="T75" s="48" t="s">
        <v>39</v>
      </c>
      <c r="U75" s="48">
        <v>74</v>
      </c>
      <c r="V75" s="48" t="s">
        <v>636</v>
      </c>
      <c r="W75" s="48" t="s">
        <v>639</v>
      </c>
      <c r="X75" s="48" t="s">
        <v>637</v>
      </c>
      <c r="Y75" s="48" t="s">
        <v>41</v>
      </c>
      <c r="Z75" s="48">
        <v>510</v>
      </c>
      <c r="AB75" s="49"/>
      <c r="AD75" s="49"/>
      <c r="AE75" s="49"/>
      <c r="AF75" s="49"/>
    </row>
    <row r="76" spans="1:32" s="48" customFormat="1" ht="30" x14ac:dyDescent="0.25">
      <c r="A76" s="48">
        <v>33</v>
      </c>
      <c r="B76" s="48" t="b">
        <v>1</v>
      </c>
      <c r="C76" s="48" t="s">
        <v>32</v>
      </c>
      <c r="D76" s="49" t="s">
        <v>640</v>
      </c>
      <c r="E76" s="48" t="s">
        <v>641</v>
      </c>
      <c r="F76" s="48" t="s">
        <v>642</v>
      </c>
      <c r="G76" s="48" t="s">
        <v>643</v>
      </c>
      <c r="H76" s="48" t="b">
        <v>1</v>
      </c>
      <c r="I76" s="48" t="s">
        <v>37</v>
      </c>
      <c r="J76" s="48">
        <v>0</v>
      </c>
      <c r="K76" s="48">
        <v>1.1578000000000001E-3</v>
      </c>
      <c r="L76" s="48">
        <v>2.1018E-3</v>
      </c>
      <c r="M76" s="48">
        <v>0</v>
      </c>
      <c r="N76" s="48">
        <v>1.4354999999999999E-3</v>
      </c>
      <c r="O76" s="48">
        <v>4.6036999999999996E-3</v>
      </c>
      <c r="P76" s="48">
        <v>1.9465999999999999E-3</v>
      </c>
      <c r="Q76" s="48" t="str">
        <f t="shared" si="4"/>
        <v>False</v>
      </c>
      <c r="R76" s="48" t="str">
        <f t="shared" si="5"/>
        <v>False</v>
      </c>
      <c r="S76" s="48" t="s">
        <v>644</v>
      </c>
      <c r="T76" s="48" t="s">
        <v>39</v>
      </c>
      <c r="U76" s="48">
        <v>75</v>
      </c>
      <c r="V76" s="48" t="s">
        <v>645</v>
      </c>
      <c r="W76" s="48" t="s">
        <v>646</v>
      </c>
      <c r="X76" s="48" t="s">
        <v>642</v>
      </c>
      <c r="Y76" s="48" t="s">
        <v>64</v>
      </c>
      <c r="Z76" s="48">
        <v>345</v>
      </c>
      <c r="AB76" s="49" t="s">
        <v>354</v>
      </c>
      <c r="AC76" s="48" t="s">
        <v>611</v>
      </c>
      <c r="AD76" s="49"/>
      <c r="AE76" s="49" t="s">
        <v>354</v>
      </c>
      <c r="AF76" s="49"/>
    </row>
    <row r="77" spans="1:32" s="48" customFormat="1" ht="30" x14ac:dyDescent="0.25">
      <c r="A77" s="48">
        <v>77</v>
      </c>
      <c r="B77" s="48" t="b">
        <v>1</v>
      </c>
      <c r="C77" s="48" t="s">
        <v>32</v>
      </c>
      <c r="D77" s="49" t="s">
        <v>647</v>
      </c>
      <c r="E77" s="48" t="s">
        <v>648</v>
      </c>
      <c r="F77" s="48" t="s">
        <v>649</v>
      </c>
      <c r="G77" s="48" t="s">
        <v>168</v>
      </c>
      <c r="I77" s="48" t="s">
        <v>37</v>
      </c>
      <c r="J77" s="48">
        <v>0</v>
      </c>
      <c r="K77" s="48">
        <v>0</v>
      </c>
      <c r="L77" s="48">
        <v>0</v>
      </c>
      <c r="M77" s="48">
        <v>0</v>
      </c>
      <c r="N77" s="48">
        <v>1.1205E-3</v>
      </c>
      <c r="O77" s="48">
        <v>2.1137999999999999E-3</v>
      </c>
      <c r="P77" s="48">
        <v>1.3024E-3</v>
      </c>
      <c r="Q77" s="48" t="str">
        <f t="shared" si="4"/>
        <v>False</v>
      </c>
      <c r="R77" s="48" t="str">
        <f t="shared" si="5"/>
        <v>False</v>
      </c>
      <c r="S77" s="48" t="s">
        <v>650</v>
      </c>
      <c r="T77" s="48" t="s">
        <v>39</v>
      </c>
      <c r="U77" s="48">
        <v>76</v>
      </c>
      <c r="V77" s="48" t="s">
        <v>648</v>
      </c>
      <c r="W77" s="48" t="s">
        <v>651</v>
      </c>
      <c r="X77" s="48" t="s">
        <v>649</v>
      </c>
      <c r="Y77" s="48" t="s">
        <v>64</v>
      </c>
      <c r="Z77" s="48">
        <v>221</v>
      </c>
      <c r="AA77" s="48" t="s">
        <v>652</v>
      </c>
      <c r="AB77" s="49" t="s">
        <v>653</v>
      </c>
      <c r="AC77" s="48" t="s">
        <v>654</v>
      </c>
      <c r="AD77" s="49" t="s">
        <v>599</v>
      </c>
      <c r="AE77" s="49" t="s">
        <v>139</v>
      </c>
      <c r="AF77" s="49"/>
    </row>
    <row r="78" spans="1:32" s="48" customFormat="1" ht="45" x14ac:dyDescent="0.25">
      <c r="A78" s="48">
        <v>20</v>
      </c>
      <c r="B78" s="48" t="b">
        <v>1</v>
      </c>
      <c r="C78" s="48" t="s">
        <v>32</v>
      </c>
      <c r="D78" s="49" t="s">
        <v>655</v>
      </c>
      <c r="E78" s="48" t="s">
        <v>656</v>
      </c>
      <c r="F78" s="48" t="s">
        <v>657</v>
      </c>
      <c r="G78" s="48" t="s">
        <v>658</v>
      </c>
      <c r="H78" s="48" t="b">
        <v>1</v>
      </c>
      <c r="I78" s="48" t="s">
        <v>37</v>
      </c>
      <c r="J78" s="48">
        <v>0</v>
      </c>
      <c r="K78" s="48">
        <v>0</v>
      </c>
      <c r="L78" s="48">
        <v>0</v>
      </c>
      <c r="M78" s="48">
        <v>0</v>
      </c>
      <c r="N78" s="48">
        <v>1.739E-4</v>
      </c>
      <c r="O78" s="48">
        <v>5.2488000000000003E-4</v>
      </c>
      <c r="P78" s="48">
        <v>1.6169999999999999E-3</v>
      </c>
      <c r="Q78" s="48" t="str">
        <f t="shared" si="4"/>
        <v>False</v>
      </c>
      <c r="R78" s="48" t="str">
        <f t="shared" si="5"/>
        <v>False</v>
      </c>
      <c r="S78" s="48" t="s">
        <v>659</v>
      </c>
      <c r="T78" s="48" t="s">
        <v>39</v>
      </c>
      <c r="U78" s="48">
        <v>77</v>
      </c>
      <c r="V78" s="48" t="s">
        <v>656</v>
      </c>
      <c r="W78" s="48" t="s">
        <v>286</v>
      </c>
      <c r="X78" s="48" t="s">
        <v>657</v>
      </c>
      <c r="Y78" s="48" t="s">
        <v>41</v>
      </c>
      <c r="Z78" s="48">
        <v>712</v>
      </c>
      <c r="AB78" s="49" t="s">
        <v>289</v>
      </c>
      <c r="AC78" s="48" t="s">
        <v>442</v>
      </c>
      <c r="AD78" s="49" t="s">
        <v>289</v>
      </c>
      <c r="AE78" s="49"/>
      <c r="AF78" s="49" t="s">
        <v>291</v>
      </c>
    </row>
    <row r="79" spans="1:32" s="48" customFormat="1" ht="30" x14ac:dyDescent="0.25">
      <c r="A79" s="48">
        <v>51</v>
      </c>
      <c r="B79" s="48" t="b">
        <v>1</v>
      </c>
      <c r="C79" s="48" t="s">
        <v>32</v>
      </c>
      <c r="D79" s="49" t="s">
        <v>660</v>
      </c>
      <c r="E79" s="48" t="s">
        <v>661</v>
      </c>
      <c r="F79" s="48" t="s">
        <v>662</v>
      </c>
      <c r="G79" s="48" t="s">
        <v>663</v>
      </c>
      <c r="H79" s="48" t="b">
        <v>1</v>
      </c>
      <c r="I79" s="48" t="s">
        <v>37</v>
      </c>
      <c r="J79" s="48">
        <v>0</v>
      </c>
      <c r="K79" s="48">
        <v>0</v>
      </c>
      <c r="L79" s="48">
        <v>1.0985999999999999E-3</v>
      </c>
      <c r="M79" s="48">
        <v>0</v>
      </c>
      <c r="N79" s="48">
        <v>3.0016000000000001E-3</v>
      </c>
      <c r="O79" s="48">
        <v>2.2648999999999998E-3</v>
      </c>
      <c r="P79" s="48">
        <v>2.9073E-4</v>
      </c>
      <c r="Q79" s="48" t="str">
        <f t="shared" si="4"/>
        <v>False</v>
      </c>
      <c r="R79" s="48" t="str">
        <f t="shared" si="5"/>
        <v>True</v>
      </c>
      <c r="S79" s="48" t="s">
        <v>664</v>
      </c>
      <c r="T79" s="48" t="s">
        <v>39</v>
      </c>
      <c r="U79" s="48">
        <v>78</v>
      </c>
      <c r="V79" s="48" t="s">
        <v>661</v>
      </c>
      <c r="W79" s="48" t="s">
        <v>665</v>
      </c>
      <c r="X79" s="48" t="s">
        <v>662</v>
      </c>
      <c r="Y79" s="48" t="s">
        <v>41</v>
      </c>
      <c r="Z79" s="48">
        <v>330</v>
      </c>
      <c r="AB79" s="49" t="s">
        <v>354</v>
      </c>
      <c r="AC79" s="48" t="s">
        <v>611</v>
      </c>
      <c r="AD79" s="49"/>
      <c r="AE79" s="49" t="s">
        <v>354</v>
      </c>
      <c r="AF79" s="49"/>
    </row>
    <row r="80" spans="1:32" s="48" customFormat="1" ht="30" x14ac:dyDescent="0.25">
      <c r="A80" s="48">
        <v>64</v>
      </c>
      <c r="B80" s="48" t="b">
        <v>1</v>
      </c>
      <c r="C80" s="48" t="s">
        <v>32</v>
      </c>
      <c r="D80" s="49" t="s">
        <v>666</v>
      </c>
      <c r="E80" s="48" t="s">
        <v>667</v>
      </c>
      <c r="F80" s="48" t="s">
        <v>668</v>
      </c>
      <c r="G80" s="48" t="s">
        <v>135</v>
      </c>
      <c r="I80" s="48" t="s">
        <v>37</v>
      </c>
      <c r="J80" s="48">
        <v>0</v>
      </c>
      <c r="K80" s="48">
        <v>0</v>
      </c>
      <c r="L80" s="48">
        <v>0</v>
      </c>
      <c r="M80" s="48">
        <v>0</v>
      </c>
      <c r="N80" s="48">
        <v>3.0198999999999998E-3</v>
      </c>
      <c r="O80" s="48">
        <v>2.8484000000000001E-3</v>
      </c>
      <c r="P80" s="48">
        <v>2.9250000000000001E-3</v>
      </c>
      <c r="Q80" s="48" t="str">
        <f t="shared" si="4"/>
        <v>False</v>
      </c>
      <c r="R80" s="48" t="str">
        <f t="shared" si="5"/>
        <v>True</v>
      </c>
      <c r="S80" s="48" t="s">
        <v>669</v>
      </c>
      <c r="T80" s="48" t="s">
        <v>39</v>
      </c>
      <c r="U80" s="48">
        <v>79</v>
      </c>
      <c r="V80" s="48" t="s">
        <v>667</v>
      </c>
      <c r="W80" s="48" t="s">
        <v>580</v>
      </c>
      <c r="X80" s="48" t="s">
        <v>668</v>
      </c>
      <c r="Y80" s="48" t="s">
        <v>64</v>
      </c>
      <c r="Z80" s="48">
        <v>164</v>
      </c>
      <c r="AA80" s="48" t="s">
        <v>582</v>
      </c>
      <c r="AB80" s="49" t="s">
        <v>583</v>
      </c>
      <c r="AC80" s="48" t="s">
        <v>584</v>
      </c>
      <c r="AD80" s="49"/>
      <c r="AE80" s="49" t="s">
        <v>544</v>
      </c>
      <c r="AF80" s="49"/>
    </row>
    <row r="81" spans="1:32" s="48" customFormat="1" ht="30" x14ac:dyDescent="0.25">
      <c r="A81" s="48">
        <v>48</v>
      </c>
      <c r="B81" s="48" t="b">
        <v>1</v>
      </c>
      <c r="C81" s="48" t="s">
        <v>32</v>
      </c>
      <c r="D81" s="49" t="s">
        <v>670</v>
      </c>
      <c r="E81" s="48" t="s">
        <v>671</v>
      </c>
      <c r="F81" s="48" t="s">
        <v>672</v>
      </c>
      <c r="G81" s="48" t="s">
        <v>525</v>
      </c>
      <c r="I81" s="48" t="s">
        <v>37</v>
      </c>
      <c r="J81" s="48">
        <v>7.6966999999999999E-3</v>
      </c>
      <c r="K81" s="48">
        <v>0</v>
      </c>
      <c r="L81" s="48">
        <v>0</v>
      </c>
      <c r="M81" s="48">
        <v>1.18E-2</v>
      </c>
      <c r="N81" s="48">
        <v>0</v>
      </c>
      <c r="O81" s="48">
        <v>0</v>
      </c>
      <c r="P81" s="48">
        <v>0</v>
      </c>
      <c r="Q81" s="48" t="str">
        <f t="shared" si="4"/>
        <v>False</v>
      </c>
      <c r="R81" s="48" t="str">
        <f t="shared" si="5"/>
        <v>False</v>
      </c>
      <c r="S81" s="48" t="s">
        <v>673</v>
      </c>
      <c r="T81" s="48" t="s">
        <v>39</v>
      </c>
      <c r="U81" s="48">
        <v>80</v>
      </c>
      <c r="V81" s="48" t="s">
        <v>671</v>
      </c>
      <c r="W81" s="48" t="s">
        <v>674</v>
      </c>
      <c r="X81" s="48" t="s">
        <v>672</v>
      </c>
      <c r="Y81" s="48" t="s">
        <v>41</v>
      </c>
      <c r="Z81" s="48">
        <v>195</v>
      </c>
      <c r="AB81" s="49" t="s">
        <v>675</v>
      </c>
      <c r="AC81" s="48" t="s">
        <v>676</v>
      </c>
      <c r="AD81" s="49"/>
      <c r="AE81" s="49" t="s">
        <v>675</v>
      </c>
      <c r="AF81" s="49"/>
    </row>
    <row r="82" spans="1:32" s="48" customFormat="1" ht="45" x14ac:dyDescent="0.25">
      <c r="A82" s="48">
        <v>43</v>
      </c>
      <c r="B82" s="48" t="b">
        <v>1</v>
      </c>
      <c r="C82" s="48" t="s">
        <v>32</v>
      </c>
      <c r="D82" s="49" t="s">
        <v>677</v>
      </c>
      <c r="E82" s="48" t="s">
        <v>678</v>
      </c>
      <c r="F82" s="48" t="s">
        <v>679</v>
      </c>
      <c r="G82" s="48" t="s">
        <v>680</v>
      </c>
      <c r="H82" s="48" t="b">
        <v>1</v>
      </c>
      <c r="I82" s="48" t="s">
        <v>37</v>
      </c>
      <c r="J82" s="48">
        <v>3.9982999999999998E-3</v>
      </c>
      <c r="K82" s="48">
        <v>0</v>
      </c>
      <c r="L82" s="48">
        <v>0</v>
      </c>
      <c r="M82" s="48">
        <v>1.1439E-2</v>
      </c>
      <c r="N82" s="48">
        <v>0</v>
      </c>
      <c r="O82" s="48">
        <v>0</v>
      </c>
      <c r="P82" s="48">
        <v>0</v>
      </c>
      <c r="Q82" s="48" t="str">
        <f t="shared" si="4"/>
        <v>False</v>
      </c>
      <c r="R82" s="48" t="str">
        <f t="shared" si="5"/>
        <v>False</v>
      </c>
      <c r="S82" s="48" t="s">
        <v>681</v>
      </c>
      <c r="T82" s="48" t="s">
        <v>39</v>
      </c>
      <c r="U82" s="48">
        <v>81</v>
      </c>
      <c r="V82" s="48" t="s">
        <v>678</v>
      </c>
      <c r="W82" s="48" t="s">
        <v>682</v>
      </c>
      <c r="X82" s="48" t="s">
        <v>679</v>
      </c>
      <c r="Y82" s="48" t="s">
        <v>64</v>
      </c>
      <c r="Z82" s="48">
        <v>273</v>
      </c>
      <c r="AA82" s="48" t="s">
        <v>683</v>
      </c>
      <c r="AB82" s="49" t="s">
        <v>684</v>
      </c>
      <c r="AC82" s="48" t="s">
        <v>685</v>
      </c>
      <c r="AD82" s="49" t="s">
        <v>686</v>
      </c>
      <c r="AE82" s="49" t="s">
        <v>687</v>
      </c>
      <c r="AF82" s="49" t="s">
        <v>327</v>
      </c>
    </row>
    <row r="83" spans="1:32" s="48" customFormat="1" ht="30" x14ac:dyDescent="0.25">
      <c r="A83" s="48">
        <v>107</v>
      </c>
      <c r="B83" s="48" t="b">
        <v>1</v>
      </c>
      <c r="C83" s="48" t="s">
        <v>32</v>
      </c>
      <c r="D83" s="49" t="s">
        <v>688</v>
      </c>
      <c r="E83" s="48" t="s">
        <v>689</v>
      </c>
      <c r="F83" s="48" t="s">
        <v>690</v>
      </c>
      <c r="G83" s="48" t="s">
        <v>135</v>
      </c>
      <c r="I83" s="48" t="s">
        <v>37</v>
      </c>
      <c r="J83" s="48">
        <v>2.6239000000000002E-3</v>
      </c>
      <c r="K83" s="48">
        <v>0</v>
      </c>
      <c r="L83" s="48">
        <v>0</v>
      </c>
      <c r="M83" s="48">
        <v>2.1072E-3</v>
      </c>
      <c r="N83" s="48">
        <v>0</v>
      </c>
      <c r="O83" s="48">
        <v>0</v>
      </c>
      <c r="P83" s="48">
        <v>0</v>
      </c>
      <c r="Q83" s="48" t="str">
        <f t="shared" si="4"/>
        <v>False</v>
      </c>
      <c r="R83" s="48" t="str">
        <f t="shared" si="5"/>
        <v>False</v>
      </c>
      <c r="S83" s="48" t="s">
        <v>691</v>
      </c>
      <c r="T83" s="48" t="s">
        <v>39</v>
      </c>
      <c r="U83" s="48">
        <v>82</v>
      </c>
      <c r="V83" s="48" t="s">
        <v>692</v>
      </c>
      <c r="W83" s="48" t="s">
        <v>693</v>
      </c>
      <c r="X83" s="48" t="s">
        <v>694</v>
      </c>
      <c r="Y83" s="48" t="s">
        <v>64</v>
      </c>
      <c r="Z83" s="48">
        <v>156</v>
      </c>
      <c r="AB83" s="49" t="s">
        <v>224</v>
      </c>
      <c r="AC83" s="48" t="s">
        <v>225</v>
      </c>
      <c r="AD83" s="49" t="s">
        <v>224</v>
      </c>
      <c r="AE83" s="49"/>
      <c r="AF83" s="49"/>
    </row>
    <row r="84" spans="1:32" s="48" customFormat="1" ht="30" x14ac:dyDescent="0.25">
      <c r="A84" s="48">
        <v>63</v>
      </c>
      <c r="B84" s="48" t="b">
        <v>1</v>
      </c>
      <c r="C84" s="48" t="s">
        <v>32</v>
      </c>
      <c r="D84" s="49" t="s">
        <v>695</v>
      </c>
      <c r="E84" s="48" t="s">
        <v>696</v>
      </c>
      <c r="F84" s="48" t="s">
        <v>697</v>
      </c>
      <c r="G84" s="48" t="s">
        <v>144</v>
      </c>
      <c r="I84" s="48" t="s">
        <v>37</v>
      </c>
      <c r="J84" s="48">
        <v>3.4895E-4</v>
      </c>
      <c r="K84" s="48">
        <v>0</v>
      </c>
      <c r="L84" s="48">
        <v>0</v>
      </c>
      <c r="M84" s="48">
        <v>2.9424999999999998E-3</v>
      </c>
      <c r="N84" s="48">
        <v>0</v>
      </c>
      <c r="O84" s="48">
        <v>1.1946999999999999E-3</v>
      </c>
      <c r="P84" s="48">
        <v>2.4537000000000002E-4</v>
      </c>
      <c r="Q84" s="48" t="str">
        <f t="shared" si="4"/>
        <v>False</v>
      </c>
      <c r="R84" s="48" t="str">
        <f t="shared" si="5"/>
        <v>False</v>
      </c>
      <c r="S84" s="48" t="s">
        <v>698</v>
      </c>
      <c r="T84" s="48" t="s">
        <v>39</v>
      </c>
      <c r="U84" s="48">
        <v>83</v>
      </c>
      <c r="V84" s="48" t="s">
        <v>696</v>
      </c>
      <c r="W84" s="48" t="s">
        <v>280</v>
      </c>
      <c r="X84" s="48" t="s">
        <v>697</v>
      </c>
      <c r="Y84" s="48" t="s">
        <v>41</v>
      </c>
      <c r="Z84" s="48">
        <v>391</v>
      </c>
      <c r="AB84" s="49"/>
      <c r="AD84" s="49"/>
      <c r="AE84" s="49"/>
      <c r="AF84" s="49"/>
    </row>
    <row r="85" spans="1:32" s="48" customFormat="1" ht="30" x14ac:dyDescent="0.25">
      <c r="A85" s="48">
        <v>82</v>
      </c>
      <c r="B85" s="48" t="b">
        <v>1</v>
      </c>
      <c r="C85" s="48" t="s">
        <v>32</v>
      </c>
      <c r="D85" s="49" t="s">
        <v>699</v>
      </c>
      <c r="E85" s="48" t="s">
        <v>700</v>
      </c>
      <c r="F85" s="48" t="s">
        <v>701</v>
      </c>
      <c r="G85" s="48" t="s">
        <v>175</v>
      </c>
      <c r="I85" s="48" t="s">
        <v>37</v>
      </c>
      <c r="J85" s="48">
        <v>0</v>
      </c>
      <c r="K85" s="48">
        <v>0</v>
      </c>
      <c r="L85" s="48">
        <v>0</v>
      </c>
      <c r="M85" s="48">
        <v>4.1434999999999996E-3</v>
      </c>
      <c r="N85" s="48">
        <v>0</v>
      </c>
      <c r="O85" s="48">
        <v>3.9256000000000002E-4</v>
      </c>
      <c r="P85" s="48">
        <v>8.0623000000000001E-4</v>
      </c>
      <c r="Q85" s="48" t="str">
        <f t="shared" si="4"/>
        <v>False</v>
      </c>
      <c r="R85" s="48" t="str">
        <f t="shared" si="5"/>
        <v>False</v>
      </c>
      <c r="S85" s="48" t="s">
        <v>702</v>
      </c>
      <c r="T85" s="48" t="s">
        <v>39</v>
      </c>
      <c r="U85" s="48">
        <v>84</v>
      </c>
      <c r="V85" s="48" t="s">
        <v>703</v>
      </c>
      <c r="W85" s="48" t="s">
        <v>704</v>
      </c>
      <c r="X85" s="48" t="s">
        <v>705</v>
      </c>
      <c r="Y85" s="48" t="s">
        <v>41</v>
      </c>
      <c r="Z85" s="48">
        <v>238</v>
      </c>
      <c r="AB85" s="49"/>
      <c r="AD85" s="49"/>
      <c r="AE85" s="49"/>
      <c r="AF85" s="49"/>
    </row>
    <row r="86" spans="1:32" s="48" customFormat="1" ht="30" x14ac:dyDescent="0.25">
      <c r="A86" s="48">
        <v>100</v>
      </c>
      <c r="B86" s="48" t="b">
        <v>1</v>
      </c>
      <c r="C86" s="48" t="s">
        <v>32</v>
      </c>
      <c r="D86" s="49" t="s">
        <v>706</v>
      </c>
      <c r="E86" s="48" t="s">
        <v>707</v>
      </c>
      <c r="F86" s="48" t="s">
        <v>708</v>
      </c>
      <c r="G86" s="48" t="s">
        <v>135</v>
      </c>
      <c r="I86" s="48" t="s">
        <v>37</v>
      </c>
      <c r="J86" s="48">
        <v>0</v>
      </c>
      <c r="K86" s="48">
        <v>0</v>
      </c>
      <c r="L86" s="48">
        <v>0</v>
      </c>
      <c r="M86" s="48">
        <v>2.0043999999999999E-3</v>
      </c>
      <c r="N86" s="48">
        <v>3.0198999999999998E-3</v>
      </c>
      <c r="O86" s="48">
        <v>0</v>
      </c>
      <c r="P86" s="48">
        <v>0</v>
      </c>
      <c r="Q86" s="48" t="str">
        <f t="shared" si="4"/>
        <v>False</v>
      </c>
      <c r="R86" s="48" t="str">
        <f t="shared" si="5"/>
        <v>True</v>
      </c>
      <c r="S86" s="48" t="s">
        <v>709</v>
      </c>
      <c r="T86" s="48" t="s">
        <v>39</v>
      </c>
      <c r="U86" s="48">
        <v>85</v>
      </c>
      <c r="V86" s="48" t="s">
        <v>707</v>
      </c>
      <c r="W86" s="48" t="s">
        <v>710</v>
      </c>
      <c r="X86" s="48" t="s">
        <v>708</v>
      </c>
      <c r="Y86" s="48" t="s">
        <v>64</v>
      </c>
      <c r="Z86" s="48">
        <v>164</v>
      </c>
      <c r="AB86" s="49"/>
      <c r="AD86" s="49"/>
      <c r="AE86" s="49"/>
      <c r="AF86" s="49"/>
    </row>
    <row r="87" spans="1:32" s="48" customFormat="1" ht="60" x14ac:dyDescent="0.25">
      <c r="A87" s="48">
        <v>95</v>
      </c>
      <c r="B87" s="48" t="b">
        <v>1</v>
      </c>
      <c r="C87" s="48" t="s">
        <v>32</v>
      </c>
      <c r="D87" s="49" t="s">
        <v>711</v>
      </c>
      <c r="E87" s="48" t="s">
        <v>712</v>
      </c>
      <c r="F87" s="48" t="s">
        <v>713</v>
      </c>
      <c r="G87" s="48" t="s">
        <v>714</v>
      </c>
      <c r="I87" s="48" t="s">
        <v>37</v>
      </c>
      <c r="J87" s="48">
        <v>0</v>
      </c>
      <c r="K87" s="48">
        <v>0</v>
      </c>
      <c r="L87" s="48">
        <v>0</v>
      </c>
      <c r="M87" s="48">
        <v>6.5351999999999999E-4</v>
      </c>
      <c r="N87" s="48">
        <v>3.6923000000000001E-4</v>
      </c>
      <c r="O87" s="48">
        <v>0</v>
      </c>
      <c r="P87" s="48">
        <v>0</v>
      </c>
      <c r="Q87" s="48" t="str">
        <f t="shared" si="4"/>
        <v>False</v>
      </c>
      <c r="R87" s="48" t="str">
        <f t="shared" si="5"/>
        <v>True</v>
      </c>
      <c r="S87" s="48" t="s">
        <v>715</v>
      </c>
      <c r="T87" s="48" t="s">
        <v>39</v>
      </c>
      <c r="U87" s="48">
        <v>86</v>
      </c>
      <c r="V87" s="48" t="s">
        <v>712</v>
      </c>
      <c r="W87" s="48" t="s">
        <v>716</v>
      </c>
      <c r="X87" s="48" t="s">
        <v>713</v>
      </c>
      <c r="Y87" s="48" t="s">
        <v>717</v>
      </c>
      <c r="Z87" s="48">
        <v>1006</v>
      </c>
      <c r="AB87" s="49" t="s">
        <v>718</v>
      </c>
      <c r="AC87" s="48" t="s">
        <v>719</v>
      </c>
      <c r="AD87" s="49" t="s">
        <v>718</v>
      </c>
      <c r="AE87" s="49"/>
      <c r="AF87" s="49" t="s">
        <v>720</v>
      </c>
    </row>
    <row r="88" spans="1:32" s="48" customFormat="1" ht="30" x14ac:dyDescent="0.25">
      <c r="A88" s="48">
        <v>42</v>
      </c>
      <c r="B88" s="48" t="b">
        <v>1</v>
      </c>
      <c r="C88" s="48" t="s">
        <v>32</v>
      </c>
      <c r="D88" s="49" t="s">
        <v>721</v>
      </c>
      <c r="E88" s="48" t="s">
        <v>722</v>
      </c>
      <c r="F88" s="48" t="s">
        <v>723</v>
      </c>
      <c r="G88" s="48" t="s">
        <v>663</v>
      </c>
      <c r="I88" s="48" t="s">
        <v>37</v>
      </c>
      <c r="J88" s="48">
        <v>1.7381E-3</v>
      </c>
      <c r="K88" s="48">
        <v>0</v>
      </c>
      <c r="L88" s="48">
        <v>1.1546E-3</v>
      </c>
      <c r="M88" s="48">
        <v>3.6641E-3</v>
      </c>
      <c r="N88" s="48">
        <v>1.9716E-3</v>
      </c>
      <c r="O88" s="48">
        <v>1.4877E-3</v>
      </c>
      <c r="P88" s="48">
        <v>6.1109000000000001E-4</v>
      </c>
      <c r="Q88" s="48" t="str">
        <f t="shared" si="4"/>
        <v>False</v>
      </c>
      <c r="R88" s="48" t="str">
        <f t="shared" si="5"/>
        <v>True</v>
      </c>
      <c r="S88" s="48" t="s">
        <v>724</v>
      </c>
      <c r="T88" s="48" t="s">
        <v>39</v>
      </c>
      <c r="U88" s="48">
        <v>87</v>
      </c>
      <c r="V88" s="48" t="s">
        <v>725</v>
      </c>
      <c r="W88" s="48" t="s">
        <v>726</v>
      </c>
      <c r="X88" s="48" t="s">
        <v>727</v>
      </c>
      <c r="Y88" s="48" t="s">
        <v>64</v>
      </c>
      <c r="Z88" s="48">
        <v>314</v>
      </c>
      <c r="AA88" s="48" t="s">
        <v>728</v>
      </c>
      <c r="AB88" s="49" t="s">
        <v>729</v>
      </c>
      <c r="AC88" s="48" t="s">
        <v>730</v>
      </c>
      <c r="AD88" s="49" t="s">
        <v>731</v>
      </c>
      <c r="AE88" s="49"/>
      <c r="AF88" s="49"/>
    </row>
    <row r="89" spans="1:32" s="48" customFormat="1" ht="45" x14ac:dyDescent="0.25">
      <c r="A89" s="48">
        <v>68</v>
      </c>
      <c r="B89" s="48" t="b">
        <v>1</v>
      </c>
      <c r="C89" s="48" t="s">
        <v>32</v>
      </c>
      <c r="D89" s="49" t="s">
        <v>732</v>
      </c>
      <c r="E89" s="48" t="s">
        <v>733</v>
      </c>
      <c r="F89" s="48" t="s">
        <v>679</v>
      </c>
      <c r="G89" s="48" t="s">
        <v>175</v>
      </c>
      <c r="H89" s="48" t="b">
        <v>1</v>
      </c>
      <c r="I89" s="48" t="s">
        <v>37</v>
      </c>
      <c r="J89" s="48">
        <v>6.3866000000000001E-3</v>
      </c>
      <c r="K89" s="48">
        <v>0</v>
      </c>
      <c r="L89" s="48">
        <v>0</v>
      </c>
      <c r="M89" s="48">
        <v>0</v>
      </c>
      <c r="N89" s="48">
        <v>0</v>
      </c>
      <c r="O89" s="48">
        <v>0</v>
      </c>
      <c r="P89" s="48">
        <v>0</v>
      </c>
      <c r="Q89" s="48" t="str">
        <f t="shared" si="4"/>
        <v>False</v>
      </c>
      <c r="R89" s="48" t="str">
        <f t="shared" si="5"/>
        <v>False</v>
      </c>
      <c r="S89" s="48" t="s">
        <v>734</v>
      </c>
      <c r="T89" s="48" t="s">
        <v>39</v>
      </c>
      <c r="U89" s="48">
        <v>88</v>
      </c>
      <c r="V89" s="48" t="s">
        <v>733</v>
      </c>
      <c r="W89" s="48" t="s">
        <v>735</v>
      </c>
      <c r="X89" s="48" t="s">
        <v>679</v>
      </c>
      <c r="Y89" s="48" t="s">
        <v>64</v>
      </c>
      <c r="Z89" s="48">
        <v>235</v>
      </c>
      <c r="AA89" s="48" t="s">
        <v>683</v>
      </c>
      <c r="AB89" s="49" t="s">
        <v>736</v>
      </c>
      <c r="AC89" s="48" t="s">
        <v>737</v>
      </c>
      <c r="AD89" s="49" t="s">
        <v>686</v>
      </c>
      <c r="AE89" s="49" t="s">
        <v>738</v>
      </c>
      <c r="AF89" s="49" t="s">
        <v>327</v>
      </c>
    </row>
    <row r="90" spans="1:32" s="48" customFormat="1" ht="45" x14ac:dyDescent="0.25">
      <c r="A90" s="48">
        <v>57</v>
      </c>
      <c r="B90" s="48" t="b">
        <v>1</v>
      </c>
      <c r="C90" s="48" t="s">
        <v>32</v>
      </c>
      <c r="D90" s="49" t="s">
        <v>739</v>
      </c>
      <c r="E90" s="48" t="s">
        <v>740</v>
      </c>
      <c r="F90" s="48" t="s">
        <v>741</v>
      </c>
      <c r="G90" s="48" t="s">
        <v>742</v>
      </c>
      <c r="I90" s="48" t="s">
        <v>37</v>
      </c>
      <c r="J90" s="48">
        <v>2.1811000000000001E-3</v>
      </c>
      <c r="K90" s="48">
        <v>0</v>
      </c>
      <c r="L90" s="48">
        <v>0</v>
      </c>
      <c r="M90" s="48">
        <v>0</v>
      </c>
      <c r="N90" s="48">
        <v>0</v>
      </c>
      <c r="O90" s="48">
        <v>0</v>
      </c>
      <c r="P90" s="48">
        <v>0</v>
      </c>
      <c r="Q90" s="48" t="str">
        <f t="shared" si="4"/>
        <v>False</v>
      </c>
      <c r="R90" s="48" t="str">
        <f t="shared" si="5"/>
        <v>False</v>
      </c>
      <c r="S90" s="48" t="s">
        <v>743</v>
      </c>
      <c r="T90" s="48" t="s">
        <v>39</v>
      </c>
      <c r="U90" s="48">
        <v>89</v>
      </c>
      <c r="V90" s="48" t="s">
        <v>744</v>
      </c>
      <c r="W90" s="48" t="s">
        <v>745</v>
      </c>
      <c r="X90" s="48" t="s">
        <v>741</v>
      </c>
      <c r="Y90" s="48" t="s">
        <v>746</v>
      </c>
      <c r="Z90" s="48">
        <v>1126</v>
      </c>
      <c r="AB90" s="49" t="s">
        <v>634</v>
      </c>
      <c r="AC90" s="48" t="s">
        <v>747</v>
      </c>
      <c r="AD90" s="49"/>
      <c r="AE90" s="49" t="s">
        <v>634</v>
      </c>
      <c r="AF90" s="49"/>
    </row>
    <row r="91" spans="1:32" s="48" customFormat="1" ht="45" x14ac:dyDescent="0.25">
      <c r="A91" s="48">
        <v>103</v>
      </c>
      <c r="B91" s="48" t="b">
        <v>1</v>
      </c>
      <c r="C91" s="48" t="s">
        <v>32</v>
      </c>
      <c r="D91" s="49" t="s">
        <v>748</v>
      </c>
      <c r="E91" s="48" t="s">
        <v>749</v>
      </c>
      <c r="F91" s="48" t="s">
        <v>750</v>
      </c>
      <c r="G91" s="48" t="s">
        <v>751</v>
      </c>
      <c r="H91" s="48" t="b">
        <v>1</v>
      </c>
      <c r="I91" s="48" t="s">
        <v>37</v>
      </c>
      <c r="J91" s="48">
        <v>1.1728000000000001E-3</v>
      </c>
      <c r="K91" s="48">
        <v>0</v>
      </c>
      <c r="L91" s="48">
        <v>0</v>
      </c>
      <c r="M91" s="48">
        <v>0</v>
      </c>
      <c r="N91" s="48">
        <v>0</v>
      </c>
      <c r="O91" s="48">
        <v>0</v>
      </c>
      <c r="P91" s="48">
        <v>0</v>
      </c>
      <c r="Q91" s="48" t="str">
        <f t="shared" si="4"/>
        <v>False</v>
      </c>
      <c r="R91" s="48" t="str">
        <f t="shared" si="5"/>
        <v>False</v>
      </c>
      <c r="S91" s="48" t="s">
        <v>752</v>
      </c>
      <c r="T91" s="48" t="s">
        <v>39</v>
      </c>
      <c r="U91" s="48">
        <v>90</v>
      </c>
      <c r="V91" s="48" t="s">
        <v>749</v>
      </c>
      <c r="W91" s="48" t="s">
        <v>753</v>
      </c>
      <c r="X91" s="48" t="s">
        <v>750</v>
      </c>
      <c r="Y91" s="48" t="s">
        <v>41</v>
      </c>
      <c r="Z91" s="48">
        <v>349</v>
      </c>
      <c r="AA91" s="48" t="s">
        <v>683</v>
      </c>
      <c r="AB91" s="49" t="s">
        <v>736</v>
      </c>
      <c r="AC91" s="48" t="s">
        <v>737</v>
      </c>
      <c r="AD91" s="49" t="s">
        <v>686</v>
      </c>
      <c r="AE91" s="49" t="s">
        <v>738</v>
      </c>
      <c r="AF91" s="49" t="s">
        <v>327</v>
      </c>
    </row>
    <row r="92" spans="1:32" s="48" customFormat="1" ht="60" x14ac:dyDescent="0.25">
      <c r="A92" s="48">
        <v>53</v>
      </c>
      <c r="B92" s="48" t="b">
        <v>1</v>
      </c>
      <c r="C92" s="48" t="s">
        <v>32</v>
      </c>
      <c r="D92" s="49" t="s">
        <v>754</v>
      </c>
      <c r="E92" s="48" t="s">
        <v>755</v>
      </c>
      <c r="G92" s="48" t="s">
        <v>756</v>
      </c>
      <c r="I92" s="48" t="s">
        <v>37</v>
      </c>
      <c r="J92" s="48">
        <v>5.6572999999999998E-2</v>
      </c>
      <c r="K92" s="48">
        <v>0</v>
      </c>
      <c r="L92" s="48">
        <v>0</v>
      </c>
      <c r="M92" s="48">
        <v>1.2026E-2</v>
      </c>
      <c r="N92" s="48">
        <v>0</v>
      </c>
      <c r="O92" s="48">
        <v>0</v>
      </c>
      <c r="P92" s="48">
        <v>0</v>
      </c>
      <c r="Q92" s="48" t="str">
        <f t="shared" si="4"/>
        <v>False</v>
      </c>
      <c r="R92" s="48" t="str">
        <f t="shared" si="5"/>
        <v>False</v>
      </c>
      <c r="S92" s="48" t="s">
        <v>757</v>
      </c>
      <c r="T92" s="48" t="s">
        <v>39</v>
      </c>
      <c r="U92" s="48">
        <v>91</v>
      </c>
      <c r="V92" s="48" t="s">
        <v>758</v>
      </c>
      <c r="W92" s="48" t="s">
        <v>753</v>
      </c>
      <c r="Y92" s="48" t="s">
        <v>41</v>
      </c>
      <c r="Z92" s="48">
        <v>41</v>
      </c>
      <c r="AA92" s="48" t="s">
        <v>683</v>
      </c>
      <c r="AB92" s="49" t="s">
        <v>759</v>
      </c>
      <c r="AC92" s="48" t="s">
        <v>760</v>
      </c>
      <c r="AD92" s="49" t="s">
        <v>761</v>
      </c>
      <c r="AE92" s="49" t="s">
        <v>738</v>
      </c>
      <c r="AF92" s="49" t="s">
        <v>762</v>
      </c>
    </row>
    <row r="93" spans="1:32" s="48" customFormat="1" ht="30" x14ac:dyDescent="0.25">
      <c r="A93" s="48">
        <v>93</v>
      </c>
      <c r="B93" s="48" t="b">
        <v>1</v>
      </c>
      <c r="C93" s="48" t="s">
        <v>32</v>
      </c>
      <c r="D93" s="49" t="s">
        <v>763</v>
      </c>
      <c r="E93" s="48" t="s">
        <v>764</v>
      </c>
      <c r="F93" s="48" t="s">
        <v>765</v>
      </c>
      <c r="G93" s="48" t="s">
        <v>501</v>
      </c>
      <c r="I93" s="48" t="s">
        <v>37</v>
      </c>
      <c r="J93" s="48">
        <v>0</v>
      </c>
      <c r="K93" s="48">
        <v>0</v>
      </c>
      <c r="L93" s="48">
        <v>0</v>
      </c>
      <c r="M93" s="48">
        <v>0</v>
      </c>
      <c r="N93" s="48">
        <v>0</v>
      </c>
      <c r="O93" s="48">
        <v>0</v>
      </c>
      <c r="P93" s="48">
        <v>2.3985E-3</v>
      </c>
      <c r="Q93" s="48" t="str">
        <f t="shared" si="4"/>
        <v>False</v>
      </c>
      <c r="R93" s="48" t="str">
        <f t="shared" si="5"/>
        <v>False</v>
      </c>
      <c r="S93" s="48" t="s">
        <v>766</v>
      </c>
      <c r="T93" s="48" t="s">
        <v>39</v>
      </c>
      <c r="U93" s="48">
        <v>92</v>
      </c>
      <c r="V93" s="48" t="s">
        <v>764</v>
      </c>
      <c r="W93" s="48" t="s">
        <v>767</v>
      </c>
      <c r="X93" s="48" t="s">
        <v>765</v>
      </c>
      <c r="Y93" s="48" t="s">
        <v>41</v>
      </c>
      <c r="Z93" s="48">
        <v>320</v>
      </c>
      <c r="AB93" s="49" t="s">
        <v>768</v>
      </c>
      <c r="AC93" s="48" t="s">
        <v>769</v>
      </c>
      <c r="AD93" s="49" t="s">
        <v>768</v>
      </c>
      <c r="AE93" s="49"/>
      <c r="AF93" s="49"/>
    </row>
    <row r="94" spans="1:32" s="48" customFormat="1" ht="45" x14ac:dyDescent="0.25">
      <c r="A94" s="48">
        <v>14</v>
      </c>
      <c r="B94" s="48" t="b">
        <v>1</v>
      </c>
      <c r="C94" s="48" t="s">
        <v>32</v>
      </c>
      <c r="D94" s="49" t="s">
        <v>770</v>
      </c>
      <c r="E94" s="48" t="s">
        <v>771</v>
      </c>
      <c r="F94" s="48" t="s">
        <v>772</v>
      </c>
      <c r="G94" s="48" t="s">
        <v>773</v>
      </c>
      <c r="I94" s="48" t="s">
        <v>37</v>
      </c>
      <c r="J94" s="48">
        <v>0</v>
      </c>
      <c r="K94" s="48">
        <v>0</v>
      </c>
      <c r="L94" s="48">
        <v>0</v>
      </c>
      <c r="M94" s="48">
        <v>0</v>
      </c>
      <c r="N94" s="48">
        <v>0</v>
      </c>
      <c r="O94" s="48">
        <v>0</v>
      </c>
      <c r="P94" s="48">
        <v>6.2490000000000002E-3</v>
      </c>
      <c r="Q94" s="48" t="str">
        <f t="shared" si="4"/>
        <v>False</v>
      </c>
      <c r="R94" s="48" t="str">
        <f t="shared" si="5"/>
        <v>False</v>
      </c>
      <c r="S94" s="48" t="s">
        <v>774</v>
      </c>
      <c r="T94" s="48" t="s">
        <v>39</v>
      </c>
      <c r="U94" s="48">
        <v>93</v>
      </c>
      <c r="V94" s="48" t="s">
        <v>771</v>
      </c>
      <c r="W94" s="48" t="s">
        <v>775</v>
      </c>
      <c r="X94" s="48" t="s">
        <v>772</v>
      </c>
      <c r="Y94" s="48" t="s">
        <v>41</v>
      </c>
      <c r="Z94" s="48">
        <v>1305</v>
      </c>
      <c r="AA94" s="48" t="s">
        <v>776</v>
      </c>
      <c r="AB94" s="49" t="s">
        <v>777</v>
      </c>
      <c r="AC94" s="48" t="s">
        <v>778</v>
      </c>
      <c r="AD94" s="49" t="s">
        <v>96</v>
      </c>
      <c r="AE94" s="49" t="s">
        <v>779</v>
      </c>
      <c r="AF94" s="49"/>
    </row>
    <row r="95" spans="1:32" s="48" customFormat="1" ht="45" x14ac:dyDescent="0.25">
      <c r="A95" s="48">
        <v>101</v>
      </c>
      <c r="B95" s="48" t="b">
        <v>1</v>
      </c>
      <c r="C95" s="48" t="s">
        <v>32</v>
      </c>
      <c r="D95" s="49" t="s">
        <v>780</v>
      </c>
      <c r="E95" s="48" t="s">
        <v>781</v>
      </c>
      <c r="F95" s="48" t="s">
        <v>782</v>
      </c>
      <c r="G95" s="48" t="s">
        <v>783</v>
      </c>
      <c r="I95" s="48" t="s">
        <v>37</v>
      </c>
      <c r="J95" s="48">
        <v>0</v>
      </c>
      <c r="K95" s="48">
        <v>0</v>
      </c>
      <c r="L95" s="48">
        <v>0</v>
      </c>
      <c r="M95" s="48">
        <v>0</v>
      </c>
      <c r="N95" s="48">
        <v>0</v>
      </c>
      <c r="O95" s="48">
        <v>0</v>
      </c>
      <c r="P95" s="48">
        <v>2.9982000000000001E-4</v>
      </c>
      <c r="Q95" s="48" t="str">
        <f t="shared" si="4"/>
        <v>False</v>
      </c>
      <c r="R95" s="48" t="str">
        <f t="shared" si="5"/>
        <v>False</v>
      </c>
      <c r="S95" s="48" t="s">
        <v>784</v>
      </c>
      <c r="T95" s="48" t="s">
        <v>39</v>
      </c>
      <c r="U95" s="48">
        <v>94</v>
      </c>
      <c r="V95" s="48" t="s">
        <v>781</v>
      </c>
      <c r="W95" s="48" t="s">
        <v>785</v>
      </c>
      <c r="X95" s="48" t="s">
        <v>782</v>
      </c>
      <c r="Y95" s="48" t="s">
        <v>64</v>
      </c>
      <c r="Z95" s="48">
        <v>1920</v>
      </c>
      <c r="AA95" s="48" t="s">
        <v>776</v>
      </c>
      <c r="AB95" s="49" t="s">
        <v>777</v>
      </c>
      <c r="AC95" s="48" t="s">
        <v>778</v>
      </c>
      <c r="AD95" s="49" t="s">
        <v>96</v>
      </c>
      <c r="AE95" s="49" t="s">
        <v>779</v>
      </c>
      <c r="AF95" s="49"/>
    </row>
    <row r="96" spans="1:32" s="48" customFormat="1" ht="45" x14ac:dyDescent="0.25">
      <c r="A96" s="48">
        <v>118</v>
      </c>
      <c r="B96" s="48" t="b">
        <v>1</v>
      </c>
      <c r="C96" s="48" t="s">
        <v>32</v>
      </c>
      <c r="D96" s="49" t="s">
        <v>786</v>
      </c>
      <c r="E96" s="48" t="s">
        <v>787</v>
      </c>
      <c r="F96" s="48" t="s">
        <v>788</v>
      </c>
      <c r="G96" s="48" t="s">
        <v>789</v>
      </c>
      <c r="I96" s="48" t="s">
        <v>37</v>
      </c>
      <c r="J96" s="48">
        <v>0</v>
      </c>
      <c r="K96" s="48">
        <v>0</v>
      </c>
      <c r="L96" s="48">
        <v>0</v>
      </c>
      <c r="M96" s="48">
        <v>0</v>
      </c>
      <c r="N96" s="48">
        <v>0</v>
      </c>
      <c r="O96" s="48">
        <v>0</v>
      </c>
      <c r="P96" s="48">
        <v>5.1674000000000002E-4</v>
      </c>
      <c r="Q96" s="48" t="str">
        <f t="shared" si="4"/>
        <v>False</v>
      </c>
      <c r="R96" s="48" t="str">
        <f t="shared" si="5"/>
        <v>False</v>
      </c>
      <c r="S96" s="48" t="s">
        <v>790</v>
      </c>
      <c r="T96" s="48" t="s">
        <v>39</v>
      </c>
      <c r="U96" s="48">
        <v>95</v>
      </c>
      <c r="V96" s="48" t="s">
        <v>791</v>
      </c>
      <c r="W96" s="48" t="s">
        <v>792</v>
      </c>
      <c r="X96" s="48" t="s">
        <v>788</v>
      </c>
      <c r="Y96" s="48" t="s">
        <v>64</v>
      </c>
      <c r="Z96" s="48">
        <v>557</v>
      </c>
      <c r="AA96" s="48" t="s">
        <v>793</v>
      </c>
      <c r="AB96" s="49" t="s">
        <v>794</v>
      </c>
      <c r="AC96" s="48" t="s">
        <v>795</v>
      </c>
      <c r="AD96" s="49"/>
      <c r="AE96" s="49" t="s">
        <v>796</v>
      </c>
      <c r="AF96" s="49"/>
    </row>
    <row r="97" spans="1:32" s="48" customFormat="1" ht="30" x14ac:dyDescent="0.25">
      <c r="A97" s="48">
        <v>119</v>
      </c>
      <c r="B97" s="48" t="b">
        <v>1</v>
      </c>
      <c r="C97" s="48" t="s">
        <v>32</v>
      </c>
      <c r="D97" s="49" t="s">
        <v>797</v>
      </c>
      <c r="E97" s="48" t="s">
        <v>798</v>
      </c>
      <c r="F97" s="48" t="s">
        <v>799</v>
      </c>
      <c r="G97" s="48" t="s">
        <v>392</v>
      </c>
      <c r="I97" s="48" t="s">
        <v>37</v>
      </c>
      <c r="J97" s="48">
        <v>0</v>
      </c>
      <c r="K97" s="48">
        <v>0</v>
      </c>
      <c r="L97" s="48">
        <v>0</v>
      </c>
      <c r="M97" s="48">
        <v>0</v>
      </c>
      <c r="N97" s="48">
        <v>0</v>
      </c>
      <c r="O97" s="48">
        <v>0</v>
      </c>
      <c r="P97" s="48">
        <v>5.4306000000000005E-4</v>
      </c>
      <c r="Q97" s="48" t="str">
        <f t="shared" si="4"/>
        <v>False</v>
      </c>
      <c r="R97" s="48" t="str">
        <f t="shared" si="5"/>
        <v>False</v>
      </c>
      <c r="S97" s="48" t="s">
        <v>800</v>
      </c>
      <c r="T97" s="48" t="s">
        <v>39</v>
      </c>
      <c r="U97" s="48">
        <v>96</v>
      </c>
      <c r="V97" s="48" t="s">
        <v>798</v>
      </c>
      <c r="W97" s="48" t="s">
        <v>801</v>
      </c>
      <c r="X97" s="48" t="s">
        <v>799</v>
      </c>
      <c r="Y97" s="48" t="s">
        <v>41</v>
      </c>
      <c r="Z97" s="48">
        <v>530</v>
      </c>
      <c r="AB97" s="49" t="s">
        <v>802</v>
      </c>
      <c r="AC97" s="48" t="s">
        <v>803</v>
      </c>
      <c r="AD97" s="49"/>
      <c r="AE97" s="49" t="s">
        <v>802</v>
      </c>
      <c r="AF97" s="49"/>
    </row>
    <row r="98" spans="1:32" s="48" customFormat="1" ht="45" x14ac:dyDescent="0.25">
      <c r="A98" s="48">
        <v>120</v>
      </c>
      <c r="B98" s="48" t="b">
        <v>1</v>
      </c>
      <c r="C98" s="48" t="s">
        <v>32</v>
      </c>
      <c r="D98" s="49" t="s">
        <v>804</v>
      </c>
      <c r="E98" s="48" t="s">
        <v>805</v>
      </c>
      <c r="F98" s="48" t="s">
        <v>806</v>
      </c>
      <c r="G98" s="48" t="s">
        <v>541</v>
      </c>
      <c r="I98" s="48" t="s">
        <v>37</v>
      </c>
      <c r="J98" s="48">
        <v>0</v>
      </c>
      <c r="K98" s="48">
        <v>0</v>
      </c>
      <c r="L98" s="48">
        <v>0</v>
      </c>
      <c r="M98" s="48">
        <v>0</v>
      </c>
      <c r="N98" s="48">
        <v>0</v>
      </c>
      <c r="O98" s="48">
        <v>0</v>
      </c>
      <c r="P98" s="48">
        <v>3.1285000000000002E-3</v>
      </c>
      <c r="Q98" s="48" t="str">
        <f t="shared" ref="Q98:Q129" si="6">IF(K98&gt;L98, "True", "False")</f>
        <v>False</v>
      </c>
      <c r="R98" s="48" t="str">
        <f t="shared" ref="R98:R129" si="7">IF(N98&gt;O98, "True", "False")</f>
        <v>False</v>
      </c>
      <c r="S98" s="48" t="s">
        <v>807</v>
      </c>
      <c r="T98" s="48" t="s">
        <v>39</v>
      </c>
      <c r="U98" s="48">
        <v>97</v>
      </c>
      <c r="V98" s="48" t="s">
        <v>808</v>
      </c>
      <c r="W98" s="48" t="s">
        <v>809</v>
      </c>
      <c r="X98" s="48" t="s">
        <v>806</v>
      </c>
      <c r="Y98" s="48" t="s">
        <v>64</v>
      </c>
      <c r="Z98" s="48">
        <v>92</v>
      </c>
      <c r="AB98" s="49"/>
      <c r="AD98" s="49"/>
      <c r="AE98" s="49"/>
      <c r="AF98" s="49"/>
    </row>
    <row r="99" spans="1:32" s="48" customFormat="1" ht="30" x14ac:dyDescent="0.25">
      <c r="A99" s="48">
        <v>123</v>
      </c>
      <c r="B99" s="48" t="b">
        <v>1</v>
      </c>
      <c r="C99" s="48" t="s">
        <v>32</v>
      </c>
      <c r="D99" s="49" t="s">
        <v>810</v>
      </c>
      <c r="E99" s="48" t="s">
        <v>811</v>
      </c>
      <c r="F99" s="48" t="s">
        <v>812</v>
      </c>
      <c r="G99" s="48" t="s">
        <v>813</v>
      </c>
      <c r="I99" s="48" t="s">
        <v>37</v>
      </c>
      <c r="J99" s="48">
        <v>0</v>
      </c>
      <c r="K99" s="48">
        <v>0</v>
      </c>
      <c r="L99" s="48">
        <v>0</v>
      </c>
      <c r="M99" s="48">
        <v>0</v>
      </c>
      <c r="N99" s="48">
        <v>0</v>
      </c>
      <c r="O99" s="48">
        <v>0</v>
      </c>
      <c r="P99" s="48">
        <v>8.3065999999999994E-5</v>
      </c>
      <c r="Q99" s="48" t="str">
        <f t="shared" si="6"/>
        <v>False</v>
      </c>
      <c r="R99" s="48" t="str">
        <f t="shared" si="7"/>
        <v>False</v>
      </c>
      <c r="S99" s="48" t="s">
        <v>814</v>
      </c>
      <c r="T99" s="48" t="s">
        <v>39</v>
      </c>
      <c r="U99" s="48">
        <v>98</v>
      </c>
      <c r="V99" s="48" t="s">
        <v>811</v>
      </c>
      <c r="W99" s="48" t="s">
        <v>815</v>
      </c>
      <c r="X99" s="48" t="s">
        <v>812</v>
      </c>
      <c r="Y99" s="48" t="s">
        <v>41</v>
      </c>
      <c r="Z99" s="48">
        <v>2310</v>
      </c>
      <c r="AA99" s="48" t="s">
        <v>816</v>
      </c>
      <c r="AB99" s="49" t="s">
        <v>817</v>
      </c>
      <c r="AC99" s="48" t="s">
        <v>818</v>
      </c>
      <c r="AD99" s="49" t="s">
        <v>819</v>
      </c>
      <c r="AE99" s="49" t="s">
        <v>820</v>
      </c>
      <c r="AF99" s="49"/>
    </row>
    <row r="100" spans="1:32" s="48" customFormat="1" x14ac:dyDescent="0.25">
      <c r="A100" s="48">
        <v>29</v>
      </c>
      <c r="B100" s="48" t="b">
        <v>1</v>
      </c>
      <c r="C100" s="48" t="s">
        <v>32</v>
      </c>
      <c r="D100" s="49" t="s">
        <v>821</v>
      </c>
      <c r="E100" s="48" t="s">
        <v>822</v>
      </c>
      <c r="G100" s="48" t="s">
        <v>513</v>
      </c>
      <c r="H100" s="48" t="b">
        <v>1</v>
      </c>
      <c r="I100" s="48" t="s">
        <v>37</v>
      </c>
      <c r="J100" s="48">
        <v>0</v>
      </c>
      <c r="K100" s="48">
        <v>0</v>
      </c>
      <c r="L100" s="48">
        <v>0</v>
      </c>
      <c r="M100" s="48">
        <v>0</v>
      </c>
      <c r="N100" s="48">
        <v>0</v>
      </c>
      <c r="O100" s="48">
        <v>1.6303000000000002E-2</v>
      </c>
      <c r="P100" s="48">
        <v>1.159E-2</v>
      </c>
      <c r="Q100" s="48" t="str">
        <f t="shared" si="6"/>
        <v>False</v>
      </c>
      <c r="R100" s="48" t="str">
        <f t="shared" si="7"/>
        <v>False</v>
      </c>
      <c r="S100" s="48" t="s">
        <v>823</v>
      </c>
      <c r="T100" s="48" t="s">
        <v>824</v>
      </c>
      <c r="U100" s="48">
        <v>99</v>
      </c>
      <c r="V100" s="48" t="s">
        <v>822</v>
      </c>
      <c r="W100" s="48" t="s">
        <v>825</v>
      </c>
      <c r="Y100" s="48" t="s">
        <v>826</v>
      </c>
      <c r="Z100" s="48">
        <v>149</v>
      </c>
      <c r="AA100" s="48" t="s">
        <v>827</v>
      </c>
      <c r="AB100" s="49" t="s">
        <v>828</v>
      </c>
      <c r="AC100" s="48" t="s">
        <v>829</v>
      </c>
      <c r="AD100" s="49"/>
      <c r="AE100" s="49" t="s">
        <v>139</v>
      </c>
      <c r="AF100" s="49"/>
    </row>
    <row r="101" spans="1:32" s="48" customFormat="1" x14ac:dyDescent="0.25">
      <c r="A101" s="48">
        <v>26</v>
      </c>
      <c r="B101" s="48" t="b">
        <v>1</v>
      </c>
      <c r="C101" s="48" t="s">
        <v>32</v>
      </c>
      <c r="D101" s="49" t="s">
        <v>830</v>
      </c>
      <c r="E101" s="48" t="s">
        <v>831</v>
      </c>
      <c r="G101" s="48" t="s">
        <v>228</v>
      </c>
      <c r="H101" s="48" t="b">
        <v>1</v>
      </c>
      <c r="I101" s="48" t="s">
        <v>37</v>
      </c>
      <c r="J101" s="48">
        <v>0</v>
      </c>
      <c r="K101" s="48">
        <v>0</v>
      </c>
      <c r="L101" s="48">
        <v>0</v>
      </c>
      <c r="M101" s="48">
        <v>0</v>
      </c>
      <c r="N101" s="48">
        <v>0</v>
      </c>
      <c r="O101" s="48">
        <v>3.1670999999999999E-3</v>
      </c>
      <c r="P101" s="48">
        <v>1.0841E-3</v>
      </c>
      <c r="Q101" s="48" t="str">
        <f t="shared" si="6"/>
        <v>False</v>
      </c>
      <c r="R101" s="48" t="str">
        <f t="shared" si="7"/>
        <v>False</v>
      </c>
      <c r="S101" s="48" t="s">
        <v>832</v>
      </c>
      <c r="T101" s="48" t="s">
        <v>39</v>
      </c>
      <c r="U101" s="48">
        <v>100</v>
      </c>
      <c r="V101" s="48" t="s">
        <v>833</v>
      </c>
      <c r="W101" s="48" t="s">
        <v>834</v>
      </c>
      <c r="Y101" s="48" t="s">
        <v>316</v>
      </c>
      <c r="Z101" s="48">
        <v>177</v>
      </c>
      <c r="AA101" s="48" t="s">
        <v>827</v>
      </c>
      <c r="AB101" s="49" t="s">
        <v>828</v>
      </c>
      <c r="AC101" s="48" t="s">
        <v>829</v>
      </c>
      <c r="AD101" s="49"/>
      <c r="AE101" s="49" t="s">
        <v>139</v>
      </c>
      <c r="AF101" s="49"/>
    </row>
    <row r="102" spans="1:32" s="48" customFormat="1" ht="45" x14ac:dyDescent="0.25">
      <c r="A102" s="48">
        <v>37</v>
      </c>
      <c r="B102" s="48" t="b">
        <v>1</v>
      </c>
      <c r="C102" s="48" t="s">
        <v>32</v>
      </c>
      <c r="D102" s="49" t="s">
        <v>835</v>
      </c>
      <c r="E102" s="48" t="s">
        <v>836</v>
      </c>
      <c r="F102" s="48" t="s">
        <v>837</v>
      </c>
      <c r="G102" s="48" t="s">
        <v>838</v>
      </c>
      <c r="H102" s="48" t="b">
        <v>1</v>
      </c>
      <c r="I102" s="48" t="s">
        <v>37</v>
      </c>
      <c r="J102" s="48">
        <v>0</v>
      </c>
      <c r="K102" s="48">
        <v>0</v>
      </c>
      <c r="L102" s="48">
        <v>0</v>
      </c>
      <c r="M102" s="48">
        <v>0</v>
      </c>
      <c r="N102" s="48">
        <v>0</v>
      </c>
      <c r="O102" s="48">
        <v>1.8510999999999999E-4</v>
      </c>
      <c r="P102" s="48">
        <v>0</v>
      </c>
      <c r="Q102" s="48" t="str">
        <f t="shared" si="6"/>
        <v>False</v>
      </c>
      <c r="R102" s="48" t="str">
        <f t="shared" si="7"/>
        <v>False</v>
      </c>
      <c r="S102" s="48" t="s">
        <v>839</v>
      </c>
      <c r="T102" s="48" t="s">
        <v>39</v>
      </c>
      <c r="U102" s="48">
        <v>101</v>
      </c>
      <c r="V102" s="48" t="s">
        <v>840</v>
      </c>
      <c r="W102" s="48" t="s">
        <v>841</v>
      </c>
      <c r="X102" s="48" t="s">
        <v>837</v>
      </c>
      <c r="Y102" s="48" t="s">
        <v>188</v>
      </c>
      <c r="Z102" s="48">
        <v>3533</v>
      </c>
      <c r="AB102" s="49" t="s">
        <v>287</v>
      </c>
      <c r="AC102" s="48" t="s">
        <v>288</v>
      </c>
      <c r="AD102" s="49" t="s">
        <v>289</v>
      </c>
      <c r="AE102" s="49" t="s">
        <v>290</v>
      </c>
      <c r="AF102" s="49" t="s">
        <v>291</v>
      </c>
    </row>
    <row r="103" spans="1:32" s="48" customFormat="1" ht="45" x14ac:dyDescent="0.25">
      <c r="A103" s="48">
        <v>45</v>
      </c>
      <c r="B103" s="48" t="b">
        <v>1</v>
      </c>
      <c r="C103" s="48" t="s">
        <v>32</v>
      </c>
      <c r="D103" s="49" t="s">
        <v>842</v>
      </c>
      <c r="E103" s="48" t="s">
        <v>843</v>
      </c>
      <c r="F103" s="48" t="s">
        <v>844</v>
      </c>
      <c r="G103" s="48" t="s">
        <v>454</v>
      </c>
      <c r="H103" s="48" t="b">
        <v>1</v>
      </c>
      <c r="I103" s="48" t="s">
        <v>37</v>
      </c>
      <c r="J103" s="48">
        <v>0</v>
      </c>
      <c r="K103" s="48">
        <v>0</v>
      </c>
      <c r="L103" s="48">
        <v>0</v>
      </c>
      <c r="M103" s="48">
        <v>0</v>
      </c>
      <c r="N103" s="48">
        <v>0</v>
      </c>
      <c r="O103" s="48">
        <v>2.3241000000000001E-4</v>
      </c>
      <c r="P103" s="48">
        <v>0</v>
      </c>
      <c r="Q103" s="48" t="str">
        <f t="shared" si="6"/>
        <v>False</v>
      </c>
      <c r="R103" s="48" t="str">
        <f t="shared" si="7"/>
        <v>False</v>
      </c>
      <c r="S103" s="48" t="s">
        <v>845</v>
      </c>
      <c r="T103" s="48" t="s">
        <v>39</v>
      </c>
      <c r="U103" s="48">
        <v>102</v>
      </c>
      <c r="V103" s="48" t="s">
        <v>843</v>
      </c>
      <c r="W103" s="48" t="s">
        <v>286</v>
      </c>
      <c r="X103" s="48" t="s">
        <v>844</v>
      </c>
      <c r="Y103" s="48" t="s">
        <v>41</v>
      </c>
      <c r="Z103" s="48">
        <v>1206</v>
      </c>
      <c r="AB103" s="49" t="s">
        <v>287</v>
      </c>
      <c r="AC103" s="48" t="s">
        <v>288</v>
      </c>
      <c r="AD103" s="49" t="s">
        <v>289</v>
      </c>
      <c r="AE103" s="49" t="s">
        <v>290</v>
      </c>
      <c r="AF103" s="49" t="s">
        <v>291</v>
      </c>
    </row>
    <row r="104" spans="1:32" s="48" customFormat="1" ht="30" x14ac:dyDescent="0.25">
      <c r="A104" s="48">
        <v>76</v>
      </c>
      <c r="B104" s="48" t="b">
        <v>1</v>
      </c>
      <c r="C104" s="48" t="s">
        <v>32</v>
      </c>
      <c r="D104" s="49" t="s">
        <v>846</v>
      </c>
      <c r="E104" s="48" t="s">
        <v>847</v>
      </c>
      <c r="F104" s="48" t="s">
        <v>848</v>
      </c>
      <c r="G104" s="48" t="s">
        <v>228</v>
      </c>
      <c r="H104" s="48" t="b">
        <v>1</v>
      </c>
      <c r="I104" s="48" t="s">
        <v>37</v>
      </c>
      <c r="J104" s="48">
        <v>0</v>
      </c>
      <c r="K104" s="48">
        <v>0</v>
      </c>
      <c r="L104" s="48">
        <v>0</v>
      </c>
      <c r="M104" s="48">
        <v>0</v>
      </c>
      <c r="N104" s="48">
        <v>0</v>
      </c>
      <c r="O104" s="48">
        <v>3.5160999999999999E-3</v>
      </c>
      <c r="P104" s="48">
        <v>2.0631999999999998E-3</v>
      </c>
      <c r="Q104" s="48" t="str">
        <f t="shared" si="6"/>
        <v>False</v>
      </c>
      <c r="R104" s="48" t="str">
        <f t="shared" si="7"/>
        <v>False</v>
      </c>
      <c r="S104" s="48" t="s">
        <v>849</v>
      </c>
      <c r="T104" s="48" t="s">
        <v>39</v>
      </c>
      <c r="U104" s="48">
        <v>103</v>
      </c>
      <c r="V104" s="48" t="s">
        <v>847</v>
      </c>
      <c r="W104" s="48" t="s">
        <v>850</v>
      </c>
      <c r="X104" s="48" t="s">
        <v>848</v>
      </c>
      <c r="Y104" s="48" t="s">
        <v>64</v>
      </c>
      <c r="Z104" s="48">
        <v>186</v>
      </c>
      <c r="AB104" s="49"/>
      <c r="AD104" s="49"/>
      <c r="AE104" s="49"/>
      <c r="AF104" s="49"/>
    </row>
    <row r="105" spans="1:32" s="48" customFormat="1" ht="45" x14ac:dyDescent="0.25">
      <c r="A105" s="48">
        <v>85</v>
      </c>
      <c r="B105" s="48" t="b">
        <v>1</v>
      </c>
      <c r="C105" s="48" t="s">
        <v>32</v>
      </c>
      <c r="D105" s="49" t="s">
        <v>851</v>
      </c>
      <c r="E105" s="48" t="s">
        <v>852</v>
      </c>
      <c r="F105" s="48" t="s">
        <v>853</v>
      </c>
      <c r="G105" s="48" t="s">
        <v>154</v>
      </c>
      <c r="I105" s="48" t="s">
        <v>37</v>
      </c>
      <c r="J105" s="48">
        <v>0</v>
      </c>
      <c r="K105" s="48">
        <v>0</v>
      </c>
      <c r="L105" s="48">
        <v>0</v>
      </c>
      <c r="M105" s="48">
        <v>0</v>
      </c>
      <c r="N105" s="48">
        <v>0</v>
      </c>
      <c r="O105" s="48">
        <v>5.0961000000000001E-3</v>
      </c>
      <c r="P105" s="48">
        <v>0</v>
      </c>
      <c r="Q105" s="48" t="str">
        <f t="shared" si="6"/>
        <v>False</v>
      </c>
      <c r="R105" s="48" t="str">
        <f t="shared" si="7"/>
        <v>False</v>
      </c>
      <c r="S105" s="48" t="s">
        <v>854</v>
      </c>
      <c r="T105" s="48" t="s">
        <v>39</v>
      </c>
      <c r="U105" s="48">
        <v>104</v>
      </c>
      <c r="V105" s="48" t="s">
        <v>855</v>
      </c>
      <c r="W105" s="48" t="s">
        <v>856</v>
      </c>
      <c r="X105" s="48" t="s">
        <v>853</v>
      </c>
      <c r="Y105" s="48" t="s">
        <v>64</v>
      </c>
      <c r="Z105" s="48">
        <v>165</v>
      </c>
      <c r="AB105" s="49" t="s">
        <v>139</v>
      </c>
      <c r="AC105" s="48" t="s">
        <v>140</v>
      </c>
      <c r="AD105" s="49"/>
      <c r="AE105" s="49" t="s">
        <v>139</v>
      </c>
      <c r="AF105" s="49"/>
    </row>
    <row r="106" spans="1:32" s="48" customFormat="1" ht="135" x14ac:dyDescent="0.25">
      <c r="A106" s="48">
        <v>86</v>
      </c>
      <c r="B106" s="48" t="b">
        <v>1</v>
      </c>
      <c r="C106" s="48" t="s">
        <v>32</v>
      </c>
      <c r="D106" s="49" t="s">
        <v>857</v>
      </c>
      <c r="E106" s="48" t="s">
        <v>858</v>
      </c>
      <c r="F106" s="48" t="s">
        <v>859</v>
      </c>
      <c r="G106" s="48" t="s">
        <v>214</v>
      </c>
      <c r="I106" s="48" t="s">
        <v>37</v>
      </c>
      <c r="J106" s="48">
        <v>0</v>
      </c>
      <c r="K106" s="48">
        <v>0</v>
      </c>
      <c r="L106" s="48">
        <v>0</v>
      </c>
      <c r="M106" s="48">
        <v>0</v>
      </c>
      <c r="N106" s="48">
        <v>0</v>
      </c>
      <c r="O106" s="48">
        <v>1.1317E-3</v>
      </c>
      <c r="P106" s="48">
        <v>0</v>
      </c>
      <c r="Q106" s="48" t="str">
        <f t="shared" si="6"/>
        <v>False</v>
      </c>
      <c r="R106" s="48" t="str">
        <f t="shared" si="7"/>
        <v>False</v>
      </c>
      <c r="S106" s="48" t="s">
        <v>860</v>
      </c>
      <c r="T106" s="48" t="s">
        <v>39</v>
      </c>
      <c r="U106" s="48">
        <v>105</v>
      </c>
      <c r="V106" s="48" t="s">
        <v>858</v>
      </c>
      <c r="W106" s="48" t="s">
        <v>861</v>
      </c>
      <c r="X106" s="48" t="s">
        <v>859</v>
      </c>
      <c r="Y106" s="48" t="s">
        <v>41</v>
      </c>
      <c r="Z106" s="48">
        <v>743</v>
      </c>
      <c r="AA106" s="48" t="s">
        <v>862</v>
      </c>
      <c r="AB106" s="49" t="s">
        <v>863</v>
      </c>
      <c r="AC106" s="48" t="s">
        <v>864</v>
      </c>
      <c r="AD106" s="49" t="s">
        <v>865</v>
      </c>
      <c r="AE106" s="49" t="s">
        <v>866</v>
      </c>
      <c r="AF106" s="49" t="s">
        <v>867</v>
      </c>
    </row>
    <row r="107" spans="1:32" s="48" customFormat="1" ht="75" x14ac:dyDescent="0.25">
      <c r="A107" s="48">
        <v>90</v>
      </c>
      <c r="B107" s="48" t="b">
        <v>1</v>
      </c>
      <c r="C107" s="48" t="s">
        <v>32</v>
      </c>
      <c r="D107" s="49" t="s">
        <v>868</v>
      </c>
      <c r="E107" s="48" t="s">
        <v>869</v>
      </c>
      <c r="F107" s="48" t="s">
        <v>870</v>
      </c>
      <c r="G107" s="48" t="s">
        <v>871</v>
      </c>
      <c r="H107" s="48" t="b">
        <v>1</v>
      </c>
      <c r="I107" s="48" t="s">
        <v>37</v>
      </c>
      <c r="J107" s="48">
        <v>0</v>
      </c>
      <c r="K107" s="48">
        <v>0</v>
      </c>
      <c r="L107" s="48">
        <v>0</v>
      </c>
      <c r="M107" s="48">
        <v>0</v>
      </c>
      <c r="N107" s="48">
        <v>0</v>
      </c>
      <c r="O107" s="48">
        <v>5.4509000000000003E-4</v>
      </c>
      <c r="P107" s="48">
        <v>3.3585E-4</v>
      </c>
      <c r="Q107" s="48" t="str">
        <f t="shared" si="6"/>
        <v>False</v>
      </c>
      <c r="R107" s="48" t="str">
        <f t="shared" si="7"/>
        <v>False</v>
      </c>
      <c r="S107" s="48" t="s">
        <v>872</v>
      </c>
      <c r="T107" s="48" t="s">
        <v>39</v>
      </c>
      <c r="U107" s="48">
        <v>106</v>
      </c>
      <c r="V107" s="48" t="s">
        <v>869</v>
      </c>
      <c r="W107" s="48" t="s">
        <v>370</v>
      </c>
      <c r="X107" s="48" t="s">
        <v>870</v>
      </c>
      <c r="Y107" s="48" t="s">
        <v>41</v>
      </c>
      <c r="Z107" s="48">
        <v>857</v>
      </c>
      <c r="AB107" s="49" t="s">
        <v>371</v>
      </c>
      <c r="AC107" s="48" t="s">
        <v>372</v>
      </c>
      <c r="AD107" s="49" t="s">
        <v>371</v>
      </c>
      <c r="AE107" s="49"/>
      <c r="AF107" s="49" t="s">
        <v>373</v>
      </c>
    </row>
    <row r="108" spans="1:32" s="48" customFormat="1" ht="30" x14ac:dyDescent="0.25">
      <c r="A108" s="48">
        <v>98</v>
      </c>
      <c r="B108" s="48" t="b">
        <v>1</v>
      </c>
      <c r="C108" s="48" t="s">
        <v>32</v>
      </c>
      <c r="D108" s="49" t="s">
        <v>873</v>
      </c>
      <c r="E108" s="48" t="s">
        <v>874</v>
      </c>
      <c r="F108" s="48" t="s">
        <v>875</v>
      </c>
      <c r="G108" s="48" t="s">
        <v>175</v>
      </c>
      <c r="I108" s="48" t="s">
        <v>37</v>
      </c>
      <c r="J108" s="48">
        <v>0</v>
      </c>
      <c r="K108" s="48">
        <v>0</v>
      </c>
      <c r="L108" s="48">
        <v>0</v>
      </c>
      <c r="M108" s="48">
        <v>0</v>
      </c>
      <c r="N108" s="48">
        <v>0</v>
      </c>
      <c r="O108" s="48">
        <v>1.5701999999999999E-3</v>
      </c>
      <c r="P108" s="48">
        <v>8.0623000000000001E-4</v>
      </c>
      <c r="Q108" s="48" t="str">
        <f t="shared" si="6"/>
        <v>False</v>
      </c>
      <c r="R108" s="48" t="str">
        <f t="shared" si="7"/>
        <v>False</v>
      </c>
      <c r="S108" s="48" t="s">
        <v>876</v>
      </c>
      <c r="T108" s="48" t="s">
        <v>39</v>
      </c>
      <c r="U108" s="48">
        <v>107</v>
      </c>
      <c r="V108" s="48" t="s">
        <v>874</v>
      </c>
      <c r="W108" s="48" t="s">
        <v>877</v>
      </c>
      <c r="X108" s="48" t="s">
        <v>875</v>
      </c>
      <c r="Y108" s="48" t="s">
        <v>41</v>
      </c>
      <c r="Z108" s="48">
        <v>238</v>
      </c>
      <c r="AA108" s="48" t="s">
        <v>878</v>
      </c>
      <c r="AB108" s="49" t="s">
        <v>879</v>
      </c>
      <c r="AC108" s="48" t="s">
        <v>880</v>
      </c>
      <c r="AD108" s="49"/>
      <c r="AE108" s="49" t="s">
        <v>881</v>
      </c>
      <c r="AF108" s="49"/>
    </row>
    <row r="109" spans="1:32" s="48" customFormat="1" ht="60" x14ac:dyDescent="0.25">
      <c r="A109" s="48">
        <v>102</v>
      </c>
      <c r="B109" s="48" t="b">
        <v>1</v>
      </c>
      <c r="C109" s="48" t="s">
        <v>32</v>
      </c>
      <c r="D109" s="49" t="s">
        <v>882</v>
      </c>
      <c r="E109" s="48" t="s">
        <v>883</v>
      </c>
      <c r="F109" s="48" t="s">
        <v>884</v>
      </c>
      <c r="G109" s="48" t="s">
        <v>357</v>
      </c>
      <c r="I109" s="48" t="s">
        <v>37</v>
      </c>
      <c r="J109" s="48">
        <v>0</v>
      </c>
      <c r="K109" s="48">
        <v>0</v>
      </c>
      <c r="L109" s="48">
        <v>0</v>
      </c>
      <c r="M109" s="48">
        <v>0</v>
      </c>
      <c r="N109" s="48">
        <v>0</v>
      </c>
      <c r="O109" s="48">
        <v>8.8557999999999996E-4</v>
      </c>
      <c r="P109" s="48">
        <v>0</v>
      </c>
      <c r="Q109" s="48" t="str">
        <f t="shared" si="6"/>
        <v>False</v>
      </c>
      <c r="R109" s="48" t="str">
        <f t="shared" si="7"/>
        <v>False</v>
      </c>
      <c r="S109" s="48" t="s">
        <v>885</v>
      </c>
      <c r="T109" s="48" t="s">
        <v>39</v>
      </c>
      <c r="U109" s="48">
        <v>108</v>
      </c>
      <c r="V109" s="48" t="s">
        <v>883</v>
      </c>
      <c r="W109" s="48" t="s">
        <v>261</v>
      </c>
      <c r="X109" s="48" t="s">
        <v>884</v>
      </c>
      <c r="Y109" s="48" t="s">
        <v>209</v>
      </c>
      <c r="Z109" s="48">
        <v>633</v>
      </c>
      <c r="AA109" s="48" t="s">
        <v>263</v>
      </c>
      <c r="AB109" s="49" t="s">
        <v>264</v>
      </c>
      <c r="AC109" s="48" t="s">
        <v>265</v>
      </c>
      <c r="AD109" s="49"/>
      <c r="AE109" s="49" t="s">
        <v>266</v>
      </c>
      <c r="AF109" s="49"/>
    </row>
    <row r="110" spans="1:32" s="48" customFormat="1" ht="45" x14ac:dyDescent="0.25">
      <c r="A110" s="48">
        <v>109</v>
      </c>
      <c r="B110" s="48" t="b">
        <v>1</v>
      </c>
      <c r="C110" s="48" t="s">
        <v>32</v>
      </c>
      <c r="D110" s="49" t="s">
        <v>886</v>
      </c>
      <c r="E110" s="48" t="s">
        <v>887</v>
      </c>
      <c r="F110" s="48" t="s">
        <v>888</v>
      </c>
      <c r="G110" s="48" t="s">
        <v>392</v>
      </c>
      <c r="H110" s="48" t="b">
        <v>1</v>
      </c>
      <c r="I110" s="48" t="s">
        <v>37</v>
      </c>
      <c r="J110" s="48">
        <v>0</v>
      </c>
      <c r="K110" s="48">
        <v>0</v>
      </c>
      <c r="L110" s="48">
        <v>0</v>
      </c>
      <c r="M110" s="48">
        <v>0</v>
      </c>
      <c r="N110" s="48">
        <v>0</v>
      </c>
      <c r="O110" s="48">
        <v>1.8142000000000001E-4</v>
      </c>
      <c r="P110" s="48">
        <v>7.4516999999999997E-4</v>
      </c>
      <c r="Q110" s="48" t="str">
        <f t="shared" si="6"/>
        <v>False</v>
      </c>
      <c r="R110" s="48" t="str">
        <f t="shared" si="7"/>
        <v>False</v>
      </c>
      <c r="S110" s="48" t="s">
        <v>889</v>
      </c>
      <c r="T110" s="48" t="s">
        <v>39</v>
      </c>
      <c r="U110" s="48">
        <v>109</v>
      </c>
      <c r="V110" s="48" t="s">
        <v>887</v>
      </c>
      <c r="W110" s="48" t="s">
        <v>890</v>
      </c>
      <c r="X110" s="48" t="s">
        <v>888</v>
      </c>
      <c r="Y110" s="48" t="s">
        <v>891</v>
      </c>
      <c r="Z110" s="48">
        <v>515</v>
      </c>
      <c r="AA110" s="48" t="s">
        <v>892</v>
      </c>
      <c r="AB110" s="49" t="s">
        <v>893</v>
      </c>
      <c r="AC110" s="48" t="s">
        <v>894</v>
      </c>
      <c r="AD110" s="49"/>
      <c r="AE110" s="49" t="s">
        <v>895</v>
      </c>
      <c r="AF110" s="49"/>
    </row>
    <row r="111" spans="1:32" s="48" customFormat="1" ht="90" x14ac:dyDescent="0.25">
      <c r="A111" s="48">
        <v>113</v>
      </c>
      <c r="B111" s="48" t="b">
        <v>1</v>
      </c>
      <c r="C111" s="48" t="s">
        <v>32</v>
      </c>
      <c r="D111" s="49" t="s">
        <v>896</v>
      </c>
      <c r="E111" s="48" t="s">
        <v>897</v>
      </c>
      <c r="F111" s="48" t="s">
        <v>898</v>
      </c>
      <c r="G111" s="48" t="s">
        <v>175</v>
      </c>
      <c r="I111" s="48" t="s">
        <v>37</v>
      </c>
      <c r="J111" s="48">
        <v>0</v>
      </c>
      <c r="K111" s="48">
        <v>0</v>
      </c>
      <c r="L111" s="48">
        <v>0</v>
      </c>
      <c r="M111" s="48">
        <v>0</v>
      </c>
      <c r="N111" s="48">
        <v>0</v>
      </c>
      <c r="O111" s="48">
        <v>1.5636999999999999E-3</v>
      </c>
      <c r="P111" s="48">
        <v>0</v>
      </c>
      <c r="Q111" s="48" t="str">
        <f t="shared" si="6"/>
        <v>False</v>
      </c>
      <c r="R111" s="48" t="str">
        <f t="shared" si="7"/>
        <v>False</v>
      </c>
      <c r="S111" s="48" t="s">
        <v>899</v>
      </c>
      <c r="T111" s="48" t="s">
        <v>39</v>
      </c>
      <c r="U111" s="48">
        <v>110</v>
      </c>
      <c r="V111" s="48" t="s">
        <v>900</v>
      </c>
      <c r="W111" s="48" t="s">
        <v>901</v>
      </c>
      <c r="X111" s="48" t="s">
        <v>898</v>
      </c>
      <c r="Y111" s="48" t="s">
        <v>262</v>
      </c>
      <c r="Z111" s="48">
        <v>239</v>
      </c>
      <c r="AA111" s="48" t="s">
        <v>902</v>
      </c>
      <c r="AB111" s="49" t="s">
        <v>903</v>
      </c>
      <c r="AC111" s="48" t="s">
        <v>904</v>
      </c>
      <c r="AD111" s="49" t="s">
        <v>905</v>
      </c>
      <c r="AE111" s="49"/>
      <c r="AF111" s="49" t="s">
        <v>906</v>
      </c>
    </row>
    <row r="112" spans="1:32" s="48" customFormat="1" ht="75" x14ac:dyDescent="0.25">
      <c r="A112" s="48">
        <v>114</v>
      </c>
      <c r="B112" s="48" t="b">
        <v>1</v>
      </c>
      <c r="C112" s="48" t="s">
        <v>32</v>
      </c>
      <c r="D112" s="49" t="s">
        <v>907</v>
      </c>
      <c r="E112" s="48" t="s">
        <v>908</v>
      </c>
      <c r="F112" s="48" t="s">
        <v>909</v>
      </c>
      <c r="G112" s="48" t="s">
        <v>910</v>
      </c>
      <c r="I112" s="48" t="s">
        <v>37</v>
      </c>
      <c r="J112" s="48">
        <v>0</v>
      </c>
      <c r="K112" s="48">
        <v>0</v>
      </c>
      <c r="L112" s="48">
        <v>0</v>
      </c>
      <c r="M112" s="48">
        <v>0</v>
      </c>
      <c r="N112" s="48">
        <v>0</v>
      </c>
      <c r="O112" s="48">
        <v>8.6507999999999995E-4</v>
      </c>
      <c r="P112" s="48">
        <v>0</v>
      </c>
      <c r="Q112" s="48" t="str">
        <f t="shared" si="6"/>
        <v>False</v>
      </c>
      <c r="R112" s="48" t="str">
        <f t="shared" si="7"/>
        <v>False</v>
      </c>
      <c r="S112" s="48" t="s">
        <v>911</v>
      </c>
      <c r="T112" s="48" t="s">
        <v>39</v>
      </c>
      <c r="U112" s="48">
        <v>111</v>
      </c>
      <c r="V112" s="48" t="s">
        <v>908</v>
      </c>
      <c r="W112" s="48" t="s">
        <v>912</v>
      </c>
      <c r="X112" s="48" t="s">
        <v>909</v>
      </c>
      <c r="Y112" s="48" t="s">
        <v>41</v>
      </c>
      <c r="Z112" s="48">
        <v>432</v>
      </c>
      <c r="AA112" s="48" t="s">
        <v>913</v>
      </c>
      <c r="AB112" s="49" t="s">
        <v>914</v>
      </c>
      <c r="AC112" s="48" t="s">
        <v>915</v>
      </c>
      <c r="AD112" s="49"/>
      <c r="AE112" s="49" t="s">
        <v>916</v>
      </c>
      <c r="AF112" s="49"/>
    </row>
    <row r="113" spans="1:32" s="48" customFormat="1" ht="45" x14ac:dyDescent="0.25">
      <c r="A113" s="48">
        <v>115</v>
      </c>
      <c r="B113" s="48" t="b">
        <v>1</v>
      </c>
      <c r="C113" s="48" t="s">
        <v>32</v>
      </c>
      <c r="D113" s="49" t="s">
        <v>917</v>
      </c>
      <c r="E113" s="48" t="s">
        <v>918</v>
      </c>
      <c r="F113" s="48" t="s">
        <v>919</v>
      </c>
      <c r="G113" s="48" t="s">
        <v>525</v>
      </c>
      <c r="I113" s="48" t="s">
        <v>37</v>
      </c>
      <c r="J113" s="48">
        <v>0</v>
      </c>
      <c r="K113" s="48">
        <v>0</v>
      </c>
      <c r="L113" s="48">
        <v>0</v>
      </c>
      <c r="M113" s="48">
        <v>0</v>
      </c>
      <c r="N113" s="48">
        <v>0</v>
      </c>
      <c r="O113" s="48">
        <v>5.2194999999999997E-4</v>
      </c>
      <c r="P113" s="48">
        <v>1.072E-3</v>
      </c>
      <c r="Q113" s="48" t="str">
        <f t="shared" si="6"/>
        <v>False</v>
      </c>
      <c r="R113" s="48" t="str">
        <f t="shared" si="7"/>
        <v>False</v>
      </c>
      <c r="S113" s="48" t="s">
        <v>920</v>
      </c>
      <c r="T113" s="48" t="s">
        <v>39</v>
      </c>
      <c r="U113" s="48">
        <v>112</v>
      </c>
      <c r="V113" s="48" t="s">
        <v>918</v>
      </c>
      <c r="W113" s="48" t="s">
        <v>921</v>
      </c>
      <c r="X113" s="48" t="s">
        <v>919</v>
      </c>
      <c r="Y113" s="48" t="s">
        <v>41</v>
      </c>
      <c r="Z113" s="48">
        <v>179</v>
      </c>
      <c r="AB113" s="49" t="s">
        <v>922</v>
      </c>
      <c r="AC113" s="48" t="s">
        <v>923</v>
      </c>
      <c r="AD113" s="49"/>
      <c r="AE113" s="49" t="s">
        <v>922</v>
      </c>
      <c r="AF113" s="49"/>
    </row>
    <row r="114" spans="1:32" s="48" customFormat="1" ht="30" x14ac:dyDescent="0.25">
      <c r="A114" s="48">
        <v>116</v>
      </c>
      <c r="B114" s="48" t="b">
        <v>1</v>
      </c>
      <c r="C114" s="48" t="s">
        <v>32</v>
      </c>
      <c r="D114" s="49" t="s">
        <v>924</v>
      </c>
      <c r="E114" s="48" t="s">
        <v>925</v>
      </c>
      <c r="F114" s="48" t="s">
        <v>926</v>
      </c>
      <c r="G114" s="48" t="s">
        <v>239</v>
      </c>
      <c r="I114" s="48" t="s">
        <v>37</v>
      </c>
      <c r="J114" s="48">
        <v>0</v>
      </c>
      <c r="K114" s="48">
        <v>0</v>
      </c>
      <c r="L114" s="48">
        <v>0</v>
      </c>
      <c r="M114" s="48">
        <v>0</v>
      </c>
      <c r="N114" s="48">
        <v>0</v>
      </c>
      <c r="O114" s="48">
        <v>1.1211000000000001E-3</v>
      </c>
      <c r="P114" s="48">
        <v>0</v>
      </c>
      <c r="Q114" s="48" t="str">
        <f t="shared" si="6"/>
        <v>False</v>
      </c>
      <c r="R114" s="48" t="str">
        <f t="shared" si="7"/>
        <v>False</v>
      </c>
      <c r="S114" s="48" t="s">
        <v>927</v>
      </c>
      <c r="T114" s="48" t="s">
        <v>39</v>
      </c>
      <c r="U114" s="48">
        <v>113</v>
      </c>
      <c r="V114" s="48" t="s">
        <v>925</v>
      </c>
      <c r="W114" s="48" t="s">
        <v>928</v>
      </c>
      <c r="X114" s="48" t="s">
        <v>926</v>
      </c>
      <c r="Y114" s="48" t="s">
        <v>41</v>
      </c>
      <c r="Z114" s="48">
        <v>250</v>
      </c>
      <c r="AA114" s="48" t="s">
        <v>147</v>
      </c>
      <c r="AB114" s="49" t="s">
        <v>929</v>
      </c>
      <c r="AC114" s="48" t="s">
        <v>930</v>
      </c>
      <c r="AD114" s="49"/>
      <c r="AE114" s="49" t="s">
        <v>931</v>
      </c>
      <c r="AF114" s="49"/>
    </row>
    <row r="115" spans="1:32" s="48" customFormat="1" ht="30" x14ac:dyDescent="0.25">
      <c r="A115" s="48">
        <v>121</v>
      </c>
      <c r="B115" s="48" t="b">
        <v>1</v>
      </c>
      <c r="C115" s="48" t="s">
        <v>32</v>
      </c>
      <c r="D115" s="49" t="s">
        <v>932</v>
      </c>
      <c r="E115" s="48" t="s">
        <v>933</v>
      </c>
      <c r="F115" s="48" t="s">
        <v>934</v>
      </c>
      <c r="G115" s="48" t="s">
        <v>513</v>
      </c>
      <c r="I115" s="48" t="s">
        <v>37</v>
      </c>
      <c r="J115" s="48">
        <v>0</v>
      </c>
      <c r="K115" s="48">
        <v>0</v>
      </c>
      <c r="L115" s="48">
        <v>0</v>
      </c>
      <c r="M115" s="48">
        <v>0</v>
      </c>
      <c r="N115" s="48">
        <v>0</v>
      </c>
      <c r="O115" s="48">
        <v>1.9067000000000001E-3</v>
      </c>
      <c r="P115" s="48">
        <v>0</v>
      </c>
      <c r="Q115" s="48" t="str">
        <f t="shared" si="6"/>
        <v>False</v>
      </c>
      <c r="R115" s="48" t="str">
        <f t="shared" si="7"/>
        <v>False</v>
      </c>
      <c r="S115" s="48" t="s">
        <v>935</v>
      </c>
      <c r="T115" s="48" t="s">
        <v>39</v>
      </c>
      <c r="U115" s="48">
        <v>114</v>
      </c>
      <c r="V115" s="48" t="s">
        <v>936</v>
      </c>
      <c r="W115" s="48" t="s">
        <v>937</v>
      </c>
      <c r="X115" s="48" t="s">
        <v>938</v>
      </c>
      <c r="Y115" s="48" t="s">
        <v>64</v>
      </c>
      <c r="Z115" s="48">
        <v>147</v>
      </c>
      <c r="AB115" s="49" t="s">
        <v>139</v>
      </c>
      <c r="AC115" s="48" t="s">
        <v>140</v>
      </c>
      <c r="AD115" s="49"/>
      <c r="AE115" s="49" t="s">
        <v>139</v>
      </c>
      <c r="AF115" s="49"/>
    </row>
    <row r="116" spans="1:32" s="48" customFormat="1" ht="45" x14ac:dyDescent="0.25">
      <c r="A116" s="48">
        <v>122</v>
      </c>
      <c r="B116" s="48" t="b">
        <v>1</v>
      </c>
      <c r="C116" s="48" t="s">
        <v>32</v>
      </c>
      <c r="D116" s="49" t="s">
        <v>939</v>
      </c>
      <c r="E116" s="48" t="s">
        <v>940</v>
      </c>
      <c r="F116" s="48" t="s">
        <v>941</v>
      </c>
      <c r="G116" s="48" t="s">
        <v>239</v>
      </c>
      <c r="I116" s="48" t="s">
        <v>37</v>
      </c>
      <c r="J116" s="48">
        <v>0</v>
      </c>
      <c r="K116" s="48">
        <v>0</v>
      </c>
      <c r="L116" s="48">
        <v>0</v>
      </c>
      <c r="M116" s="48">
        <v>0</v>
      </c>
      <c r="N116" s="48">
        <v>0</v>
      </c>
      <c r="O116" s="48">
        <v>1.1440000000000001E-3</v>
      </c>
      <c r="P116" s="48">
        <v>0</v>
      </c>
      <c r="Q116" s="48" t="str">
        <f t="shared" si="6"/>
        <v>False</v>
      </c>
      <c r="R116" s="48" t="str">
        <f t="shared" si="7"/>
        <v>False</v>
      </c>
      <c r="S116" s="48" t="s">
        <v>942</v>
      </c>
      <c r="T116" s="48" t="s">
        <v>39</v>
      </c>
      <c r="U116" s="48">
        <v>115</v>
      </c>
      <c r="V116" s="48" t="s">
        <v>940</v>
      </c>
      <c r="W116" s="48" t="s">
        <v>943</v>
      </c>
      <c r="X116" s="48" t="s">
        <v>941</v>
      </c>
      <c r="Y116" s="48" t="s">
        <v>64</v>
      </c>
      <c r="Z116" s="48">
        <v>245</v>
      </c>
      <c r="AA116" s="48" t="s">
        <v>944</v>
      </c>
      <c r="AB116" s="49" t="s">
        <v>945</v>
      </c>
      <c r="AC116" s="48" t="s">
        <v>946</v>
      </c>
      <c r="AD116" s="49" t="s">
        <v>947</v>
      </c>
      <c r="AE116" s="49" t="s">
        <v>203</v>
      </c>
      <c r="AF116" s="49"/>
    </row>
    <row r="117" spans="1:32" s="48" customFormat="1" ht="90" x14ac:dyDescent="0.25">
      <c r="A117" s="48">
        <v>124</v>
      </c>
      <c r="B117" s="48" t="b">
        <v>1</v>
      </c>
      <c r="C117" s="48" t="s">
        <v>32</v>
      </c>
      <c r="D117" s="49" t="s">
        <v>948</v>
      </c>
      <c r="E117" s="48" t="s">
        <v>949</v>
      </c>
      <c r="F117" s="48" t="s">
        <v>950</v>
      </c>
      <c r="G117" s="48" t="s">
        <v>120</v>
      </c>
      <c r="I117" s="48" t="s">
        <v>37</v>
      </c>
      <c r="J117" s="48">
        <v>0</v>
      </c>
      <c r="K117" s="48">
        <v>0</v>
      </c>
      <c r="L117" s="48">
        <v>0</v>
      </c>
      <c r="M117" s="48">
        <v>0</v>
      </c>
      <c r="N117" s="48">
        <v>0</v>
      </c>
      <c r="O117" s="48">
        <v>8.3418999999999995E-4</v>
      </c>
      <c r="P117" s="48">
        <v>0</v>
      </c>
      <c r="Q117" s="48" t="str">
        <f t="shared" si="6"/>
        <v>False</v>
      </c>
      <c r="R117" s="48" t="str">
        <f t="shared" si="7"/>
        <v>False</v>
      </c>
      <c r="S117" s="48" t="s">
        <v>951</v>
      </c>
      <c r="T117" s="48" t="s">
        <v>39</v>
      </c>
      <c r="U117" s="48">
        <v>116</v>
      </c>
      <c r="V117" s="48" t="s">
        <v>952</v>
      </c>
      <c r="W117" s="48" t="s">
        <v>901</v>
      </c>
      <c r="X117" s="48" t="s">
        <v>950</v>
      </c>
      <c r="Y117" s="48" t="s">
        <v>188</v>
      </c>
      <c r="Z117" s="48">
        <v>224</v>
      </c>
      <c r="AA117" s="48" t="s">
        <v>902</v>
      </c>
      <c r="AB117" s="49" t="s">
        <v>953</v>
      </c>
      <c r="AC117" s="48" t="s">
        <v>954</v>
      </c>
      <c r="AD117" s="49" t="s">
        <v>905</v>
      </c>
      <c r="AE117" s="49" t="s">
        <v>955</v>
      </c>
      <c r="AF117" s="49" t="s">
        <v>906</v>
      </c>
    </row>
    <row r="118" spans="1:32" s="48" customFormat="1" ht="30" x14ac:dyDescent="0.25">
      <c r="A118" s="48">
        <v>125</v>
      </c>
      <c r="B118" s="48" t="b">
        <v>1</v>
      </c>
      <c r="C118" s="48" t="s">
        <v>32</v>
      </c>
      <c r="D118" s="49" t="s">
        <v>956</v>
      </c>
      <c r="E118" s="48" t="s">
        <v>957</v>
      </c>
      <c r="F118" s="48" t="s">
        <v>958</v>
      </c>
      <c r="G118" s="48" t="s">
        <v>959</v>
      </c>
      <c r="I118" s="48" t="s">
        <v>37</v>
      </c>
      <c r="J118" s="48">
        <v>0</v>
      </c>
      <c r="K118" s="48">
        <v>0</v>
      </c>
      <c r="L118" s="48">
        <v>0</v>
      </c>
      <c r="M118" s="48">
        <v>0</v>
      </c>
      <c r="N118" s="48">
        <v>0</v>
      </c>
      <c r="O118" s="48">
        <v>2.1429000000000001E-4</v>
      </c>
      <c r="P118" s="48">
        <v>0</v>
      </c>
      <c r="Q118" s="48" t="str">
        <f t="shared" si="6"/>
        <v>False</v>
      </c>
      <c r="R118" s="48" t="str">
        <f t="shared" si="7"/>
        <v>False</v>
      </c>
      <c r="S118" s="48" t="s">
        <v>960</v>
      </c>
      <c r="T118" s="48" t="s">
        <v>39</v>
      </c>
      <c r="U118" s="48">
        <v>117</v>
      </c>
      <c r="V118" s="48" t="s">
        <v>961</v>
      </c>
      <c r="W118" s="48" t="s">
        <v>962</v>
      </c>
      <c r="X118" s="48" t="s">
        <v>958</v>
      </c>
      <c r="Y118" s="48" t="s">
        <v>64</v>
      </c>
      <c r="Z118" s="48">
        <v>872</v>
      </c>
      <c r="AB118" s="49" t="s">
        <v>963</v>
      </c>
      <c r="AC118" s="48" t="s">
        <v>964</v>
      </c>
      <c r="AD118" s="49"/>
      <c r="AE118" s="49" t="s">
        <v>963</v>
      </c>
      <c r="AF118" s="49"/>
    </row>
    <row r="119" spans="1:32" s="48" customFormat="1" ht="45" x14ac:dyDescent="0.25">
      <c r="A119" s="48">
        <v>126</v>
      </c>
      <c r="B119" s="48" t="b">
        <v>1</v>
      </c>
      <c r="C119" s="48" t="s">
        <v>32</v>
      </c>
      <c r="D119" s="49" t="s">
        <v>965</v>
      </c>
      <c r="E119" s="48" t="s">
        <v>966</v>
      </c>
      <c r="F119" s="48" t="s">
        <v>967</v>
      </c>
      <c r="G119" s="48" t="s">
        <v>228</v>
      </c>
      <c r="I119" s="48" t="s">
        <v>37</v>
      </c>
      <c r="J119" s="48">
        <v>0</v>
      </c>
      <c r="K119" s="48">
        <v>0</v>
      </c>
      <c r="L119" s="48">
        <v>0</v>
      </c>
      <c r="M119" s="48">
        <v>0</v>
      </c>
      <c r="N119" s="48">
        <v>0</v>
      </c>
      <c r="O119" s="48">
        <v>1.0438999999999999E-3</v>
      </c>
      <c r="P119" s="48">
        <v>0</v>
      </c>
      <c r="Q119" s="48" t="str">
        <f t="shared" si="6"/>
        <v>False</v>
      </c>
      <c r="R119" s="48" t="str">
        <f t="shared" si="7"/>
        <v>False</v>
      </c>
      <c r="S119" s="48" t="s">
        <v>968</v>
      </c>
      <c r="T119" s="48" t="s">
        <v>39</v>
      </c>
      <c r="U119" s="48">
        <v>118</v>
      </c>
      <c r="V119" s="48" t="s">
        <v>969</v>
      </c>
      <c r="W119" s="48" t="s">
        <v>970</v>
      </c>
      <c r="X119" s="48" t="s">
        <v>967</v>
      </c>
      <c r="Y119" s="48" t="s">
        <v>566</v>
      </c>
      <c r="Z119" s="48">
        <v>179</v>
      </c>
      <c r="AA119" s="48" t="s">
        <v>199</v>
      </c>
      <c r="AB119" s="49" t="s">
        <v>200</v>
      </c>
      <c r="AC119" s="48" t="s">
        <v>201</v>
      </c>
      <c r="AD119" s="49" t="s">
        <v>202</v>
      </c>
      <c r="AE119" s="49" t="s">
        <v>203</v>
      </c>
      <c r="AF119" s="49"/>
    </row>
    <row r="120" spans="1:32" s="48" customFormat="1" ht="45" x14ac:dyDescent="0.25">
      <c r="A120" s="48">
        <v>128</v>
      </c>
      <c r="B120" s="48" t="b">
        <v>1</v>
      </c>
      <c r="C120" s="48" t="s">
        <v>32</v>
      </c>
      <c r="D120" s="49" t="s">
        <v>971</v>
      </c>
      <c r="E120" s="48" t="s">
        <v>972</v>
      </c>
      <c r="F120" s="48" t="s">
        <v>973</v>
      </c>
      <c r="G120" s="48" t="s">
        <v>513</v>
      </c>
      <c r="I120" s="48" t="s">
        <v>37</v>
      </c>
      <c r="J120" s="48">
        <v>0</v>
      </c>
      <c r="K120" s="48">
        <v>0</v>
      </c>
      <c r="L120" s="48">
        <v>0</v>
      </c>
      <c r="M120" s="48">
        <v>0</v>
      </c>
      <c r="N120" s="48">
        <v>0</v>
      </c>
      <c r="O120" s="48">
        <v>1.2375000000000001E-3</v>
      </c>
      <c r="P120" s="48">
        <v>0</v>
      </c>
      <c r="Q120" s="48" t="str">
        <f t="shared" si="6"/>
        <v>False</v>
      </c>
      <c r="R120" s="48" t="str">
        <f t="shared" si="7"/>
        <v>False</v>
      </c>
      <c r="S120" s="48" t="s">
        <v>974</v>
      </c>
      <c r="T120" s="48" t="s">
        <v>39</v>
      </c>
      <c r="U120" s="48">
        <v>119</v>
      </c>
      <c r="V120" s="48" t="s">
        <v>975</v>
      </c>
      <c r="W120" s="48" t="s">
        <v>976</v>
      </c>
      <c r="X120" s="48" t="s">
        <v>973</v>
      </c>
      <c r="Y120" s="48" t="s">
        <v>64</v>
      </c>
      <c r="Z120" s="48">
        <v>151</v>
      </c>
      <c r="AA120" s="48" t="s">
        <v>199</v>
      </c>
      <c r="AB120" s="49" t="s">
        <v>977</v>
      </c>
      <c r="AC120" s="48" t="s">
        <v>978</v>
      </c>
      <c r="AD120" s="49" t="s">
        <v>202</v>
      </c>
      <c r="AE120" s="49" t="s">
        <v>979</v>
      </c>
      <c r="AF120" s="49"/>
    </row>
    <row r="121" spans="1:32" s="48" customFormat="1" ht="45" x14ac:dyDescent="0.25">
      <c r="A121" s="48">
        <v>108</v>
      </c>
      <c r="B121" s="48" t="b">
        <v>1</v>
      </c>
      <c r="C121" s="48" t="s">
        <v>32</v>
      </c>
      <c r="D121" s="49" t="s">
        <v>980</v>
      </c>
      <c r="E121" s="48" t="s">
        <v>981</v>
      </c>
      <c r="F121" s="48" t="s">
        <v>982</v>
      </c>
      <c r="G121" s="48" t="s">
        <v>168</v>
      </c>
      <c r="I121" s="48" t="s">
        <v>37</v>
      </c>
      <c r="J121" s="48">
        <v>0</v>
      </c>
      <c r="K121" s="48">
        <v>0</v>
      </c>
      <c r="L121" s="48">
        <v>4.2552999999999997E-4</v>
      </c>
      <c r="M121" s="48">
        <v>0</v>
      </c>
      <c r="N121" s="48">
        <v>0</v>
      </c>
      <c r="O121" s="48">
        <v>1.7545E-3</v>
      </c>
      <c r="P121" s="48">
        <v>0</v>
      </c>
      <c r="Q121" s="48" t="str">
        <f t="shared" si="6"/>
        <v>False</v>
      </c>
      <c r="R121" s="48" t="str">
        <f t="shared" si="7"/>
        <v>False</v>
      </c>
      <c r="S121" s="48" t="s">
        <v>983</v>
      </c>
      <c r="T121" s="48" t="s">
        <v>39</v>
      </c>
      <c r="U121" s="48">
        <v>120</v>
      </c>
      <c r="V121" s="48" t="s">
        <v>984</v>
      </c>
      <c r="W121" s="48" t="s">
        <v>985</v>
      </c>
      <c r="X121" s="48" t="s">
        <v>982</v>
      </c>
      <c r="Y121" s="48" t="s">
        <v>64</v>
      </c>
      <c r="Z121" s="48">
        <v>213</v>
      </c>
      <c r="AA121" s="48" t="s">
        <v>986</v>
      </c>
      <c r="AB121" s="49" t="s">
        <v>987</v>
      </c>
      <c r="AC121" s="48" t="s">
        <v>988</v>
      </c>
      <c r="AD121" s="49" t="s">
        <v>384</v>
      </c>
      <c r="AE121" s="49" t="s">
        <v>989</v>
      </c>
      <c r="AF121" s="49" t="s">
        <v>990</v>
      </c>
    </row>
    <row r="122" spans="1:32" s="48" customFormat="1" ht="30" x14ac:dyDescent="0.25">
      <c r="A122" s="48">
        <v>89</v>
      </c>
      <c r="B122" s="48" t="b">
        <v>1</v>
      </c>
      <c r="C122" s="48" t="s">
        <v>32</v>
      </c>
      <c r="D122" s="49" t="s">
        <v>991</v>
      </c>
      <c r="E122" s="48" t="s">
        <v>992</v>
      </c>
      <c r="F122" s="48" t="s">
        <v>993</v>
      </c>
      <c r="G122" s="48" t="s">
        <v>513</v>
      </c>
      <c r="I122" s="48" t="s">
        <v>37</v>
      </c>
      <c r="J122" s="48">
        <v>0</v>
      </c>
      <c r="K122" s="48">
        <v>0</v>
      </c>
      <c r="L122" s="48">
        <v>5.8856000000000002E-4</v>
      </c>
      <c r="M122" s="48">
        <v>0</v>
      </c>
      <c r="N122" s="48">
        <v>0</v>
      </c>
      <c r="O122" s="48">
        <v>2.4267E-3</v>
      </c>
      <c r="P122" s="48">
        <v>1.869E-3</v>
      </c>
      <c r="Q122" s="48" t="str">
        <f t="shared" si="6"/>
        <v>False</v>
      </c>
      <c r="R122" s="48" t="str">
        <f t="shared" si="7"/>
        <v>False</v>
      </c>
      <c r="S122" s="48" t="s">
        <v>994</v>
      </c>
      <c r="T122" s="48" t="s">
        <v>39</v>
      </c>
      <c r="U122" s="48">
        <v>121</v>
      </c>
      <c r="V122" s="48" t="s">
        <v>995</v>
      </c>
      <c r="W122" s="48" t="s">
        <v>996</v>
      </c>
      <c r="X122" s="48" t="s">
        <v>997</v>
      </c>
      <c r="Y122" s="48" t="s">
        <v>64</v>
      </c>
      <c r="Z122" s="48">
        <v>154</v>
      </c>
      <c r="AB122" s="49"/>
      <c r="AD122" s="49"/>
      <c r="AE122" s="49"/>
      <c r="AF122" s="49"/>
    </row>
    <row r="123" spans="1:32" s="48" customFormat="1" ht="30" x14ac:dyDescent="0.25">
      <c r="A123" s="48">
        <v>97</v>
      </c>
      <c r="B123" s="48" t="b">
        <v>1</v>
      </c>
      <c r="C123" s="48" t="s">
        <v>32</v>
      </c>
      <c r="D123" s="49" t="s">
        <v>998</v>
      </c>
      <c r="E123" s="48" t="s">
        <v>999</v>
      </c>
      <c r="F123" s="48" t="s">
        <v>1000</v>
      </c>
      <c r="G123" s="48" t="s">
        <v>608</v>
      </c>
      <c r="I123" s="48" t="s">
        <v>37</v>
      </c>
      <c r="J123" s="48">
        <v>0</v>
      </c>
      <c r="K123" s="48">
        <v>0</v>
      </c>
      <c r="L123" s="48">
        <v>2.43E-4</v>
      </c>
      <c r="M123" s="48">
        <v>0</v>
      </c>
      <c r="N123" s="48">
        <v>0</v>
      </c>
      <c r="O123" s="48">
        <v>1.0019E-3</v>
      </c>
      <c r="P123" s="48">
        <v>2.5721000000000001E-4</v>
      </c>
      <c r="Q123" s="48" t="str">
        <f t="shared" si="6"/>
        <v>False</v>
      </c>
      <c r="R123" s="48" t="str">
        <f t="shared" si="7"/>
        <v>False</v>
      </c>
      <c r="S123" s="48" t="s">
        <v>1001</v>
      </c>
      <c r="T123" s="48" t="s">
        <v>39</v>
      </c>
      <c r="U123" s="48">
        <v>122</v>
      </c>
      <c r="V123" s="48" t="s">
        <v>999</v>
      </c>
      <c r="W123" s="48" t="s">
        <v>1002</v>
      </c>
      <c r="X123" s="48" t="s">
        <v>1000</v>
      </c>
      <c r="Y123" s="48" t="s">
        <v>64</v>
      </c>
      <c r="Z123" s="48">
        <v>373</v>
      </c>
      <c r="AB123" s="49" t="s">
        <v>1003</v>
      </c>
      <c r="AC123" s="48" t="s">
        <v>1004</v>
      </c>
      <c r="AD123" s="49"/>
      <c r="AE123" s="49" t="s">
        <v>1003</v>
      </c>
      <c r="AF123" s="49"/>
    </row>
    <row r="124" spans="1:32" s="48" customFormat="1" ht="45" x14ac:dyDescent="0.25">
      <c r="A124" s="48">
        <v>19</v>
      </c>
      <c r="B124" s="48" t="b">
        <v>1</v>
      </c>
      <c r="C124" s="48" t="s">
        <v>32</v>
      </c>
      <c r="D124" s="49" t="s">
        <v>1005</v>
      </c>
      <c r="E124" s="48" t="s">
        <v>1006</v>
      </c>
      <c r="F124" s="48" t="s">
        <v>1007</v>
      </c>
      <c r="G124" s="48" t="s">
        <v>1008</v>
      </c>
      <c r="H124" s="48" t="b">
        <v>1</v>
      </c>
      <c r="I124" s="48" t="s">
        <v>37</v>
      </c>
      <c r="J124" s="48">
        <v>0</v>
      </c>
      <c r="K124" s="48">
        <v>0</v>
      </c>
      <c r="L124" s="48">
        <v>3.0052E-5</v>
      </c>
      <c r="M124" s="48">
        <v>0</v>
      </c>
      <c r="N124" s="48">
        <v>0</v>
      </c>
      <c r="O124" s="48">
        <v>1.2391E-4</v>
      </c>
      <c r="P124" s="48">
        <v>6.3621000000000006E-5</v>
      </c>
      <c r="Q124" s="48" t="str">
        <f t="shared" si="6"/>
        <v>False</v>
      </c>
      <c r="R124" s="48" t="str">
        <f t="shared" si="7"/>
        <v>False</v>
      </c>
      <c r="S124" s="48" t="s">
        <v>1009</v>
      </c>
      <c r="T124" s="48" t="s">
        <v>39</v>
      </c>
      <c r="U124" s="48">
        <v>123</v>
      </c>
      <c r="V124" s="48" t="s">
        <v>1006</v>
      </c>
      <c r="W124" s="48" t="s">
        <v>1010</v>
      </c>
      <c r="X124" s="48" t="s">
        <v>1007</v>
      </c>
      <c r="Y124" s="48" t="s">
        <v>41</v>
      </c>
      <c r="Z124" s="48">
        <v>3016</v>
      </c>
      <c r="AA124" s="48" t="s">
        <v>351</v>
      </c>
      <c r="AB124" s="49" t="s">
        <v>1011</v>
      </c>
      <c r="AC124" s="48" t="s">
        <v>1012</v>
      </c>
      <c r="AD124" s="49" t="s">
        <v>1013</v>
      </c>
      <c r="AE124" s="49" t="s">
        <v>354</v>
      </c>
      <c r="AF124" s="49"/>
    </row>
    <row r="125" spans="1:32" s="48" customFormat="1" ht="45" x14ac:dyDescent="0.25">
      <c r="A125" s="48">
        <v>15</v>
      </c>
      <c r="B125" s="48" t="b">
        <v>1</v>
      </c>
      <c r="C125" s="48" t="s">
        <v>32</v>
      </c>
      <c r="D125" s="49" t="s">
        <v>1014</v>
      </c>
      <c r="E125" s="48" t="s">
        <v>1015</v>
      </c>
      <c r="F125" s="48" t="s">
        <v>1016</v>
      </c>
      <c r="G125" s="48" t="s">
        <v>1017</v>
      </c>
      <c r="H125" s="48" t="b">
        <v>1</v>
      </c>
      <c r="I125" s="48" t="s">
        <v>37</v>
      </c>
      <c r="J125" s="48">
        <v>0</v>
      </c>
      <c r="K125" s="48">
        <v>0</v>
      </c>
      <c r="L125" s="48">
        <v>3.9766999999999998E-4</v>
      </c>
      <c r="M125" s="48">
        <v>0</v>
      </c>
      <c r="N125" s="48">
        <v>0</v>
      </c>
      <c r="O125" s="48">
        <v>1.6712000000000001E-3</v>
      </c>
      <c r="P125" s="48">
        <v>4.8569999999999999E-4</v>
      </c>
      <c r="Q125" s="48" t="str">
        <f t="shared" si="6"/>
        <v>False</v>
      </c>
      <c r="R125" s="48" t="str">
        <f t="shared" si="7"/>
        <v>False</v>
      </c>
      <c r="S125" s="48" t="s">
        <v>1018</v>
      </c>
      <c r="T125" s="48" t="s">
        <v>39</v>
      </c>
      <c r="U125" s="48">
        <v>124</v>
      </c>
      <c r="V125" s="48" t="s">
        <v>1019</v>
      </c>
      <c r="W125" s="48" t="s">
        <v>1020</v>
      </c>
      <c r="X125" s="48" t="s">
        <v>1016</v>
      </c>
      <c r="Y125" s="48" t="s">
        <v>64</v>
      </c>
      <c r="Z125" s="48">
        <v>2963</v>
      </c>
      <c r="AA125" s="48" t="s">
        <v>351</v>
      </c>
      <c r="AB125" s="49" t="s">
        <v>1011</v>
      </c>
      <c r="AC125" s="48" t="s">
        <v>1012</v>
      </c>
      <c r="AD125" s="49" t="s">
        <v>1013</v>
      </c>
      <c r="AE125" s="49" t="s">
        <v>354</v>
      </c>
      <c r="AF125" s="49"/>
    </row>
    <row r="126" spans="1:32" s="48" customFormat="1" ht="30" x14ac:dyDescent="0.25">
      <c r="A126" s="48">
        <v>60</v>
      </c>
      <c r="B126" s="48" t="b">
        <v>1</v>
      </c>
      <c r="C126" s="48" t="s">
        <v>32</v>
      </c>
      <c r="D126" s="49" t="s">
        <v>1021</v>
      </c>
      <c r="E126" s="48" t="s">
        <v>1022</v>
      </c>
      <c r="F126" s="48" t="s">
        <v>1023</v>
      </c>
      <c r="G126" s="48" t="s">
        <v>175</v>
      </c>
      <c r="I126" s="48" t="s">
        <v>37</v>
      </c>
      <c r="J126" s="48">
        <v>0</v>
      </c>
      <c r="K126" s="48">
        <v>0</v>
      </c>
      <c r="L126" s="48">
        <v>4.6511000000000002E-4</v>
      </c>
      <c r="M126" s="48">
        <v>0</v>
      </c>
      <c r="N126" s="48">
        <v>0</v>
      </c>
      <c r="O126" s="48">
        <v>1.6038999999999999E-3</v>
      </c>
      <c r="P126" s="48">
        <v>3.2940999999999999E-3</v>
      </c>
      <c r="Q126" s="48" t="str">
        <f t="shared" si="6"/>
        <v>False</v>
      </c>
      <c r="R126" s="48" t="str">
        <f t="shared" si="7"/>
        <v>False</v>
      </c>
      <c r="S126" s="48" t="s">
        <v>1024</v>
      </c>
      <c r="T126" s="48" t="s">
        <v>39</v>
      </c>
      <c r="U126" s="48">
        <v>125</v>
      </c>
      <c r="V126" s="48" t="s">
        <v>1025</v>
      </c>
      <c r="W126" s="48" t="s">
        <v>1026</v>
      </c>
      <c r="X126" s="48" t="s">
        <v>1023</v>
      </c>
      <c r="Y126" s="48" t="s">
        <v>51</v>
      </c>
      <c r="Z126" s="48">
        <v>233</v>
      </c>
      <c r="AB126" s="49"/>
      <c r="AD126" s="49"/>
      <c r="AE126" s="49"/>
      <c r="AF126" s="49"/>
    </row>
    <row r="127" spans="1:32" s="48" customFormat="1" ht="45" x14ac:dyDescent="0.25">
      <c r="A127" s="48">
        <v>83</v>
      </c>
      <c r="B127" s="48" t="b">
        <v>1</v>
      </c>
      <c r="C127" s="48" t="s">
        <v>32</v>
      </c>
      <c r="D127" s="49" t="s">
        <v>1027</v>
      </c>
      <c r="E127" s="48" t="s">
        <v>1028</v>
      </c>
      <c r="F127" s="48" t="s">
        <v>1029</v>
      </c>
      <c r="G127" s="48" t="s">
        <v>168</v>
      </c>
      <c r="I127" s="48" t="s">
        <v>37</v>
      </c>
      <c r="J127" s="48">
        <v>0</v>
      </c>
      <c r="K127" s="48">
        <v>0</v>
      </c>
      <c r="L127" s="48">
        <v>8.2025999999999996E-4</v>
      </c>
      <c r="M127" s="48">
        <v>0</v>
      </c>
      <c r="N127" s="48">
        <v>0</v>
      </c>
      <c r="O127" s="48">
        <v>2.9593000000000002E-3</v>
      </c>
      <c r="P127" s="48">
        <v>0</v>
      </c>
      <c r="Q127" s="48" t="str">
        <f t="shared" si="6"/>
        <v>False</v>
      </c>
      <c r="R127" s="48" t="str">
        <f t="shared" si="7"/>
        <v>False</v>
      </c>
      <c r="S127" s="48" t="s">
        <v>1030</v>
      </c>
      <c r="T127" s="48" t="s">
        <v>39</v>
      </c>
      <c r="U127" s="48">
        <v>126</v>
      </c>
      <c r="V127" s="48" t="s">
        <v>1028</v>
      </c>
      <c r="W127" s="48" t="s">
        <v>1031</v>
      </c>
      <c r="X127" s="48" t="s">
        <v>1029</v>
      </c>
      <c r="Y127" s="48" t="s">
        <v>466</v>
      </c>
      <c r="Z127" s="48">
        <v>221</v>
      </c>
      <c r="AB127" s="49" t="s">
        <v>1032</v>
      </c>
      <c r="AC127" s="48" t="s">
        <v>1033</v>
      </c>
      <c r="AD127" s="49"/>
      <c r="AE127" s="49" t="s">
        <v>1032</v>
      </c>
      <c r="AF127" s="49"/>
    </row>
    <row r="128" spans="1:32" s="48" customFormat="1" ht="30" x14ac:dyDescent="0.25">
      <c r="A128" s="48">
        <v>99</v>
      </c>
      <c r="B128" s="48" t="b">
        <v>1</v>
      </c>
      <c r="C128" s="48" t="s">
        <v>32</v>
      </c>
      <c r="D128" s="49" t="s">
        <v>1034</v>
      </c>
      <c r="E128" s="48" t="s">
        <v>1035</v>
      </c>
      <c r="F128" s="48" t="s">
        <v>1036</v>
      </c>
      <c r="G128" s="48" t="s">
        <v>1037</v>
      </c>
      <c r="I128" s="48" t="s">
        <v>37</v>
      </c>
      <c r="J128" s="48">
        <v>0</v>
      </c>
      <c r="K128" s="48">
        <v>0</v>
      </c>
      <c r="L128" s="48">
        <v>3.4594999999999998E-4</v>
      </c>
      <c r="M128" s="48">
        <v>0</v>
      </c>
      <c r="N128" s="48">
        <v>0</v>
      </c>
      <c r="O128" s="48">
        <v>1.7830000000000001E-3</v>
      </c>
      <c r="P128" s="48">
        <v>0</v>
      </c>
      <c r="Q128" s="48" t="str">
        <f t="shared" si="6"/>
        <v>False</v>
      </c>
      <c r="R128" s="48" t="str">
        <f t="shared" si="7"/>
        <v>False</v>
      </c>
      <c r="S128" s="48" t="s">
        <v>1038</v>
      </c>
      <c r="T128" s="48" t="s">
        <v>39</v>
      </c>
      <c r="U128" s="48">
        <v>127</v>
      </c>
      <c r="V128" s="48" t="s">
        <v>1039</v>
      </c>
      <c r="W128" s="48" t="s">
        <v>1040</v>
      </c>
      <c r="X128" s="48" t="s">
        <v>1036</v>
      </c>
      <c r="Y128" s="48" t="s">
        <v>64</v>
      </c>
      <c r="Z128" s="48">
        <v>262</v>
      </c>
      <c r="AB128" s="49"/>
      <c r="AD128" s="49"/>
      <c r="AE128" s="49"/>
      <c r="AF128" s="49"/>
    </row>
    <row r="129" spans="1:32" s="48" customFormat="1" ht="30" x14ac:dyDescent="0.25">
      <c r="A129" s="48">
        <v>92</v>
      </c>
      <c r="B129" s="48" t="b">
        <v>1</v>
      </c>
      <c r="C129" s="48" t="s">
        <v>32</v>
      </c>
      <c r="D129" s="49" t="s">
        <v>1041</v>
      </c>
      <c r="E129" s="48" t="s">
        <v>1042</v>
      </c>
      <c r="G129" s="48" t="s">
        <v>195</v>
      </c>
      <c r="I129" s="48" t="s">
        <v>37</v>
      </c>
      <c r="J129" s="48">
        <v>0</v>
      </c>
      <c r="K129" s="48">
        <v>0</v>
      </c>
      <c r="L129" s="48">
        <v>4.6009000000000002E-4</v>
      </c>
      <c r="M129" s="48">
        <v>0</v>
      </c>
      <c r="N129" s="48">
        <v>0</v>
      </c>
      <c r="O129" s="48">
        <v>3.3197999999999999E-3</v>
      </c>
      <c r="P129" s="48">
        <v>0</v>
      </c>
      <c r="Q129" s="48" t="str">
        <f t="shared" si="6"/>
        <v>False</v>
      </c>
      <c r="R129" s="48" t="str">
        <f t="shared" si="7"/>
        <v>False</v>
      </c>
      <c r="S129" s="48" t="s">
        <v>1043</v>
      </c>
      <c r="T129" s="48" t="s">
        <v>39</v>
      </c>
      <c r="U129" s="48">
        <v>128</v>
      </c>
      <c r="V129" s="48" t="s">
        <v>1044</v>
      </c>
      <c r="W129" s="48" t="s">
        <v>1045</v>
      </c>
      <c r="Y129" s="48" t="s">
        <v>41</v>
      </c>
      <c r="Z129" s="48">
        <v>197</v>
      </c>
      <c r="AA129" s="48" t="s">
        <v>1046</v>
      </c>
      <c r="AB129" s="49" t="s">
        <v>1047</v>
      </c>
      <c r="AC129" s="48" t="s">
        <v>1048</v>
      </c>
      <c r="AD129" s="49"/>
      <c r="AE129" s="49" t="s">
        <v>115</v>
      </c>
      <c r="AF129" s="49"/>
    </row>
    <row r="130" spans="1:32" x14ac:dyDescent="0.25">
      <c r="I130" s="56" t="s">
        <v>1049</v>
      </c>
      <c r="J130" s="76">
        <f>COUNTIF(J2:J129, "&gt;0")</f>
        <v>15</v>
      </c>
      <c r="K130" s="76">
        <f t="shared" ref="K130:P130" si="8">COUNTIF(K2:K129, "&gt;0")</f>
        <v>9</v>
      </c>
      <c r="L130" s="76">
        <f t="shared" si="8"/>
        <v>84</v>
      </c>
      <c r="M130" s="76">
        <f t="shared" si="8"/>
        <v>16</v>
      </c>
      <c r="N130" s="76">
        <f t="shared" si="8"/>
        <v>24</v>
      </c>
      <c r="O130" s="76">
        <f t="shared" si="8"/>
        <v>105</v>
      </c>
      <c r="P130" s="76">
        <f t="shared" si="8"/>
        <v>79</v>
      </c>
      <c r="AB130" s="47"/>
    </row>
    <row r="131" spans="1:32" x14ac:dyDescent="0.25">
      <c r="I131" s="55"/>
      <c r="J131" s="55">
        <v>6</v>
      </c>
      <c r="K131" s="55">
        <v>7</v>
      </c>
      <c r="L131" s="55">
        <v>8</v>
      </c>
      <c r="M131" s="55">
        <v>6</v>
      </c>
      <c r="N131" s="55">
        <v>7</v>
      </c>
      <c r="O131" s="55">
        <v>8</v>
      </c>
      <c r="P131" s="58"/>
    </row>
    <row r="133" spans="1:32" x14ac:dyDescent="0.25">
      <c r="J133">
        <v>15</v>
      </c>
      <c r="K133">
        <v>9</v>
      </c>
      <c r="L133">
        <v>84</v>
      </c>
    </row>
    <row r="134" spans="1:32" x14ac:dyDescent="0.25">
      <c r="J134">
        <v>16</v>
      </c>
      <c r="K134">
        <v>24</v>
      </c>
      <c r="L134">
        <v>105</v>
      </c>
    </row>
    <row r="135" spans="1:32" x14ac:dyDescent="0.25">
      <c r="J135">
        <v>16</v>
      </c>
      <c r="K135">
        <v>17</v>
      </c>
      <c r="L135">
        <v>95</v>
      </c>
    </row>
  </sheetData>
  <autoFilter ref="A1:AF129" xr:uid="{E23E5978-9C3A-49DA-B210-7CCB023E2B44}">
    <sortState xmlns:xlrd2="http://schemas.microsoft.com/office/spreadsheetml/2017/richdata2" ref="A2:AF129">
      <sortCondition ref="A1:A129"/>
    </sortState>
  </autoFilter>
  <sortState xmlns:xlrd2="http://schemas.microsoft.com/office/spreadsheetml/2017/richdata2" ref="A2:AJ135">
    <sortCondition ref="U2:U135"/>
  </sortState>
  <conditionalFormatting sqref="Q2:R129">
    <cfRule type="containsText" dxfId="1" priority="1" operator="containsText" text="False">
      <formula>NOT(ISERROR(SEARCH("False",Q2)))</formula>
    </cfRule>
    <cfRule type="containsText" dxfId="0" priority="2" operator="containsText" text="True">
      <formula>NOT(ISERROR(SEARCH("True",Q2)))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9226-682D-4AF1-8EE7-81EFEC329B5D}">
  <dimension ref="A1:W16"/>
  <sheetViews>
    <sheetView zoomScale="90" zoomScaleNormal="90" workbookViewId="0">
      <selection activeCell="C28" sqref="C28"/>
    </sheetView>
  </sheetViews>
  <sheetFormatPr defaultColWidth="8.85546875" defaultRowHeight="15" x14ac:dyDescent="0.25"/>
  <cols>
    <col min="3" max="3" width="87" customWidth="1"/>
    <col min="4" max="4" width="22" customWidth="1"/>
    <col min="5" max="5" width="12.7109375" customWidth="1"/>
  </cols>
  <sheetData>
    <row r="1" spans="1:23" ht="17.25" x14ac:dyDescent="0.3">
      <c r="A1" s="113" t="s">
        <v>1050</v>
      </c>
    </row>
    <row r="2" spans="1:23" x14ac:dyDescent="0.25">
      <c r="F2" s="58"/>
      <c r="G2" s="58"/>
      <c r="H2" s="58"/>
      <c r="I2" s="58"/>
      <c r="J2" s="58"/>
      <c r="K2" s="58"/>
      <c r="L2" s="58"/>
      <c r="M2" s="58"/>
    </row>
    <row r="3" spans="1:23" x14ac:dyDescent="0.25">
      <c r="A3" s="62"/>
      <c r="B3" s="63"/>
      <c r="C3" s="63"/>
      <c r="D3" s="63"/>
      <c r="E3" s="63"/>
      <c r="F3" s="125" t="s">
        <v>1051</v>
      </c>
      <c r="G3" s="126"/>
      <c r="H3" s="126"/>
      <c r="I3" s="126"/>
      <c r="J3" s="126"/>
      <c r="K3" s="126"/>
      <c r="L3" s="126"/>
      <c r="M3" s="126"/>
      <c r="N3" s="126"/>
      <c r="O3" s="126"/>
      <c r="P3" s="126"/>
      <c r="Q3" s="126"/>
      <c r="R3" s="126"/>
      <c r="S3" s="126"/>
      <c r="T3" s="126"/>
      <c r="U3" s="126"/>
      <c r="V3" s="126"/>
      <c r="W3" s="127"/>
    </row>
    <row r="4" spans="1:23" x14ac:dyDescent="0.25">
      <c r="A4" s="70" t="s">
        <v>0</v>
      </c>
      <c r="B4" s="65" t="s">
        <v>1</v>
      </c>
      <c r="C4" s="60" t="s">
        <v>1052</v>
      </c>
      <c r="D4" s="65" t="s">
        <v>4</v>
      </c>
      <c r="E4" s="65" t="s">
        <v>1053</v>
      </c>
      <c r="F4" s="110" t="s">
        <v>1054</v>
      </c>
      <c r="G4" s="61" t="s">
        <v>1055</v>
      </c>
      <c r="H4" s="61" t="s">
        <v>1056</v>
      </c>
      <c r="I4" s="61" t="s">
        <v>1057</v>
      </c>
      <c r="J4" s="61" t="s">
        <v>1058</v>
      </c>
      <c r="K4" s="61" t="s">
        <v>1059</v>
      </c>
      <c r="L4" s="61" t="s">
        <v>1060</v>
      </c>
      <c r="M4" s="61" t="s">
        <v>1061</v>
      </c>
      <c r="N4" s="61" t="s">
        <v>1062</v>
      </c>
      <c r="O4" s="61" t="s">
        <v>1063</v>
      </c>
      <c r="P4" s="61" t="s">
        <v>1064</v>
      </c>
      <c r="Q4" s="61" t="s">
        <v>1065</v>
      </c>
      <c r="R4" s="61" t="s">
        <v>1066</v>
      </c>
      <c r="S4" s="61" t="s">
        <v>1067</v>
      </c>
      <c r="T4" s="61" t="s">
        <v>1068</v>
      </c>
      <c r="U4" s="61" t="s">
        <v>1069</v>
      </c>
      <c r="V4" s="61" t="s">
        <v>1070</v>
      </c>
      <c r="W4" s="64" t="s">
        <v>1071</v>
      </c>
    </row>
    <row r="5" spans="1:23" x14ac:dyDescent="0.25">
      <c r="A5" s="71">
        <v>1</v>
      </c>
      <c r="B5" s="58" t="b">
        <v>1</v>
      </c>
      <c r="C5" t="s">
        <v>601</v>
      </c>
      <c r="D5" s="111" t="s">
        <v>602</v>
      </c>
      <c r="E5" s="58" t="s">
        <v>525</v>
      </c>
      <c r="F5" s="71">
        <v>1</v>
      </c>
      <c r="G5" s="58">
        <v>54</v>
      </c>
      <c r="H5" s="58">
        <v>757</v>
      </c>
      <c r="I5" s="58">
        <v>157</v>
      </c>
      <c r="J5" s="58">
        <v>0</v>
      </c>
      <c r="K5" s="58">
        <v>22</v>
      </c>
      <c r="L5" s="58">
        <v>246</v>
      </c>
      <c r="M5" s="58">
        <v>295</v>
      </c>
      <c r="N5" s="58">
        <v>0</v>
      </c>
      <c r="O5" s="58">
        <v>3</v>
      </c>
      <c r="P5" s="58">
        <v>36</v>
      </c>
      <c r="Q5" s="58">
        <v>739</v>
      </c>
      <c r="R5" s="58">
        <v>118</v>
      </c>
      <c r="S5" s="58">
        <v>15</v>
      </c>
      <c r="T5" s="58">
        <v>19</v>
      </c>
      <c r="U5" s="58">
        <v>361</v>
      </c>
      <c r="V5" s="58">
        <v>295</v>
      </c>
      <c r="W5" s="67">
        <v>191</v>
      </c>
    </row>
    <row r="6" spans="1:23" x14ac:dyDescent="0.25">
      <c r="A6" s="71">
        <v>2</v>
      </c>
      <c r="B6" s="58" t="b">
        <v>1</v>
      </c>
      <c r="C6" t="s">
        <v>585</v>
      </c>
      <c r="D6" s="111" t="s">
        <v>586</v>
      </c>
      <c r="E6" s="58" t="s">
        <v>588</v>
      </c>
      <c r="F6" s="71">
        <v>0</v>
      </c>
      <c r="G6" s="58">
        <v>0</v>
      </c>
      <c r="H6" s="58">
        <v>21</v>
      </c>
      <c r="I6" s="58">
        <v>32</v>
      </c>
      <c r="J6" s="58">
        <v>0</v>
      </c>
      <c r="K6" s="58">
        <v>0</v>
      </c>
      <c r="L6" s="58">
        <v>0</v>
      </c>
      <c r="M6" s="58">
        <v>0</v>
      </c>
      <c r="N6" s="58">
        <v>0</v>
      </c>
      <c r="O6" s="58">
        <v>0</v>
      </c>
      <c r="P6" s="58">
        <v>0</v>
      </c>
      <c r="Q6" s="58">
        <v>33</v>
      </c>
      <c r="R6" s="58">
        <v>41</v>
      </c>
      <c r="S6" s="58">
        <v>0</v>
      </c>
      <c r="T6" s="58">
        <v>0</v>
      </c>
      <c r="U6" s="58">
        <v>0</v>
      </c>
      <c r="V6" s="58">
        <v>0</v>
      </c>
      <c r="W6" s="67">
        <v>0</v>
      </c>
    </row>
    <row r="7" spans="1:23" x14ac:dyDescent="0.25">
      <c r="A7" s="71">
        <v>3</v>
      </c>
      <c r="B7" s="58" t="b">
        <v>1</v>
      </c>
      <c r="C7" t="s">
        <v>569</v>
      </c>
      <c r="D7" s="111" t="s">
        <v>570</v>
      </c>
      <c r="E7" s="58" t="s">
        <v>377</v>
      </c>
      <c r="F7" s="71">
        <v>0</v>
      </c>
      <c r="G7" s="58">
        <v>0</v>
      </c>
      <c r="H7" s="58">
        <v>0</v>
      </c>
      <c r="I7" s="58">
        <v>8</v>
      </c>
      <c r="J7" s="58">
        <v>0</v>
      </c>
      <c r="K7" s="58">
        <v>5</v>
      </c>
      <c r="L7" s="58">
        <v>0</v>
      </c>
      <c r="M7" s="58">
        <v>0</v>
      </c>
      <c r="N7" s="58">
        <v>0</v>
      </c>
      <c r="O7" s="58">
        <v>0</v>
      </c>
      <c r="P7" s="58">
        <v>0</v>
      </c>
      <c r="Q7" s="58">
        <v>0</v>
      </c>
      <c r="R7" s="58">
        <v>8</v>
      </c>
      <c r="S7" s="58">
        <v>0</v>
      </c>
      <c r="T7" s="58">
        <v>9</v>
      </c>
      <c r="U7" s="58">
        <v>0</v>
      </c>
      <c r="V7" s="58">
        <v>0</v>
      </c>
      <c r="W7" s="67">
        <v>0</v>
      </c>
    </row>
    <row r="8" spans="1:23" x14ac:dyDescent="0.25">
      <c r="A8" s="72">
        <v>4</v>
      </c>
      <c r="B8" s="68" t="b">
        <v>1</v>
      </c>
      <c r="C8" s="59" t="s">
        <v>591</v>
      </c>
      <c r="D8" s="112" t="s">
        <v>1072</v>
      </c>
      <c r="E8" s="68" t="s">
        <v>594</v>
      </c>
      <c r="F8" s="72">
        <v>0</v>
      </c>
      <c r="G8" s="68">
        <v>0</v>
      </c>
      <c r="H8" s="68">
        <v>11</v>
      </c>
      <c r="I8" s="68">
        <v>0</v>
      </c>
      <c r="J8" s="68">
        <v>0</v>
      </c>
      <c r="K8" s="68">
        <v>0</v>
      </c>
      <c r="L8" s="68">
        <v>0</v>
      </c>
      <c r="M8" s="68">
        <v>0</v>
      </c>
      <c r="N8" s="68">
        <v>0</v>
      </c>
      <c r="O8" s="68">
        <v>0</v>
      </c>
      <c r="P8" s="68">
        <v>0</v>
      </c>
      <c r="Q8" s="68">
        <v>17</v>
      </c>
      <c r="R8" s="68">
        <v>0</v>
      </c>
      <c r="S8" s="68">
        <v>0</v>
      </c>
      <c r="T8" s="68">
        <v>0</v>
      </c>
      <c r="U8" s="68">
        <v>0</v>
      </c>
      <c r="V8" s="68">
        <v>0</v>
      </c>
      <c r="W8" s="69">
        <v>0</v>
      </c>
    </row>
    <row r="9" spans="1:23" x14ac:dyDescent="0.25">
      <c r="A9" s="58"/>
      <c r="B9" s="58"/>
      <c r="D9" s="58"/>
      <c r="E9" s="58"/>
      <c r="F9" s="58"/>
      <c r="G9" s="58"/>
      <c r="H9" s="58"/>
      <c r="I9" s="58"/>
      <c r="J9" s="58"/>
      <c r="K9" s="58"/>
      <c r="L9" s="58"/>
      <c r="M9" s="58"/>
      <c r="N9" s="58"/>
      <c r="O9" s="58"/>
      <c r="P9" s="58"/>
      <c r="Q9" s="58"/>
      <c r="R9" s="58"/>
      <c r="S9" s="58"/>
      <c r="T9" s="58"/>
      <c r="U9" s="58"/>
      <c r="V9" s="58"/>
      <c r="W9" s="58"/>
    </row>
    <row r="10" spans="1:23" x14ac:dyDescent="0.25">
      <c r="A10" s="73"/>
      <c r="B10" s="74"/>
      <c r="C10" s="63"/>
      <c r="D10" s="74"/>
      <c r="E10" s="74"/>
      <c r="F10" s="125" t="s">
        <v>1073</v>
      </c>
      <c r="G10" s="126"/>
      <c r="H10" s="126"/>
      <c r="I10" s="126"/>
      <c r="J10" s="126"/>
      <c r="K10" s="126"/>
      <c r="L10" s="126"/>
      <c r="M10" s="126"/>
      <c r="N10" s="126"/>
      <c r="O10" s="126"/>
      <c r="P10" s="126"/>
      <c r="Q10" s="126"/>
      <c r="R10" s="126"/>
      <c r="S10" s="126"/>
      <c r="T10" s="126"/>
      <c r="U10" s="126"/>
      <c r="V10" s="126"/>
      <c r="W10" s="127"/>
    </row>
    <row r="11" spans="1:23" x14ac:dyDescent="0.25">
      <c r="A11" s="70" t="s">
        <v>0</v>
      </c>
      <c r="B11" s="65" t="s">
        <v>1</v>
      </c>
      <c r="C11" s="60" t="s">
        <v>1052</v>
      </c>
      <c r="D11" s="65" t="s">
        <v>4</v>
      </c>
      <c r="E11" s="65" t="s">
        <v>1053</v>
      </c>
      <c r="F11" s="70" t="s">
        <v>1054</v>
      </c>
      <c r="G11" s="65" t="s">
        <v>1055</v>
      </c>
      <c r="H11" s="65" t="s">
        <v>1056</v>
      </c>
      <c r="I11" s="65" t="s">
        <v>1057</v>
      </c>
      <c r="J11" s="65" t="s">
        <v>1058</v>
      </c>
      <c r="K11" s="65" t="s">
        <v>1059</v>
      </c>
      <c r="L11" s="65" t="s">
        <v>1060</v>
      </c>
      <c r="M11" s="65" t="s">
        <v>1061</v>
      </c>
      <c r="N11" s="65" t="s">
        <v>1062</v>
      </c>
      <c r="O11" s="65" t="s">
        <v>1063</v>
      </c>
      <c r="P11" s="65" t="s">
        <v>1064</v>
      </c>
      <c r="Q11" s="65" t="s">
        <v>1065</v>
      </c>
      <c r="R11" s="65" t="s">
        <v>1066</v>
      </c>
      <c r="S11" s="65" t="s">
        <v>1067</v>
      </c>
      <c r="T11" s="65" t="s">
        <v>1068</v>
      </c>
      <c r="U11" s="65" t="s">
        <v>1069</v>
      </c>
      <c r="V11" s="65" t="s">
        <v>1070</v>
      </c>
      <c r="W11" s="66" t="s">
        <v>1071</v>
      </c>
    </row>
    <row r="12" spans="1:23" x14ac:dyDescent="0.25">
      <c r="A12" s="71">
        <v>1</v>
      </c>
      <c r="B12" s="58" t="b">
        <v>1</v>
      </c>
      <c r="C12" t="s">
        <v>601</v>
      </c>
      <c r="D12" s="111" t="s">
        <v>602</v>
      </c>
      <c r="E12" s="58" t="s">
        <v>525</v>
      </c>
      <c r="F12" s="71">
        <v>1</v>
      </c>
      <c r="G12" s="58">
        <v>1</v>
      </c>
      <c r="H12" s="58">
        <v>0.98168999999999995</v>
      </c>
      <c r="I12" s="58">
        <v>0.91239000000000003</v>
      </c>
      <c r="J12" s="58">
        <v>0</v>
      </c>
      <c r="K12" s="58">
        <v>0.87526999999999999</v>
      </c>
      <c r="L12" s="58">
        <v>1</v>
      </c>
      <c r="M12" s="58">
        <v>1</v>
      </c>
      <c r="N12" s="58">
        <v>0</v>
      </c>
      <c r="O12" s="58">
        <v>1</v>
      </c>
      <c r="P12" s="58">
        <v>1</v>
      </c>
      <c r="Q12" s="58">
        <v>0.97140000000000004</v>
      </c>
      <c r="R12" s="58">
        <v>0.86972000000000005</v>
      </c>
      <c r="S12" s="58">
        <v>1</v>
      </c>
      <c r="T12" s="58">
        <v>0.77100999999999997</v>
      </c>
      <c r="U12" s="58">
        <v>1</v>
      </c>
      <c r="V12" s="58">
        <v>1</v>
      </c>
      <c r="W12" s="67">
        <v>1</v>
      </c>
    </row>
    <row r="13" spans="1:23" x14ac:dyDescent="0.25">
      <c r="A13" s="71">
        <v>2</v>
      </c>
      <c r="B13" s="58" t="b">
        <v>1</v>
      </c>
      <c r="C13" t="s">
        <v>585</v>
      </c>
      <c r="D13" s="111" t="s">
        <v>586</v>
      </c>
      <c r="E13" s="58" t="s">
        <v>588</v>
      </c>
      <c r="F13" s="71">
        <v>0</v>
      </c>
      <c r="G13" s="58">
        <v>0</v>
      </c>
      <c r="H13" s="58">
        <v>8.6692999999999996E-3</v>
      </c>
      <c r="I13" s="58">
        <v>5.901E-2</v>
      </c>
      <c r="J13" s="58">
        <v>0</v>
      </c>
      <c r="K13" s="58">
        <v>0</v>
      </c>
      <c r="L13" s="58">
        <v>0</v>
      </c>
      <c r="M13" s="58">
        <v>0</v>
      </c>
      <c r="N13" s="58">
        <v>0</v>
      </c>
      <c r="O13" s="58">
        <v>0</v>
      </c>
      <c r="P13" s="58">
        <v>0</v>
      </c>
      <c r="Q13" s="58">
        <v>1.3658E-2</v>
      </c>
      <c r="R13" s="58">
        <v>9.4520000000000007E-2</v>
      </c>
      <c r="S13" s="58">
        <v>0</v>
      </c>
      <c r="T13" s="58">
        <v>0</v>
      </c>
      <c r="U13" s="58">
        <v>0</v>
      </c>
      <c r="V13" s="58">
        <v>0</v>
      </c>
      <c r="W13" s="67">
        <v>0</v>
      </c>
    </row>
    <row r="14" spans="1:23" x14ac:dyDescent="0.25">
      <c r="A14" s="71">
        <v>3</v>
      </c>
      <c r="B14" s="58" t="b">
        <v>1</v>
      </c>
      <c r="C14" t="s">
        <v>569</v>
      </c>
      <c r="D14" s="111" t="s">
        <v>570</v>
      </c>
      <c r="E14" s="58" t="s">
        <v>377</v>
      </c>
      <c r="F14" s="71">
        <v>0</v>
      </c>
      <c r="G14" s="58">
        <v>0</v>
      </c>
      <c r="H14" s="58">
        <v>0</v>
      </c>
      <c r="I14" s="58">
        <v>2.8604000000000001E-2</v>
      </c>
      <c r="J14" s="58">
        <v>0</v>
      </c>
      <c r="K14" s="58">
        <v>0.12472999999999999</v>
      </c>
      <c r="L14" s="58">
        <v>0</v>
      </c>
      <c r="M14" s="58">
        <v>0</v>
      </c>
      <c r="N14" s="58">
        <v>0</v>
      </c>
      <c r="O14" s="58">
        <v>0</v>
      </c>
      <c r="P14" s="58">
        <v>0</v>
      </c>
      <c r="Q14" s="58">
        <v>0</v>
      </c>
      <c r="R14" s="58">
        <v>3.5758999999999999E-2</v>
      </c>
      <c r="S14" s="58">
        <v>0</v>
      </c>
      <c r="T14" s="58">
        <v>0.22899</v>
      </c>
      <c r="U14" s="58">
        <v>0</v>
      </c>
      <c r="V14" s="58">
        <v>0</v>
      </c>
      <c r="W14" s="67">
        <v>0</v>
      </c>
    </row>
    <row r="15" spans="1:23" x14ac:dyDescent="0.25">
      <c r="A15" s="72">
        <v>4</v>
      </c>
      <c r="B15" s="68" t="b">
        <v>1</v>
      </c>
      <c r="C15" s="59" t="s">
        <v>591</v>
      </c>
      <c r="D15" s="112" t="s">
        <v>1072</v>
      </c>
      <c r="E15" s="68" t="s">
        <v>594</v>
      </c>
      <c r="F15" s="72">
        <v>0</v>
      </c>
      <c r="G15" s="68">
        <v>0</v>
      </c>
      <c r="H15" s="68">
        <v>9.6418000000000007E-3</v>
      </c>
      <c r="I15" s="68">
        <v>0</v>
      </c>
      <c r="J15" s="68">
        <v>0</v>
      </c>
      <c r="K15" s="68">
        <v>0</v>
      </c>
      <c r="L15" s="68">
        <v>0</v>
      </c>
      <c r="M15" s="68">
        <v>0</v>
      </c>
      <c r="N15" s="68">
        <v>0</v>
      </c>
      <c r="O15" s="68">
        <v>0</v>
      </c>
      <c r="P15" s="68">
        <v>0</v>
      </c>
      <c r="Q15" s="68">
        <v>1.4938999999999999E-2</v>
      </c>
      <c r="R15" s="68">
        <v>0</v>
      </c>
      <c r="S15" s="68">
        <v>0</v>
      </c>
      <c r="T15" s="68">
        <v>0</v>
      </c>
      <c r="U15" s="68">
        <v>0</v>
      </c>
      <c r="V15" s="68">
        <v>0</v>
      </c>
      <c r="W15" s="69">
        <v>0</v>
      </c>
    </row>
    <row r="16" spans="1:23" x14ac:dyDescent="0.25">
      <c r="F16" s="58"/>
      <c r="G16" s="58"/>
      <c r="H16" s="58"/>
      <c r="I16" s="58"/>
      <c r="J16" s="58"/>
      <c r="K16" s="58"/>
      <c r="L16" s="58"/>
      <c r="M16" s="58"/>
    </row>
  </sheetData>
  <mergeCells count="2">
    <mergeCell ref="F10:W10"/>
    <mergeCell ref="F3:W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915AC-6FFA-43C0-BC43-172A7111A04C}">
  <dimension ref="A1:I10"/>
  <sheetViews>
    <sheetView zoomScale="50" zoomScaleNormal="50" workbookViewId="0">
      <selection activeCell="D8" sqref="D8"/>
    </sheetView>
  </sheetViews>
  <sheetFormatPr defaultColWidth="9.140625" defaultRowHeight="15" x14ac:dyDescent="0.25"/>
  <cols>
    <col min="1" max="1" width="56.28515625" style="57" customWidth="1"/>
    <col min="2" max="2" width="26.85546875" style="57" customWidth="1"/>
    <col min="3" max="3" width="28.42578125" style="57" customWidth="1"/>
    <col min="4" max="4" width="91.42578125" style="57" customWidth="1"/>
    <col min="5" max="5" width="70.7109375" style="57" customWidth="1"/>
    <col min="6" max="6" width="52.7109375" style="57" customWidth="1"/>
    <col min="7" max="7" width="5.42578125" style="57" customWidth="1"/>
    <col min="8" max="8" width="9.140625" style="57"/>
    <col min="9" max="9" width="19.140625" style="57" customWidth="1"/>
    <col min="10" max="16384" width="9.140625" style="57"/>
  </cols>
  <sheetData>
    <row r="1" spans="1:9" s="75" customFormat="1" ht="29.25" customHeight="1" x14ac:dyDescent="0.25">
      <c r="A1" s="84" t="s">
        <v>1074</v>
      </c>
      <c r="B1" s="85" t="s">
        <v>4</v>
      </c>
      <c r="C1" s="86" t="s">
        <v>1075</v>
      </c>
      <c r="D1" s="85" t="s">
        <v>1076</v>
      </c>
      <c r="E1" s="86" t="s">
        <v>1077</v>
      </c>
      <c r="F1" s="87" t="s">
        <v>1078</v>
      </c>
      <c r="H1" s="82" t="s">
        <v>1079</v>
      </c>
      <c r="I1" s="83"/>
    </row>
    <row r="2" spans="1:9" ht="66.75" customHeight="1" x14ac:dyDescent="0.25">
      <c r="A2" s="88" t="s">
        <v>569</v>
      </c>
      <c r="B2" s="89" t="s">
        <v>570</v>
      </c>
      <c r="C2" s="90" t="s">
        <v>1080</v>
      </c>
      <c r="D2" s="91" t="s">
        <v>1081</v>
      </c>
      <c r="E2" s="91"/>
      <c r="F2" s="92" t="s">
        <v>1082</v>
      </c>
      <c r="H2" s="77"/>
      <c r="I2" s="78" t="s">
        <v>1083</v>
      </c>
    </row>
    <row r="3" spans="1:9" ht="79.5" customHeight="1" x14ac:dyDescent="0.25">
      <c r="A3" s="93" t="s">
        <v>591</v>
      </c>
      <c r="B3" s="94" t="s">
        <v>592</v>
      </c>
      <c r="C3" s="95" t="s">
        <v>1084</v>
      </c>
      <c r="D3" s="95" t="s">
        <v>1085</v>
      </c>
      <c r="E3" s="95" t="s">
        <v>1086</v>
      </c>
      <c r="F3" s="96" t="s">
        <v>1087</v>
      </c>
      <c r="H3" s="79"/>
      <c r="I3" s="78" t="s">
        <v>1088</v>
      </c>
    </row>
    <row r="4" spans="1:9" ht="66" customHeight="1" x14ac:dyDescent="0.25">
      <c r="A4" s="93" t="s">
        <v>605</v>
      </c>
      <c r="B4" s="94" t="s">
        <v>606</v>
      </c>
      <c r="C4" s="94" t="s">
        <v>1089</v>
      </c>
      <c r="D4" s="95" t="s">
        <v>1090</v>
      </c>
      <c r="E4" s="94" t="s">
        <v>1091</v>
      </c>
      <c r="F4" s="92" t="s">
        <v>1092</v>
      </c>
      <c r="H4" s="80"/>
      <c r="I4" s="81" t="s">
        <v>1093</v>
      </c>
    </row>
    <row r="5" spans="1:9" ht="57.95" customHeight="1" x14ac:dyDescent="0.25">
      <c r="A5" s="88" t="s">
        <v>626</v>
      </c>
      <c r="B5" s="89" t="s">
        <v>627</v>
      </c>
      <c r="C5" s="89" t="s">
        <v>634</v>
      </c>
      <c r="D5" s="91" t="s">
        <v>1081</v>
      </c>
      <c r="E5" s="97"/>
      <c r="F5" s="98" t="s">
        <v>1094</v>
      </c>
    </row>
    <row r="6" spans="1:9" ht="54" customHeight="1" x14ac:dyDescent="0.25">
      <c r="A6" s="93" t="s">
        <v>617</v>
      </c>
      <c r="B6" s="94" t="s">
        <v>618</v>
      </c>
      <c r="C6" s="94" t="s">
        <v>1095</v>
      </c>
      <c r="D6" s="95" t="s">
        <v>1096</v>
      </c>
      <c r="E6" s="95" t="s">
        <v>1097</v>
      </c>
      <c r="F6" s="96" t="s">
        <v>1098</v>
      </c>
    </row>
    <row r="7" spans="1:9" ht="50.25" customHeight="1" x14ac:dyDescent="0.25">
      <c r="A7" s="99" t="s">
        <v>585</v>
      </c>
      <c r="B7" s="100" t="s">
        <v>586</v>
      </c>
      <c r="C7" s="101" t="s">
        <v>1099</v>
      </c>
      <c r="D7" s="102" t="s">
        <v>1100</v>
      </c>
      <c r="E7" s="102" t="s">
        <v>1101</v>
      </c>
      <c r="F7" s="92" t="s">
        <v>1102</v>
      </c>
    </row>
    <row r="8" spans="1:9" ht="45" x14ac:dyDescent="0.25">
      <c r="A8" s="88" t="s">
        <v>666</v>
      </c>
      <c r="B8" s="103" t="s">
        <v>667</v>
      </c>
      <c r="C8" s="89" t="s">
        <v>1103</v>
      </c>
      <c r="D8" s="91" t="s">
        <v>1104</v>
      </c>
      <c r="E8" s="91" t="s">
        <v>1105</v>
      </c>
      <c r="F8" s="96" t="s">
        <v>1106</v>
      </c>
    </row>
    <row r="9" spans="1:9" ht="73.5" customHeight="1" x14ac:dyDescent="0.25">
      <c r="A9" s="93" t="s">
        <v>612</v>
      </c>
      <c r="B9" s="104" t="s">
        <v>613</v>
      </c>
      <c r="C9" s="94" t="s">
        <v>1107</v>
      </c>
      <c r="D9" s="95" t="s">
        <v>1108</v>
      </c>
      <c r="E9" s="95" t="s">
        <v>1109</v>
      </c>
      <c r="F9" s="92" t="s">
        <v>1110</v>
      </c>
    </row>
    <row r="10" spans="1:9" ht="66" customHeight="1" x14ac:dyDescent="0.25">
      <c r="A10" s="105" t="s">
        <v>601</v>
      </c>
      <c r="B10" s="106" t="s">
        <v>602</v>
      </c>
      <c r="C10" s="107" t="s">
        <v>1111</v>
      </c>
      <c r="D10" s="108" t="s">
        <v>1112</v>
      </c>
      <c r="E10" s="108" t="s">
        <v>1113</v>
      </c>
      <c r="F10" s="109" t="s">
        <v>1114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A022-B398-409B-99C0-13880248415C}">
  <dimension ref="A1:AB622"/>
  <sheetViews>
    <sheetView tabSelected="1" zoomScale="80" zoomScaleNormal="80" workbookViewId="0">
      <pane ySplit="2" topLeftCell="A3" activePane="bottomLeft" state="frozen"/>
      <selection pane="bottomLeft" activeCell="H18" sqref="H18"/>
    </sheetView>
  </sheetViews>
  <sheetFormatPr defaultColWidth="12.42578125" defaultRowHeight="15.75" x14ac:dyDescent="0.25"/>
  <cols>
    <col min="1" max="3" width="12.42578125" style="1"/>
    <col min="4" max="4" width="15" style="1" bestFit="1" customWidth="1"/>
    <col min="5" max="14" width="12.42578125" style="1"/>
    <col min="15" max="15" width="18.85546875" style="1" customWidth="1"/>
    <col min="16" max="24" width="12.42578125" style="1"/>
    <col min="25" max="25" width="23" style="1" customWidth="1"/>
    <col min="26" max="26" width="16" style="1" customWidth="1"/>
    <col min="27" max="16384" width="12.42578125" style="1"/>
  </cols>
  <sheetData>
    <row r="1" spans="1:17" ht="20.25" thickBot="1" x14ac:dyDescent="0.35">
      <c r="A1" s="37" t="s">
        <v>1115</v>
      </c>
      <c r="B1" s="38"/>
      <c r="C1" s="38"/>
      <c r="D1" s="38"/>
      <c r="E1" s="34"/>
      <c r="F1" s="128" t="s">
        <v>1116</v>
      </c>
      <c r="G1" s="129"/>
      <c r="H1" s="129"/>
      <c r="I1" s="129"/>
      <c r="J1" s="129"/>
      <c r="K1" s="130"/>
      <c r="L1" s="131" t="s">
        <v>1117</v>
      </c>
      <c r="M1" s="132"/>
      <c r="N1" s="132"/>
      <c r="O1" s="132"/>
      <c r="P1" s="132"/>
      <c r="Q1" s="133"/>
    </row>
    <row r="2" spans="1:17" ht="95.25" thickBot="1" x14ac:dyDescent="0.3">
      <c r="A2" s="39" t="s">
        <v>1118</v>
      </c>
      <c r="B2" s="40" t="s">
        <v>1119</v>
      </c>
      <c r="C2" s="40" t="s">
        <v>1120</v>
      </c>
      <c r="D2" s="40" t="s">
        <v>1121</v>
      </c>
      <c r="E2" s="41" t="s">
        <v>1122</v>
      </c>
      <c r="F2" s="31" t="s">
        <v>1123</v>
      </c>
      <c r="G2" s="30" t="s">
        <v>1124</v>
      </c>
      <c r="H2" s="30" t="s">
        <v>1125</v>
      </c>
      <c r="I2" s="30" t="s">
        <v>1126</v>
      </c>
      <c r="J2" s="30" t="s">
        <v>1127</v>
      </c>
      <c r="K2" s="29" t="s">
        <v>1128</v>
      </c>
      <c r="L2" s="28" t="s">
        <v>1129</v>
      </c>
      <c r="M2" s="27" t="s">
        <v>1124</v>
      </c>
      <c r="N2" s="27" t="s">
        <v>1125</v>
      </c>
      <c r="O2" s="27" t="s">
        <v>1126</v>
      </c>
      <c r="P2" s="27" t="s">
        <v>1127</v>
      </c>
      <c r="Q2" s="26" t="s">
        <v>1130</v>
      </c>
    </row>
    <row r="3" spans="1:17" s="3" customFormat="1" x14ac:dyDescent="0.25">
      <c r="A3" s="119">
        <v>6</v>
      </c>
      <c r="B3" s="120">
        <v>1</v>
      </c>
      <c r="C3" s="120">
        <v>0.04</v>
      </c>
      <c r="D3" s="21">
        <f>D4</f>
        <v>0.20657552083333336</v>
      </c>
      <c r="E3" s="121">
        <f>D3/1000</f>
        <v>2.0657552083333335E-4</v>
      </c>
      <c r="F3" s="22">
        <v>0.45700000000000002</v>
      </c>
      <c r="G3" s="118">
        <v>8.5999999999999993E-2</v>
      </c>
      <c r="H3" s="118">
        <v>0.45800000000000002</v>
      </c>
      <c r="I3" s="21">
        <f t="shared" ref="I3:I66" si="0">F3-G3</f>
        <v>0.371</v>
      </c>
      <c r="J3" s="21">
        <f t="shared" ref="J3:J66" si="1">I3/H3*100</f>
        <v>81.004366812227062</v>
      </c>
      <c r="K3" s="20">
        <f t="shared" ref="K3:K62" si="2">100-J3</f>
        <v>18.995633187772938</v>
      </c>
      <c r="L3" s="22">
        <v>0.247</v>
      </c>
      <c r="M3" s="21">
        <v>5.6000000000000001E-2</v>
      </c>
      <c r="N3" s="21">
        <v>0.24</v>
      </c>
      <c r="O3" s="21">
        <f t="shared" ref="O3:O11" si="3">L3-M3</f>
        <v>0.191</v>
      </c>
      <c r="P3" s="21">
        <f t="shared" ref="P3:P66" si="4">O3/N3*100</f>
        <v>79.583333333333343</v>
      </c>
      <c r="Q3" s="115">
        <f t="shared" ref="Q3:Q62" si="5">100-P3</f>
        <v>20.416666666666657</v>
      </c>
    </row>
    <row r="4" spans="1:17" s="3" customFormat="1" x14ac:dyDescent="0.25">
      <c r="A4" s="17">
        <v>6</v>
      </c>
      <c r="B4" s="15">
        <v>1</v>
      </c>
      <c r="C4" s="15">
        <v>0.04</v>
      </c>
      <c r="D4" s="12">
        <f>D5/2</f>
        <v>0.20657552083333336</v>
      </c>
      <c r="E4" s="114">
        <f t="shared" ref="E4:E67" si="6">D4/1000</f>
        <v>2.0657552083333335E-4</v>
      </c>
      <c r="F4" s="13">
        <v>0.45400000000000001</v>
      </c>
      <c r="G4" s="14">
        <v>8.5999999999999993E-2</v>
      </c>
      <c r="H4" s="14">
        <v>0.45800000000000002</v>
      </c>
      <c r="I4" s="12">
        <f t="shared" si="0"/>
        <v>0.36799999999999999</v>
      </c>
      <c r="J4" s="12">
        <f t="shared" si="1"/>
        <v>80.349344978165931</v>
      </c>
      <c r="K4" s="11">
        <f t="shared" si="2"/>
        <v>19.650655021834069</v>
      </c>
      <c r="L4" s="13">
        <v>0.28599999999999998</v>
      </c>
      <c r="M4" s="12">
        <v>5.6000000000000001E-2</v>
      </c>
      <c r="N4" s="12">
        <v>0.24</v>
      </c>
      <c r="O4" s="12">
        <f t="shared" si="3"/>
        <v>0.22999999999999998</v>
      </c>
      <c r="P4" s="12">
        <f t="shared" si="4"/>
        <v>95.833333333333329</v>
      </c>
      <c r="Q4" s="42">
        <f t="shared" si="5"/>
        <v>4.1666666666666714</v>
      </c>
    </row>
    <row r="5" spans="1:17" s="3" customFormat="1" x14ac:dyDescent="0.25">
      <c r="A5" s="17">
        <v>6</v>
      </c>
      <c r="B5" s="15">
        <v>1</v>
      </c>
      <c r="C5" s="15">
        <v>7.0000000000000007E-2</v>
      </c>
      <c r="D5" s="12">
        <f>D6</f>
        <v>0.41315104166666672</v>
      </c>
      <c r="E5" s="114">
        <f t="shared" si="6"/>
        <v>4.131510416666667E-4</v>
      </c>
      <c r="F5" s="13">
        <v>0.42699999999999999</v>
      </c>
      <c r="G5" s="14">
        <v>8.5999999999999993E-2</v>
      </c>
      <c r="H5" s="14">
        <v>0.45800000000000002</v>
      </c>
      <c r="I5" s="12">
        <f t="shared" si="0"/>
        <v>0.34099999999999997</v>
      </c>
      <c r="J5" s="12">
        <f t="shared" si="1"/>
        <v>74.45414847161571</v>
      </c>
      <c r="K5" s="11">
        <f t="shared" si="2"/>
        <v>25.54585152838429</v>
      </c>
      <c r="L5" s="13">
        <v>0.28799999999999998</v>
      </c>
      <c r="M5" s="12">
        <v>5.6000000000000001E-2</v>
      </c>
      <c r="N5" s="12">
        <v>0.24</v>
      </c>
      <c r="O5" s="12">
        <f t="shared" si="3"/>
        <v>0.23199999999999998</v>
      </c>
      <c r="P5" s="12">
        <f t="shared" si="4"/>
        <v>96.666666666666671</v>
      </c>
      <c r="Q5" s="42">
        <f t="shared" si="5"/>
        <v>3.3333333333333286</v>
      </c>
    </row>
    <row r="6" spans="1:17" s="3" customFormat="1" x14ac:dyDescent="0.25">
      <c r="A6" s="17">
        <v>6</v>
      </c>
      <c r="B6" s="15">
        <v>1</v>
      </c>
      <c r="C6" s="15">
        <v>7.0000000000000007E-2</v>
      </c>
      <c r="D6" s="12">
        <f>D7/2</f>
        <v>0.41315104166666672</v>
      </c>
      <c r="E6" s="114">
        <f t="shared" si="6"/>
        <v>4.131510416666667E-4</v>
      </c>
      <c r="F6" s="13">
        <v>0.44800000000000001</v>
      </c>
      <c r="G6" s="14">
        <v>8.5999999999999993E-2</v>
      </c>
      <c r="H6" s="14">
        <v>0.45800000000000002</v>
      </c>
      <c r="I6" s="12">
        <f t="shared" si="0"/>
        <v>0.36199999999999999</v>
      </c>
      <c r="J6" s="12">
        <f t="shared" si="1"/>
        <v>79.039301310043669</v>
      </c>
      <c r="K6" s="11">
        <f t="shared" si="2"/>
        <v>20.960698689956331</v>
      </c>
      <c r="L6" s="13">
        <v>0.27200000000000002</v>
      </c>
      <c r="M6" s="12">
        <v>5.6000000000000001E-2</v>
      </c>
      <c r="N6" s="12">
        <v>0.24</v>
      </c>
      <c r="O6" s="12">
        <f t="shared" si="3"/>
        <v>0.21600000000000003</v>
      </c>
      <c r="P6" s="12">
        <f t="shared" si="4"/>
        <v>90.000000000000014</v>
      </c>
      <c r="Q6" s="42">
        <f t="shared" si="5"/>
        <v>9.9999999999999858</v>
      </c>
    </row>
    <row r="7" spans="1:17" s="3" customFormat="1" x14ac:dyDescent="0.25">
      <c r="A7" s="17">
        <v>6</v>
      </c>
      <c r="B7" s="15">
        <v>1</v>
      </c>
      <c r="C7" s="15">
        <v>0.15</v>
      </c>
      <c r="D7" s="12">
        <f>D8</f>
        <v>0.82630208333333344</v>
      </c>
      <c r="E7" s="114">
        <f t="shared" si="6"/>
        <v>8.263020833333334E-4</v>
      </c>
      <c r="F7" s="13">
        <v>0.45600000000000002</v>
      </c>
      <c r="G7" s="14">
        <v>8.5999999999999993E-2</v>
      </c>
      <c r="H7" s="14">
        <v>0.45800000000000002</v>
      </c>
      <c r="I7" s="12">
        <f t="shared" si="0"/>
        <v>0.37</v>
      </c>
      <c r="J7" s="12">
        <f t="shared" si="1"/>
        <v>80.786026200873366</v>
      </c>
      <c r="K7" s="11">
        <f t="shared" si="2"/>
        <v>19.213973799126634</v>
      </c>
      <c r="L7" s="13">
        <v>0.26300000000000001</v>
      </c>
      <c r="M7" s="12">
        <v>5.6000000000000001E-2</v>
      </c>
      <c r="N7" s="12">
        <v>0.24</v>
      </c>
      <c r="O7" s="12">
        <f t="shared" si="3"/>
        <v>0.20700000000000002</v>
      </c>
      <c r="P7" s="12">
        <f t="shared" si="4"/>
        <v>86.250000000000014</v>
      </c>
      <c r="Q7" s="42">
        <f t="shared" si="5"/>
        <v>13.749999999999986</v>
      </c>
    </row>
    <row r="8" spans="1:17" s="3" customFormat="1" x14ac:dyDescent="0.25">
      <c r="A8" s="17">
        <v>6</v>
      </c>
      <c r="B8" s="15">
        <v>1</v>
      </c>
      <c r="C8" s="15">
        <v>0.15</v>
      </c>
      <c r="D8" s="12">
        <f>D9/2</f>
        <v>0.82630208333333344</v>
      </c>
      <c r="E8" s="114">
        <f t="shared" si="6"/>
        <v>8.263020833333334E-4</v>
      </c>
      <c r="F8" s="13">
        <v>0.49399999999999999</v>
      </c>
      <c r="G8" s="14">
        <v>8.5999999999999993E-2</v>
      </c>
      <c r="H8" s="14">
        <v>0.45800000000000002</v>
      </c>
      <c r="I8" s="12">
        <f t="shared" si="0"/>
        <v>0.40800000000000003</v>
      </c>
      <c r="J8" s="12">
        <f t="shared" si="1"/>
        <v>89.082969432314414</v>
      </c>
      <c r="K8" s="11">
        <f t="shared" si="2"/>
        <v>10.917030567685586</v>
      </c>
      <c r="L8" s="13">
        <v>0.253</v>
      </c>
      <c r="M8" s="12">
        <v>5.6000000000000001E-2</v>
      </c>
      <c r="N8" s="12">
        <v>0.24</v>
      </c>
      <c r="O8" s="12">
        <f t="shared" si="3"/>
        <v>0.19700000000000001</v>
      </c>
      <c r="P8" s="12">
        <f t="shared" si="4"/>
        <v>82.083333333333343</v>
      </c>
      <c r="Q8" s="42">
        <f t="shared" si="5"/>
        <v>17.916666666666657</v>
      </c>
    </row>
    <row r="9" spans="1:17" s="3" customFormat="1" x14ac:dyDescent="0.25">
      <c r="A9" s="17">
        <v>6</v>
      </c>
      <c r="B9" s="15">
        <v>1</v>
      </c>
      <c r="C9" s="15">
        <v>0.33</v>
      </c>
      <c r="D9" s="12">
        <f>D10</f>
        <v>1.6526041666666669</v>
      </c>
      <c r="E9" s="114">
        <f t="shared" si="6"/>
        <v>1.6526041666666668E-3</v>
      </c>
      <c r="F9" s="13">
        <v>0.42699999999999999</v>
      </c>
      <c r="G9" s="14">
        <v>8.5999999999999993E-2</v>
      </c>
      <c r="H9" s="14">
        <v>0.45800000000000002</v>
      </c>
      <c r="I9" s="12">
        <f t="shared" si="0"/>
        <v>0.34099999999999997</v>
      </c>
      <c r="J9" s="12">
        <f t="shared" si="1"/>
        <v>74.45414847161571</v>
      </c>
      <c r="K9" s="11">
        <f t="shared" si="2"/>
        <v>25.54585152838429</v>
      </c>
      <c r="L9" s="13">
        <v>0.32400000000000001</v>
      </c>
      <c r="M9" s="12">
        <v>5.6000000000000001E-2</v>
      </c>
      <c r="N9" s="12">
        <v>0.24</v>
      </c>
      <c r="O9" s="12">
        <f t="shared" si="3"/>
        <v>0.26800000000000002</v>
      </c>
      <c r="P9" s="12">
        <f t="shared" si="4"/>
        <v>111.66666666666667</v>
      </c>
      <c r="Q9" s="42">
        <f t="shared" si="5"/>
        <v>-11.666666666666671</v>
      </c>
    </row>
    <row r="10" spans="1:17" s="3" customFormat="1" x14ac:dyDescent="0.25">
      <c r="A10" s="17">
        <v>6</v>
      </c>
      <c r="B10" s="15">
        <v>1</v>
      </c>
      <c r="C10" s="15">
        <v>0.33</v>
      </c>
      <c r="D10" s="12">
        <f>D11/2</f>
        <v>1.6526041666666669</v>
      </c>
      <c r="E10" s="114">
        <f t="shared" si="6"/>
        <v>1.6526041666666668E-3</v>
      </c>
      <c r="F10" s="13">
        <v>0.46100000000000002</v>
      </c>
      <c r="G10" s="14">
        <v>8.5999999999999993E-2</v>
      </c>
      <c r="H10" s="14">
        <v>0.45800000000000002</v>
      </c>
      <c r="I10" s="12">
        <f t="shared" si="0"/>
        <v>0.375</v>
      </c>
      <c r="J10" s="12">
        <f t="shared" si="1"/>
        <v>81.877729257641917</v>
      </c>
      <c r="K10" s="11">
        <f t="shared" si="2"/>
        <v>18.122270742358083</v>
      </c>
      <c r="L10" s="13">
        <v>0.23400000000000001</v>
      </c>
      <c r="M10" s="12">
        <v>5.6000000000000001E-2</v>
      </c>
      <c r="N10" s="12">
        <v>0.24</v>
      </c>
      <c r="O10" s="12">
        <f t="shared" si="3"/>
        <v>0.17800000000000002</v>
      </c>
      <c r="P10" s="12">
        <f t="shared" si="4"/>
        <v>74.166666666666686</v>
      </c>
      <c r="Q10" s="42">
        <f t="shared" si="5"/>
        <v>25.833333333333314</v>
      </c>
    </row>
    <row r="11" spans="1:17" s="3" customFormat="1" x14ac:dyDescent="0.25">
      <c r="A11" s="17">
        <v>6</v>
      </c>
      <c r="B11" s="15">
        <v>1</v>
      </c>
      <c r="C11" s="15">
        <v>0.75</v>
      </c>
      <c r="D11" s="12">
        <f>D12</f>
        <v>3.3052083333333337</v>
      </c>
      <c r="E11" s="114">
        <f t="shared" si="6"/>
        <v>3.3052083333333336E-3</v>
      </c>
      <c r="F11" s="13">
        <v>0.45200000000000001</v>
      </c>
      <c r="G11" s="14">
        <v>8.5999999999999993E-2</v>
      </c>
      <c r="H11" s="14">
        <v>0.45800000000000002</v>
      </c>
      <c r="I11" s="12">
        <f t="shared" si="0"/>
        <v>0.36599999999999999</v>
      </c>
      <c r="J11" s="12">
        <f t="shared" si="1"/>
        <v>79.91266375545851</v>
      </c>
      <c r="K11" s="11">
        <f t="shared" si="2"/>
        <v>20.08733624454149</v>
      </c>
      <c r="L11" s="13">
        <v>0.30299999999999999</v>
      </c>
      <c r="M11" s="12">
        <v>5.6000000000000001E-2</v>
      </c>
      <c r="N11" s="12">
        <v>0.24</v>
      </c>
      <c r="O11" s="12">
        <f t="shared" si="3"/>
        <v>0.247</v>
      </c>
      <c r="P11" s="12">
        <f t="shared" si="4"/>
        <v>102.91666666666669</v>
      </c>
      <c r="Q11" s="42">
        <f t="shared" si="5"/>
        <v>-2.9166666666666856</v>
      </c>
    </row>
    <row r="12" spans="1:17" s="3" customFormat="1" x14ac:dyDescent="0.25">
      <c r="A12" s="17">
        <v>6</v>
      </c>
      <c r="B12" s="15">
        <v>1</v>
      </c>
      <c r="C12" s="15">
        <v>0.75</v>
      </c>
      <c r="D12" s="12">
        <f>D13/2</f>
        <v>3.3052083333333337</v>
      </c>
      <c r="E12" s="114">
        <f t="shared" si="6"/>
        <v>3.3052083333333336E-3</v>
      </c>
      <c r="F12" s="13">
        <v>0.46500000000000002</v>
      </c>
      <c r="G12" s="14">
        <v>8.5999999999999993E-2</v>
      </c>
      <c r="H12" s="14">
        <v>0.45800000000000002</v>
      </c>
      <c r="I12" s="12">
        <f t="shared" si="0"/>
        <v>0.379</v>
      </c>
      <c r="J12" s="12">
        <f t="shared" si="1"/>
        <v>82.751091703056773</v>
      </c>
      <c r="K12" s="11">
        <f t="shared" si="2"/>
        <v>17.248908296943227</v>
      </c>
      <c r="L12" s="13">
        <v>0.35599999999999998</v>
      </c>
      <c r="M12" s="12">
        <v>5.6000000000000001E-2</v>
      </c>
      <c r="N12" s="12">
        <v>0.24</v>
      </c>
      <c r="O12" s="12">
        <f>L12-M12</f>
        <v>0.3</v>
      </c>
      <c r="P12" s="12">
        <f t="shared" si="4"/>
        <v>125</v>
      </c>
      <c r="Q12" s="42">
        <f>100-P12</f>
        <v>-25</v>
      </c>
    </row>
    <row r="13" spans="1:17" s="3" customFormat="1" x14ac:dyDescent="0.25">
      <c r="A13" s="17">
        <v>6</v>
      </c>
      <c r="B13" s="15">
        <v>1</v>
      </c>
      <c r="C13" s="15">
        <v>1.5</v>
      </c>
      <c r="D13" s="12">
        <f>D14</f>
        <v>6.6104166666666675</v>
      </c>
      <c r="E13" s="114">
        <f t="shared" si="6"/>
        <v>6.6104166666666672E-3</v>
      </c>
      <c r="F13" s="13">
        <v>0.41399999999999998</v>
      </c>
      <c r="G13" s="14">
        <v>8.5999999999999993E-2</v>
      </c>
      <c r="H13" s="14">
        <v>0.45800000000000002</v>
      </c>
      <c r="I13" s="12">
        <f t="shared" si="0"/>
        <v>0.32799999999999996</v>
      </c>
      <c r="J13" s="12">
        <f t="shared" si="1"/>
        <v>71.615720524017462</v>
      </c>
      <c r="K13" s="11">
        <f t="shared" si="2"/>
        <v>28.384279475982538</v>
      </c>
      <c r="L13" s="13">
        <v>0.26100000000000001</v>
      </c>
      <c r="M13" s="12">
        <v>5.6000000000000001E-2</v>
      </c>
      <c r="N13" s="12">
        <v>0.24</v>
      </c>
      <c r="O13" s="12">
        <f>L13-M13</f>
        <v>0.20500000000000002</v>
      </c>
      <c r="P13" s="12">
        <f t="shared" si="4"/>
        <v>85.416666666666671</v>
      </c>
      <c r="Q13" s="42">
        <f t="shared" si="5"/>
        <v>14.583333333333329</v>
      </c>
    </row>
    <row r="14" spans="1:17" s="3" customFormat="1" x14ac:dyDescent="0.25">
      <c r="A14" s="17">
        <v>6</v>
      </c>
      <c r="B14" s="15">
        <v>1</v>
      </c>
      <c r="C14" s="15">
        <v>1.5</v>
      </c>
      <c r="D14" s="12">
        <f>D15/2</f>
        <v>6.6104166666666675</v>
      </c>
      <c r="E14" s="114">
        <f t="shared" si="6"/>
        <v>6.6104166666666672E-3</v>
      </c>
      <c r="F14" s="13">
        <v>0.42399999999999999</v>
      </c>
      <c r="G14" s="14">
        <v>8.5999999999999993E-2</v>
      </c>
      <c r="H14" s="14">
        <v>0.45800000000000002</v>
      </c>
      <c r="I14" s="12">
        <f t="shared" si="0"/>
        <v>0.33799999999999997</v>
      </c>
      <c r="J14" s="12">
        <f t="shared" si="1"/>
        <v>73.799126637554579</v>
      </c>
      <c r="K14" s="11">
        <f t="shared" si="2"/>
        <v>26.200873362445421</v>
      </c>
      <c r="L14" s="13">
        <v>0.23499999999999999</v>
      </c>
      <c r="M14" s="12">
        <v>5.6000000000000001E-2</v>
      </c>
      <c r="N14" s="12">
        <v>0.24</v>
      </c>
      <c r="O14" s="12">
        <f t="shared" ref="O14:O20" si="7">L14-M14</f>
        <v>0.17899999999999999</v>
      </c>
      <c r="P14" s="12">
        <f t="shared" si="4"/>
        <v>74.583333333333329</v>
      </c>
      <c r="Q14" s="42">
        <f t="shared" si="5"/>
        <v>25.416666666666671</v>
      </c>
    </row>
    <row r="15" spans="1:17" s="3" customFormat="1" x14ac:dyDescent="0.25">
      <c r="A15" s="17">
        <v>6</v>
      </c>
      <c r="B15" s="15">
        <v>1</v>
      </c>
      <c r="C15" s="15">
        <v>3.1</v>
      </c>
      <c r="D15" s="12">
        <f>D16</f>
        <v>13.220833333333335</v>
      </c>
      <c r="E15" s="114">
        <f t="shared" si="6"/>
        <v>1.3220833333333334E-2</v>
      </c>
      <c r="F15" s="13">
        <v>0.42399999999999999</v>
      </c>
      <c r="G15" s="14">
        <v>8.5999999999999993E-2</v>
      </c>
      <c r="H15" s="14">
        <v>0.45800000000000002</v>
      </c>
      <c r="I15" s="12">
        <f t="shared" si="0"/>
        <v>0.33799999999999997</v>
      </c>
      <c r="J15" s="12">
        <f t="shared" si="1"/>
        <v>73.799126637554579</v>
      </c>
      <c r="K15" s="11">
        <f t="shared" si="2"/>
        <v>26.200873362445421</v>
      </c>
      <c r="L15" s="13">
        <v>0.28100000000000003</v>
      </c>
      <c r="M15" s="12">
        <v>5.6000000000000001E-2</v>
      </c>
      <c r="N15" s="12">
        <v>0.24</v>
      </c>
      <c r="O15" s="12">
        <f t="shared" si="7"/>
        <v>0.22500000000000003</v>
      </c>
      <c r="P15" s="12">
        <f t="shared" si="4"/>
        <v>93.750000000000028</v>
      </c>
      <c r="Q15" s="42">
        <f t="shared" si="5"/>
        <v>6.2499999999999716</v>
      </c>
    </row>
    <row r="16" spans="1:17" s="3" customFormat="1" x14ac:dyDescent="0.25">
      <c r="A16" s="17">
        <v>6</v>
      </c>
      <c r="B16" s="15">
        <v>1</v>
      </c>
      <c r="C16" s="15">
        <v>3.1</v>
      </c>
      <c r="D16" s="12">
        <f>D17/2</f>
        <v>13.220833333333335</v>
      </c>
      <c r="E16" s="114">
        <f t="shared" si="6"/>
        <v>1.3220833333333334E-2</v>
      </c>
      <c r="F16" s="13">
        <v>0.439</v>
      </c>
      <c r="G16" s="14">
        <v>8.5999999999999993E-2</v>
      </c>
      <c r="H16" s="14">
        <v>0.45800000000000002</v>
      </c>
      <c r="I16" s="12">
        <f t="shared" si="0"/>
        <v>0.35299999999999998</v>
      </c>
      <c r="J16" s="12">
        <f t="shared" si="1"/>
        <v>77.074235807860262</v>
      </c>
      <c r="K16" s="11">
        <f t="shared" si="2"/>
        <v>22.925764192139738</v>
      </c>
      <c r="L16" s="13">
        <v>0.26500000000000001</v>
      </c>
      <c r="M16" s="12">
        <v>5.6000000000000001E-2</v>
      </c>
      <c r="N16" s="12">
        <v>0.24</v>
      </c>
      <c r="O16" s="12">
        <f t="shared" si="7"/>
        <v>0.20900000000000002</v>
      </c>
      <c r="P16" s="12">
        <f t="shared" si="4"/>
        <v>87.083333333333343</v>
      </c>
      <c r="Q16" s="42">
        <f t="shared" si="5"/>
        <v>12.916666666666657</v>
      </c>
    </row>
    <row r="17" spans="1:17" s="3" customFormat="1" x14ac:dyDescent="0.25">
      <c r="A17" s="17">
        <v>6</v>
      </c>
      <c r="B17" s="15">
        <v>1</v>
      </c>
      <c r="C17" s="15">
        <v>6.3</v>
      </c>
      <c r="D17" s="12">
        <f>D18</f>
        <v>26.44166666666667</v>
      </c>
      <c r="E17" s="114">
        <f t="shared" si="6"/>
        <v>2.6441666666666669E-2</v>
      </c>
      <c r="F17" s="13">
        <v>0.36099999999999999</v>
      </c>
      <c r="G17" s="14">
        <v>8.5999999999999993E-2</v>
      </c>
      <c r="H17" s="14">
        <v>0.45800000000000002</v>
      </c>
      <c r="I17" s="12">
        <f t="shared" si="0"/>
        <v>0.27500000000000002</v>
      </c>
      <c r="J17" s="12">
        <f t="shared" si="1"/>
        <v>60.043668122270745</v>
      </c>
      <c r="K17" s="11">
        <f t="shared" si="2"/>
        <v>39.956331877729255</v>
      </c>
      <c r="L17" s="13">
        <v>0.27400000000000002</v>
      </c>
      <c r="M17" s="12">
        <v>5.6000000000000001E-2</v>
      </c>
      <c r="N17" s="12">
        <v>0.24</v>
      </c>
      <c r="O17" s="12">
        <f t="shared" si="7"/>
        <v>0.21800000000000003</v>
      </c>
      <c r="P17" s="12">
        <f t="shared" si="4"/>
        <v>90.833333333333343</v>
      </c>
      <c r="Q17" s="42">
        <f t="shared" si="5"/>
        <v>9.1666666666666572</v>
      </c>
    </row>
    <row r="18" spans="1:17" s="3" customFormat="1" x14ac:dyDescent="0.25">
      <c r="A18" s="17">
        <v>6</v>
      </c>
      <c r="B18" s="15">
        <v>1</v>
      </c>
      <c r="C18" s="15">
        <v>6.3</v>
      </c>
      <c r="D18" s="12">
        <f>D19/2</f>
        <v>26.44166666666667</v>
      </c>
      <c r="E18" s="114">
        <f t="shared" si="6"/>
        <v>2.6441666666666669E-2</v>
      </c>
      <c r="F18" s="13">
        <v>0.372</v>
      </c>
      <c r="G18" s="14">
        <v>8.5999999999999993E-2</v>
      </c>
      <c r="H18" s="14">
        <v>0.45800000000000002</v>
      </c>
      <c r="I18" s="12">
        <f t="shared" si="0"/>
        <v>0.28600000000000003</v>
      </c>
      <c r="J18" s="12">
        <f t="shared" si="1"/>
        <v>62.445414847161572</v>
      </c>
      <c r="K18" s="11">
        <f t="shared" si="2"/>
        <v>37.554585152838428</v>
      </c>
      <c r="L18" s="13">
        <v>0.246</v>
      </c>
      <c r="M18" s="12">
        <v>5.6000000000000001E-2</v>
      </c>
      <c r="N18" s="12">
        <v>0.24</v>
      </c>
      <c r="O18" s="12">
        <f t="shared" si="7"/>
        <v>0.19</v>
      </c>
      <c r="P18" s="12">
        <f t="shared" si="4"/>
        <v>79.166666666666671</v>
      </c>
      <c r="Q18" s="42">
        <f t="shared" si="5"/>
        <v>20.833333333333329</v>
      </c>
    </row>
    <row r="19" spans="1:17" s="3" customFormat="1" x14ac:dyDescent="0.25">
      <c r="A19" s="17">
        <v>6</v>
      </c>
      <c r="B19" s="15">
        <v>1</v>
      </c>
      <c r="C19" s="15">
        <v>12.5</v>
      </c>
      <c r="D19" s="12">
        <f>D20</f>
        <v>52.88333333333334</v>
      </c>
      <c r="E19" s="114">
        <f t="shared" si="6"/>
        <v>5.2883333333333338E-2</v>
      </c>
      <c r="F19" s="13">
        <v>0.34</v>
      </c>
      <c r="G19" s="14">
        <v>8.5999999999999993E-2</v>
      </c>
      <c r="H19" s="14">
        <v>0.45800000000000002</v>
      </c>
      <c r="I19" s="12">
        <f t="shared" si="0"/>
        <v>0.254</v>
      </c>
      <c r="J19" s="12">
        <f t="shared" si="1"/>
        <v>55.458515283842793</v>
      </c>
      <c r="K19" s="11">
        <f t="shared" si="2"/>
        <v>44.541484716157207</v>
      </c>
      <c r="L19" s="13">
        <v>0.28799999999999998</v>
      </c>
      <c r="M19" s="12">
        <v>5.6000000000000001E-2</v>
      </c>
      <c r="N19" s="12">
        <v>0.24</v>
      </c>
      <c r="O19" s="12">
        <f t="shared" si="7"/>
        <v>0.23199999999999998</v>
      </c>
      <c r="P19" s="12">
        <f t="shared" si="4"/>
        <v>96.666666666666671</v>
      </c>
      <c r="Q19" s="42">
        <f t="shared" si="5"/>
        <v>3.3333333333333286</v>
      </c>
    </row>
    <row r="20" spans="1:17" s="3" customFormat="1" x14ac:dyDescent="0.25">
      <c r="A20" s="17">
        <v>6</v>
      </c>
      <c r="B20" s="15">
        <v>1</v>
      </c>
      <c r="C20" s="15">
        <v>12.5</v>
      </c>
      <c r="D20" s="12">
        <f>D21/2</f>
        <v>52.88333333333334</v>
      </c>
      <c r="E20" s="114">
        <f t="shared" si="6"/>
        <v>5.2883333333333338E-2</v>
      </c>
      <c r="F20" s="13">
        <v>0.34300000000000003</v>
      </c>
      <c r="G20" s="14">
        <v>8.5999999999999993E-2</v>
      </c>
      <c r="H20" s="14">
        <v>0.45800000000000002</v>
      </c>
      <c r="I20" s="12">
        <f t="shared" si="0"/>
        <v>0.25700000000000001</v>
      </c>
      <c r="J20" s="12">
        <f t="shared" si="1"/>
        <v>56.113537117903931</v>
      </c>
      <c r="K20" s="11">
        <f t="shared" si="2"/>
        <v>43.886462882096069</v>
      </c>
      <c r="L20" s="13">
        <v>0.25800000000000001</v>
      </c>
      <c r="M20" s="12">
        <v>5.6000000000000001E-2</v>
      </c>
      <c r="N20" s="12">
        <v>0.24</v>
      </c>
      <c r="O20" s="12">
        <f t="shared" si="7"/>
        <v>0.20200000000000001</v>
      </c>
      <c r="P20" s="12">
        <f t="shared" si="4"/>
        <v>84.166666666666686</v>
      </c>
      <c r="Q20" s="42">
        <f t="shared" si="5"/>
        <v>15.833333333333314</v>
      </c>
    </row>
    <row r="21" spans="1:17" s="3" customFormat="1" x14ac:dyDescent="0.25">
      <c r="A21" s="17">
        <v>6</v>
      </c>
      <c r="B21" s="15">
        <v>1</v>
      </c>
      <c r="C21" s="15">
        <v>25</v>
      </c>
      <c r="D21" s="12">
        <v>105.76666666666668</v>
      </c>
      <c r="E21" s="114">
        <f t="shared" si="6"/>
        <v>0.10576666666666668</v>
      </c>
      <c r="F21" s="13">
        <v>0.29899999999999999</v>
      </c>
      <c r="G21" s="14">
        <v>8.5999999999999993E-2</v>
      </c>
      <c r="H21" s="14">
        <v>0.45800000000000002</v>
      </c>
      <c r="I21" s="12">
        <f t="shared" si="0"/>
        <v>0.21299999999999999</v>
      </c>
      <c r="J21" s="12">
        <f t="shared" si="1"/>
        <v>46.506550218340607</v>
      </c>
      <c r="K21" s="11">
        <f t="shared" si="2"/>
        <v>53.493449781659393</v>
      </c>
      <c r="L21" s="13">
        <v>0.20899999999999999</v>
      </c>
      <c r="M21" s="12">
        <v>5.6000000000000001E-2</v>
      </c>
      <c r="N21" s="12">
        <v>0.24</v>
      </c>
      <c r="O21" s="12">
        <f>L21-M21</f>
        <v>0.153</v>
      </c>
      <c r="P21" s="12">
        <f t="shared" si="4"/>
        <v>63.750000000000007</v>
      </c>
      <c r="Q21" s="42">
        <f>100-P21</f>
        <v>36.249999999999993</v>
      </c>
    </row>
    <row r="22" spans="1:17" s="3" customFormat="1" x14ac:dyDescent="0.25">
      <c r="A22" s="17">
        <v>6</v>
      </c>
      <c r="B22" s="15">
        <v>1</v>
      </c>
      <c r="C22" s="15">
        <v>25</v>
      </c>
      <c r="D22" s="12">
        <v>105.76666666666668</v>
      </c>
      <c r="E22" s="114">
        <f t="shared" si="6"/>
        <v>0.10576666666666668</v>
      </c>
      <c r="F22" s="13">
        <v>0.314</v>
      </c>
      <c r="G22" s="14">
        <v>8.5999999999999993E-2</v>
      </c>
      <c r="H22" s="14">
        <v>0.45800000000000002</v>
      </c>
      <c r="I22" s="12">
        <f t="shared" si="0"/>
        <v>0.22800000000000001</v>
      </c>
      <c r="J22" s="12">
        <f t="shared" si="1"/>
        <v>49.78165938864629</v>
      </c>
      <c r="K22" s="11">
        <f t="shared" si="2"/>
        <v>50.21834061135371</v>
      </c>
      <c r="L22" s="13">
        <v>0.22600000000000001</v>
      </c>
      <c r="M22" s="12">
        <v>5.6000000000000001E-2</v>
      </c>
      <c r="N22" s="12">
        <v>0.24</v>
      </c>
      <c r="O22" s="12">
        <f>L22-M22</f>
        <v>0.17</v>
      </c>
      <c r="P22" s="12">
        <f t="shared" si="4"/>
        <v>70.833333333333343</v>
      </c>
      <c r="Q22" s="42">
        <f t="shared" si="5"/>
        <v>29.166666666666657</v>
      </c>
    </row>
    <row r="23" spans="1:17" s="3" customFormat="1" x14ac:dyDescent="0.25">
      <c r="A23" s="17">
        <v>6</v>
      </c>
      <c r="B23" s="15">
        <v>2</v>
      </c>
      <c r="C23" s="15">
        <v>0.04</v>
      </c>
      <c r="D23" s="12">
        <v>0.20657552083333336</v>
      </c>
      <c r="E23" s="114">
        <f t="shared" si="6"/>
        <v>2.0657552083333335E-4</v>
      </c>
      <c r="F23" s="13">
        <v>0.46800000000000003</v>
      </c>
      <c r="G23" s="14">
        <v>0.13300000000000001</v>
      </c>
      <c r="H23" s="14">
        <v>0.49399999999999999</v>
      </c>
      <c r="I23" s="12">
        <f t="shared" si="0"/>
        <v>0.33500000000000002</v>
      </c>
      <c r="J23" s="12">
        <f t="shared" si="1"/>
        <v>67.813765182186231</v>
      </c>
      <c r="K23" s="11">
        <f t="shared" si="2"/>
        <v>32.186234817813769</v>
      </c>
      <c r="L23" s="13">
        <v>0.51800000000000002</v>
      </c>
      <c r="M23" s="12">
        <v>7.3999999999999996E-2</v>
      </c>
      <c r="N23" s="12">
        <v>0.504</v>
      </c>
      <c r="O23" s="12">
        <f>L23-M23</f>
        <v>0.44400000000000001</v>
      </c>
      <c r="P23" s="12">
        <f t="shared" si="4"/>
        <v>88.095238095238088</v>
      </c>
      <c r="Q23" s="42">
        <f t="shared" si="5"/>
        <v>11.904761904761912</v>
      </c>
    </row>
    <row r="24" spans="1:17" s="3" customFormat="1" x14ac:dyDescent="0.25">
      <c r="A24" s="17">
        <v>6</v>
      </c>
      <c r="B24" s="15">
        <v>2</v>
      </c>
      <c r="C24" s="15">
        <v>0.04</v>
      </c>
      <c r="D24" s="12">
        <v>0.20657552083333336</v>
      </c>
      <c r="E24" s="114">
        <f t="shared" si="6"/>
        <v>2.0657552083333335E-4</v>
      </c>
      <c r="F24" s="13">
        <v>0.48099999999999998</v>
      </c>
      <c r="G24" s="14">
        <v>0.13300000000000001</v>
      </c>
      <c r="H24" s="14">
        <v>0.49399999999999999</v>
      </c>
      <c r="I24" s="12">
        <f t="shared" si="0"/>
        <v>0.34799999999999998</v>
      </c>
      <c r="J24" s="12">
        <f t="shared" si="1"/>
        <v>70.445344129554655</v>
      </c>
      <c r="K24" s="11">
        <f t="shared" si="2"/>
        <v>29.554655870445345</v>
      </c>
      <c r="L24" s="13">
        <v>0.54700000000000004</v>
      </c>
      <c r="M24" s="12">
        <v>7.3999999999999996E-2</v>
      </c>
      <c r="N24" s="12">
        <v>0.504</v>
      </c>
      <c r="O24" s="12">
        <f t="shared" ref="O24:O87" si="8">L24-M24</f>
        <v>0.47300000000000003</v>
      </c>
      <c r="P24" s="12">
        <f t="shared" si="4"/>
        <v>93.849206349206355</v>
      </c>
      <c r="Q24" s="42">
        <f t="shared" si="5"/>
        <v>6.1507936507936449</v>
      </c>
    </row>
    <row r="25" spans="1:17" s="3" customFormat="1" x14ac:dyDescent="0.25">
      <c r="A25" s="17">
        <v>6</v>
      </c>
      <c r="B25" s="15">
        <v>2</v>
      </c>
      <c r="C25" s="15">
        <v>7.0000000000000007E-2</v>
      </c>
      <c r="D25" s="12">
        <v>0.41315104166666672</v>
      </c>
      <c r="E25" s="114">
        <f t="shared" si="6"/>
        <v>4.131510416666667E-4</v>
      </c>
      <c r="F25" s="13">
        <v>0.46500000000000002</v>
      </c>
      <c r="G25" s="14">
        <v>0.13300000000000001</v>
      </c>
      <c r="H25" s="14">
        <v>0.49399999999999999</v>
      </c>
      <c r="I25" s="12">
        <f t="shared" si="0"/>
        <v>0.33200000000000002</v>
      </c>
      <c r="J25" s="12">
        <f t="shared" si="1"/>
        <v>67.20647773279353</v>
      </c>
      <c r="K25" s="11">
        <f t="shared" si="2"/>
        <v>32.79352226720647</v>
      </c>
      <c r="L25" s="13">
        <v>0.51500000000000001</v>
      </c>
      <c r="M25" s="12">
        <v>7.3999999999999996E-2</v>
      </c>
      <c r="N25" s="12">
        <v>0.504</v>
      </c>
      <c r="O25" s="12">
        <f t="shared" si="8"/>
        <v>0.441</v>
      </c>
      <c r="P25" s="12">
        <f t="shared" si="4"/>
        <v>87.5</v>
      </c>
      <c r="Q25" s="42">
        <f t="shared" si="5"/>
        <v>12.5</v>
      </c>
    </row>
    <row r="26" spans="1:17" s="3" customFormat="1" x14ac:dyDescent="0.25">
      <c r="A26" s="17">
        <v>6</v>
      </c>
      <c r="B26" s="15">
        <v>2</v>
      </c>
      <c r="C26" s="15">
        <v>7.0000000000000007E-2</v>
      </c>
      <c r="D26" s="12">
        <v>0.41315104166666672</v>
      </c>
      <c r="E26" s="114">
        <f t="shared" si="6"/>
        <v>4.131510416666667E-4</v>
      </c>
      <c r="F26" s="13">
        <v>0.47799999999999998</v>
      </c>
      <c r="G26" s="14">
        <v>0.13300000000000001</v>
      </c>
      <c r="H26" s="14">
        <v>0.49399999999999999</v>
      </c>
      <c r="I26" s="12">
        <f t="shared" si="0"/>
        <v>0.34499999999999997</v>
      </c>
      <c r="J26" s="12">
        <f t="shared" si="1"/>
        <v>69.838056680161941</v>
      </c>
      <c r="K26" s="11">
        <f t="shared" si="2"/>
        <v>30.161943319838059</v>
      </c>
      <c r="L26" s="13">
        <v>0.55900000000000005</v>
      </c>
      <c r="M26" s="12">
        <v>7.3999999999999996E-2</v>
      </c>
      <c r="N26" s="12">
        <v>0.504</v>
      </c>
      <c r="O26" s="12">
        <f t="shared" si="8"/>
        <v>0.48500000000000004</v>
      </c>
      <c r="P26" s="12">
        <f t="shared" si="4"/>
        <v>96.230158730158735</v>
      </c>
      <c r="Q26" s="42">
        <f t="shared" si="5"/>
        <v>3.7698412698412653</v>
      </c>
    </row>
    <row r="27" spans="1:17" s="3" customFormat="1" x14ac:dyDescent="0.25">
      <c r="A27" s="17">
        <v>6</v>
      </c>
      <c r="B27" s="15">
        <v>2</v>
      </c>
      <c r="C27" s="15">
        <v>0.15</v>
      </c>
      <c r="D27" s="12">
        <v>0.82630208333333344</v>
      </c>
      <c r="E27" s="114">
        <f t="shared" si="6"/>
        <v>8.263020833333334E-4</v>
      </c>
      <c r="F27" s="13">
        <v>0.46200000000000002</v>
      </c>
      <c r="G27" s="14">
        <v>0.13300000000000001</v>
      </c>
      <c r="H27" s="14">
        <v>0.49399999999999999</v>
      </c>
      <c r="I27" s="12">
        <f t="shared" si="0"/>
        <v>0.32900000000000001</v>
      </c>
      <c r="J27" s="12">
        <f t="shared" si="1"/>
        <v>66.599190283400816</v>
      </c>
      <c r="K27" s="11">
        <f t="shared" si="2"/>
        <v>33.400809716599184</v>
      </c>
      <c r="L27" s="13">
        <v>0.442</v>
      </c>
      <c r="M27" s="12">
        <v>7.3999999999999996E-2</v>
      </c>
      <c r="N27" s="12">
        <v>0.504</v>
      </c>
      <c r="O27" s="12">
        <f t="shared" si="8"/>
        <v>0.36799999999999999</v>
      </c>
      <c r="P27" s="12">
        <f t="shared" si="4"/>
        <v>73.015873015873012</v>
      </c>
      <c r="Q27" s="42">
        <f t="shared" si="5"/>
        <v>26.984126984126988</v>
      </c>
    </row>
    <row r="28" spans="1:17" s="3" customFormat="1" x14ac:dyDescent="0.25">
      <c r="A28" s="17">
        <v>6</v>
      </c>
      <c r="B28" s="15">
        <v>2</v>
      </c>
      <c r="C28" s="15">
        <v>0.15</v>
      </c>
      <c r="D28" s="12">
        <v>0.82630208333333344</v>
      </c>
      <c r="E28" s="114">
        <f t="shared" si="6"/>
        <v>8.263020833333334E-4</v>
      </c>
      <c r="F28" s="13">
        <v>0.46600000000000003</v>
      </c>
      <c r="G28" s="14">
        <v>0.13300000000000001</v>
      </c>
      <c r="H28" s="14">
        <v>0.49399999999999999</v>
      </c>
      <c r="I28" s="12">
        <f t="shared" si="0"/>
        <v>0.33300000000000002</v>
      </c>
      <c r="J28" s="12">
        <f t="shared" si="1"/>
        <v>67.408906882591097</v>
      </c>
      <c r="K28" s="11">
        <f t="shared" si="2"/>
        <v>32.591093117408903</v>
      </c>
      <c r="L28" s="13">
        <v>0.52800000000000002</v>
      </c>
      <c r="M28" s="12">
        <v>7.3999999999999996E-2</v>
      </c>
      <c r="N28" s="12">
        <v>0.504</v>
      </c>
      <c r="O28" s="12">
        <f t="shared" si="8"/>
        <v>0.45400000000000001</v>
      </c>
      <c r="P28" s="12">
        <f t="shared" si="4"/>
        <v>90.079365079365076</v>
      </c>
      <c r="Q28" s="42">
        <f t="shared" si="5"/>
        <v>9.9206349206349245</v>
      </c>
    </row>
    <row r="29" spans="1:17" s="3" customFormat="1" x14ac:dyDescent="0.25">
      <c r="A29" s="17">
        <v>6</v>
      </c>
      <c r="B29" s="15">
        <v>2</v>
      </c>
      <c r="C29" s="15">
        <v>0.33</v>
      </c>
      <c r="D29" s="12">
        <v>1.6526041666666669</v>
      </c>
      <c r="E29" s="114">
        <f t="shared" si="6"/>
        <v>1.6526041666666668E-3</v>
      </c>
      <c r="F29" s="13">
        <v>0.46200000000000002</v>
      </c>
      <c r="G29" s="14">
        <v>0.13300000000000001</v>
      </c>
      <c r="H29" s="14">
        <v>0.49399999999999999</v>
      </c>
      <c r="I29" s="12">
        <f t="shared" si="0"/>
        <v>0.32900000000000001</v>
      </c>
      <c r="J29" s="12">
        <f t="shared" si="1"/>
        <v>66.599190283400816</v>
      </c>
      <c r="K29" s="11">
        <f t="shared" si="2"/>
        <v>33.400809716599184</v>
      </c>
      <c r="L29" s="13">
        <v>0.46800000000000003</v>
      </c>
      <c r="M29" s="12">
        <v>7.3999999999999996E-2</v>
      </c>
      <c r="N29" s="12">
        <v>0.504</v>
      </c>
      <c r="O29" s="12">
        <f t="shared" si="8"/>
        <v>0.39400000000000002</v>
      </c>
      <c r="P29" s="12">
        <f t="shared" si="4"/>
        <v>78.174603174603178</v>
      </c>
      <c r="Q29" s="42">
        <f t="shared" si="5"/>
        <v>21.825396825396822</v>
      </c>
    </row>
    <row r="30" spans="1:17" s="3" customFormat="1" x14ac:dyDescent="0.25">
      <c r="A30" s="17">
        <v>6</v>
      </c>
      <c r="B30" s="15">
        <v>2</v>
      </c>
      <c r="C30" s="15">
        <v>0.33</v>
      </c>
      <c r="D30" s="12">
        <v>1.6526041666666669</v>
      </c>
      <c r="E30" s="114">
        <f t="shared" si="6"/>
        <v>1.6526041666666668E-3</v>
      </c>
      <c r="F30" s="13">
        <v>0.49099999999999999</v>
      </c>
      <c r="G30" s="14">
        <v>0.13300000000000001</v>
      </c>
      <c r="H30" s="14">
        <v>0.49399999999999999</v>
      </c>
      <c r="I30" s="12">
        <f t="shared" si="0"/>
        <v>0.35799999999999998</v>
      </c>
      <c r="J30" s="12">
        <f t="shared" si="1"/>
        <v>72.469635627530366</v>
      </c>
      <c r="K30" s="11">
        <f t="shared" si="2"/>
        <v>27.530364372469634</v>
      </c>
      <c r="L30" s="13">
        <v>0.52</v>
      </c>
      <c r="M30" s="12">
        <v>7.3999999999999996E-2</v>
      </c>
      <c r="N30" s="12">
        <v>0.504</v>
      </c>
      <c r="O30" s="12">
        <f t="shared" si="8"/>
        <v>0.44600000000000001</v>
      </c>
      <c r="P30" s="12">
        <f t="shared" si="4"/>
        <v>88.492063492063494</v>
      </c>
      <c r="Q30" s="42">
        <f t="shared" si="5"/>
        <v>11.507936507936506</v>
      </c>
    </row>
    <row r="31" spans="1:17" s="3" customFormat="1" x14ac:dyDescent="0.25">
      <c r="A31" s="17">
        <v>6</v>
      </c>
      <c r="B31" s="15">
        <v>2</v>
      </c>
      <c r="C31" s="15">
        <v>0.75</v>
      </c>
      <c r="D31" s="12">
        <v>3.3052083333333337</v>
      </c>
      <c r="E31" s="114">
        <f t="shared" si="6"/>
        <v>3.3052083333333336E-3</v>
      </c>
      <c r="F31" s="13">
        <v>0.44400000000000001</v>
      </c>
      <c r="G31" s="14">
        <v>0.13300000000000001</v>
      </c>
      <c r="H31" s="14">
        <v>0.49399999999999999</v>
      </c>
      <c r="I31" s="12">
        <f t="shared" si="0"/>
        <v>0.311</v>
      </c>
      <c r="J31" s="12">
        <f t="shared" si="1"/>
        <v>62.955465587044536</v>
      </c>
      <c r="K31" s="11">
        <f t="shared" si="2"/>
        <v>37.044534412955464</v>
      </c>
      <c r="L31" s="13">
        <v>0.47099999999999997</v>
      </c>
      <c r="M31" s="12">
        <v>7.3999999999999996E-2</v>
      </c>
      <c r="N31" s="12">
        <v>0.504</v>
      </c>
      <c r="O31" s="12">
        <f t="shared" si="8"/>
        <v>0.39699999999999996</v>
      </c>
      <c r="P31" s="12">
        <f t="shared" si="4"/>
        <v>78.769841269841265</v>
      </c>
      <c r="Q31" s="42">
        <f t="shared" si="5"/>
        <v>21.230158730158735</v>
      </c>
    </row>
    <row r="32" spans="1:17" s="3" customFormat="1" x14ac:dyDescent="0.25">
      <c r="A32" s="17">
        <v>6</v>
      </c>
      <c r="B32" s="15">
        <v>2</v>
      </c>
      <c r="C32" s="15">
        <v>0.75</v>
      </c>
      <c r="D32" s="12">
        <v>3.3052083333333337</v>
      </c>
      <c r="E32" s="114">
        <f t="shared" si="6"/>
        <v>3.3052083333333336E-3</v>
      </c>
      <c r="F32" s="13">
        <v>0.49</v>
      </c>
      <c r="G32" s="14">
        <v>0.13300000000000001</v>
      </c>
      <c r="H32" s="14">
        <v>0.49399999999999999</v>
      </c>
      <c r="I32" s="12">
        <f t="shared" si="0"/>
        <v>0.35699999999999998</v>
      </c>
      <c r="J32" s="12">
        <f t="shared" si="1"/>
        <v>72.267206477732799</v>
      </c>
      <c r="K32" s="11">
        <f t="shared" si="2"/>
        <v>27.732793522267201</v>
      </c>
      <c r="L32" s="13">
        <v>0.48799999999999999</v>
      </c>
      <c r="M32" s="12">
        <v>7.3999999999999996E-2</v>
      </c>
      <c r="N32" s="12">
        <v>0.504</v>
      </c>
      <c r="O32" s="12">
        <f t="shared" si="8"/>
        <v>0.41399999999999998</v>
      </c>
      <c r="P32" s="12">
        <f t="shared" si="4"/>
        <v>82.142857142857139</v>
      </c>
      <c r="Q32" s="42">
        <f t="shared" si="5"/>
        <v>17.857142857142861</v>
      </c>
    </row>
    <row r="33" spans="1:17" s="3" customFormat="1" x14ac:dyDescent="0.25">
      <c r="A33" s="17">
        <v>6</v>
      </c>
      <c r="B33" s="15">
        <v>2</v>
      </c>
      <c r="C33" s="15">
        <v>1.5</v>
      </c>
      <c r="D33" s="12">
        <v>6.6104166666666675</v>
      </c>
      <c r="E33" s="114">
        <f>D33/1000</f>
        <v>6.6104166666666672E-3</v>
      </c>
      <c r="F33" s="13">
        <v>0.43099999999999999</v>
      </c>
      <c r="G33" s="14">
        <v>0.13300000000000001</v>
      </c>
      <c r="H33" s="14">
        <v>0.49399999999999999</v>
      </c>
      <c r="I33" s="12">
        <f t="shared" si="0"/>
        <v>0.29799999999999999</v>
      </c>
      <c r="J33" s="12">
        <f t="shared" si="1"/>
        <v>60.323886639676118</v>
      </c>
      <c r="K33" s="11">
        <f t="shared" si="2"/>
        <v>39.676113360323882</v>
      </c>
      <c r="L33" s="13">
        <v>0.46899999999999997</v>
      </c>
      <c r="M33" s="12">
        <v>7.3999999999999996E-2</v>
      </c>
      <c r="N33" s="12">
        <v>0.504</v>
      </c>
      <c r="O33" s="12">
        <f t="shared" si="8"/>
        <v>0.39499999999999996</v>
      </c>
      <c r="P33" s="12">
        <f t="shared" si="4"/>
        <v>78.373015873015859</v>
      </c>
      <c r="Q33" s="42">
        <f t="shared" si="5"/>
        <v>21.626984126984141</v>
      </c>
    </row>
    <row r="34" spans="1:17" s="3" customFormat="1" x14ac:dyDescent="0.25">
      <c r="A34" s="17">
        <v>6</v>
      </c>
      <c r="B34" s="15">
        <v>2</v>
      </c>
      <c r="C34" s="15">
        <v>1.5</v>
      </c>
      <c r="D34" s="12">
        <v>6.6104166666666675</v>
      </c>
      <c r="E34" s="114">
        <f t="shared" si="6"/>
        <v>6.6104166666666672E-3</v>
      </c>
      <c r="F34" s="13">
        <v>0.44800000000000001</v>
      </c>
      <c r="G34" s="14">
        <v>0.13300000000000001</v>
      </c>
      <c r="H34" s="14">
        <v>0.49399999999999999</v>
      </c>
      <c r="I34" s="12">
        <f t="shared" si="0"/>
        <v>0.315</v>
      </c>
      <c r="J34" s="12">
        <f t="shared" si="1"/>
        <v>63.765182186234817</v>
      </c>
      <c r="K34" s="11">
        <f t="shared" si="2"/>
        <v>36.234817813765183</v>
      </c>
      <c r="L34" s="13">
        <v>0.47399999999999998</v>
      </c>
      <c r="M34" s="12">
        <v>7.3999999999999996E-2</v>
      </c>
      <c r="N34" s="12">
        <v>0.504</v>
      </c>
      <c r="O34" s="12">
        <f t="shared" si="8"/>
        <v>0.39999999999999997</v>
      </c>
      <c r="P34" s="12">
        <f t="shared" si="4"/>
        <v>79.365079365079367</v>
      </c>
      <c r="Q34" s="42">
        <f t="shared" si="5"/>
        <v>20.634920634920633</v>
      </c>
    </row>
    <row r="35" spans="1:17" s="3" customFormat="1" x14ac:dyDescent="0.25">
      <c r="A35" s="17">
        <v>6</v>
      </c>
      <c r="B35" s="15">
        <v>2</v>
      </c>
      <c r="C35" s="15">
        <v>3.1</v>
      </c>
      <c r="D35" s="12">
        <v>13.220833333333335</v>
      </c>
      <c r="E35" s="114">
        <f t="shared" si="6"/>
        <v>1.3220833333333334E-2</v>
      </c>
      <c r="F35" s="13">
        <v>0.41699999999999998</v>
      </c>
      <c r="G35" s="14">
        <v>0.13300000000000001</v>
      </c>
      <c r="H35" s="14">
        <v>0.49399999999999999</v>
      </c>
      <c r="I35" s="12">
        <f t="shared" si="0"/>
        <v>0.28399999999999997</v>
      </c>
      <c r="J35" s="12">
        <f t="shared" si="1"/>
        <v>57.48987854251012</v>
      </c>
      <c r="K35" s="11">
        <f t="shared" si="2"/>
        <v>42.51012145748988</v>
      </c>
      <c r="L35" s="13">
        <v>0.44500000000000001</v>
      </c>
      <c r="M35" s="12">
        <v>7.3999999999999996E-2</v>
      </c>
      <c r="N35" s="12">
        <v>0.504</v>
      </c>
      <c r="O35" s="12">
        <f t="shared" si="8"/>
        <v>0.371</v>
      </c>
      <c r="P35" s="12">
        <f t="shared" si="4"/>
        <v>73.6111111111111</v>
      </c>
      <c r="Q35" s="42">
        <f t="shared" si="5"/>
        <v>26.3888888888889</v>
      </c>
    </row>
    <row r="36" spans="1:17" s="3" customFormat="1" x14ac:dyDescent="0.25">
      <c r="A36" s="17">
        <v>6</v>
      </c>
      <c r="B36" s="15">
        <v>2</v>
      </c>
      <c r="C36" s="15">
        <v>3.1</v>
      </c>
      <c r="D36" s="12">
        <v>13.220833333333335</v>
      </c>
      <c r="E36" s="114">
        <f t="shared" si="6"/>
        <v>1.3220833333333334E-2</v>
      </c>
      <c r="F36" s="13">
        <v>0.42499999999999999</v>
      </c>
      <c r="G36" s="14">
        <v>0.13300000000000001</v>
      </c>
      <c r="H36" s="14">
        <v>0.49399999999999999</v>
      </c>
      <c r="I36" s="12">
        <f t="shared" si="0"/>
        <v>0.29199999999999998</v>
      </c>
      <c r="J36" s="12">
        <f t="shared" si="1"/>
        <v>59.109311740890682</v>
      </c>
      <c r="K36" s="11">
        <f t="shared" si="2"/>
        <v>40.890688259109318</v>
      </c>
      <c r="L36" s="13">
        <v>0.504</v>
      </c>
      <c r="M36" s="12">
        <v>7.3999999999999996E-2</v>
      </c>
      <c r="N36" s="12">
        <v>0.504</v>
      </c>
      <c r="O36" s="12">
        <f t="shared" si="8"/>
        <v>0.43</v>
      </c>
      <c r="P36" s="12">
        <f t="shared" si="4"/>
        <v>85.317460317460316</v>
      </c>
      <c r="Q36" s="42">
        <f t="shared" si="5"/>
        <v>14.682539682539684</v>
      </c>
    </row>
    <row r="37" spans="1:17" s="3" customFormat="1" x14ac:dyDescent="0.25">
      <c r="A37" s="17">
        <v>6</v>
      </c>
      <c r="B37" s="15">
        <v>2</v>
      </c>
      <c r="C37" s="15">
        <v>6.3</v>
      </c>
      <c r="D37" s="12">
        <v>26.44166666666667</v>
      </c>
      <c r="E37" s="114">
        <f t="shared" si="6"/>
        <v>2.6441666666666669E-2</v>
      </c>
      <c r="F37" s="13">
        <v>0.38500000000000001</v>
      </c>
      <c r="G37" s="14">
        <v>0.13300000000000001</v>
      </c>
      <c r="H37" s="14">
        <v>0.49399999999999999</v>
      </c>
      <c r="I37" s="12">
        <f t="shared" si="0"/>
        <v>0.252</v>
      </c>
      <c r="J37" s="12">
        <f t="shared" si="1"/>
        <v>51.012145748987855</v>
      </c>
      <c r="K37" s="11">
        <f t="shared" si="2"/>
        <v>48.987854251012145</v>
      </c>
      <c r="L37" s="13">
        <v>0.50600000000000001</v>
      </c>
      <c r="M37" s="12">
        <v>7.3999999999999996E-2</v>
      </c>
      <c r="N37" s="12">
        <v>0.504</v>
      </c>
      <c r="O37" s="12">
        <f t="shared" si="8"/>
        <v>0.432</v>
      </c>
      <c r="P37" s="12">
        <f t="shared" si="4"/>
        <v>85.714285714285708</v>
      </c>
      <c r="Q37" s="42">
        <f t="shared" si="5"/>
        <v>14.285714285714292</v>
      </c>
    </row>
    <row r="38" spans="1:17" s="3" customFormat="1" x14ac:dyDescent="0.25">
      <c r="A38" s="17">
        <v>6</v>
      </c>
      <c r="B38" s="15">
        <v>2</v>
      </c>
      <c r="C38" s="15">
        <v>6.3</v>
      </c>
      <c r="D38" s="12">
        <v>26.44166666666667</v>
      </c>
      <c r="E38" s="114">
        <f t="shared" si="6"/>
        <v>2.6441666666666669E-2</v>
      </c>
      <c r="F38" s="13">
        <v>0.41899999999999998</v>
      </c>
      <c r="G38" s="14">
        <v>0.13300000000000001</v>
      </c>
      <c r="H38" s="14">
        <v>0.49399999999999999</v>
      </c>
      <c r="I38" s="12">
        <f t="shared" si="0"/>
        <v>0.28599999999999998</v>
      </c>
      <c r="J38" s="12">
        <f t="shared" si="1"/>
        <v>57.894736842105253</v>
      </c>
      <c r="K38" s="11">
        <f t="shared" si="2"/>
        <v>42.105263157894747</v>
      </c>
      <c r="L38" s="13">
        <v>0.503</v>
      </c>
      <c r="M38" s="12">
        <v>7.3999999999999996E-2</v>
      </c>
      <c r="N38" s="12">
        <v>0.504</v>
      </c>
      <c r="O38" s="12">
        <f t="shared" si="8"/>
        <v>0.42899999999999999</v>
      </c>
      <c r="P38" s="12">
        <f t="shared" si="4"/>
        <v>85.11904761904762</v>
      </c>
      <c r="Q38" s="42">
        <f t="shared" si="5"/>
        <v>14.88095238095238</v>
      </c>
    </row>
    <row r="39" spans="1:17" s="3" customFormat="1" x14ac:dyDescent="0.25">
      <c r="A39" s="17">
        <v>6</v>
      </c>
      <c r="B39" s="15">
        <v>2</v>
      </c>
      <c r="C39" s="15">
        <v>12.5</v>
      </c>
      <c r="D39" s="12">
        <v>52.88333333333334</v>
      </c>
      <c r="E39" s="114">
        <f t="shared" si="6"/>
        <v>5.2883333333333338E-2</v>
      </c>
      <c r="F39" s="13">
        <v>0.35199999999999998</v>
      </c>
      <c r="G39" s="14">
        <v>0.13300000000000001</v>
      </c>
      <c r="H39" s="14">
        <v>0.49399999999999999</v>
      </c>
      <c r="I39" s="12">
        <f t="shared" si="0"/>
        <v>0.21899999999999997</v>
      </c>
      <c r="J39" s="12">
        <f t="shared" si="1"/>
        <v>44.33198380566801</v>
      </c>
      <c r="K39" s="11">
        <f t="shared" si="2"/>
        <v>55.66801619433199</v>
      </c>
      <c r="L39" s="13">
        <v>0.45</v>
      </c>
      <c r="M39" s="12">
        <v>7.3999999999999996E-2</v>
      </c>
      <c r="N39" s="12">
        <v>0.504</v>
      </c>
      <c r="O39" s="12">
        <f t="shared" si="8"/>
        <v>0.376</v>
      </c>
      <c r="P39" s="12">
        <f t="shared" si="4"/>
        <v>74.603174603174608</v>
      </c>
      <c r="Q39" s="42">
        <f t="shared" si="5"/>
        <v>25.396825396825392</v>
      </c>
    </row>
    <row r="40" spans="1:17" s="3" customFormat="1" x14ac:dyDescent="0.25">
      <c r="A40" s="17">
        <v>6</v>
      </c>
      <c r="B40" s="15">
        <v>2</v>
      </c>
      <c r="C40" s="15">
        <v>12.5</v>
      </c>
      <c r="D40" s="12">
        <v>52.88333333333334</v>
      </c>
      <c r="E40" s="114">
        <f t="shared" si="6"/>
        <v>5.2883333333333338E-2</v>
      </c>
      <c r="F40" s="13">
        <v>0.371</v>
      </c>
      <c r="G40" s="14">
        <v>0.13300000000000001</v>
      </c>
      <c r="H40" s="14">
        <v>0.49399999999999999</v>
      </c>
      <c r="I40" s="12">
        <f t="shared" si="0"/>
        <v>0.23799999999999999</v>
      </c>
      <c r="J40" s="12">
        <f t="shared" si="1"/>
        <v>48.178137651821864</v>
      </c>
      <c r="K40" s="11">
        <f t="shared" si="2"/>
        <v>51.821862348178136</v>
      </c>
      <c r="L40" s="13">
        <v>0.42899999999999999</v>
      </c>
      <c r="M40" s="12">
        <v>7.3999999999999996E-2</v>
      </c>
      <c r="N40" s="12">
        <v>0.504</v>
      </c>
      <c r="O40" s="12">
        <f t="shared" si="8"/>
        <v>0.35499999999999998</v>
      </c>
      <c r="P40" s="12">
        <f t="shared" si="4"/>
        <v>70.436507936507937</v>
      </c>
      <c r="Q40" s="42">
        <f t="shared" si="5"/>
        <v>29.563492063492063</v>
      </c>
    </row>
    <row r="41" spans="1:17" s="3" customFormat="1" x14ac:dyDescent="0.25">
      <c r="A41" s="17">
        <v>6</v>
      </c>
      <c r="B41" s="15">
        <v>2</v>
      </c>
      <c r="C41" s="15">
        <v>25</v>
      </c>
      <c r="D41" s="12">
        <v>105.76666666666668</v>
      </c>
      <c r="E41" s="114">
        <f t="shared" si="6"/>
        <v>0.10576666666666668</v>
      </c>
      <c r="F41" s="13">
        <v>0.29399999999999998</v>
      </c>
      <c r="G41" s="14">
        <v>0.13300000000000001</v>
      </c>
      <c r="H41" s="14">
        <v>0.49399999999999999</v>
      </c>
      <c r="I41" s="12">
        <f t="shared" si="0"/>
        <v>0.16099999999999998</v>
      </c>
      <c r="J41" s="12">
        <f t="shared" si="1"/>
        <v>32.591093117408903</v>
      </c>
      <c r="K41" s="11">
        <f t="shared" si="2"/>
        <v>67.408906882591097</v>
      </c>
      <c r="L41" s="13">
        <v>0.49199999999999999</v>
      </c>
      <c r="M41" s="12">
        <v>7.3999999999999996E-2</v>
      </c>
      <c r="N41" s="12">
        <v>0.504</v>
      </c>
      <c r="O41" s="12">
        <f t="shared" si="8"/>
        <v>0.41799999999999998</v>
      </c>
      <c r="P41" s="12">
        <f t="shared" si="4"/>
        <v>82.936507936507937</v>
      </c>
      <c r="Q41" s="42">
        <f t="shared" si="5"/>
        <v>17.063492063492063</v>
      </c>
    </row>
    <row r="42" spans="1:17" s="3" customFormat="1" x14ac:dyDescent="0.25">
      <c r="A42" s="17">
        <v>6</v>
      </c>
      <c r="B42" s="15">
        <v>2</v>
      </c>
      <c r="C42" s="15">
        <v>25</v>
      </c>
      <c r="D42" s="12">
        <v>105.76666666666668</v>
      </c>
      <c r="E42" s="114">
        <f t="shared" si="6"/>
        <v>0.10576666666666668</v>
      </c>
      <c r="F42" s="13">
        <v>0.31900000000000001</v>
      </c>
      <c r="G42" s="14">
        <v>0.13300000000000001</v>
      </c>
      <c r="H42" s="14">
        <v>0.49399999999999999</v>
      </c>
      <c r="I42" s="12">
        <f t="shared" si="0"/>
        <v>0.186</v>
      </c>
      <c r="J42" s="12">
        <f t="shared" si="1"/>
        <v>37.651821862348179</v>
      </c>
      <c r="K42" s="11">
        <f t="shared" si="2"/>
        <v>62.348178137651821</v>
      </c>
      <c r="L42" s="13">
        <v>0.46100000000000002</v>
      </c>
      <c r="M42" s="12">
        <v>7.3999999999999996E-2</v>
      </c>
      <c r="N42" s="12">
        <v>0.504</v>
      </c>
      <c r="O42" s="12">
        <f t="shared" si="8"/>
        <v>0.38700000000000001</v>
      </c>
      <c r="P42" s="12">
        <f t="shared" si="4"/>
        <v>76.785714285714292</v>
      </c>
      <c r="Q42" s="42">
        <f t="shared" si="5"/>
        <v>23.214285714285708</v>
      </c>
    </row>
    <row r="43" spans="1:17" s="3" customFormat="1" x14ac:dyDescent="0.25">
      <c r="A43" s="17">
        <v>6</v>
      </c>
      <c r="B43" s="15">
        <v>3</v>
      </c>
      <c r="C43" s="15">
        <v>0.04</v>
      </c>
      <c r="D43" s="12">
        <v>0.20657552083333336</v>
      </c>
      <c r="E43" s="114">
        <f t="shared" si="6"/>
        <v>2.0657552083333335E-4</v>
      </c>
      <c r="F43" s="13">
        <v>0.49099999999999999</v>
      </c>
      <c r="G43" s="14">
        <v>0.112</v>
      </c>
      <c r="H43" s="14">
        <v>0.50600000000000001</v>
      </c>
      <c r="I43" s="12">
        <f t="shared" si="0"/>
        <v>0.379</v>
      </c>
      <c r="J43" s="12">
        <f t="shared" si="1"/>
        <v>74.901185770750985</v>
      </c>
      <c r="K43" s="11">
        <f t="shared" si="2"/>
        <v>25.098814229249015</v>
      </c>
      <c r="L43" s="13">
        <v>0.49099999999999999</v>
      </c>
      <c r="M43" s="12">
        <v>0.112</v>
      </c>
      <c r="N43" s="12">
        <v>0.50600000000000001</v>
      </c>
      <c r="O43" s="12">
        <f t="shared" si="8"/>
        <v>0.379</v>
      </c>
      <c r="P43" s="12">
        <f t="shared" si="4"/>
        <v>74.901185770750985</v>
      </c>
      <c r="Q43" s="42">
        <f t="shared" si="5"/>
        <v>25.098814229249015</v>
      </c>
    </row>
    <row r="44" spans="1:17" s="3" customFormat="1" x14ac:dyDescent="0.25">
      <c r="A44" s="17">
        <v>6</v>
      </c>
      <c r="B44" s="15">
        <v>3</v>
      </c>
      <c r="C44" s="15">
        <v>0.04</v>
      </c>
      <c r="D44" s="12">
        <v>0.20657552083333336</v>
      </c>
      <c r="E44" s="114">
        <f t="shared" si="6"/>
        <v>2.0657552083333335E-4</v>
      </c>
      <c r="F44" s="13">
        <v>0.51600000000000001</v>
      </c>
      <c r="G44" s="14">
        <v>0.112</v>
      </c>
      <c r="H44" s="14">
        <v>0.50600000000000001</v>
      </c>
      <c r="I44" s="12">
        <f t="shared" si="0"/>
        <v>0.40400000000000003</v>
      </c>
      <c r="J44" s="12">
        <f t="shared" si="1"/>
        <v>79.841897233201593</v>
      </c>
      <c r="K44" s="11">
        <f t="shared" si="2"/>
        <v>20.158102766798407</v>
      </c>
      <c r="L44" s="13">
        <v>0.51600000000000001</v>
      </c>
      <c r="M44" s="12">
        <v>0.112</v>
      </c>
      <c r="N44" s="12">
        <v>0.50600000000000001</v>
      </c>
      <c r="O44" s="12">
        <f t="shared" si="8"/>
        <v>0.40400000000000003</v>
      </c>
      <c r="P44" s="12">
        <f t="shared" si="4"/>
        <v>79.841897233201593</v>
      </c>
      <c r="Q44" s="42">
        <f t="shared" si="5"/>
        <v>20.158102766798407</v>
      </c>
    </row>
    <row r="45" spans="1:17" s="3" customFormat="1" x14ac:dyDescent="0.25">
      <c r="A45" s="17">
        <v>6</v>
      </c>
      <c r="B45" s="15">
        <v>3</v>
      </c>
      <c r="C45" s="15">
        <v>7.0000000000000007E-2</v>
      </c>
      <c r="D45" s="12">
        <v>0.41315104166666672</v>
      </c>
      <c r="E45" s="114">
        <f t="shared" si="6"/>
        <v>4.131510416666667E-4</v>
      </c>
      <c r="F45" s="13">
        <v>0.49299999999999999</v>
      </c>
      <c r="G45" s="14">
        <v>0.112</v>
      </c>
      <c r="H45" s="14">
        <v>0.50600000000000001</v>
      </c>
      <c r="I45" s="12">
        <f t="shared" si="0"/>
        <v>0.38100000000000001</v>
      </c>
      <c r="J45" s="12">
        <f t="shared" si="1"/>
        <v>75.296442687747032</v>
      </c>
      <c r="K45" s="11">
        <f t="shared" si="2"/>
        <v>24.703557312252968</v>
      </c>
      <c r="L45" s="13">
        <v>0.49299999999999999</v>
      </c>
      <c r="M45" s="12">
        <v>0.112</v>
      </c>
      <c r="N45" s="12">
        <v>0.50600000000000001</v>
      </c>
      <c r="O45" s="12">
        <f t="shared" si="8"/>
        <v>0.38100000000000001</v>
      </c>
      <c r="P45" s="12">
        <f t="shared" si="4"/>
        <v>75.296442687747032</v>
      </c>
      <c r="Q45" s="42">
        <f t="shared" si="5"/>
        <v>24.703557312252968</v>
      </c>
    </row>
    <row r="46" spans="1:17" s="3" customFormat="1" x14ac:dyDescent="0.25">
      <c r="A46" s="17">
        <v>6</v>
      </c>
      <c r="B46" s="15">
        <v>3</v>
      </c>
      <c r="C46" s="15">
        <v>7.0000000000000007E-2</v>
      </c>
      <c r="D46" s="12">
        <v>0.41315104166666672</v>
      </c>
      <c r="E46" s="114">
        <f t="shared" si="6"/>
        <v>4.131510416666667E-4</v>
      </c>
      <c r="F46" s="13">
        <v>0.502</v>
      </c>
      <c r="G46" s="14">
        <v>0.112</v>
      </c>
      <c r="H46" s="14">
        <v>0.50600000000000001</v>
      </c>
      <c r="I46" s="12">
        <f t="shared" si="0"/>
        <v>0.39</v>
      </c>
      <c r="J46" s="12">
        <f t="shared" si="1"/>
        <v>77.07509881422925</v>
      </c>
      <c r="K46" s="11">
        <f t="shared" si="2"/>
        <v>22.92490118577075</v>
      </c>
      <c r="L46" s="13">
        <v>0.502</v>
      </c>
      <c r="M46" s="12">
        <v>0.112</v>
      </c>
      <c r="N46" s="12">
        <v>0.50600000000000001</v>
      </c>
      <c r="O46" s="12">
        <f t="shared" si="8"/>
        <v>0.39</v>
      </c>
      <c r="P46" s="12">
        <f t="shared" si="4"/>
        <v>77.07509881422925</v>
      </c>
      <c r="Q46" s="42">
        <f t="shared" si="5"/>
        <v>22.92490118577075</v>
      </c>
    </row>
    <row r="47" spans="1:17" s="3" customFormat="1" x14ac:dyDescent="0.25">
      <c r="A47" s="17">
        <v>6</v>
      </c>
      <c r="B47" s="15">
        <v>3</v>
      </c>
      <c r="C47" s="15">
        <v>0.15</v>
      </c>
      <c r="D47" s="12">
        <v>0.82630208333333344</v>
      </c>
      <c r="E47" s="114">
        <f t="shared" si="6"/>
        <v>8.263020833333334E-4</v>
      </c>
      <c r="F47" s="13">
        <v>0.496</v>
      </c>
      <c r="G47" s="14">
        <v>0.112</v>
      </c>
      <c r="H47" s="14">
        <v>0.50600000000000001</v>
      </c>
      <c r="I47" s="12">
        <f t="shared" si="0"/>
        <v>0.38400000000000001</v>
      </c>
      <c r="J47" s="12">
        <f t="shared" si="1"/>
        <v>75.889328063241109</v>
      </c>
      <c r="K47" s="11">
        <f t="shared" si="2"/>
        <v>24.110671936758891</v>
      </c>
      <c r="L47" s="13">
        <v>0.496</v>
      </c>
      <c r="M47" s="12">
        <v>0.112</v>
      </c>
      <c r="N47" s="12">
        <v>0.50600000000000001</v>
      </c>
      <c r="O47" s="12">
        <f t="shared" si="8"/>
        <v>0.38400000000000001</v>
      </c>
      <c r="P47" s="12">
        <f t="shared" si="4"/>
        <v>75.889328063241109</v>
      </c>
      <c r="Q47" s="42">
        <f t="shared" si="5"/>
        <v>24.110671936758891</v>
      </c>
    </row>
    <row r="48" spans="1:17" s="3" customFormat="1" x14ac:dyDescent="0.25">
      <c r="A48" s="17">
        <v>6</v>
      </c>
      <c r="B48" s="15">
        <v>3</v>
      </c>
      <c r="C48" s="15">
        <v>0.15</v>
      </c>
      <c r="D48" s="12">
        <v>0.82630208333333344</v>
      </c>
      <c r="E48" s="114">
        <f>D48/1000</f>
        <v>8.263020833333334E-4</v>
      </c>
      <c r="F48" s="13">
        <v>0.499</v>
      </c>
      <c r="G48" s="14">
        <v>0.112</v>
      </c>
      <c r="H48" s="14">
        <v>0.50600000000000001</v>
      </c>
      <c r="I48" s="12">
        <f t="shared" si="0"/>
        <v>0.38700000000000001</v>
      </c>
      <c r="J48" s="12">
        <f t="shared" si="1"/>
        <v>76.482213438735187</v>
      </c>
      <c r="K48" s="11">
        <f t="shared" si="2"/>
        <v>23.517786561264813</v>
      </c>
      <c r="L48" s="13">
        <v>0.499</v>
      </c>
      <c r="M48" s="12">
        <v>0.112</v>
      </c>
      <c r="N48" s="12">
        <v>0.50600000000000001</v>
      </c>
      <c r="O48" s="12">
        <f t="shared" si="8"/>
        <v>0.38700000000000001</v>
      </c>
      <c r="P48" s="12">
        <f t="shared" si="4"/>
        <v>76.482213438735187</v>
      </c>
      <c r="Q48" s="42">
        <f t="shared" si="5"/>
        <v>23.517786561264813</v>
      </c>
    </row>
    <row r="49" spans="1:17" s="3" customFormat="1" x14ac:dyDescent="0.25">
      <c r="A49" s="17">
        <v>6</v>
      </c>
      <c r="B49" s="15">
        <v>3</v>
      </c>
      <c r="C49" s="15">
        <v>0.33</v>
      </c>
      <c r="D49" s="12">
        <v>1.6526041666666669</v>
      </c>
      <c r="E49" s="114">
        <f t="shared" si="6"/>
        <v>1.6526041666666668E-3</v>
      </c>
      <c r="F49" s="13">
        <v>0.48199999999999998</v>
      </c>
      <c r="G49" s="14">
        <v>0.112</v>
      </c>
      <c r="H49" s="14">
        <v>0.50600000000000001</v>
      </c>
      <c r="I49" s="12">
        <f t="shared" si="0"/>
        <v>0.37</v>
      </c>
      <c r="J49" s="12">
        <f t="shared" si="1"/>
        <v>73.122529644268781</v>
      </c>
      <c r="K49" s="11">
        <f t="shared" si="2"/>
        <v>26.877470355731219</v>
      </c>
      <c r="L49" s="13">
        <v>0.48199999999999998</v>
      </c>
      <c r="M49" s="12">
        <v>0.112</v>
      </c>
      <c r="N49" s="12">
        <v>0.50600000000000001</v>
      </c>
      <c r="O49" s="12">
        <f t="shared" si="8"/>
        <v>0.37</v>
      </c>
      <c r="P49" s="12">
        <f t="shared" si="4"/>
        <v>73.122529644268781</v>
      </c>
      <c r="Q49" s="42">
        <f t="shared" si="5"/>
        <v>26.877470355731219</v>
      </c>
    </row>
    <row r="50" spans="1:17" s="3" customFormat="1" x14ac:dyDescent="0.25">
      <c r="A50" s="17">
        <v>6</v>
      </c>
      <c r="B50" s="15">
        <v>3</v>
      </c>
      <c r="C50" s="15">
        <v>0.33</v>
      </c>
      <c r="D50" s="12">
        <v>1.6526041666666669</v>
      </c>
      <c r="E50" s="114">
        <f t="shared" si="6"/>
        <v>1.6526041666666668E-3</v>
      </c>
      <c r="F50" s="13">
        <v>0.49199999999999999</v>
      </c>
      <c r="G50" s="14">
        <v>0.112</v>
      </c>
      <c r="H50" s="14">
        <v>0.50600000000000001</v>
      </c>
      <c r="I50" s="12">
        <f t="shared" si="0"/>
        <v>0.38</v>
      </c>
      <c r="J50" s="12">
        <f t="shared" si="1"/>
        <v>75.098814229249015</v>
      </c>
      <c r="K50" s="11">
        <f t="shared" si="2"/>
        <v>24.901185770750985</v>
      </c>
      <c r="L50" s="13">
        <v>0.49199999999999999</v>
      </c>
      <c r="M50" s="12">
        <v>0.112</v>
      </c>
      <c r="N50" s="12">
        <v>0.50600000000000001</v>
      </c>
      <c r="O50" s="12">
        <f t="shared" si="8"/>
        <v>0.38</v>
      </c>
      <c r="P50" s="12">
        <f t="shared" si="4"/>
        <v>75.098814229249015</v>
      </c>
      <c r="Q50" s="42">
        <f t="shared" si="5"/>
        <v>24.901185770750985</v>
      </c>
    </row>
    <row r="51" spans="1:17" s="3" customFormat="1" x14ac:dyDescent="0.25">
      <c r="A51" s="17">
        <v>6</v>
      </c>
      <c r="B51" s="15">
        <v>3</v>
      </c>
      <c r="C51" s="15">
        <v>0.75</v>
      </c>
      <c r="D51" s="12">
        <v>3.3052083333333337</v>
      </c>
      <c r="E51" s="114">
        <f t="shared" si="6"/>
        <v>3.3052083333333336E-3</v>
      </c>
      <c r="F51" s="13">
        <v>0.46600000000000003</v>
      </c>
      <c r="G51" s="14">
        <v>0.112</v>
      </c>
      <c r="H51" s="14">
        <v>0.50600000000000001</v>
      </c>
      <c r="I51" s="12">
        <f t="shared" si="0"/>
        <v>0.35400000000000004</v>
      </c>
      <c r="J51" s="12">
        <f t="shared" si="1"/>
        <v>69.960474308300405</v>
      </c>
      <c r="K51" s="11">
        <f t="shared" si="2"/>
        <v>30.039525691699595</v>
      </c>
      <c r="L51" s="13">
        <v>0.46600000000000003</v>
      </c>
      <c r="M51" s="12">
        <v>0.112</v>
      </c>
      <c r="N51" s="12">
        <v>0.50600000000000001</v>
      </c>
      <c r="O51" s="12">
        <f t="shared" si="8"/>
        <v>0.35400000000000004</v>
      </c>
      <c r="P51" s="12">
        <f t="shared" si="4"/>
        <v>69.960474308300405</v>
      </c>
      <c r="Q51" s="42">
        <f t="shared" si="5"/>
        <v>30.039525691699595</v>
      </c>
    </row>
    <row r="52" spans="1:17" s="3" customFormat="1" x14ac:dyDescent="0.25">
      <c r="A52" s="17">
        <v>6</v>
      </c>
      <c r="B52" s="15">
        <v>3</v>
      </c>
      <c r="C52" s="15">
        <v>0.75</v>
      </c>
      <c r="D52" s="12">
        <v>3.3052083333333337</v>
      </c>
      <c r="E52" s="114">
        <f t="shared" si="6"/>
        <v>3.3052083333333336E-3</v>
      </c>
      <c r="F52" s="13">
        <v>0.48799999999999999</v>
      </c>
      <c r="G52" s="14">
        <v>0.112</v>
      </c>
      <c r="H52" s="14">
        <v>0.50600000000000001</v>
      </c>
      <c r="I52" s="12">
        <f t="shared" si="0"/>
        <v>0.376</v>
      </c>
      <c r="J52" s="12">
        <f t="shared" si="1"/>
        <v>74.308300395256921</v>
      </c>
      <c r="K52" s="11">
        <f t="shared" si="2"/>
        <v>25.691699604743079</v>
      </c>
      <c r="L52" s="13">
        <v>0.48799999999999999</v>
      </c>
      <c r="M52" s="12">
        <v>0.112</v>
      </c>
      <c r="N52" s="12">
        <v>0.50600000000000001</v>
      </c>
      <c r="O52" s="12">
        <f t="shared" si="8"/>
        <v>0.376</v>
      </c>
      <c r="P52" s="12">
        <f t="shared" si="4"/>
        <v>74.308300395256921</v>
      </c>
      <c r="Q52" s="42">
        <f t="shared" si="5"/>
        <v>25.691699604743079</v>
      </c>
    </row>
    <row r="53" spans="1:17" s="3" customFormat="1" x14ac:dyDescent="0.25">
      <c r="A53" s="17">
        <v>6</v>
      </c>
      <c r="B53" s="15">
        <v>3</v>
      </c>
      <c r="C53" s="15">
        <v>1.5</v>
      </c>
      <c r="D53" s="12">
        <v>6.6104166666666675</v>
      </c>
      <c r="E53" s="114">
        <f t="shared" si="6"/>
        <v>6.6104166666666672E-3</v>
      </c>
      <c r="F53" s="13">
        <v>0.45700000000000002</v>
      </c>
      <c r="G53" s="14">
        <v>0.112</v>
      </c>
      <c r="H53" s="14">
        <v>0.50600000000000001</v>
      </c>
      <c r="I53" s="12">
        <f t="shared" si="0"/>
        <v>0.34500000000000003</v>
      </c>
      <c r="J53" s="12">
        <f t="shared" si="1"/>
        <v>68.181818181818187</v>
      </c>
      <c r="K53" s="11">
        <f t="shared" si="2"/>
        <v>31.818181818181813</v>
      </c>
      <c r="L53" s="13">
        <v>0.45700000000000002</v>
      </c>
      <c r="M53" s="12">
        <v>0.112</v>
      </c>
      <c r="N53" s="12">
        <v>0.50600000000000001</v>
      </c>
      <c r="O53" s="12">
        <f t="shared" si="8"/>
        <v>0.34500000000000003</v>
      </c>
      <c r="P53" s="12">
        <f t="shared" si="4"/>
        <v>68.181818181818187</v>
      </c>
      <c r="Q53" s="42">
        <f t="shared" si="5"/>
        <v>31.818181818181813</v>
      </c>
    </row>
    <row r="54" spans="1:17" s="3" customFormat="1" x14ac:dyDescent="0.25">
      <c r="A54" s="17">
        <v>6</v>
      </c>
      <c r="B54" s="15">
        <v>3</v>
      </c>
      <c r="C54" s="15">
        <v>1.5</v>
      </c>
      <c r="D54" s="12">
        <v>6.6104166666666675</v>
      </c>
      <c r="E54" s="114">
        <f t="shared" si="6"/>
        <v>6.6104166666666672E-3</v>
      </c>
      <c r="F54" s="13">
        <v>0.48099999999999998</v>
      </c>
      <c r="G54" s="14">
        <v>0.112</v>
      </c>
      <c r="H54" s="14">
        <v>0.50600000000000001</v>
      </c>
      <c r="I54" s="12">
        <f t="shared" si="0"/>
        <v>0.36899999999999999</v>
      </c>
      <c r="J54" s="12">
        <f t="shared" si="1"/>
        <v>72.92490118577075</v>
      </c>
      <c r="K54" s="11">
        <f t="shared" si="2"/>
        <v>27.07509881422925</v>
      </c>
      <c r="L54" s="13">
        <v>0.48099999999999998</v>
      </c>
      <c r="M54" s="12">
        <v>0.112</v>
      </c>
      <c r="N54" s="12">
        <v>0.50600000000000001</v>
      </c>
      <c r="O54" s="12">
        <f t="shared" si="8"/>
        <v>0.36899999999999999</v>
      </c>
      <c r="P54" s="12">
        <f t="shared" si="4"/>
        <v>72.92490118577075</v>
      </c>
      <c r="Q54" s="42">
        <f t="shared" si="5"/>
        <v>27.07509881422925</v>
      </c>
    </row>
    <row r="55" spans="1:17" s="3" customFormat="1" x14ac:dyDescent="0.25">
      <c r="A55" s="17">
        <v>6</v>
      </c>
      <c r="B55" s="15">
        <v>3</v>
      </c>
      <c r="C55" s="15">
        <v>3.1</v>
      </c>
      <c r="D55" s="12">
        <v>13.220833333333335</v>
      </c>
      <c r="E55" s="114">
        <f t="shared" si="6"/>
        <v>1.3220833333333334E-2</v>
      </c>
      <c r="F55" s="13">
        <v>0.44800000000000001</v>
      </c>
      <c r="G55" s="14">
        <v>0.112</v>
      </c>
      <c r="H55" s="14">
        <v>0.50600000000000001</v>
      </c>
      <c r="I55" s="12">
        <f t="shared" si="0"/>
        <v>0.33600000000000002</v>
      </c>
      <c r="J55" s="12">
        <f t="shared" si="1"/>
        <v>66.403162055335969</v>
      </c>
      <c r="K55" s="11">
        <f t="shared" si="2"/>
        <v>33.596837944664031</v>
      </c>
      <c r="L55" s="13">
        <v>0.44800000000000001</v>
      </c>
      <c r="M55" s="12">
        <v>0.112</v>
      </c>
      <c r="N55" s="12">
        <v>0.50600000000000001</v>
      </c>
      <c r="O55" s="12">
        <f t="shared" si="8"/>
        <v>0.33600000000000002</v>
      </c>
      <c r="P55" s="12">
        <f t="shared" si="4"/>
        <v>66.403162055335969</v>
      </c>
      <c r="Q55" s="42">
        <f t="shared" si="5"/>
        <v>33.596837944664031</v>
      </c>
    </row>
    <row r="56" spans="1:17" s="3" customFormat="1" x14ac:dyDescent="0.25">
      <c r="A56" s="17">
        <v>6</v>
      </c>
      <c r="B56" s="15">
        <v>3</v>
      </c>
      <c r="C56" s="15">
        <v>3.1</v>
      </c>
      <c r="D56" s="12">
        <v>13.220833333333335</v>
      </c>
      <c r="E56" s="114">
        <f t="shared" si="6"/>
        <v>1.3220833333333334E-2</v>
      </c>
      <c r="F56" s="13">
        <v>0.46100000000000002</v>
      </c>
      <c r="G56" s="14">
        <v>0.112</v>
      </c>
      <c r="H56" s="14">
        <v>0.50600000000000001</v>
      </c>
      <c r="I56" s="12">
        <f t="shared" si="0"/>
        <v>0.34900000000000003</v>
      </c>
      <c r="J56" s="12">
        <f t="shared" si="1"/>
        <v>68.972332015810281</v>
      </c>
      <c r="K56" s="11">
        <f t="shared" si="2"/>
        <v>31.027667984189719</v>
      </c>
      <c r="L56" s="13">
        <v>0.46100000000000002</v>
      </c>
      <c r="M56" s="12">
        <v>0.112</v>
      </c>
      <c r="N56" s="12">
        <v>0.50600000000000001</v>
      </c>
      <c r="O56" s="12">
        <f t="shared" si="8"/>
        <v>0.34900000000000003</v>
      </c>
      <c r="P56" s="12">
        <f t="shared" si="4"/>
        <v>68.972332015810281</v>
      </c>
      <c r="Q56" s="42">
        <f t="shared" si="5"/>
        <v>31.027667984189719</v>
      </c>
    </row>
    <row r="57" spans="1:17" s="3" customFormat="1" x14ac:dyDescent="0.25">
      <c r="A57" s="17">
        <v>6</v>
      </c>
      <c r="B57" s="15">
        <v>3</v>
      </c>
      <c r="C57" s="15">
        <v>6.3</v>
      </c>
      <c r="D57" s="12">
        <v>26.44166666666667</v>
      </c>
      <c r="E57" s="114">
        <f t="shared" si="6"/>
        <v>2.6441666666666669E-2</v>
      </c>
      <c r="F57" s="13">
        <v>0.41199999999999998</v>
      </c>
      <c r="G57" s="14">
        <v>0.112</v>
      </c>
      <c r="H57" s="14">
        <v>0.50600000000000001</v>
      </c>
      <c r="I57" s="12">
        <f t="shared" si="0"/>
        <v>0.3</v>
      </c>
      <c r="J57" s="12">
        <f t="shared" si="1"/>
        <v>59.288537549407117</v>
      </c>
      <c r="K57" s="11">
        <f t="shared" si="2"/>
        <v>40.711462450592883</v>
      </c>
      <c r="L57" s="13">
        <v>0.41199999999999998</v>
      </c>
      <c r="M57" s="12">
        <v>0.112</v>
      </c>
      <c r="N57" s="12">
        <v>0.50600000000000001</v>
      </c>
      <c r="O57" s="12">
        <f t="shared" si="8"/>
        <v>0.3</v>
      </c>
      <c r="P57" s="12">
        <f t="shared" si="4"/>
        <v>59.288537549407117</v>
      </c>
      <c r="Q57" s="42">
        <f t="shared" si="5"/>
        <v>40.711462450592883</v>
      </c>
    </row>
    <row r="58" spans="1:17" s="3" customFormat="1" x14ac:dyDescent="0.25">
      <c r="A58" s="17">
        <v>6</v>
      </c>
      <c r="B58" s="15">
        <v>3</v>
      </c>
      <c r="C58" s="15">
        <v>6.3</v>
      </c>
      <c r="D58" s="12">
        <v>26.44166666666667</v>
      </c>
      <c r="E58" s="114">
        <f t="shared" si="6"/>
        <v>2.6441666666666669E-2</v>
      </c>
      <c r="F58" s="13">
        <v>0.44900000000000001</v>
      </c>
      <c r="G58" s="14">
        <v>0.112</v>
      </c>
      <c r="H58" s="14">
        <v>0.50600000000000001</v>
      </c>
      <c r="I58" s="12">
        <f t="shared" si="0"/>
        <v>0.33700000000000002</v>
      </c>
      <c r="J58" s="12">
        <f t="shared" si="1"/>
        <v>66.600790513833999</v>
      </c>
      <c r="K58" s="11">
        <f t="shared" si="2"/>
        <v>33.399209486166001</v>
      </c>
      <c r="L58" s="13">
        <v>0.44900000000000001</v>
      </c>
      <c r="M58" s="12">
        <v>0.112</v>
      </c>
      <c r="N58" s="12">
        <v>0.50600000000000001</v>
      </c>
      <c r="O58" s="12">
        <f t="shared" si="8"/>
        <v>0.33700000000000002</v>
      </c>
      <c r="P58" s="12">
        <f t="shared" si="4"/>
        <v>66.600790513833999</v>
      </c>
      <c r="Q58" s="42">
        <f t="shared" si="5"/>
        <v>33.399209486166001</v>
      </c>
    </row>
    <row r="59" spans="1:17" s="3" customFormat="1" x14ac:dyDescent="0.25">
      <c r="A59" s="17">
        <v>6</v>
      </c>
      <c r="B59" s="15">
        <v>3</v>
      </c>
      <c r="C59" s="15">
        <v>12.5</v>
      </c>
      <c r="D59" s="12">
        <v>52.88333333333334</v>
      </c>
      <c r="E59" s="114">
        <f t="shared" si="6"/>
        <v>5.2883333333333338E-2</v>
      </c>
      <c r="F59" s="13">
        <v>0.375</v>
      </c>
      <c r="G59" s="14">
        <v>0.112</v>
      </c>
      <c r="H59" s="14">
        <v>0.50600000000000001</v>
      </c>
      <c r="I59" s="12">
        <f t="shared" si="0"/>
        <v>0.26300000000000001</v>
      </c>
      <c r="J59" s="12">
        <f t="shared" si="1"/>
        <v>51.976284584980235</v>
      </c>
      <c r="K59" s="11">
        <f t="shared" si="2"/>
        <v>48.023715415019765</v>
      </c>
      <c r="L59" s="13">
        <v>0.375</v>
      </c>
      <c r="M59" s="12">
        <v>0.112</v>
      </c>
      <c r="N59" s="12">
        <v>0.50600000000000001</v>
      </c>
      <c r="O59" s="12">
        <f t="shared" si="8"/>
        <v>0.26300000000000001</v>
      </c>
      <c r="P59" s="12">
        <f t="shared" si="4"/>
        <v>51.976284584980235</v>
      </c>
      <c r="Q59" s="42">
        <f t="shared" si="5"/>
        <v>48.023715415019765</v>
      </c>
    </row>
    <row r="60" spans="1:17" s="3" customFormat="1" x14ac:dyDescent="0.25">
      <c r="A60" s="17">
        <v>6</v>
      </c>
      <c r="B60" s="15">
        <v>3</v>
      </c>
      <c r="C60" s="15">
        <v>12.5</v>
      </c>
      <c r="D60" s="12">
        <v>52.88333333333334</v>
      </c>
      <c r="E60" s="114">
        <f t="shared" si="6"/>
        <v>5.2883333333333338E-2</v>
      </c>
      <c r="F60" s="13">
        <v>0.42199999999999999</v>
      </c>
      <c r="G60" s="14">
        <v>0.112</v>
      </c>
      <c r="H60" s="14">
        <v>0.50600000000000001</v>
      </c>
      <c r="I60" s="12">
        <f t="shared" si="0"/>
        <v>0.31</v>
      </c>
      <c r="J60" s="12">
        <f t="shared" si="1"/>
        <v>61.264822134387352</v>
      </c>
      <c r="K60" s="11">
        <f t="shared" si="2"/>
        <v>38.735177865612648</v>
      </c>
      <c r="L60" s="13">
        <v>0.42199999999999999</v>
      </c>
      <c r="M60" s="12">
        <v>0.112</v>
      </c>
      <c r="N60" s="12">
        <v>0.50600000000000001</v>
      </c>
      <c r="O60" s="12">
        <f t="shared" si="8"/>
        <v>0.31</v>
      </c>
      <c r="P60" s="12">
        <f t="shared" si="4"/>
        <v>61.264822134387352</v>
      </c>
      <c r="Q60" s="42">
        <f t="shared" si="5"/>
        <v>38.735177865612648</v>
      </c>
    </row>
    <row r="61" spans="1:17" s="3" customFormat="1" x14ac:dyDescent="0.25">
      <c r="A61" s="17">
        <v>6</v>
      </c>
      <c r="B61" s="15">
        <v>3</v>
      </c>
      <c r="C61" s="15">
        <v>25</v>
      </c>
      <c r="D61" s="12">
        <v>105.76666666666668</v>
      </c>
      <c r="E61" s="114">
        <f>D61/1000</f>
        <v>0.10576666666666668</v>
      </c>
      <c r="F61" s="13">
        <v>0.33300000000000002</v>
      </c>
      <c r="G61" s="14">
        <v>0.112</v>
      </c>
      <c r="H61" s="14">
        <v>0.50600000000000001</v>
      </c>
      <c r="I61" s="12">
        <f t="shared" si="0"/>
        <v>0.22100000000000003</v>
      </c>
      <c r="J61" s="12">
        <f t="shared" si="1"/>
        <v>43.675889328063242</v>
      </c>
      <c r="K61" s="11">
        <f t="shared" si="2"/>
        <v>56.324110671936758</v>
      </c>
      <c r="L61" s="13">
        <v>0.33300000000000002</v>
      </c>
      <c r="M61" s="12">
        <v>0.112</v>
      </c>
      <c r="N61" s="12">
        <v>0.50600000000000001</v>
      </c>
      <c r="O61" s="12">
        <f t="shared" si="8"/>
        <v>0.22100000000000003</v>
      </c>
      <c r="P61" s="12">
        <f t="shared" si="4"/>
        <v>43.675889328063242</v>
      </c>
      <c r="Q61" s="42">
        <f t="shared" si="5"/>
        <v>56.324110671936758</v>
      </c>
    </row>
    <row r="62" spans="1:17" s="3" customFormat="1" x14ac:dyDescent="0.25">
      <c r="A62" s="17">
        <v>6</v>
      </c>
      <c r="B62" s="15">
        <v>3</v>
      </c>
      <c r="C62" s="15">
        <v>25</v>
      </c>
      <c r="D62" s="12">
        <v>105.76666666666668</v>
      </c>
      <c r="E62" s="114">
        <f t="shared" si="6"/>
        <v>0.10576666666666668</v>
      </c>
      <c r="F62" s="13">
        <v>0.379</v>
      </c>
      <c r="G62" s="14">
        <v>0.112</v>
      </c>
      <c r="H62" s="14">
        <v>0.50600000000000001</v>
      </c>
      <c r="I62" s="12">
        <f t="shared" si="0"/>
        <v>0.26700000000000002</v>
      </c>
      <c r="J62" s="12">
        <f t="shared" si="1"/>
        <v>52.766798418972336</v>
      </c>
      <c r="K62" s="11">
        <f t="shared" si="2"/>
        <v>47.233201581027664</v>
      </c>
      <c r="L62" s="13">
        <v>0.379</v>
      </c>
      <c r="M62" s="12">
        <v>0.112</v>
      </c>
      <c r="N62" s="12">
        <v>0.50600000000000001</v>
      </c>
      <c r="O62" s="12">
        <f t="shared" si="8"/>
        <v>0.26700000000000002</v>
      </c>
      <c r="P62" s="12">
        <f t="shared" si="4"/>
        <v>52.766798418972336</v>
      </c>
      <c r="Q62" s="42">
        <f t="shared" si="5"/>
        <v>47.233201581027664</v>
      </c>
    </row>
    <row r="63" spans="1:17" s="3" customFormat="1" x14ac:dyDescent="0.25">
      <c r="A63" s="17">
        <v>7</v>
      </c>
      <c r="B63" s="15">
        <v>1</v>
      </c>
      <c r="C63" s="15">
        <v>0.04</v>
      </c>
      <c r="D63" s="12">
        <f>D64</f>
        <v>0.30507812499999998</v>
      </c>
      <c r="E63" s="114">
        <f t="shared" si="6"/>
        <v>3.0507812499999996E-4</v>
      </c>
      <c r="F63" s="13">
        <v>0.45200000000000001</v>
      </c>
      <c r="G63" s="12">
        <v>8.5999999999999993E-2</v>
      </c>
      <c r="H63" s="12">
        <v>0.45800000000000002</v>
      </c>
      <c r="I63" s="12">
        <f t="shared" si="0"/>
        <v>0.36599999999999999</v>
      </c>
      <c r="J63" s="12">
        <f t="shared" si="1"/>
        <v>79.91266375545851</v>
      </c>
      <c r="K63" s="11">
        <f>100-J63</f>
        <v>20.08733624454149</v>
      </c>
      <c r="L63" s="13">
        <v>0.40600000000000003</v>
      </c>
      <c r="M63" s="12">
        <v>5.6000000000000001E-2</v>
      </c>
      <c r="N63" s="12">
        <v>0.24</v>
      </c>
      <c r="O63" s="12">
        <f t="shared" si="8"/>
        <v>0.35000000000000003</v>
      </c>
      <c r="P63" s="12">
        <f t="shared" si="4"/>
        <v>145.83333333333334</v>
      </c>
      <c r="Q63" s="42">
        <f>100-P63</f>
        <v>-45.833333333333343</v>
      </c>
    </row>
    <row r="64" spans="1:17" s="3" customFormat="1" x14ac:dyDescent="0.25">
      <c r="A64" s="17">
        <v>7</v>
      </c>
      <c r="B64" s="15">
        <v>1</v>
      </c>
      <c r="C64" s="15">
        <v>0.04</v>
      </c>
      <c r="D64" s="12">
        <f>D65/2</f>
        <v>0.30507812499999998</v>
      </c>
      <c r="E64" s="114">
        <f t="shared" si="6"/>
        <v>3.0507812499999996E-4</v>
      </c>
      <c r="F64" s="13">
        <v>0.47899999999999998</v>
      </c>
      <c r="G64" s="12">
        <v>8.5999999999999993E-2</v>
      </c>
      <c r="H64" s="12">
        <v>0.45800000000000002</v>
      </c>
      <c r="I64" s="12">
        <f t="shared" si="0"/>
        <v>0.39300000000000002</v>
      </c>
      <c r="J64" s="12">
        <f t="shared" si="1"/>
        <v>85.807860262008731</v>
      </c>
      <c r="K64" s="11">
        <f t="shared" ref="K64:K182" si="9">100-J64</f>
        <v>14.192139737991269</v>
      </c>
      <c r="L64" s="13">
        <v>0.29099999999999998</v>
      </c>
      <c r="M64" s="12">
        <v>5.6000000000000001E-2</v>
      </c>
      <c r="N64" s="12">
        <v>0.24</v>
      </c>
      <c r="O64" s="12">
        <f t="shared" si="8"/>
        <v>0.23499999999999999</v>
      </c>
      <c r="P64" s="12">
        <f t="shared" si="4"/>
        <v>97.916666666666657</v>
      </c>
      <c r="Q64" s="42">
        <f t="shared" ref="Q64:Q182" si="10">100-P64</f>
        <v>2.0833333333333428</v>
      </c>
    </row>
    <row r="65" spans="1:17" s="3" customFormat="1" x14ac:dyDescent="0.25">
      <c r="A65" s="17">
        <v>7</v>
      </c>
      <c r="B65" s="15">
        <v>1</v>
      </c>
      <c r="C65" s="15">
        <v>7.0000000000000007E-2</v>
      </c>
      <c r="D65" s="12">
        <f>D66</f>
        <v>0.61015624999999996</v>
      </c>
      <c r="E65" s="114">
        <f t="shared" si="6"/>
        <v>6.1015624999999991E-4</v>
      </c>
      <c r="F65" s="13">
        <v>0.42</v>
      </c>
      <c r="G65" s="12">
        <v>8.5999999999999993E-2</v>
      </c>
      <c r="H65" s="12">
        <v>0.45800000000000002</v>
      </c>
      <c r="I65" s="12">
        <f t="shared" si="0"/>
        <v>0.33399999999999996</v>
      </c>
      <c r="J65" s="12">
        <f t="shared" si="1"/>
        <v>72.925764192139724</v>
      </c>
      <c r="K65" s="11">
        <f t="shared" si="9"/>
        <v>27.074235807860276</v>
      </c>
      <c r="L65" s="13">
        <v>0.27700000000000002</v>
      </c>
      <c r="M65" s="12">
        <v>5.6000000000000001E-2</v>
      </c>
      <c r="N65" s="12">
        <v>0.24</v>
      </c>
      <c r="O65" s="12">
        <f t="shared" si="8"/>
        <v>0.22100000000000003</v>
      </c>
      <c r="P65" s="12">
        <f t="shared" si="4"/>
        <v>92.083333333333357</v>
      </c>
      <c r="Q65" s="42">
        <f t="shared" si="10"/>
        <v>7.916666666666643</v>
      </c>
    </row>
    <row r="66" spans="1:17" s="3" customFormat="1" x14ac:dyDescent="0.25">
      <c r="A66" s="17">
        <v>7</v>
      </c>
      <c r="B66" s="15">
        <v>1</v>
      </c>
      <c r="C66" s="15">
        <v>7.0000000000000007E-2</v>
      </c>
      <c r="D66" s="12">
        <f>D67/2</f>
        <v>0.61015624999999996</v>
      </c>
      <c r="E66" s="114">
        <f t="shared" si="6"/>
        <v>6.1015624999999991E-4</v>
      </c>
      <c r="F66" s="13">
        <v>0.435</v>
      </c>
      <c r="G66" s="12">
        <v>8.5999999999999993E-2</v>
      </c>
      <c r="H66" s="12">
        <v>0.45800000000000002</v>
      </c>
      <c r="I66" s="12">
        <f t="shared" si="0"/>
        <v>0.34899999999999998</v>
      </c>
      <c r="J66" s="12">
        <f t="shared" si="1"/>
        <v>76.200873362445407</v>
      </c>
      <c r="K66" s="11">
        <f t="shared" si="9"/>
        <v>23.799126637554593</v>
      </c>
      <c r="L66" s="13">
        <v>0.23</v>
      </c>
      <c r="M66" s="12">
        <v>5.6000000000000001E-2</v>
      </c>
      <c r="N66" s="12">
        <v>0.24</v>
      </c>
      <c r="O66" s="12">
        <f t="shared" si="8"/>
        <v>0.17400000000000002</v>
      </c>
      <c r="P66" s="12">
        <f t="shared" si="4"/>
        <v>72.500000000000014</v>
      </c>
      <c r="Q66" s="42">
        <f t="shared" si="10"/>
        <v>27.499999999999986</v>
      </c>
    </row>
    <row r="67" spans="1:17" s="3" customFormat="1" x14ac:dyDescent="0.25">
      <c r="A67" s="17">
        <v>7</v>
      </c>
      <c r="B67" s="15">
        <v>1</v>
      </c>
      <c r="C67" s="15">
        <v>0.15</v>
      </c>
      <c r="D67" s="12">
        <f>D68</f>
        <v>1.2203124999999999</v>
      </c>
      <c r="E67" s="114">
        <f t="shared" si="6"/>
        <v>1.2203124999999998E-3</v>
      </c>
      <c r="F67" s="13">
        <v>0.38</v>
      </c>
      <c r="G67" s="12">
        <v>8.5999999999999993E-2</v>
      </c>
      <c r="H67" s="12">
        <v>0.45800000000000002</v>
      </c>
      <c r="I67" s="12">
        <f t="shared" ref="I67:I130" si="11">F67-G67</f>
        <v>0.29400000000000004</v>
      </c>
      <c r="J67" s="12">
        <f t="shared" ref="J67:J130" si="12">I67/H67*100</f>
        <v>64.192139737991269</v>
      </c>
      <c r="K67" s="11">
        <f t="shared" si="9"/>
        <v>35.807860262008731</v>
      </c>
      <c r="L67" s="13">
        <v>0.28399999999999997</v>
      </c>
      <c r="M67" s="12">
        <v>5.6000000000000001E-2</v>
      </c>
      <c r="N67" s="12">
        <v>0.24</v>
      </c>
      <c r="O67" s="12">
        <f t="shared" si="8"/>
        <v>0.22799999999999998</v>
      </c>
      <c r="P67" s="12">
        <f t="shared" ref="P67:P130" si="13">O67/N67*100</f>
        <v>95</v>
      </c>
      <c r="Q67" s="42">
        <f t="shared" si="10"/>
        <v>5</v>
      </c>
    </row>
    <row r="68" spans="1:17" s="3" customFormat="1" x14ac:dyDescent="0.25">
      <c r="A68" s="17">
        <v>7</v>
      </c>
      <c r="B68" s="15">
        <v>1</v>
      </c>
      <c r="C68" s="15">
        <v>0.15</v>
      </c>
      <c r="D68" s="12">
        <f>D69/2</f>
        <v>1.2203124999999999</v>
      </c>
      <c r="E68" s="114">
        <f t="shared" ref="E68:E77" si="14">D68/1000</f>
        <v>1.2203124999999998E-3</v>
      </c>
      <c r="F68" s="13">
        <v>0.40699999999999997</v>
      </c>
      <c r="G68" s="12">
        <v>8.5999999999999993E-2</v>
      </c>
      <c r="H68" s="12">
        <v>0.45800000000000002</v>
      </c>
      <c r="I68" s="12">
        <f t="shared" si="11"/>
        <v>0.32099999999999995</v>
      </c>
      <c r="J68" s="12">
        <f t="shared" si="12"/>
        <v>70.087336244541476</v>
      </c>
      <c r="K68" s="11">
        <f t="shared" si="9"/>
        <v>29.912663755458524</v>
      </c>
      <c r="L68" s="13">
        <v>0.25800000000000001</v>
      </c>
      <c r="M68" s="12">
        <v>5.6000000000000001E-2</v>
      </c>
      <c r="N68" s="12">
        <v>0.24</v>
      </c>
      <c r="O68" s="12">
        <f t="shared" si="8"/>
        <v>0.20200000000000001</v>
      </c>
      <c r="P68" s="12">
        <f t="shared" si="13"/>
        <v>84.166666666666686</v>
      </c>
      <c r="Q68" s="42">
        <f t="shared" si="10"/>
        <v>15.833333333333314</v>
      </c>
    </row>
    <row r="69" spans="1:17" s="3" customFormat="1" x14ac:dyDescent="0.25">
      <c r="A69" s="17">
        <v>7</v>
      </c>
      <c r="B69" s="15">
        <v>1</v>
      </c>
      <c r="C69" s="15">
        <v>0.33</v>
      </c>
      <c r="D69" s="12">
        <f>D70</f>
        <v>2.4406249999999998</v>
      </c>
      <c r="E69" s="114">
        <f t="shared" si="14"/>
        <v>2.4406249999999997E-3</v>
      </c>
      <c r="F69" s="13">
        <v>0.32</v>
      </c>
      <c r="G69" s="12">
        <v>8.5999999999999993E-2</v>
      </c>
      <c r="H69" s="12">
        <v>0.45800000000000002</v>
      </c>
      <c r="I69" s="12">
        <f t="shared" si="11"/>
        <v>0.23400000000000001</v>
      </c>
      <c r="J69" s="12">
        <f t="shared" si="12"/>
        <v>51.091703056768559</v>
      </c>
      <c r="K69" s="11">
        <f t="shared" si="9"/>
        <v>48.908296943231441</v>
      </c>
      <c r="L69" s="13">
        <v>0.27300000000000002</v>
      </c>
      <c r="M69" s="12">
        <v>5.6000000000000001E-2</v>
      </c>
      <c r="N69" s="12">
        <v>0.24</v>
      </c>
      <c r="O69" s="12">
        <f t="shared" si="8"/>
        <v>0.21700000000000003</v>
      </c>
      <c r="P69" s="12">
        <f t="shared" si="13"/>
        <v>90.416666666666686</v>
      </c>
      <c r="Q69" s="42">
        <f t="shared" si="10"/>
        <v>9.5833333333333144</v>
      </c>
    </row>
    <row r="70" spans="1:17" s="3" customFormat="1" x14ac:dyDescent="0.25">
      <c r="A70" s="17">
        <v>7</v>
      </c>
      <c r="B70" s="15">
        <v>1</v>
      </c>
      <c r="C70" s="15">
        <v>0.33</v>
      </c>
      <c r="D70" s="12">
        <f>D71/2</f>
        <v>2.4406249999999998</v>
      </c>
      <c r="E70" s="114">
        <f t="shared" si="14"/>
        <v>2.4406249999999997E-3</v>
      </c>
      <c r="F70" s="13">
        <v>0.32900000000000001</v>
      </c>
      <c r="G70" s="12">
        <v>8.5999999999999993E-2</v>
      </c>
      <c r="H70" s="12">
        <v>0.45800000000000002</v>
      </c>
      <c r="I70" s="12">
        <f t="shared" si="11"/>
        <v>0.24300000000000002</v>
      </c>
      <c r="J70" s="12">
        <f t="shared" si="12"/>
        <v>53.056768558951973</v>
      </c>
      <c r="K70" s="11">
        <f t="shared" si="9"/>
        <v>46.943231441048027</v>
      </c>
      <c r="L70" s="13">
        <v>0.216</v>
      </c>
      <c r="M70" s="12">
        <v>5.6000000000000001E-2</v>
      </c>
      <c r="N70" s="12">
        <v>0.24</v>
      </c>
      <c r="O70" s="12">
        <f t="shared" si="8"/>
        <v>0.16</v>
      </c>
      <c r="P70" s="12">
        <f t="shared" si="13"/>
        <v>66.666666666666671</v>
      </c>
      <c r="Q70" s="42">
        <f t="shared" si="10"/>
        <v>33.333333333333329</v>
      </c>
    </row>
    <row r="71" spans="1:17" s="3" customFormat="1" x14ac:dyDescent="0.25">
      <c r="A71" s="17">
        <v>7</v>
      </c>
      <c r="B71" s="15">
        <v>1</v>
      </c>
      <c r="C71" s="15">
        <v>0.75</v>
      </c>
      <c r="D71" s="12">
        <f>D72</f>
        <v>4.8812499999999996</v>
      </c>
      <c r="E71" s="114">
        <f t="shared" si="14"/>
        <v>4.8812499999999993E-3</v>
      </c>
      <c r="F71" s="13">
        <v>0.25900000000000001</v>
      </c>
      <c r="G71" s="12">
        <v>8.5999999999999993E-2</v>
      </c>
      <c r="H71" s="12">
        <v>0.45800000000000002</v>
      </c>
      <c r="I71" s="12">
        <f t="shared" si="11"/>
        <v>0.17300000000000001</v>
      </c>
      <c r="J71" s="12">
        <f t="shared" si="12"/>
        <v>37.772925764192138</v>
      </c>
      <c r="K71" s="11">
        <f t="shared" si="9"/>
        <v>62.227074235807862</v>
      </c>
      <c r="L71" s="13">
        <v>0.26</v>
      </c>
      <c r="M71" s="12">
        <v>5.6000000000000001E-2</v>
      </c>
      <c r="N71" s="12">
        <v>0.24</v>
      </c>
      <c r="O71" s="12">
        <f t="shared" si="8"/>
        <v>0.20400000000000001</v>
      </c>
      <c r="P71" s="12">
        <f t="shared" si="13"/>
        <v>85.000000000000014</v>
      </c>
      <c r="Q71" s="42">
        <f t="shared" si="10"/>
        <v>14.999999999999986</v>
      </c>
    </row>
    <row r="72" spans="1:17" s="3" customFormat="1" x14ac:dyDescent="0.25">
      <c r="A72" s="17">
        <v>7</v>
      </c>
      <c r="B72" s="15">
        <v>1</v>
      </c>
      <c r="C72" s="15">
        <v>0.75</v>
      </c>
      <c r="D72" s="12">
        <f>D73/2</f>
        <v>4.8812499999999996</v>
      </c>
      <c r="E72" s="114">
        <f t="shared" si="14"/>
        <v>4.8812499999999993E-3</v>
      </c>
      <c r="F72" s="13">
        <v>0.26800000000000002</v>
      </c>
      <c r="G72" s="12">
        <v>8.5999999999999993E-2</v>
      </c>
      <c r="H72" s="12">
        <v>0.45800000000000002</v>
      </c>
      <c r="I72" s="12">
        <f t="shared" si="11"/>
        <v>0.18200000000000002</v>
      </c>
      <c r="J72" s="12">
        <f t="shared" si="12"/>
        <v>39.737991266375552</v>
      </c>
      <c r="K72" s="11">
        <f t="shared" si="9"/>
        <v>60.262008733624448</v>
      </c>
      <c r="L72" s="13">
        <v>0.23400000000000001</v>
      </c>
      <c r="M72" s="12">
        <v>5.6000000000000001E-2</v>
      </c>
      <c r="N72" s="12">
        <v>0.24</v>
      </c>
      <c r="O72" s="12">
        <f t="shared" si="8"/>
        <v>0.17800000000000002</v>
      </c>
      <c r="P72" s="12">
        <f t="shared" si="13"/>
        <v>74.166666666666686</v>
      </c>
      <c r="Q72" s="42">
        <f t="shared" si="10"/>
        <v>25.833333333333314</v>
      </c>
    </row>
    <row r="73" spans="1:17" s="3" customFormat="1" x14ac:dyDescent="0.25">
      <c r="A73" s="17">
        <v>7</v>
      </c>
      <c r="B73" s="15">
        <v>1</v>
      </c>
      <c r="C73" s="15">
        <v>1.5</v>
      </c>
      <c r="D73" s="12">
        <f>D74</f>
        <v>9.7624999999999993</v>
      </c>
      <c r="E73" s="114">
        <f t="shared" si="14"/>
        <v>9.7624999999999986E-3</v>
      </c>
      <c r="F73" s="13">
        <v>0.28299999999999997</v>
      </c>
      <c r="G73" s="12">
        <v>8.5999999999999993E-2</v>
      </c>
      <c r="H73" s="12">
        <v>0.45800000000000002</v>
      </c>
      <c r="I73" s="12">
        <f t="shared" si="11"/>
        <v>0.19699999999999998</v>
      </c>
      <c r="J73" s="12">
        <f t="shared" si="12"/>
        <v>43.013100436681221</v>
      </c>
      <c r="K73" s="11">
        <f t="shared" si="9"/>
        <v>56.986899563318779</v>
      </c>
      <c r="L73" s="13">
        <v>0.26400000000000001</v>
      </c>
      <c r="M73" s="12">
        <v>5.6000000000000001E-2</v>
      </c>
      <c r="N73" s="12">
        <v>0.24</v>
      </c>
      <c r="O73" s="12">
        <f t="shared" si="8"/>
        <v>0.20800000000000002</v>
      </c>
      <c r="P73" s="12">
        <f t="shared" si="13"/>
        <v>86.666666666666686</v>
      </c>
      <c r="Q73" s="42">
        <f t="shared" si="10"/>
        <v>13.333333333333314</v>
      </c>
    </row>
    <row r="74" spans="1:17" s="3" customFormat="1" x14ac:dyDescent="0.25">
      <c r="A74" s="17">
        <v>7</v>
      </c>
      <c r="B74" s="15">
        <v>1</v>
      </c>
      <c r="C74" s="15">
        <v>1.5</v>
      </c>
      <c r="D74" s="12">
        <f>D75/2</f>
        <v>9.7624999999999993</v>
      </c>
      <c r="E74" s="114">
        <f t="shared" si="14"/>
        <v>9.7624999999999986E-3</v>
      </c>
      <c r="F74" s="13">
        <v>0.26400000000000001</v>
      </c>
      <c r="G74" s="12">
        <v>8.5999999999999993E-2</v>
      </c>
      <c r="H74" s="12">
        <v>0.45800000000000002</v>
      </c>
      <c r="I74" s="12">
        <f t="shared" si="11"/>
        <v>0.17800000000000002</v>
      </c>
      <c r="J74" s="12">
        <f t="shared" si="12"/>
        <v>38.864628820960704</v>
      </c>
      <c r="K74" s="11">
        <f t="shared" si="9"/>
        <v>61.135371179039296</v>
      </c>
      <c r="L74" s="13">
        <v>0.16600000000000001</v>
      </c>
      <c r="M74" s="12">
        <v>5.6000000000000001E-2</v>
      </c>
      <c r="N74" s="12">
        <v>0.24</v>
      </c>
      <c r="O74" s="12">
        <f t="shared" si="8"/>
        <v>0.11000000000000001</v>
      </c>
      <c r="P74" s="12">
        <f t="shared" si="13"/>
        <v>45.833333333333343</v>
      </c>
      <c r="Q74" s="42">
        <f t="shared" si="10"/>
        <v>54.166666666666657</v>
      </c>
    </row>
    <row r="75" spans="1:17" s="3" customFormat="1" x14ac:dyDescent="0.25">
      <c r="A75" s="17">
        <v>7</v>
      </c>
      <c r="B75" s="15">
        <v>1</v>
      </c>
      <c r="C75" s="15">
        <v>3.1</v>
      </c>
      <c r="D75" s="12">
        <f>D76</f>
        <v>19.524999999999999</v>
      </c>
      <c r="E75" s="114">
        <f t="shared" si="14"/>
        <v>1.9524999999999997E-2</v>
      </c>
      <c r="F75" s="13">
        <v>0.08</v>
      </c>
      <c r="G75" s="12">
        <v>8.5999999999999993E-2</v>
      </c>
      <c r="H75" s="12">
        <v>0.45800000000000002</v>
      </c>
      <c r="I75" s="12">
        <f t="shared" si="11"/>
        <v>-5.9999999999999915E-3</v>
      </c>
      <c r="J75" s="12">
        <f t="shared" si="12"/>
        <v>-1.3100436681222687</v>
      </c>
      <c r="K75" s="11">
        <f t="shared" si="9"/>
        <v>101.31004366812226</v>
      </c>
      <c r="L75" s="13">
        <v>6.0999999999999999E-2</v>
      </c>
      <c r="M75" s="12">
        <v>5.6000000000000001E-2</v>
      </c>
      <c r="N75" s="12">
        <v>0.24</v>
      </c>
      <c r="O75" s="12">
        <f t="shared" si="8"/>
        <v>4.9999999999999975E-3</v>
      </c>
      <c r="P75" s="12">
        <f t="shared" si="13"/>
        <v>2.0833333333333326</v>
      </c>
      <c r="Q75" s="42">
        <f t="shared" si="10"/>
        <v>97.916666666666671</v>
      </c>
    </row>
    <row r="76" spans="1:17" s="3" customFormat="1" x14ac:dyDescent="0.25">
      <c r="A76" s="17">
        <v>7</v>
      </c>
      <c r="B76" s="15">
        <v>1</v>
      </c>
      <c r="C76" s="15">
        <v>3.1</v>
      </c>
      <c r="D76" s="12">
        <f>D77/2</f>
        <v>19.524999999999999</v>
      </c>
      <c r="E76" s="114">
        <f t="shared" si="14"/>
        <v>1.9524999999999997E-2</v>
      </c>
      <c r="F76" s="13">
        <v>8.4000000000000005E-2</v>
      </c>
      <c r="G76" s="12">
        <v>8.5999999999999993E-2</v>
      </c>
      <c r="H76" s="12">
        <v>0.45800000000000002</v>
      </c>
      <c r="I76" s="12">
        <f t="shared" si="11"/>
        <v>-1.9999999999999879E-3</v>
      </c>
      <c r="J76" s="12">
        <f t="shared" si="12"/>
        <v>-0.43668122270742094</v>
      </c>
      <c r="K76" s="11">
        <f t="shared" si="9"/>
        <v>100.43668122270742</v>
      </c>
      <c r="L76" s="13">
        <v>6.0999999999999999E-2</v>
      </c>
      <c r="M76" s="12">
        <v>5.6000000000000001E-2</v>
      </c>
      <c r="N76" s="12">
        <v>0.24</v>
      </c>
      <c r="O76" s="12">
        <f t="shared" si="8"/>
        <v>4.9999999999999975E-3</v>
      </c>
      <c r="P76" s="12">
        <f t="shared" si="13"/>
        <v>2.0833333333333326</v>
      </c>
      <c r="Q76" s="42">
        <f t="shared" si="10"/>
        <v>97.916666666666671</v>
      </c>
    </row>
    <row r="77" spans="1:17" s="3" customFormat="1" x14ac:dyDescent="0.25">
      <c r="A77" s="17">
        <v>7</v>
      </c>
      <c r="B77" s="15">
        <v>1</v>
      </c>
      <c r="C77" s="15">
        <v>6.3</v>
      </c>
      <c r="D77" s="12">
        <f>D78</f>
        <v>39.049999999999997</v>
      </c>
      <c r="E77" s="114">
        <f t="shared" si="14"/>
        <v>3.9049999999999994E-2</v>
      </c>
      <c r="F77" s="13">
        <v>7.8E-2</v>
      </c>
      <c r="G77" s="12">
        <v>8.5999999999999993E-2</v>
      </c>
      <c r="H77" s="12">
        <v>0.45800000000000002</v>
      </c>
      <c r="I77" s="12">
        <f t="shared" si="11"/>
        <v>-7.9999999999999932E-3</v>
      </c>
      <c r="J77" s="12">
        <f t="shared" si="12"/>
        <v>-1.7467248908296928</v>
      </c>
      <c r="K77" s="11">
        <f>100-J77</f>
        <v>101.7467248908297</v>
      </c>
      <c r="L77" s="13">
        <v>6.5000000000000002E-2</v>
      </c>
      <c r="M77" s="12">
        <v>5.6000000000000001E-2</v>
      </c>
      <c r="N77" s="12">
        <v>0.24</v>
      </c>
      <c r="O77" s="12">
        <f t="shared" si="8"/>
        <v>9.0000000000000011E-3</v>
      </c>
      <c r="P77" s="12">
        <f t="shared" si="13"/>
        <v>3.7500000000000004</v>
      </c>
      <c r="Q77" s="42">
        <f t="shared" si="10"/>
        <v>96.25</v>
      </c>
    </row>
    <row r="78" spans="1:17" s="3" customFormat="1" x14ac:dyDescent="0.25">
      <c r="A78" s="17">
        <v>7</v>
      </c>
      <c r="B78" s="15">
        <v>1</v>
      </c>
      <c r="C78" s="15">
        <v>6.3</v>
      </c>
      <c r="D78" s="12">
        <f>D79/2</f>
        <v>39.049999999999997</v>
      </c>
      <c r="E78" s="114">
        <f>D78/1000</f>
        <v>3.9049999999999994E-2</v>
      </c>
      <c r="F78" s="13">
        <v>8.1000000000000003E-2</v>
      </c>
      <c r="G78" s="12">
        <v>8.5999999999999993E-2</v>
      </c>
      <c r="H78" s="12">
        <v>0.45800000000000002</v>
      </c>
      <c r="I78" s="12">
        <f t="shared" si="11"/>
        <v>-4.9999999999999906E-3</v>
      </c>
      <c r="J78" s="12">
        <f t="shared" si="12"/>
        <v>-1.0917030567685568</v>
      </c>
      <c r="K78" s="11">
        <f t="shared" si="9"/>
        <v>101.09170305676855</v>
      </c>
      <c r="L78" s="13">
        <v>5.6000000000000001E-2</v>
      </c>
      <c r="M78" s="12">
        <v>5.6000000000000001E-2</v>
      </c>
      <c r="N78" s="12">
        <v>0.24</v>
      </c>
      <c r="O78" s="12">
        <f t="shared" si="8"/>
        <v>0</v>
      </c>
      <c r="P78" s="12">
        <f t="shared" si="13"/>
        <v>0</v>
      </c>
      <c r="Q78" s="42">
        <f t="shared" si="10"/>
        <v>100</v>
      </c>
    </row>
    <row r="79" spans="1:17" s="3" customFormat="1" x14ac:dyDescent="0.25">
      <c r="A79" s="17">
        <v>7</v>
      </c>
      <c r="B79" s="15">
        <v>1</v>
      </c>
      <c r="C79" s="15">
        <v>12.5</v>
      </c>
      <c r="D79" s="12">
        <f>D80</f>
        <v>78.099999999999994</v>
      </c>
      <c r="E79" s="114">
        <f t="shared" ref="E79:E94" si="15">D79/1000</f>
        <v>7.8099999999999989E-2</v>
      </c>
      <c r="F79" s="13">
        <v>0.08</v>
      </c>
      <c r="G79" s="12">
        <v>8.5999999999999993E-2</v>
      </c>
      <c r="H79" s="12">
        <v>0.45800000000000002</v>
      </c>
      <c r="I79" s="12">
        <f t="shared" si="11"/>
        <v>-5.9999999999999915E-3</v>
      </c>
      <c r="J79" s="12">
        <f t="shared" si="12"/>
        <v>-1.3100436681222687</v>
      </c>
      <c r="K79" s="11">
        <f t="shared" si="9"/>
        <v>101.31004366812226</v>
      </c>
      <c r="L79" s="13">
        <v>6.0999999999999999E-2</v>
      </c>
      <c r="M79" s="12">
        <v>5.6000000000000001E-2</v>
      </c>
      <c r="N79" s="12">
        <v>0.24</v>
      </c>
      <c r="O79" s="12">
        <f t="shared" si="8"/>
        <v>4.9999999999999975E-3</v>
      </c>
      <c r="P79" s="12">
        <f t="shared" si="13"/>
        <v>2.0833333333333326</v>
      </c>
      <c r="Q79" s="42">
        <f t="shared" si="10"/>
        <v>97.916666666666671</v>
      </c>
    </row>
    <row r="80" spans="1:17" s="3" customFormat="1" x14ac:dyDescent="0.25">
      <c r="A80" s="17">
        <v>7</v>
      </c>
      <c r="B80" s="15">
        <v>1</v>
      </c>
      <c r="C80" s="15">
        <v>12.5</v>
      </c>
      <c r="D80" s="12">
        <f>D81/2</f>
        <v>78.099999999999994</v>
      </c>
      <c r="E80" s="114">
        <f t="shared" si="15"/>
        <v>7.8099999999999989E-2</v>
      </c>
      <c r="F80" s="13">
        <v>8.3000000000000004E-2</v>
      </c>
      <c r="G80" s="12">
        <v>8.5999999999999993E-2</v>
      </c>
      <c r="H80" s="12">
        <v>0.45800000000000002</v>
      </c>
      <c r="I80" s="12">
        <f t="shared" si="11"/>
        <v>-2.9999999999999888E-3</v>
      </c>
      <c r="J80" s="12">
        <f t="shared" si="12"/>
        <v>-0.6550218340611329</v>
      </c>
      <c r="K80" s="11">
        <f t="shared" si="9"/>
        <v>100.65502183406113</v>
      </c>
      <c r="L80" s="13">
        <v>6.8000000000000005E-2</v>
      </c>
      <c r="M80" s="12">
        <v>5.6000000000000001E-2</v>
      </c>
      <c r="N80" s="12">
        <v>0.24</v>
      </c>
      <c r="O80" s="12">
        <f t="shared" si="8"/>
        <v>1.2000000000000004E-2</v>
      </c>
      <c r="P80" s="12">
        <f t="shared" si="13"/>
        <v>5.0000000000000018</v>
      </c>
      <c r="Q80" s="42">
        <f t="shared" si="10"/>
        <v>95</v>
      </c>
    </row>
    <row r="81" spans="1:17" s="3" customFormat="1" x14ac:dyDescent="0.25">
      <c r="A81" s="17">
        <v>7</v>
      </c>
      <c r="B81" s="15">
        <v>1</v>
      </c>
      <c r="C81" s="15">
        <v>25</v>
      </c>
      <c r="D81" s="12">
        <v>156.19999999999999</v>
      </c>
      <c r="E81" s="114">
        <f t="shared" si="15"/>
        <v>0.15619999999999998</v>
      </c>
      <c r="F81" s="13">
        <v>7.9000000000000001E-2</v>
      </c>
      <c r="G81" s="12">
        <v>8.5999999999999993E-2</v>
      </c>
      <c r="H81" s="12">
        <v>0.45800000000000002</v>
      </c>
      <c r="I81" s="12">
        <f t="shared" si="11"/>
        <v>-6.9999999999999923E-3</v>
      </c>
      <c r="J81" s="12">
        <f t="shared" si="12"/>
        <v>-1.5283842794759808</v>
      </c>
      <c r="K81" s="11">
        <f t="shared" si="9"/>
        <v>101.52838427947599</v>
      </c>
      <c r="L81" s="13">
        <v>7.0999999999999994E-2</v>
      </c>
      <c r="M81" s="12">
        <v>5.6000000000000001E-2</v>
      </c>
      <c r="N81" s="12">
        <v>0.24</v>
      </c>
      <c r="O81" s="12">
        <f t="shared" si="8"/>
        <v>1.4999999999999993E-2</v>
      </c>
      <c r="P81" s="12">
        <f t="shared" si="13"/>
        <v>6.2499999999999973</v>
      </c>
      <c r="Q81" s="42">
        <f t="shared" si="10"/>
        <v>93.75</v>
      </c>
    </row>
    <row r="82" spans="1:17" s="3" customFormat="1" x14ac:dyDescent="0.25">
      <c r="A82" s="17">
        <v>7</v>
      </c>
      <c r="B82" s="15">
        <v>1</v>
      </c>
      <c r="C82" s="15">
        <v>25</v>
      </c>
      <c r="D82" s="12">
        <v>156.19999999999999</v>
      </c>
      <c r="E82" s="114">
        <f t="shared" si="15"/>
        <v>0.15619999999999998</v>
      </c>
      <c r="F82" s="13">
        <v>8.1000000000000003E-2</v>
      </c>
      <c r="G82" s="12">
        <v>8.5999999999999993E-2</v>
      </c>
      <c r="H82" s="12">
        <v>0.45800000000000002</v>
      </c>
      <c r="I82" s="12">
        <f t="shared" si="11"/>
        <v>-4.9999999999999906E-3</v>
      </c>
      <c r="J82" s="12">
        <f t="shared" si="12"/>
        <v>-1.0917030567685568</v>
      </c>
      <c r="K82" s="11">
        <f t="shared" si="9"/>
        <v>101.09170305676855</v>
      </c>
      <c r="L82" s="13">
        <v>8.1000000000000003E-2</v>
      </c>
      <c r="M82" s="12">
        <v>5.6000000000000001E-2</v>
      </c>
      <c r="N82" s="12">
        <v>0.24</v>
      </c>
      <c r="O82" s="12">
        <f t="shared" si="8"/>
        <v>2.5000000000000001E-2</v>
      </c>
      <c r="P82" s="12">
        <f t="shared" si="13"/>
        <v>10.416666666666668</v>
      </c>
      <c r="Q82" s="42">
        <f t="shared" si="10"/>
        <v>89.583333333333329</v>
      </c>
    </row>
    <row r="83" spans="1:17" s="3" customFormat="1" x14ac:dyDescent="0.25">
      <c r="A83" s="17">
        <v>7</v>
      </c>
      <c r="B83" s="15">
        <v>2</v>
      </c>
      <c r="C83" s="15">
        <v>0.04</v>
      </c>
      <c r="D83" s="12">
        <v>0.30507812499999998</v>
      </c>
      <c r="E83" s="114">
        <f t="shared" si="15"/>
        <v>3.0507812499999996E-4</v>
      </c>
      <c r="F83" s="13">
        <v>0.48799999999999999</v>
      </c>
      <c r="G83" s="12">
        <v>0.113</v>
      </c>
      <c r="H83" s="12">
        <v>0.49399999999999999</v>
      </c>
      <c r="I83" s="12">
        <f t="shared" si="11"/>
        <v>0.375</v>
      </c>
      <c r="J83" s="12">
        <f t="shared" si="12"/>
        <v>75.910931174089072</v>
      </c>
      <c r="K83" s="11">
        <f t="shared" si="9"/>
        <v>24.089068825910928</v>
      </c>
      <c r="L83" s="13">
        <v>0.56000000000000005</v>
      </c>
      <c r="M83" s="12">
        <v>7.3999999999999996E-2</v>
      </c>
      <c r="N83" s="12">
        <v>0.504</v>
      </c>
      <c r="O83" s="12">
        <f t="shared" si="8"/>
        <v>0.48600000000000004</v>
      </c>
      <c r="P83" s="12">
        <f t="shared" si="13"/>
        <v>96.428571428571445</v>
      </c>
      <c r="Q83" s="42">
        <f t="shared" si="10"/>
        <v>3.5714285714285552</v>
      </c>
    </row>
    <row r="84" spans="1:17" s="3" customFormat="1" x14ac:dyDescent="0.25">
      <c r="A84" s="17">
        <v>7</v>
      </c>
      <c r="B84" s="15">
        <v>2</v>
      </c>
      <c r="C84" s="15">
        <v>0.04</v>
      </c>
      <c r="D84" s="12">
        <v>0.30507812499999998</v>
      </c>
      <c r="E84" s="114">
        <f t="shared" si="15"/>
        <v>3.0507812499999996E-4</v>
      </c>
      <c r="F84" s="13">
        <v>0.47499999999999998</v>
      </c>
      <c r="G84" s="12">
        <v>0.113</v>
      </c>
      <c r="H84" s="12">
        <v>0.49399999999999999</v>
      </c>
      <c r="I84" s="12">
        <f t="shared" si="11"/>
        <v>0.36199999999999999</v>
      </c>
      <c r="J84" s="12">
        <f t="shared" si="12"/>
        <v>73.279352226720647</v>
      </c>
      <c r="K84" s="11">
        <f t="shared" si="9"/>
        <v>26.720647773279353</v>
      </c>
      <c r="L84" s="13">
        <v>0.53500000000000003</v>
      </c>
      <c r="M84" s="12">
        <v>7.3999999999999996E-2</v>
      </c>
      <c r="N84" s="12">
        <v>0.504</v>
      </c>
      <c r="O84" s="12">
        <f t="shared" si="8"/>
        <v>0.46100000000000002</v>
      </c>
      <c r="P84" s="12">
        <f t="shared" si="13"/>
        <v>91.468253968253975</v>
      </c>
      <c r="Q84" s="42">
        <f t="shared" si="10"/>
        <v>8.5317460317460245</v>
      </c>
    </row>
    <row r="85" spans="1:17" s="3" customFormat="1" x14ac:dyDescent="0.25">
      <c r="A85" s="17">
        <v>7</v>
      </c>
      <c r="B85" s="15">
        <v>2</v>
      </c>
      <c r="C85" s="15">
        <v>7.0000000000000007E-2</v>
      </c>
      <c r="D85" s="12">
        <v>0.61015624999999996</v>
      </c>
      <c r="E85" s="114">
        <f t="shared" si="15"/>
        <v>6.1015624999999991E-4</v>
      </c>
      <c r="F85" s="13">
        <v>0.46600000000000003</v>
      </c>
      <c r="G85" s="12">
        <v>0.113</v>
      </c>
      <c r="H85" s="12">
        <v>0.49399999999999999</v>
      </c>
      <c r="I85" s="12">
        <f t="shared" si="11"/>
        <v>0.35300000000000004</v>
      </c>
      <c r="J85" s="12">
        <f t="shared" si="12"/>
        <v>71.457489878542518</v>
      </c>
      <c r="K85" s="11">
        <f t="shared" si="9"/>
        <v>28.542510121457482</v>
      </c>
      <c r="L85" s="13">
        <v>0.44700000000000001</v>
      </c>
      <c r="M85" s="12">
        <v>7.3999999999999996E-2</v>
      </c>
      <c r="N85" s="12">
        <v>0.504</v>
      </c>
      <c r="O85" s="12">
        <f t="shared" si="8"/>
        <v>0.373</v>
      </c>
      <c r="P85" s="12">
        <f t="shared" si="13"/>
        <v>74.007936507936506</v>
      </c>
      <c r="Q85" s="42">
        <f t="shared" si="10"/>
        <v>25.992063492063494</v>
      </c>
    </row>
    <row r="86" spans="1:17" s="3" customFormat="1" x14ac:dyDescent="0.25">
      <c r="A86" s="17">
        <v>7</v>
      </c>
      <c r="B86" s="15">
        <v>2</v>
      </c>
      <c r="C86" s="15">
        <v>7.0000000000000007E-2</v>
      </c>
      <c r="D86" s="12">
        <v>0.61015624999999996</v>
      </c>
      <c r="E86" s="114">
        <f t="shared" si="15"/>
        <v>6.1015624999999991E-4</v>
      </c>
      <c r="F86" s="13">
        <v>0.44500000000000001</v>
      </c>
      <c r="G86" s="12">
        <v>0.113</v>
      </c>
      <c r="H86" s="12">
        <v>0.49399999999999999</v>
      </c>
      <c r="I86" s="12">
        <f t="shared" si="11"/>
        <v>0.33200000000000002</v>
      </c>
      <c r="J86" s="12">
        <f t="shared" si="12"/>
        <v>67.20647773279353</v>
      </c>
      <c r="K86" s="11">
        <f t="shared" si="9"/>
        <v>32.79352226720647</v>
      </c>
      <c r="L86" s="13">
        <v>0.41</v>
      </c>
      <c r="M86" s="12">
        <v>7.3999999999999996E-2</v>
      </c>
      <c r="N86" s="12">
        <v>0.504</v>
      </c>
      <c r="O86" s="12">
        <f t="shared" si="8"/>
        <v>0.33599999999999997</v>
      </c>
      <c r="P86" s="12">
        <f t="shared" si="13"/>
        <v>66.666666666666657</v>
      </c>
      <c r="Q86" s="42">
        <f t="shared" si="10"/>
        <v>33.333333333333343</v>
      </c>
    </row>
    <row r="87" spans="1:17" s="3" customFormat="1" x14ac:dyDescent="0.25">
      <c r="A87" s="17">
        <v>7</v>
      </c>
      <c r="B87" s="15">
        <v>2</v>
      </c>
      <c r="C87" s="15">
        <v>0.15</v>
      </c>
      <c r="D87" s="12">
        <v>1.2203124999999999</v>
      </c>
      <c r="E87" s="114">
        <f t="shared" si="15"/>
        <v>1.2203124999999998E-3</v>
      </c>
      <c r="F87" s="13">
        <v>0.38</v>
      </c>
      <c r="G87" s="12">
        <v>0.113</v>
      </c>
      <c r="H87" s="12">
        <v>0.49399999999999999</v>
      </c>
      <c r="I87" s="12">
        <f t="shared" si="11"/>
        <v>0.26700000000000002</v>
      </c>
      <c r="J87" s="12">
        <f t="shared" si="12"/>
        <v>54.048582995951421</v>
      </c>
      <c r="K87" s="11">
        <f t="shared" si="9"/>
        <v>45.951417004048579</v>
      </c>
      <c r="L87" s="13">
        <v>0.377</v>
      </c>
      <c r="M87" s="12">
        <v>7.3999999999999996E-2</v>
      </c>
      <c r="N87" s="12">
        <v>0.504</v>
      </c>
      <c r="O87" s="12">
        <f t="shared" si="8"/>
        <v>0.30299999999999999</v>
      </c>
      <c r="P87" s="12">
        <f t="shared" si="13"/>
        <v>60.119047619047613</v>
      </c>
      <c r="Q87" s="42">
        <f t="shared" si="10"/>
        <v>39.880952380952387</v>
      </c>
    </row>
    <row r="88" spans="1:17" s="3" customFormat="1" x14ac:dyDescent="0.25">
      <c r="A88" s="17">
        <v>7</v>
      </c>
      <c r="B88" s="15">
        <v>2</v>
      </c>
      <c r="C88" s="15">
        <v>0.15</v>
      </c>
      <c r="D88" s="12">
        <v>1.2203124999999999</v>
      </c>
      <c r="E88" s="114">
        <f t="shared" si="15"/>
        <v>1.2203124999999998E-3</v>
      </c>
      <c r="F88" s="13">
        <v>0.39400000000000002</v>
      </c>
      <c r="G88" s="12">
        <v>0.113</v>
      </c>
      <c r="H88" s="12">
        <v>0.49399999999999999</v>
      </c>
      <c r="I88" s="12">
        <f t="shared" si="11"/>
        <v>0.28100000000000003</v>
      </c>
      <c r="J88" s="12">
        <f t="shared" si="12"/>
        <v>56.882591093117419</v>
      </c>
      <c r="K88" s="11">
        <f t="shared" si="9"/>
        <v>43.117408906882581</v>
      </c>
      <c r="L88" s="13">
        <v>0.33300000000000002</v>
      </c>
      <c r="M88" s="12">
        <v>7.3999999999999996E-2</v>
      </c>
      <c r="N88" s="12">
        <v>0.504</v>
      </c>
      <c r="O88" s="12">
        <f t="shared" ref="O88:O182" si="16">L88-M88</f>
        <v>0.25900000000000001</v>
      </c>
      <c r="P88" s="12">
        <f t="shared" si="13"/>
        <v>51.388888888888893</v>
      </c>
      <c r="Q88" s="42">
        <f t="shared" si="10"/>
        <v>48.611111111111107</v>
      </c>
    </row>
    <row r="89" spans="1:17" s="3" customFormat="1" x14ac:dyDescent="0.25">
      <c r="A89" s="17">
        <v>7</v>
      </c>
      <c r="B89" s="15">
        <v>2</v>
      </c>
      <c r="C89" s="15">
        <v>0.33</v>
      </c>
      <c r="D89" s="12">
        <v>2.4406249999999998</v>
      </c>
      <c r="E89" s="114">
        <f t="shared" si="15"/>
        <v>2.4406249999999997E-3</v>
      </c>
      <c r="F89" s="13">
        <v>0.34399999999999997</v>
      </c>
      <c r="G89" s="12">
        <v>0.113</v>
      </c>
      <c r="H89" s="12">
        <v>0.49399999999999999</v>
      </c>
      <c r="I89" s="12">
        <f t="shared" si="11"/>
        <v>0.23099999999999998</v>
      </c>
      <c r="J89" s="12">
        <f t="shared" si="12"/>
        <v>46.761133603238861</v>
      </c>
      <c r="K89" s="11">
        <f t="shared" si="9"/>
        <v>53.238866396761139</v>
      </c>
      <c r="L89" s="13">
        <v>0.29699999999999999</v>
      </c>
      <c r="M89" s="12">
        <v>7.3999999999999996E-2</v>
      </c>
      <c r="N89" s="12">
        <v>0.504</v>
      </c>
      <c r="O89" s="12">
        <f t="shared" si="16"/>
        <v>0.22299999999999998</v>
      </c>
      <c r="P89" s="12">
        <f t="shared" si="13"/>
        <v>44.24603174603174</v>
      </c>
      <c r="Q89" s="42">
        <f t="shared" si="10"/>
        <v>55.75396825396826</v>
      </c>
    </row>
    <row r="90" spans="1:17" s="3" customFormat="1" x14ac:dyDescent="0.25">
      <c r="A90" s="17">
        <v>7</v>
      </c>
      <c r="B90" s="15">
        <v>2</v>
      </c>
      <c r="C90" s="15">
        <v>0.33</v>
      </c>
      <c r="D90" s="12">
        <v>2.4406249999999998</v>
      </c>
      <c r="E90" s="114">
        <f t="shared" si="15"/>
        <v>2.4406249999999997E-3</v>
      </c>
      <c r="F90" s="13">
        <v>0.33600000000000002</v>
      </c>
      <c r="G90" s="12">
        <v>0.113</v>
      </c>
      <c r="H90" s="12">
        <v>0.49399999999999999</v>
      </c>
      <c r="I90" s="12">
        <f t="shared" si="11"/>
        <v>0.22300000000000003</v>
      </c>
      <c r="J90" s="12">
        <f t="shared" si="12"/>
        <v>45.141700404858305</v>
      </c>
      <c r="K90" s="11">
        <f t="shared" si="9"/>
        <v>54.858299595141695</v>
      </c>
      <c r="L90" s="13">
        <v>0.35</v>
      </c>
      <c r="M90" s="12">
        <v>7.3999999999999996E-2</v>
      </c>
      <c r="N90" s="12">
        <v>0.504</v>
      </c>
      <c r="O90" s="12">
        <f t="shared" si="16"/>
        <v>0.27599999999999997</v>
      </c>
      <c r="P90" s="12">
        <f t="shared" si="13"/>
        <v>54.761904761904759</v>
      </c>
      <c r="Q90" s="42">
        <f t="shared" si="10"/>
        <v>45.238095238095241</v>
      </c>
    </row>
    <row r="91" spans="1:17" s="3" customFormat="1" x14ac:dyDescent="0.25">
      <c r="A91" s="17">
        <v>7</v>
      </c>
      <c r="B91" s="15">
        <v>2</v>
      </c>
      <c r="C91" s="15">
        <v>0.75</v>
      </c>
      <c r="D91" s="12">
        <v>4.8812499999999996</v>
      </c>
      <c r="E91" s="114">
        <f t="shared" si="15"/>
        <v>4.8812499999999993E-3</v>
      </c>
      <c r="F91" s="13">
        <v>0.39300000000000002</v>
      </c>
      <c r="G91" s="12">
        <v>0.113</v>
      </c>
      <c r="H91" s="12">
        <v>0.49399999999999999</v>
      </c>
      <c r="I91" s="12">
        <f t="shared" si="11"/>
        <v>0.28000000000000003</v>
      </c>
      <c r="J91" s="12">
        <f t="shared" si="12"/>
        <v>56.680161943319838</v>
      </c>
      <c r="K91" s="11">
        <f t="shared" si="9"/>
        <v>43.319838056680162</v>
      </c>
      <c r="L91" s="13">
        <v>0.32</v>
      </c>
      <c r="M91" s="12">
        <v>7.3999999999999996E-2</v>
      </c>
      <c r="N91" s="12">
        <v>0.504</v>
      </c>
      <c r="O91" s="12">
        <f t="shared" si="16"/>
        <v>0.246</v>
      </c>
      <c r="P91" s="12">
        <f t="shared" si="13"/>
        <v>48.80952380952381</v>
      </c>
      <c r="Q91" s="42">
        <f t="shared" si="10"/>
        <v>51.19047619047619</v>
      </c>
    </row>
    <row r="92" spans="1:17" s="3" customFormat="1" x14ac:dyDescent="0.25">
      <c r="A92" s="17">
        <v>7</v>
      </c>
      <c r="B92" s="15">
        <v>2</v>
      </c>
      <c r="C92" s="15">
        <v>0.75</v>
      </c>
      <c r="D92" s="12">
        <v>4.8812499999999996</v>
      </c>
      <c r="E92" s="114">
        <f t="shared" si="15"/>
        <v>4.8812499999999993E-3</v>
      </c>
      <c r="F92" s="13">
        <v>0.33200000000000002</v>
      </c>
      <c r="G92" s="12">
        <v>0.113</v>
      </c>
      <c r="H92" s="12">
        <v>0.49399999999999999</v>
      </c>
      <c r="I92" s="12">
        <f t="shared" si="11"/>
        <v>0.21900000000000003</v>
      </c>
      <c r="J92" s="12">
        <f t="shared" si="12"/>
        <v>44.331983805668024</v>
      </c>
      <c r="K92" s="11">
        <f t="shared" si="9"/>
        <v>55.668016194331976</v>
      </c>
      <c r="L92" s="13">
        <v>0.308</v>
      </c>
      <c r="M92" s="12">
        <v>7.3999999999999996E-2</v>
      </c>
      <c r="N92" s="12">
        <v>0.504</v>
      </c>
      <c r="O92" s="12">
        <f t="shared" si="16"/>
        <v>0.23399999999999999</v>
      </c>
      <c r="P92" s="12">
        <f t="shared" si="13"/>
        <v>46.428571428571423</v>
      </c>
      <c r="Q92" s="42">
        <f t="shared" si="10"/>
        <v>53.571428571428577</v>
      </c>
    </row>
    <row r="93" spans="1:17" s="3" customFormat="1" x14ac:dyDescent="0.25">
      <c r="A93" s="17">
        <v>7</v>
      </c>
      <c r="B93" s="15">
        <v>2</v>
      </c>
      <c r="C93" s="15">
        <v>1.5</v>
      </c>
      <c r="D93" s="12">
        <v>9.7624999999999993</v>
      </c>
      <c r="E93" s="114">
        <f t="shared" si="15"/>
        <v>9.7624999999999986E-3</v>
      </c>
      <c r="F93" s="13">
        <v>0.46500000000000002</v>
      </c>
      <c r="G93" s="12">
        <v>0.113</v>
      </c>
      <c r="H93" s="12">
        <v>0.49399999999999999</v>
      </c>
      <c r="I93" s="12">
        <f t="shared" si="11"/>
        <v>0.35200000000000004</v>
      </c>
      <c r="J93" s="12">
        <f t="shared" si="12"/>
        <v>71.255060728744951</v>
      </c>
      <c r="K93" s="11">
        <f t="shared" si="9"/>
        <v>28.744939271255049</v>
      </c>
      <c r="L93" s="13">
        <v>0.317</v>
      </c>
      <c r="M93" s="12">
        <v>7.3999999999999996E-2</v>
      </c>
      <c r="N93" s="12">
        <v>0.504</v>
      </c>
      <c r="O93" s="12">
        <f t="shared" si="16"/>
        <v>0.24299999999999999</v>
      </c>
      <c r="P93" s="12">
        <f t="shared" si="13"/>
        <v>48.214285714285715</v>
      </c>
      <c r="Q93" s="42">
        <f t="shared" si="10"/>
        <v>51.785714285714285</v>
      </c>
    </row>
    <row r="94" spans="1:17" s="3" customFormat="1" x14ac:dyDescent="0.25">
      <c r="A94" s="17">
        <v>7</v>
      </c>
      <c r="B94" s="15">
        <v>2</v>
      </c>
      <c r="C94" s="15">
        <v>1.5</v>
      </c>
      <c r="D94" s="12">
        <v>9.7624999999999993</v>
      </c>
      <c r="E94" s="114">
        <f t="shared" si="15"/>
        <v>9.7624999999999986E-3</v>
      </c>
      <c r="F94" s="13">
        <v>0.27100000000000002</v>
      </c>
      <c r="G94" s="12">
        <v>0.113</v>
      </c>
      <c r="H94" s="12">
        <v>0.49399999999999999</v>
      </c>
      <c r="I94" s="12">
        <f t="shared" si="11"/>
        <v>0.15800000000000003</v>
      </c>
      <c r="J94" s="12">
        <f t="shared" si="12"/>
        <v>31.983805668016203</v>
      </c>
      <c r="K94" s="11">
        <f t="shared" si="9"/>
        <v>68.016194331983797</v>
      </c>
      <c r="L94" s="13">
        <v>0.252</v>
      </c>
      <c r="M94" s="12">
        <v>7.3999999999999996E-2</v>
      </c>
      <c r="N94" s="12">
        <v>0.504</v>
      </c>
      <c r="O94" s="12">
        <f t="shared" si="16"/>
        <v>0.17799999999999999</v>
      </c>
      <c r="P94" s="12">
        <f t="shared" si="13"/>
        <v>35.317460317460316</v>
      </c>
      <c r="Q94" s="42">
        <f t="shared" si="10"/>
        <v>64.682539682539684</v>
      </c>
    </row>
    <row r="95" spans="1:17" s="3" customFormat="1" x14ac:dyDescent="0.25">
      <c r="A95" s="17">
        <v>7</v>
      </c>
      <c r="B95" s="15">
        <v>2</v>
      </c>
      <c r="C95" s="15">
        <v>3.1</v>
      </c>
      <c r="D95" s="12">
        <v>19.524999999999999</v>
      </c>
      <c r="E95" s="114">
        <f>D95/1000</f>
        <v>1.9524999999999997E-2</v>
      </c>
      <c r="F95" s="13">
        <v>8.1000000000000003E-2</v>
      </c>
      <c r="G95" s="12">
        <v>0.113</v>
      </c>
      <c r="H95" s="12">
        <v>0.49399999999999999</v>
      </c>
      <c r="I95" s="12">
        <f t="shared" si="11"/>
        <v>-3.2000000000000001E-2</v>
      </c>
      <c r="J95" s="12">
        <f t="shared" si="12"/>
        <v>-6.4777327935222671</v>
      </c>
      <c r="K95" s="11">
        <f t="shared" si="9"/>
        <v>106.47773279352226</v>
      </c>
      <c r="L95" s="13">
        <v>9.9000000000000005E-2</v>
      </c>
      <c r="M95" s="12">
        <v>7.3999999999999996E-2</v>
      </c>
      <c r="N95" s="12">
        <v>0.504</v>
      </c>
      <c r="O95" s="12">
        <f t="shared" si="16"/>
        <v>2.5000000000000008E-2</v>
      </c>
      <c r="P95" s="12">
        <f t="shared" si="13"/>
        <v>4.9603174603174622</v>
      </c>
      <c r="Q95" s="42">
        <f t="shared" si="10"/>
        <v>95.039682539682531</v>
      </c>
    </row>
    <row r="96" spans="1:17" s="3" customFormat="1" x14ac:dyDescent="0.25">
      <c r="A96" s="17">
        <v>7</v>
      </c>
      <c r="B96" s="15">
        <v>2</v>
      </c>
      <c r="C96" s="15">
        <v>3.1</v>
      </c>
      <c r="D96" s="12">
        <v>19.524999999999999</v>
      </c>
      <c r="E96" s="114">
        <f t="shared" ref="E96:E112" si="17">D96/1000</f>
        <v>1.9524999999999997E-2</v>
      </c>
      <c r="F96" s="13">
        <v>7.5999999999999998E-2</v>
      </c>
      <c r="G96" s="12">
        <v>0.113</v>
      </c>
      <c r="H96" s="12">
        <v>0.49399999999999999</v>
      </c>
      <c r="I96" s="12">
        <f t="shared" si="11"/>
        <v>-3.7000000000000005E-2</v>
      </c>
      <c r="J96" s="12">
        <f t="shared" si="12"/>
        <v>-7.4898785425101231</v>
      </c>
      <c r="K96" s="11">
        <f t="shared" si="9"/>
        <v>107.48987854251013</v>
      </c>
      <c r="L96" s="13">
        <v>9.4E-2</v>
      </c>
      <c r="M96" s="12">
        <v>7.3999999999999996E-2</v>
      </c>
      <c r="N96" s="12">
        <v>0.504</v>
      </c>
      <c r="O96" s="12">
        <f t="shared" si="16"/>
        <v>2.0000000000000004E-2</v>
      </c>
      <c r="P96" s="12">
        <f t="shared" si="13"/>
        <v>3.9682539682539688</v>
      </c>
      <c r="Q96" s="42">
        <f t="shared" si="10"/>
        <v>96.031746031746025</v>
      </c>
    </row>
    <row r="97" spans="1:17" s="3" customFormat="1" x14ac:dyDescent="0.25">
      <c r="A97" s="17">
        <v>7</v>
      </c>
      <c r="B97" s="15">
        <v>2</v>
      </c>
      <c r="C97" s="15">
        <v>6.3</v>
      </c>
      <c r="D97" s="12">
        <v>39.049999999999997</v>
      </c>
      <c r="E97" s="114">
        <f t="shared" si="17"/>
        <v>3.9049999999999994E-2</v>
      </c>
      <c r="F97" s="13">
        <v>7.9000000000000001E-2</v>
      </c>
      <c r="G97" s="12">
        <v>0.113</v>
      </c>
      <c r="H97" s="12">
        <v>0.49399999999999999</v>
      </c>
      <c r="I97" s="12">
        <f t="shared" si="11"/>
        <v>-3.4000000000000002E-2</v>
      </c>
      <c r="J97" s="12">
        <f t="shared" si="12"/>
        <v>-6.8825910931174104</v>
      </c>
      <c r="K97" s="11">
        <f t="shared" si="9"/>
        <v>106.88259109311741</v>
      </c>
      <c r="L97" s="13">
        <v>0.09</v>
      </c>
      <c r="M97" s="12">
        <v>7.3999999999999996E-2</v>
      </c>
      <c r="N97" s="12">
        <v>0.504</v>
      </c>
      <c r="O97" s="12">
        <f t="shared" si="16"/>
        <v>1.6E-2</v>
      </c>
      <c r="P97" s="12">
        <f t="shared" si="13"/>
        <v>3.1746031746031744</v>
      </c>
      <c r="Q97" s="42">
        <f t="shared" si="10"/>
        <v>96.825396825396822</v>
      </c>
    </row>
    <row r="98" spans="1:17" s="3" customFormat="1" x14ac:dyDescent="0.25">
      <c r="A98" s="17">
        <v>7</v>
      </c>
      <c r="B98" s="15">
        <v>2</v>
      </c>
      <c r="C98" s="15">
        <v>6.3</v>
      </c>
      <c r="D98" s="12">
        <v>39.049999999999997</v>
      </c>
      <c r="E98" s="114">
        <f t="shared" si="17"/>
        <v>3.9049999999999994E-2</v>
      </c>
      <c r="F98" s="13">
        <v>9.1999999999999998E-2</v>
      </c>
      <c r="G98" s="12">
        <v>0.113</v>
      </c>
      <c r="H98" s="12">
        <v>0.49399999999999999</v>
      </c>
      <c r="I98" s="12">
        <f t="shared" si="11"/>
        <v>-2.1000000000000005E-2</v>
      </c>
      <c r="J98" s="12">
        <f t="shared" si="12"/>
        <v>-4.2510121457489891</v>
      </c>
      <c r="K98" s="11">
        <f t="shared" si="9"/>
        <v>104.25101214574899</v>
      </c>
      <c r="L98" s="13">
        <v>0.107</v>
      </c>
      <c r="M98" s="12">
        <v>7.3999999999999996E-2</v>
      </c>
      <c r="N98" s="12">
        <v>0.504</v>
      </c>
      <c r="O98" s="12">
        <f t="shared" si="16"/>
        <v>3.3000000000000002E-2</v>
      </c>
      <c r="P98" s="12">
        <f t="shared" si="13"/>
        <v>6.5476190476190483</v>
      </c>
      <c r="Q98" s="42">
        <f t="shared" si="10"/>
        <v>93.452380952380949</v>
      </c>
    </row>
    <row r="99" spans="1:17" s="3" customFormat="1" x14ac:dyDescent="0.25">
      <c r="A99" s="17">
        <v>7</v>
      </c>
      <c r="B99" s="15">
        <v>2</v>
      </c>
      <c r="C99" s="15">
        <v>12.5</v>
      </c>
      <c r="D99" s="12">
        <v>78.099999999999994</v>
      </c>
      <c r="E99" s="114">
        <f t="shared" si="17"/>
        <v>7.8099999999999989E-2</v>
      </c>
      <c r="F99" s="13">
        <v>0.08</v>
      </c>
      <c r="G99" s="12">
        <v>0.113</v>
      </c>
      <c r="H99" s="12">
        <v>0.49399999999999999</v>
      </c>
      <c r="I99" s="12">
        <f t="shared" si="11"/>
        <v>-3.3000000000000002E-2</v>
      </c>
      <c r="J99" s="12">
        <f t="shared" si="12"/>
        <v>-6.6801619433198383</v>
      </c>
      <c r="K99" s="11">
        <f t="shared" si="9"/>
        <v>106.68016194331983</v>
      </c>
      <c r="L99" s="13">
        <v>0.1</v>
      </c>
      <c r="M99" s="12">
        <v>7.3999999999999996E-2</v>
      </c>
      <c r="N99" s="12">
        <v>0.504</v>
      </c>
      <c r="O99" s="12">
        <f t="shared" si="16"/>
        <v>2.6000000000000009E-2</v>
      </c>
      <c r="P99" s="12">
        <f t="shared" si="13"/>
        <v>5.1587301587301608</v>
      </c>
      <c r="Q99" s="42">
        <f t="shared" si="10"/>
        <v>94.841269841269835</v>
      </c>
    </row>
    <row r="100" spans="1:17" s="3" customFormat="1" x14ac:dyDescent="0.25">
      <c r="A100" s="17">
        <v>7</v>
      </c>
      <c r="B100" s="15">
        <v>2</v>
      </c>
      <c r="C100" s="15">
        <v>12.5</v>
      </c>
      <c r="D100" s="12">
        <v>78.099999999999994</v>
      </c>
      <c r="E100" s="114">
        <f t="shared" si="17"/>
        <v>7.8099999999999989E-2</v>
      </c>
      <c r="F100" s="13">
        <v>0.14399999999999999</v>
      </c>
      <c r="G100" s="12">
        <v>0.113</v>
      </c>
      <c r="H100" s="12">
        <v>0.49399999999999999</v>
      </c>
      <c r="I100" s="12">
        <f t="shared" si="11"/>
        <v>3.0999999999999986E-2</v>
      </c>
      <c r="J100" s="12">
        <f t="shared" si="12"/>
        <v>6.2753036437246932</v>
      </c>
      <c r="K100" s="11">
        <f t="shared" si="9"/>
        <v>93.724696356275302</v>
      </c>
      <c r="L100" s="13">
        <v>0.16800000000000001</v>
      </c>
      <c r="M100" s="12">
        <v>7.3999999999999996E-2</v>
      </c>
      <c r="N100" s="12">
        <v>0.504</v>
      </c>
      <c r="O100" s="12">
        <f t="shared" si="16"/>
        <v>9.4000000000000014E-2</v>
      </c>
      <c r="P100" s="12">
        <f t="shared" si="13"/>
        <v>18.650793650793656</v>
      </c>
      <c r="Q100" s="42">
        <f t="shared" si="10"/>
        <v>81.349206349206341</v>
      </c>
    </row>
    <row r="101" spans="1:17" s="3" customFormat="1" x14ac:dyDescent="0.25">
      <c r="A101" s="17">
        <v>7</v>
      </c>
      <c r="B101" s="15">
        <v>2</v>
      </c>
      <c r="C101" s="15">
        <v>25</v>
      </c>
      <c r="D101" s="12">
        <v>156.19999999999999</v>
      </c>
      <c r="E101" s="114">
        <f t="shared" si="17"/>
        <v>0.15619999999999998</v>
      </c>
      <c r="F101" s="13">
        <v>6.6000000000000003E-2</v>
      </c>
      <c r="G101" s="12">
        <v>0.113</v>
      </c>
      <c r="H101" s="12">
        <v>0.49399999999999999</v>
      </c>
      <c r="I101" s="12">
        <f t="shared" si="11"/>
        <v>-4.7E-2</v>
      </c>
      <c r="J101" s="12">
        <f t="shared" si="12"/>
        <v>-9.5141700404858298</v>
      </c>
      <c r="K101" s="11">
        <f t="shared" si="9"/>
        <v>109.51417004048582</v>
      </c>
      <c r="L101" s="13">
        <v>0.112</v>
      </c>
      <c r="M101" s="12">
        <v>7.3999999999999996E-2</v>
      </c>
      <c r="N101" s="12">
        <v>0.504</v>
      </c>
      <c r="O101" s="12">
        <f t="shared" si="16"/>
        <v>3.8000000000000006E-2</v>
      </c>
      <c r="P101" s="12">
        <f t="shared" si="13"/>
        <v>7.5396825396825404</v>
      </c>
      <c r="Q101" s="42">
        <f t="shared" si="10"/>
        <v>92.460317460317455</v>
      </c>
    </row>
    <row r="102" spans="1:17" s="3" customFormat="1" x14ac:dyDescent="0.25">
      <c r="A102" s="17">
        <v>7</v>
      </c>
      <c r="B102" s="15">
        <v>2</v>
      </c>
      <c r="C102" s="15">
        <v>25</v>
      </c>
      <c r="D102" s="12">
        <v>156.19999999999999</v>
      </c>
      <c r="E102" s="114">
        <f t="shared" si="17"/>
        <v>0.15619999999999998</v>
      </c>
      <c r="F102" s="13">
        <v>7.8E-2</v>
      </c>
      <c r="G102" s="12">
        <v>0.113</v>
      </c>
      <c r="H102" s="12">
        <v>0.49399999999999999</v>
      </c>
      <c r="I102" s="12">
        <f t="shared" si="11"/>
        <v>-3.5000000000000003E-2</v>
      </c>
      <c r="J102" s="12">
        <f t="shared" si="12"/>
        <v>-7.0850202429149798</v>
      </c>
      <c r="K102" s="11">
        <f t="shared" si="9"/>
        <v>107.08502024291498</v>
      </c>
      <c r="L102" s="13">
        <v>0.104</v>
      </c>
      <c r="M102" s="12">
        <v>7.3999999999999996E-2</v>
      </c>
      <c r="N102" s="12">
        <v>0.504</v>
      </c>
      <c r="O102" s="12">
        <f t="shared" si="16"/>
        <v>0.03</v>
      </c>
      <c r="P102" s="12">
        <f t="shared" si="13"/>
        <v>5.9523809523809517</v>
      </c>
      <c r="Q102" s="42">
        <f t="shared" si="10"/>
        <v>94.047619047619051</v>
      </c>
    </row>
    <row r="103" spans="1:17" s="3" customFormat="1" x14ac:dyDescent="0.25">
      <c r="A103" s="17">
        <v>7</v>
      </c>
      <c r="B103" s="15">
        <v>3</v>
      </c>
      <c r="C103" s="15">
        <v>0.04</v>
      </c>
      <c r="D103" s="12">
        <v>0.30507812499999998</v>
      </c>
      <c r="E103" s="114">
        <f t="shared" si="17"/>
        <v>3.0507812499999996E-4</v>
      </c>
      <c r="F103" s="13">
        <v>0.499</v>
      </c>
      <c r="G103" s="12">
        <v>0.112</v>
      </c>
      <c r="H103" s="12">
        <v>0.50600000000000001</v>
      </c>
      <c r="I103" s="12">
        <f t="shared" si="11"/>
        <v>0.38700000000000001</v>
      </c>
      <c r="J103" s="12">
        <f t="shared" si="12"/>
        <v>76.482213438735187</v>
      </c>
      <c r="K103" s="11">
        <f t="shared" si="9"/>
        <v>23.517786561264813</v>
      </c>
      <c r="L103" s="13">
        <v>0.29799999999999999</v>
      </c>
      <c r="M103" s="12">
        <v>5.7000000000000002E-2</v>
      </c>
      <c r="N103" s="12">
        <v>0.438</v>
      </c>
      <c r="O103" s="12">
        <f t="shared" si="16"/>
        <v>0.24099999999999999</v>
      </c>
      <c r="P103" s="12">
        <f t="shared" si="13"/>
        <v>55.022831050228305</v>
      </c>
      <c r="Q103" s="42">
        <f t="shared" si="10"/>
        <v>44.977168949771695</v>
      </c>
    </row>
    <row r="104" spans="1:17" s="3" customFormat="1" x14ac:dyDescent="0.25">
      <c r="A104" s="17">
        <v>7</v>
      </c>
      <c r="B104" s="15">
        <v>3</v>
      </c>
      <c r="C104" s="15">
        <v>0.04</v>
      </c>
      <c r="D104" s="12">
        <v>0.30507812499999998</v>
      </c>
      <c r="E104" s="114">
        <f t="shared" si="17"/>
        <v>3.0507812499999996E-4</v>
      </c>
      <c r="F104" s="13">
        <v>0.48499999999999999</v>
      </c>
      <c r="G104" s="12">
        <v>0.112</v>
      </c>
      <c r="H104" s="12">
        <v>0.50600000000000001</v>
      </c>
      <c r="I104" s="12">
        <f t="shared" si="11"/>
        <v>0.373</v>
      </c>
      <c r="J104" s="12">
        <f t="shared" si="12"/>
        <v>73.715415019762844</v>
      </c>
      <c r="K104" s="11">
        <f t="shared" si="9"/>
        <v>26.284584980237156</v>
      </c>
      <c r="L104" s="13">
        <v>0.35299999999999998</v>
      </c>
      <c r="M104" s="12">
        <v>5.7000000000000002E-2</v>
      </c>
      <c r="N104" s="12">
        <v>0.438</v>
      </c>
      <c r="O104" s="12">
        <f t="shared" si="16"/>
        <v>0.29599999999999999</v>
      </c>
      <c r="P104" s="12">
        <f t="shared" si="13"/>
        <v>67.579908675799089</v>
      </c>
      <c r="Q104" s="42">
        <f t="shared" si="10"/>
        <v>32.420091324200911</v>
      </c>
    </row>
    <row r="105" spans="1:17" s="3" customFormat="1" x14ac:dyDescent="0.25">
      <c r="A105" s="17">
        <v>7</v>
      </c>
      <c r="B105" s="15">
        <v>3</v>
      </c>
      <c r="C105" s="15">
        <v>7.0000000000000007E-2</v>
      </c>
      <c r="D105" s="12">
        <v>0.61015624999999996</v>
      </c>
      <c r="E105" s="114">
        <f t="shared" si="17"/>
        <v>6.1015624999999991E-4</v>
      </c>
      <c r="F105" s="13">
        <v>0.47299999999999998</v>
      </c>
      <c r="G105" s="12">
        <v>0.112</v>
      </c>
      <c r="H105" s="12">
        <v>0.50600000000000001</v>
      </c>
      <c r="I105" s="12">
        <f t="shared" si="11"/>
        <v>0.36099999999999999</v>
      </c>
      <c r="J105" s="12">
        <f t="shared" si="12"/>
        <v>71.343873517786562</v>
      </c>
      <c r="K105" s="11">
        <f t="shared" si="9"/>
        <v>28.656126482213438</v>
      </c>
      <c r="L105" s="13">
        <v>0.23100000000000001</v>
      </c>
      <c r="M105" s="12">
        <v>5.7000000000000002E-2</v>
      </c>
      <c r="N105" s="12">
        <v>0.438</v>
      </c>
      <c r="O105" s="12">
        <f t="shared" si="16"/>
        <v>0.17400000000000002</v>
      </c>
      <c r="P105" s="12">
        <f t="shared" si="13"/>
        <v>39.726027397260275</v>
      </c>
      <c r="Q105" s="42">
        <f t="shared" si="10"/>
        <v>60.273972602739725</v>
      </c>
    </row>
    <row r="106" spans="1:17" s="3" customFormat="1" x14ac:dyDescent="0.25">
      <c r="A106" s="17">
        <v>7</v>
      </c>
      <c r="B106" s="15">
        <v>3</v>
      </c>
      <c r="C106" s="15">
        <v>7.0000000000000007E-2</v>
      </c>
      <c r="D106" s="12">
        <v>0.61015624999999996</v>
      </c>
      <c r="E106" s="114">
        <f t="shared" si="17"/>
        <v>6.1015624999999991E-4</v>
      </c>
      <c r="F106" s="13">
        <v>0.44800000000000001</v>
      </c>
      <c r="G106" s="12">
        <v>0.112</v>
      </c>
      <c r="H106" s="12">
        <v>0.50600000000000001</v>
      </c>
      <c r="I106" s="12">
        <f t="shared" si="11"/>
        <v>0.33600000000000002</v>
      </c>
      <c r="J106" s="12">
        <f t="shared" si="12"/>
        <v>66.403162055335969</v>
      </c>
      <c r="K106" s="11">
        <f t="shared" si="9"/>
        <v>33.596837944664031</v>
      </c>
      <c r="L106" s="13">
        <v>0.215</v>
      </c>
      <c r="M106" s="12">
        <v>5.7000000000000002E-2</v>
      </c>
      <c r="N106" s="12">
        <v>0.438</v>
      </c>
      <c r="O106" s="12">
        <f t="shared" si="16"/>
        <v>0.158</v>
      </c>
      <c r="P106" s="12">
        <f t="shared" si="13"/>
        <v>36.073059360730589</v>
      </c>
      <c r="Q106" s="42">
        <f t="shared" si="10"/>
        <v>63.926940639269411</v>
      </c>
    </row>
    <row r="107" spans="1:17" s="3" customFormat="1" x14ac:dyDescent="0.25">
      <c r="A107" s="17">
        <v>7</v>
      </c>
      <c r="B107" s="15">
        <v>3</v>
      </c>
      <c r="C107" s="15">
        <v>0.15</v>
      </c>
      <c r="D107" s="12">
        <v>1.2203124999999999</v>
      </c>
      <c r="E107" s="114">
        <f t="shared" si="17"/>
        <v>1.2203124999999998E-3</v>
      </c>
      <c r="F107" s="13">
        <v>0.39300000000000002</v>
      </c>
      <c r="G107" s="12">
        <v>0.112</v>
      </c>
      <c r="H107" s="12">
        <v>0.50600000000000001</v>
      </c>
      <c r="I107" s="12">
        <f t="shared" si="11"/>
        <v>0.28100000000000003</v>
      </c>
      <c r="J107" s="12">
        <f t="shared" si="12"/>
        <v>55.533596837944664</v>
      </c>
      <c r="K107" s="11">
        <f t="shared" si="9"/>
        <v>44.466403162055336</v>
      </c>
      <c r="L107" s="13">
        <v>0.23599999999999999</v>
      </c>
      <c r="M107" s="12">
        <v>5.7000000000000002E-2</v>
      </c>
      <c r="N107" s="12">
        <v>0.438</v>
      </c>
      <c r="O107" s="12">
        <f t="shared" si="16"/>
        <v>0.17899999999999999</v>
      </c>
      <c r="P107" s="12">
        <f t="shared" si="13"/>
        <v>40.8675799086758</v>
      </c>
      <c r="Q107" s="42">
        <f t="shared" si="10"/>
        <v>59.1324200913242</v>
      </c>
    </row>
    <row r="108" spans="1:17" s="3" customFormat="1" x14ac:dyDescent="0.25">
      <c r="A108" s="17">
        <v>7</v>
      </c>
      <c r="B108" s="15">
        <v>3</v>
      </c>
      <c r="C108" s="15">
        <v>0.15</v>
      </c>
      <c r="D108" s="12">
        <v>1.2203124999999999</v>
      </c>
      <c r="E108" s="114">
        <f t="shared" si="17"/>
        <v>1.2203124999999998E-3</v>
      </c>
      <c r="F108" s="13">
        <v>0.39600000000000002</v>
      </c>
      <c r="G108" s="12">
        <v>0.112</v>
      </c>
      <c r="H108" s="12">
        <v>0.50600000000000001</v>
      </c>
      <c r="I108" s="12">
        <f t="shared" si="11"/>
        <v>0.28400000000000003</v>
      </c>
      <c r="J108" s="12">
        <f t="shared" si="12"/>
        <v>56.126482213438742</v>
      </c>
      <c r="K108" s="11">
        <f t="shared" si="9"/>
        <v>43.873517786561258</v>
      </c>
      <c r="L108" s="13">
        <v>0.28000000000000003</v>
      </c>
      <c r="M108" s="12">
        <v>5.7000000000000002E-2</v>
      </c>
      <c r="N108" s="12">
        <v>0.438</v>
      </c>
      <c r="O108" s="12">
        <f t="shared" si="16"/>
        <v>0.22300000000000003</v>
      </c>
      <c r="P108" s="12">
        <f t="shared" si="13"/>
        <v>50.913242009132432</v>
      </c>
      <c r="Q108" s="42">
        <f t="shared" si="10"/>
        <v>49.086757990867568</v>
      </c>
    </row>
    <row r="109" spans="1:17" s="3" customFormat="1" x14ac:dyDescent="0.25">
      <c r="A109" s="17">
        <v>7</v>
      </c>
      <c r="B109" s="15">
        <v>3</v>
      </c>
      <c r="C109" s="15">
        <v>0.33</v>
      </c>
      <c r="D109" s="12">
        <v>2.4406249999999998</v>
      </c>
      <c r="E109" s="114">
        <f t="shared" si="17"/>
        <v>2.4406249999999997E-3</v>
      </c>
      <c r="F109" s="13">
        <v>0.311</v>
      </c>
      <c r="G109" s="12">
        <v>0.112</v>
      </c>
      <c r="H109" s="12">
        <v>0.50600000000000001</v>
      </c>
      <c r="I109" s="12">
        <f t="shared" si="11"/>
        <v>0.19900000000000001</v>
      </c>
      <c r="J109" s="12">
        <f t="shared" si="12"/>
        <v>39.328063241106719</v>
      </c>
      <c r="K109" s="11">
        <f t="shared" si="9"/>
        <v>60.671936758893281</v>
      </c>
      <c r="L109" s="13">
        <v>0.14799999999999999</v>
      </c>
      <c r="M109" s="12">
        <v>5.7000000000000002E-2</v>
      </c>
      <c r="N109" s="12">
        <v>0.438</v>
      </c>
      <c r="O109" s="12">
        <f t="shared" si="16"/>
        <v>9.0999999999999998E-2</v>
      </c>
      <c r="P109" s="12">
        <f t="shared" si="13"/>
        <v>20.776255707762555</v>
      </c>
      <c r="Q109" s="42">
        <f t="shared" si="10"/>
        <v>79.223744292237441</v>
      </c>
    </row>
    <row r="110" spans="1:17" s="3" customFormat="1" x14ac:dyDescent="0.25">
      <c r="A110" s="17">
        <v>7</v>
      </c>
      <c r="B110" s="15">
        <v>3</v>
      </c>
      <c r="C110" s="15">
        <v>0.33</v>
      </c>
      <c r="D110" s="12">
        <v>2.4406249999999998</v>
      </c>
      <c r="E110" s="114">
        <f t="shared" si="17"/>
        <v>2.4406249999999997E-3</v>
      </c>
      <c r="F110" s="13">
        <v>0.29099999999999998</v>
      </c>
      <c r="G110" s="12">
        <v>0.112</v>
      </c>
      <c r="H110" s="12">
        <v>0.50600000000000001</v>
      </c>
      <c r="I110" s="12">
        <f t="shared" si="11"/>
        <v>0.17899999999999999</v>
      </c>
      <c r="J110" s="12">
        <f t="shared" si="12"/>
        <v>35.375494071146242</v>
      </c>
      <c r="K110" s="11">
        <f t="shared" si="9"/>
        <v>64.62450592885375</v>
      </c>
      <c r="L110" s="13">
        <v>0.17599999999999999</v>
      </c>
      <c r="M110" s="12">
        <v>5.7000000000000002E-2</v>
      </c>
      <c r="N110" s="12">
        <v>0.438</v>
      </c>
      <c r="O110" s="12">
        <f t="shared" si="16"/>
        <v>0.11899999999999999</v>
      </c>
      <c r="P110" s="12">
        <f t="shared" si="13"/>
        <v>27.168949771689498</v>
      </c>
      <c r="Q110" s="42">
        <f t="shared" si="10"/>
        <v>72.831050228310502</v>
      </c>
    </row>
    <row r="111" spans="1:17" s="3" customFormat="1" x14ac:dyDescent="0.25">
      <c r="A111" s="17">
        <v>7</v>
      </c>
      <c r="B111" s="15">
        <v>3</v>
      </c>
      <c r="C111" s="15">
        <v>0.75</v>
      </c>
      <c r="D111" s="12">
        <v>4.8812499999999996</v>
      </c>
      <c r="E111" s="114">
        <f t="shared" si="17"/>
        <v>4.8812499999999993E-3</v>
      </c>
      <c r="F111" s="13">
        <v>0.25700000000000001</v>
      </c>
      <c r="G111" s="12">
        <v>0.112</v>
      </c>
      <c r="H111" s="12">
        <v>0.50600000000000001</v>
      </c>
      <c r="I111" s="12">
        <f t="shared" si="11"/>
        <v>0.14500000000000002</v>
      </c>
      <c r="J111" s="12">
        <f t="shared" si="12"/>
        <v>28.656126482213441</v>
      </c>
      <c r="K111" s="11">
        <f t="shared" si="9"/>
        <v>71.343873517786562</v>
      </c>
      <c r="L111" s="13">
        <v>0.16400000000000001</v>
      </c>
      <c r="M111" s="12">
        <v>5.7000000000000002E-2</v>
      </c>
      <c r="N111" s="12">
        <v>0.438</v>
      </c>
      <c r="O111" s="12">
        <f t="shared" si="16"/>
        <v>0.10700000000000001</v>
      </c>
      <c r="P111" s="12">
        <f t="shared" si="13"/>
        <v>24.429223744292237</v>
      </c>
      <c r="Q111" s="42">
        <f t="shared" si="10"/>
        <v>75.570776255707756</v>
      </c>
    </row>
    <row r="112" spans="1:17" s="3" customFormat="1" x14ac:dyDescent="0.25">
      <c r="A112" s="17">
        <v>7</v>
      </c>
      <c r="B112" s="15">
        <v>3</v>
      </c>
      <c r="C112" s="15">
        <v>0.75</v>
      </c>
      <c r="D112" s="12">
        <v>4.8812499999999996</v>
      </c>
      <c r="E112" s="114">
        <f t="shared" si="17"/>
        <v>4.8812499999999993E-3</v>
      </c>
      <c r="F112" s="13">
        <v>0.247</v>
      </c>
      <c r="G112" s="12">
        <v>0.112</v>
      </c>
      <c r="H112" s="12">
        <v>0.50600000000000001</v>
      </c>
      <c r="I112" s="12">
        <f t="shared" si="11"/>
        <v>0.13500000000000001</v>
      </c>
      <c r="J112" s="12">
        <f t="shared" si="12"/>
        <v>26.679841897233203</v>
      </c>
      <c r="K112" s="11">
        <f t="shared" si="9"/>
        <v>73.320158102766797</v>
      </c>
      <c r="L112" s="13">
        <v>0.17899999999999999</v>
      </c>
      <c r="M112" s="12">
        <v>5.7000000000000002E-2</v>
      </c>
      <c r="N112" s="12">
        <v>0.438</v>
      </c>
      <c r="O112" s="12">
        <f t="shared" si="16"/>
        <v>0.122</v>
      </c>
      <c r="P112" s="12">
        <f t="shared" si="13"/>
        <v>27.853881278538811</v>
      </c>
      <c r="Q112" s="42">
        <f t="shared" si="10"/>
        <v>72.146118721461193</v>
      </c>
    </row>
    <row r="113" spans="1:17" s="3" customFormat="1" x14ac:dyDescent="0.25">
      <c r="A113" s="17">
        <v>7</v>
      </c>
      <c r="B113" s="15">
        <v>3</v>
      </c>
      <c r="C113" s="15">
        <v>1.5</v>
      </c>
      <c r="D113" s="12">
        <v>9.7624999999999993</v>
      </c>
      <c r="E113" s="114">
        <f>D113/1000</f>
        <v>9.7624999999999986E-3</v>
      </c>
      <c r="F113" s="13">
        <v>0.26500000000000001</v>
      </c>
      <c r="G113" s="12">
        <v>0.112</v>
      </c>
      <c r="H113" s="12">
        <v>0.50600000000000001</v>
      </c>
      <c r="I113" s="12">
        <f t="shared" si="11"/>
        <v>0.15300000000000002</v>
      </c>
      <c r="J113" s="12">
        <f t="shared" si="12"/>
        <v>30.237154150197632</v>
      </c>
      <c r="K113" s="11">
        <f t="shared" si="9"/>
        <v>69.762845849802375</v>
      </c>
      <c r="L113" s="13">
        <v>0.112</v>
      </c>
      <c r="M113" s="12">
        <v>5.7000000000000002E-2</v>
      </c>
      <c r="N113" s="12">
        <v>0.438</v>
      </c>
      <c r="O113" s="12">
        <f t="shared" si="16"/>
        <v>5.5E-2</v>
      </c>
      <c r="P113" s="12">
        <f t="shared" si="13"/>
        <v>12.557077625570775</v>
      </c>
      <c r="Q113" s="42">
        <f t="shared" si="10"/>
        <v>87.44292237442923</v>
      </c>
    </row>
    <row r="114" spans="1:17" s="3" customFormat="1" x14ac:dyDescent="0.25">
      <c r="A114" s="17">
        <v>7</v>
      </c>
      <c r="B114" s="15">
        <v>3</v>
      </c>
      <c r="C114" s="15">
        <v>1.5</v>
      </c>
      <c r="D114" s="12">
        <v>9.7624999999999993</v>
      </c>
      <c r="E114" s="114">
        <f t="shared" ref="E114:E177" si="18">D114/1000</f>
        <v>9.7624999999999986E-3</v>
      </c>
      <c r="F114" s="13">
        <v>0.23300000000000001</v>
      </c>
      <c r="G114" s="12">
        <v>0.112</v>
      </c>
      <c r="H114" s="12">
        <v>0.50600000000000001</v>
      </c>
      <c r="I114" s="12">
        <f t="shared" si="11"/>
        <v>0.12100000000000001</v>
      </c>
      <c r="J114" s="12">
        <f t="shared" si="12"/>
        <v>23.913043478260871</v>
      </c>
      <c r="K114" s="11">
        <f t="shared" si="9"/>
        <v>76.086956521739125</v>
      </c>
      <c r="L114" s="13">
        <v>0.16500000000000001</v>
      </c>
      <c r="M114" s="12">
        <v>5.7000000000000002E-2</v>
      </c>
      <c r="N114" s="12">
        <v>0.438</v>
      </c>
      <c r="O114" s="12">
        <f t="shared" si="16"/>
        <v>0.10800000000000001</v>
      </c>
      <c r="P114" s="12">
        <f t="shared" si="13"/>
        <v>24.657534246575345</v>
      </c>
      <c r="Q114" s="42">
        <f t="shared" si="10"/>
        <v>75.342465753424648</v>
      </c>
    </row>
    <row r="115" spans="1:17" s="3" customFormat="1" x14ac:dyDescent="0.25">
      <c r="A115" s="17">
        <v>7</v>
      </c>
      <c r="B115" s="15">
        <v>3</v>
      </c>
      <c r="C115" s="15">
        <v>3.1</v>
      </c>
      <c r="D115" s="12">
        <v>19.524999999999999</v>
      </c>
      <c r="E115" s="114">
        <f t="shared" si="18"/>
        <v>1.9524999999999997E-2</v>
      </c>
      <c r="F115" s="13">
        <v>8.1000000000000003E-2</v>
      </c>
      <c r="G115" s="12">
        <v>0.112</v>
      </c>
      <c r="H115" s="12">
        <v>0.50600000000000001</v>
      </c>
      <c r="I115" s="12">
        <f t="shared" si="11"/>
        <v>-3.1E-2</v>
      </c>
      <c r="J115" s="12">
        <f t="shared" si="12"/>
        <v>-6.1264822134387353</v>
      </c>
      <c r="K115" s="11">
        <f t="shared" si="9"/>
        <v>106.12648221343873</v>
      </c>
      <c r="L115" s="13">
        <v>6.4000000000000001E-2</v>
      </c>
      <c r="M115" s="12">
        <v>5.7000000000000002E-2</v>
      </c>
      <c r="N115" s="12">
        <v>0.438</v>
      </c>
      <c r="O115" s="12">
        <f t="shared" si="16"/>
        <v>6.9999999999999993E-3</v>
      </c>
      <c r="P115" s="12">
        <f t="shared" si="13"/>
        <v>1.5981735159817352</v>
      </c>
      <c r="Q115" s="42">
        <f t="shared" si="10"/>
        <v>98.401826484018258</v>
      </c>
    </row>
    <row r="116" spans="1:17" s="3" customFormat="1" x14ac:dyDescent="0.25">
      <c r="A116" s="17">
        <v>7</v>
      </c>
      <c r="B116" s="15">
        <v>3</v>
      </c>
      <c r="C116" s="15">
        <v>3.1</v>
      </c>
      <c r="D116" s="12">
        <v>19.524999999999999</v>
      </c>
      <c r="E116" s="114">
        <f t="shared" si="18"/>
        <v>1.9524999999999997E-2</v>
      </c>
      <c r="F116" s="13">
        <v>8.2000000000000003E-2</v>
      </c>
      <c r="G116" s="12">
        <v>0.112</v>
      </c>
      <c r="H116" s="12">
        <v>0.50600000000000001</v>
      </c>
      <c r="I116" s="12">
        <f t="shared" si="11"/>
        <v>-0.03</v>
      </c>
      <c r="J116" s="12">
        <f t="shared" si="12"/>
        <v>-5.928853754940711</v>
      </c>
      <c r="K116" s="11">
        <f t="shared" si="9"/>
        <v>105.92885375494072</v>
      </c>
      <c r="L116" s="13">
        <v>7.9000000000000001E-2</v>
      </c>
      <c r="M116" s="12">
        <v>5.7000000000000002E-2</v>
      </c>
      <c r="N116" s="12">
        <v>0.438</v>
      </c>
      <c r="O116" s="12">
        <f t="shared" si="16"/>
        <v>2.1999999999999999E-2</v>
      </c>
      <c r="P116" s="12">
        <f t="shared" si="13"/>
        <v>5.0228310502283104</v>
      </c>
      <c r="Q116" s="42">
        <f t="shared" si="10"/>
        <v>94.977168949771695</v>
      </c>
    </row>
    <row r="117" spans="1:17" s="3" customFormat="1" x14ac:dyDescent="0.25">
      <c r="A117" s="17">
        <v>7</v>
      </c>
      <c r="B117" s="15">
        <v>3</v>
      </c>
      <c r="C117" s="15">
        <v>6.3</v>
      </c>
      <c r="D117" s="12">
        <v>39.049999999999997</v>
      </c>
      <c r="E117" s="114">
        <f t="shared" si="18"/>
        <v>3.9049999999999994E-2</v>
      </c>
      <c r="F117" s="13">
        <v>0.08</v>
      </c>
      <c r="G117" s="12">
        <v>0.112</v>
      </c>
      <c r="H117" s="12">
        <v>0.50600000000000001</v>
      </c>
      <c r="I117" s="12">
        <f t="shared" si="11"/>
        <v>-3.2000000000000001E-2</v>
      </c>
      <c r="J117" s="12">
        <f t="shared" si="12"/>
        <v>-6.3241106719367588</v>
      </c>
      <c r="K117" s="11">
        <f t="shared" si="9"/>
        <v>106.32411067193677</v>
      </c>
      <c r="L117" s="13">
        <v>6.5000000000000002E-2</v>
      </c>
      <c r="M117" s="12">
        <v>5.7000000000000002E-2</v>
      </c>
      <c r="N117" s="12">
        <v>0.438</v>
      </c>
      <c r="O117" s="12">
        <f t="shared" si="16"/>
        <v>8.0000000000000002E-3</v>
      </c>
      <c r="P117" s="12">
        <f t="shared" si="13"/>
        <v>1.8264840182648401</v>
      </c>
      <c r="Q117" s="42">
        <f t="shared" si="10"/>
        <v>98.173515981735164</v>
      </c>
    </row>
    <row r="118" spans="1:17" s="3" customFormat="1" x14ac:dyDescent="0.25">
      <c r="A118" s="17">
        <v>7</v>
      </c>
      <c r="B118" s="15">
        <v>3</v>
      </c>
      <c r="C118" s="15">
        <v>6.3</v>
      </c>
      <c r="D118" s="12">
        <v>39.049999999999997</v>
      </c>
      <c r="E118" s="114">
        <f t="shared" si="18"/>
        <v>3.9049999999999994E-2</v>
      </c>
      <c r="F118" s="13">
        <v>8.1000000000000003E-2</v>
      </c>
      <c r="G118" s="12">
        <v>0.112</v>
      </c>
      <c r="H118" s="12">
        <v>0.50600000000000001</v>
      </c>
      <c r="I118" s="12">
        <f t="shared" si="11"/>
        <v>-3.1E-2</v>
      </c>
      <c r="J118" s="12">
        <f t="shared" si="12"/>
        <v>-6.1264822134387353</v>
      </c>
      <c r="K118" s="11">
        <f t="shared" si="9"/>
        <v>106.12648221343873</v>
      </c>
      <c r="L118" s="13">
        <v>6.6000000000000003E-2</v>
      </c>
      <c r="M118" s="12">
        <v>5.7000000000000002E-2</v>
      </c>
      <c r="N118" s="12">
        <v>0.438</v>
      </c>
      <c r="O118" s="12">
        <f t="shared" si="16"/>
        <v>9.0000000000000011E-3</v>
      </c>
      <c r="P118" s="12">
        <f t="shared" si="13"/>
        <v>2.0547945205479454</v>
      </c>
      <c r="Q118" s="42">
        <f t="shared" si="10"/>
        <v>97.945205479452056</v>
      </c>
    </row>
    <row r="119" spans="1:17" s="3" customFormat="1" x14ac:dyDescent="0.25">
      <c r="A119" s="17">
        <v>7</v>
      </c>
      <c r="B119" s="15">
        <v>3</v>
      </c>
      <c r="C119" s="15">
        <v>12.5</v>
      </c>
      <c r="D119" s="12">
        <v>78.099999999999994</v>
      </c>
      <c r="E119" s="114">
        <f t="shared" si="18"/>
        <v>7.8099999999999989E-2</v>
      </c>
      <c r="F119" s="13">
        <v>7.9000000000000001E-2</v>
      </c>
      <c r="G119" s="12">
        <v>0.112</v>
      </c>
      <c r="H119" s="12">
        <v>0.50600000000000001</v>
      </c>
      <c r="I119" s="12">
        <f t="shared" si="11"/>
        <v>-3.3000000000000002E-2</v>
      </c>
      <c r="J119" s="12">
        <f t="shared" si="12"/>
        <v>-6.5217391304347823</v>
      </c>
      <c r="K119" s="11">
        <f t="shared" si="9"/>
        <v>106.52173913043478</v>
      </c>
      <c r="L119" s="13">
        <v>9.4E-2</v>
      </c>
      <c r="M119" s="12">
        <v>5.7000000000000002E-2</v>
      </c>
      <c r="N119" s="12">
        <v>0.438</v>
      </c>
      <c r="O119" s="12">
        <f t="shared" si="16"/>
        <v>3.6999999999999998E-2</v>
      </c>
      <c r="P119" s="12">
        <f t="shared" si="13"/>
        <v>8.4474885844748862</v>
      </c>
      <c r="Q119" s="42">
        <f t="shared" si="10"/>
        <v>91.552511415525117</v>
      </c>
    </row>
    <row r="120" spans="1:17" s="3" customFormat="1" x14ac:dyDescent="0.25">
      <c r="A120" s="17">
        <v>7</v>
      </c>
      <c r="B120" s="15">
        <v>3</v>
      </c>
      <c r="C120" s="15">
        <v>12.5</v>
      </c>
      <c r="D120" s="12">
        <v>78.099999999999994</v>
      </c>
      <c r="E120" s="114">
        <f t="shared" si="18"/>
        <v>7.8099999999999989E-2</v>
      </c>
      <c r="F120" s="13">
        <v>7.8E-2</v>
      </c>
      <c r="G120" s="12">
        <v>0.112</v>
      </c>
      <c r="H120" s="12">
        <v>0.50600000000000001</v>
      </c>
      <c r="I120" s="12">
        <f t="shared" si="11"/>
        <v>-3.4000000000000002E-2</v>
      </c>
      <c r="J120" s="12">
        <f t="shared" si="12"/>
        <v>-6.7193675889328066</v>
      </c>
      <c r="K120" s="11">
        <f t="shared" si="9"/>
        <v>106.71936758893281</v>
      </c>
      <c r="L120" s="13">
        <v>6.3E-2</v>
      </c>
      <c r="M120" s="12">
        <v>5.7000000000000002E-2</v>
      </c>
      <c r="N120" s="12">
        <v>0.438</v>
      </c>
      <c r="O120" s="12">
        <f t="shared" si="16"/>
        <v>5.9999999999999984E-3</v>
      </c>
      <c r="P120" s="12">
        <f t="shared" si="13"/>
        <v>1.3698630136986296</v>
      </c>
      <c r="Q120" s="42">
        <f t="shared" si="10"/>
        <v>98.630136986301366</v>
      </c>
    </row>
    <row r="121" spans="1:17" s="3" customFormat="1" x14ac:dyDescent="0.25">
      <c r="A121" s="17">
        <v>7</v>
      </c>
      <c r="B121" s="15">
        <v>3</v>
      </c>
      <c r="C121" s="15">
        <v>25</v>
      </c>
      <c r="D121" s="12">
        <v>156.19999999999999</v>
      </c>
      <c r="E121" s="114">
        <f t="shared" si="18"/>
        <v>0.15619999999999998</v>
      </c>
      <c r="F121" s="13">
        <v>7.3999999999999996E-2</v>
      </c>
      <c r="G121" s="12">
        <v>0.112</v>
      </c>
      <c r="H121" s="12">
        <v>0.50600000000000001</v>
      </c>
      <c r="I121" s="12">
        <f t="shared" si="11"/>
        <v>-3.8000000000000006E-2</v>
      </c>
      <c r="J121" s="12">
        <f t="shared" si="12"/>
        <v>-7.5098814229249022</v>
      </c>
      <c r="K121" s="11">
        <f t="shared" si="9"/>
        <v>107.50988142292491</v>
      </c>
      <c r="L121" s="13">
        <v>7.4999999999999997E-2</v>
      </c>
      <c r="M121" s="12">
        <v>5.7000000000000002E-2</v>
      </c>
      <c r="N121" s="12">
        <v>0.438</v>
      </c>
      <c r="O121" s="12">
        <f t="shared" si="16"/>
        <v>1.7999999999999995E-2</v>
      </c>
      <c r="P121" s="12">
        <f t="shared" si="13"/>
        <v>4.1095890410958891</v>
      </c>
      <c r="Q121" s="42">
        <f t="shared" si="10"/>
        <v>95.890410958904113</v>
      </c>
    </row>
    <row r="122" spans="1:17" s="3" customFormat="1" x14ac:dyDescent="0.25">
      <c r="A122" s="17">
        <v>7</v>
      </c>
      <c r="B122" s="15">
        <v>3</v>
      </c>
      <c r="C122" s="15">
        <v>25</v>
      </c>
      <c r="D122" s="12">
        <v>156.19999999999999</v>
      </c>
      <c r="E122" s="114">
        <f t="shared" si="18"/>
        <v>0.15619999999999998</v>
      </c>
      <c r="F122" s="13">
        <v>7.4999999999999997E-2</v>
      </c>
      <c r="G122" s="12">
        <v>0.112</v>
      </c>
      <c r="H122" s="12">
        <v>0.50600000000000001</v>
      </c>
      <c r="I122" s="12">
        <f t="shared" si="11"/>
        <v>-3.7000000000000005E-2</v>
      </c>
      <c r="J122" s="12">
        <f t="shared" si="12"/>
        <v>-7.3122529644268779</v>
      </c>
      <c r="K122" s="11">
        <f t="shared" si="9"/>
        <v>107.31225296442688</v>
      </c>
      <c r="L122" s="13">
        <v>8.5999999999999993E-2</v>
      </c>
      <c r="M122" s="12">
        <v>5.7000000000000002E-2</v>
      </c>
      <c r="N122" s="12">
        <v>0.438</v>
      </c>
      <c r="O122" s="12">
        <f t="shared" si="16"/>
        <v>2.8999999999999991E-2</v>
      </c>
      <c r="P122" s="12">
        <f t="shared" si="13"/>
        <v>6.6210045662100443</v>
      </c>
      <c r="Q122" s="42">
        <f t="shared" si="10"/>
        <v>93.378995433789953</v>
      </c>
    </row>
    <row r="123" spans="1:17" s="3" customFormat="1" x14ac:dyDescent="0.25">
      <c r="A123" s="17">
        <v>8</v>
      </c>
      <c r="B123" s="15">
        <v>1</v>
      </c>
      <c r="C123" s="15">
        <v>0.04</v>
      </c>
      <c r="D123" s="12">
        <f>D124</f>
        <v>0.27089843749999998</v>
      </c>
      <c r="E123" s="114">
        <f t="shared" si="18"/>
        <v>2.7089843749999998E-4</v>
      </c>
      <c r="F123" s="13">
        <v>0.45700000000000002</v>
      </c>
      <c r="G123" s="12">
        <v>8.5999999999999993E-2</v>
      </c>
      <c r="H123" s="12">
        <v>0.45800000000000002</v>
      </c>
      <c r="I123" s="12">
        <f t="shared" si="11"/>
        <v>0.371</v>
      </c>
      <c r="J123" s="12">
        <f t="shared" si="12"/>
        <v>81.004366812227062</v>
      </c>
      <c r="K123" s="11">
        <f t="shared" si="9"/>
        <v>18.995633187772938</v>
      </c>
      <c r="L123" s="13">
        <v>0.23300000000000001</v>
      </c>
      <c r="M123" s="12">
        <v>5.6000000000000001E-2</v>
      </c>
      <c r="N123" s="12">
        <v>0.24</v>
      </c>
      <c r="O123" s="12">
        <f t="shared" si="16"/>
        <v>0.17700000000000002</v>
      </c>
      <c r="P123" s="12">
        <f t="shared" si="13"/>
        <v>73.750000000000014</v>
      </c>
      <c r="Q123" s="42">
        <f t="shared" si="10"/>
        <v>26.249999999999986</v>
      </c>
    </row>
    <row r="124" spans="1:17" s="3" customFormat="1" x14ac:dyDescent="0.25">
      <c r="A124" s="17">
        <v>8</v>
      </c>
      <c r="B124" s="15">
        <v>1</v>
      </c>
      <c r="C124" s="15">
        <v>0.04</v>
      </c>
      <c r="D124" s="12">
        <f>D125/2</f>
        <v>0.27089843749999998</v>
      </c>
      <c r="E124" s="114">
        <f t="shared" si="18"/>
        <v>2.7089843749999998E-4</v>
      </c>
      <c r="F124" s="13">
        <v>0.45400000000000001</v>
      </c>
      <c r="G124" s="12">
        <v>8.5999999999999993E-2</v>
      </c>
      <c r="H124" s="12">
        <v>0.45800000000000002</v>
      </c>
      <c r="I124" s="12">
        <f t="shared" si="11"/>
        <v>0.36799999999999999</v>
      </c>
      <c r="J124" s="12">
        <f t="shared" si="12"/>
        <v>80.349344978165931</v>
      </c>
      <c r="K124" s="11">
        <f t="shared" si="9"/>
        <v>19.650655021834069</v>
      </c>
      <c r="L124" s="13">
        <v>0.27500000000000002</v>
      </c>
      <c r="M124" s="12">
        <v>5.6000000000000001E-2</v>
      </c>
      <c r="N124" s="12">
        <v>0.24</v>
      </c>
      <c r="O124" s="12">
        <f t="shared" si="16"/>
        <v>0.21900000000000003</v>
      </c>
      <c r="P124" s="12">
        <f t="shared" si="13"/>
        <v>91.250000000000014</v>
      </c>
      <c r="Q124" s="42">
        <f t="shared" si="10"/>
        <v>8.7499999999999858</v>
      </c>
    </row>
    <row r="125" spans="1:17" s="3" customFormat="1" x14ac:dyDescent="0.25">
      <c r="A125" s="17">
        <v>8</v>
      </c>
      <c r="B125" s="15">
        <v>1</v>
      </c>
      <c r="C125" s="15">
        <v>7.0000000000000007E-2</v>
      </c>
      <c r="D125" s="12">
        <f>D126</f>
        <v>0.54179687499999996</v>
      </c>
      <c r="E125" s="114">
        <f t="shared" si="18"/>
        <v>5.4179687499999996E-4</v>
      </c>
      <c r="F125" s="13">
        <v>0.42699999999999999</v>
      </c>
      <c r="G125" s="12">
        <v>8.5999999999999993E-2</v>
      </c>
      <c r="H125" s="12">
        <v>0.45800000000000002</v>
      </c>
      <c r="I125" s="12">
        <f t="shared" si="11"/>
        <v>0.34099999999999997</v>
      </c>
      <c r="J125" s="12">
        <f t="shared" si="12"/>
        <v>74.45414847161571</v>
      </c>
      <c r="K125" s="11">
        <f t="shared" si="9"/>
        <v>25.54585152838429</v>
      </c>
      <c r="L125" s="13">
        <v>0.26600000000000001</v>
      </c>
      <c r="M125" s="12">
        <v>5.6000000000000001E-2</v>
      </c>
      <c r="N125" s="12">
        <v>0.24</v>
      </c>
      <c r="O125" s="12">
        <f t="shared" si="16"/>
        <v>0.21000000000000002</v>
      </c>
      <c r="P125" s="12">
        <f t="shared" si="13"/>
        <v>87.500000000000014</v>
      </c>
      <c r="Q125" s="42">
        <f t="shared" si="10"/>
        <v>12.499999999999986</v>
      </c>
    </row>
    <row r="126" spans="1:17" s="3" customFormat="1" x14ac:dyDescent="0.25">
      <c r="A126" s="17">
        <v>8</v>
      </c>
      <c r="B126" s="15">
        <v>1</v>
      </c>
      <c r="C126" s="15">
        <v>7.0000000000000007E-2</v>
      </c>
      <c r="D126" s="12">
        <f>D127/2</f>
        <v>0.54179687499999996</v>
      </c>
      <c r="E126" s="114">
        <f t="shared" si="18"/>
        <v>5.4179687499999996E-4</v>
      </c>
      <c r="F126" s="13">
        <v>0.44800000000000001</v>
      </c>
      <c r="G126" s="12">
        <v>8.5999999999999993E-2</v>
      </c>
      <c r="H126" s="12">
        <v>0.45800000000000002</v>
      </c>
      <c r="I126" s="12">
        <f t="shared" si="11"/>
        <v>0.36199999999999999</v>
      </c>
      <c r="J126" s="12">
        <f t="shared" si="12"/>
        <v>79.039301310043669</v>
      </c>
      <c r="K126" s="11">
        <f t="shared" si="9"/>
        <v>20.960698689956331</v>
      </c>
      <c r="L126" s="13">
        <v>0.29699999999999999</v>
      </c>
      <c r="M126" s="12">
        <v>5.6000000000000001E-2</v>
      </c>
      <c r="N126" s="12">
        <v>0.24</v>
      </c>
      <c r="O126" s="12">
        <f t="shared" si="16"/>
        <v>0.24099999999999999</v>
      </c>
      <c r="P126" s="12">
        <f t="shared" si="13"/>
        <v>100.41666666666667</v>
      </c>
      <c r="Q126" s="42">
        <f t="shared" si="10"/>
        <v>-0.4166666666666714</v>
      </c>
    </row>
    <row r="127" spans="1:17" s="3" customFormat="1" x14ac:dyDescent="0.25">
      <c r="A127" s="17">
        <v>8</v>
      </c>
      <c r="B127" s="15">
        <v>1</v>
      </c>
      <c r="C127" s="15">
        <v>0.15</v>
      </c>
      <c r="D127" s="12">
        <f>D128</f>
        <v>1.0835937499999999</v>
      </c>
      <c r="E127" s="114">
        <f t="shared" si="18"/>
        <v>1.0835937499999999E-3</v>
      </c>
      <c r="F127" s="13">
        <v>0.45600000000000002</v>
      </c>
      <c r="G127" s="12">
        <v>8.5999999999999993E-2</v>
      </c>
      <c r="H127" s="12">
        <v>0.45800000000000002</v>
      </c>
      <c r="I127" s="12">
        <f t="shared" si="11"/>
        <v>0.37</v>
      </c>
      <c r="J127" s="12">
        <f t="shared" si="12"/>
        <v>80.786026200873366</v>
      </c>
      <c r="K127" s="11">
        <f t="shared" si="9"/>
        <v>19.213973799126634</v>
      </c>
      <c r="L127" s="13">
        <v>0.22700000000000001</v>
      </c>
      <c r="M127" s="12">
        <v>5.6000000000000001E-2</v>
      </c>
      <c r="N127" s="12">
        <v>0.24</v>
      </c>
      <c r="O127" s="12">
        <f t="shared" si="16"/>
        <v>0.17100000000000001</v>
      </c>
      <c r="P127" s="12">
        <f t="shared" si="13"/>
        <v>71.250000000000014</v>
      </c>
      <c r="Q127" s="42">
        <f t="shared" si="10"/>
        <v>28.749999999999986</v>
      </c>
    </row>
    <row r="128" spans="1:17" s="3" customFormat="1" x14ac:dyDescent="0.25">
      <c r="A128" s="17">
        <v>8</v>
      </c>
      <c r="B128" s="15">
        <v>1</v>
      </c>
      <c r="C128" s="15">
        <v>0.15</v>
      </c>
      <c r="D128" s="12">
        <f>D129/2</f>
        <v>1.0835937499999999</v>
      </c>
      <c r="E128" s="114">
        <f t="shared" si="18"/>
        <v>1.0835937499999999E-3</v>
      </c>
      <c r="F128" s="13">
        <v>0.49399999999999999</v>
      </c>
      <c r="G128" s="12">
        <v>8.5999999999999993E-2</v>
      </c>
      <c r="H128" s="12">
        <v>0.45800000000000002</v>
      </c>
      <c r="I128" s="12">
        <f t="shared" si="11"/>
        <v>0.40800000000000003</v>
      </c>
      <c r="J128" s="12">
        <f t="shared" si="12"/>
        <v>89.082969432314414</v>
      </c>
      <c r="K128" s="11">
        <f t="shared" si="9"/>
        <v>10.917030567685586</v>
      </c>
      <c r="L128" s="13">
        <v>0.23</v>
      </c>
      <c r="M128" s="12">
        <v>5.6000000000000001E-2</v>
      </c>
      <c r="N128" s="12">
        <v>0.24</v>
      </c>
      <c r="O128" s="12">
        <f t="shared" si="16"/>
        <v>0.17400000000000002</v>
      </c>
      <c r="P128" s="12">
        <f t="shared" si="13"/>
        <v>72.500000000000014</v>
      </c>
      <c r="Q128" s="42">
        <f t="shared" si="10"/>
        <v>27.499999999999986</v>
      </c>
    </row>
    <row r="129" spans="1:17" s="3" customFormat="1" x14ac:dyDescent="0.25">
      <c r="A129" s="17">
        <v>8</v>
      </c>
      <c r="B129" s="15">
        <v>1</v>
      </c>
      <c r="C129" s="15">
        <v>0.33</v>
      </c>
      <c r="D129" s="12">
        <f>D130</f>
        <v>2.1671874999999998</v>
      </c>
      <c r="E129" s="114">
        <f t="shared" si="18"/>
        <v>2.1671874999999998E-3</v>
      </c>
      <c r="F129" s="13">
        <v>0.42699999999999999</v>
      </c>
      <c r="G129" s="12">
        <v>8.5999999999999993E-2</v>
      </c>
      <c r="H129" s="12">
        <v>0.45800000000000002</v>
      </c>
      <c r="I129" s="12">
        <f t="shared" si="11"/>
        <v>0.34099999999999997</v>
      </c>
      <c r="J129" s="12">
        <f t="shared" si="12"/>
        <v>74.45414847161571</v>
      </c>
      <c r="K129" s="11">
        <f t="shared" si="9"/>
        <v>25.54585152838429</v>
      </c>
      <c r="L129" s="13">
        <v>0.28399999999999997</v>
      </c>
      <c r="M129" s="12">
        <v>5.6000000000000001E-2</v>
      </c>
      <c r="N129" s="12">
        <v>0.24</v>
      </c>
      <c r="O129" s="12">
        <f t="shared" si="16"/>
        <v>0.22799999999999998</v>
      </c>
      <c r="P129" s="12">
        <f t="shared" si="13"/>
        <v>95</v>
      </c>
      <c r="Q129" s="42">
        <f t="shared" si="10"/>
        <v>5</v>
      </c>
    </row>
    <row r="130" spans="1:17" s="3" customFormat="1" x14ac:dyDescent="0.25">
      <c r="A130" s="17">
        <v>8</v>
      </c>
      <c r="B130" s="15">
        <v>1</v>
      </c>
      <c r="C130" s="15">
        <v>0.33</v>
      </c>
      <c r="D130" s="12">
        <f>D131/2</f>
        <v>2.1671874999999998</v>
      </c>
      <c r="E130" s="114">
        <f t="shared" si="18"/>
        <v>2.1671874999999998E-3</v>
      </c>
      <c r="F130" s="13">
        <v>0.46100000000000002</v>
      </c>
      <c r="G130" s="12">
        <v>8.5999999999999993E-2</v>
      </c>
      <c r="H130" s="12">
        <v>0.45800000000000002</v>
      </c>
      <c r="I130" s="12">
        <f t="shared" si="11"/>
        <v>0.375</v>
      </c>
      <c r="J130" s="12">
        <f t="shared" si="12"/>
        <v>81.877729257641917</v>
      </c>
      <c r="K130" s="11">
        <f t="shared" si="9"/>
        <v>18.122270742358083</v>
      </c>
      <c r="L130" s="13">
        <v>0.32200000000000001</v>
      </c>
      <c r="M130" s="12">
        <v>5.6000000000000001E-2</v>
      </c>
      <c r="N130" s="12">
        <v>0.24</v>
      </c>
      <c r="O130" s="12">
        <f t="shared" si="16"/>
        <v>0.26600000000000001</v>
      </c>
      <c r="P130" s="12">
        <f t="shared" si="13"/>
        <v>110.83333333333334</v>
      </c>
      <c r="Q130" s="42">
        <f t="shared" si="10"/>
        <v>-10.833333333333343</v>
      </c>
    </row>
    <row r="131" spans="1:17" s="3" customFormat="1" x14ac:dyDescent="0.25">
      <c r="A131" s="17">
        <v>8</v>
      </c>
      <c r="B131" s="15">
        <v>1</v>
      </c>
      <c r="C131" s="15">
        <v>0.75</v>
      </c>
      <c r="D131" s="12">
        <f>D132</f>
        <v>4.3343749999999996</v>
      </c>
      <c r="E131" s="114">
        <f t="shared" si="18"/>
        <v>4.3343749999999997E-3</v>
      </c>
      <c r="F131" s="13">
        <v>0.45200000000000001</v>
      </c>
      <c r="G131" s="12">
        <v>8.5999999999999993E-2</v>
      </c>
      <c r="H131" s="12">
        <v>0.45800000000000002</v>
      </c>
      <c r="I131" s="12">
        <f t="shared" ref="I131:I194" si="19">F131-G131</f>
        <v>0.36599999999999999</v>
      </c>
      <c r="J131" s="12">
        <f t="shared" ref="J131:J194" si="20">I131/H131*100</f>
        <v>79.91266375545851</v>
      </c>
      <c r="K131" s="11">
        <f t="shared" si="9"/>
        <v>20.08733624454149</v>
      </c>
      <c r="L131" s="13">
        <v>0.28499999999999998</v>
      </c>
      <c r="M131" s="12">
        <v>5.6000000000000001E-2</v>
      </c>
      <c r="N131" s="12">
        <v>0.24</v>
      </c>
      <c r="O131" s="12">
        <f t="shared" si="16"/>
        <v>0.22899999999999998</v>
      </c>
      <c r="P131" s="12">
        <f t="shared" ref="P131:P194" si="21">O131/N131*100</f>
        <v>95.416666666666657</v>
      </c>
      <c r="Q131" s="42">
        <f t="shared" si="10"/>
        <v>4.5833333333333428</v>
      </c>
    </row>
    <row r="132" spans="1:17" s="3" customFormat="1" x14ac:dyDescent="0.25">
      <c r="A132" s="17">
        <v>8</v>
      </c>
      <c r="B132" s="15">
        <v>1</v>
      </c>
      <c r="C132" s="15">
        <v>0.75</v>
      </c>
      <c r="D132" s="12">
        <f>D133/2</f>
        <v>4.3343749999999996</v>
      </c>
      <c r="E132" s="114">
        <f t="shared" si="18"/>
        <v>4.3343749999999997E-3</v>
      </c>
      <c r="F132" s="13">
        <v>0.46500000000000002</v>
      </c>
      <c r="G132" s="12">
        <v>8.5999999999999993E-2</v>
      </c>
      <c r="H132" s="12">
        <v>0.45800000000000002</v>
      </c>
      <c r="I132" s="12">
        <f t="shared" si="19"/>
        <v>0.379</v>
      </c>
      <c r="J132" s="12">
        <f t="shared" si="20"/>
        <v>82.751091703056773</v>
      </c>
      <c r="K132" s="11">
        <f t="shared" si="9"/>
        <v>17.248908296943227</v>
      </c>
      <c r="L132" s="13">
        <v>0.24299999999999999</v>
      </c>
      <c r="M132" s="12">
        <v>5.6000000000000001E-2</v>
      </c>
      <c r="N132" s="12">
        <v>0.24</v>
      </c>
      <c r="O132" s="12">
        <f t="shared" si="16"/>
        <v>0.187</v>
      </c>
      <c r="P132" s="12">
        <f t="shared" si="21"/>
        <v>77.916666666666671</v>
      </c>
      <c r="Q132" s="42">
        <f t="shared" si="10"/>
        <v>22.083333333333329</v>
      </c>
    </row>
    <row r="133" spans="1:17" s="3" customFormat="1" x14ac:dyDescent="0.25">
      <c r="A133" s="17">
        <v>8</v>
      </c>
      <c r="B133" s="15">
        <v>1</v>
      </c>
      <c r="C133" s="15">
        <v>1.5</v>
      </c>
      <c r="D133" s="12">
        <f>D134</f>
        <v>8.6687499999999993</v>
      </c>
      <c r="E133" s="114">
        <f t="shared" si="18"/>
        <v>8.6687499999999994E-3</v>
      </c>
      <c r="F133" s="13">
        <v>0.41399999999999998</v>
      </c>
      <c r="G133" s="12">
        <v>8.5999999999999993E-2</v>
      </c>
      <c r="H133" s="12">
        <v>0.45800000000000002</v>
      </c>
      <c r="I133" s="12">
        <f t="shared" si="19"/>
        <v>0.32799999999999996</v>
      </c>
      <c r="J133" s="12">
        <f t="shared" si="20"/>
        <v>71.615720524017462</v>
      </c>
      <c r="K133" s="11">
        <f t="shared" si="9"/>
        <v>28.384279475982538</v>
      </c>
      <c r="L133" s="13">
        <v>0.24</v>
      </c>
      <c r="M133" s="12">
        <v>5.6000000000000001E-2</v>
      </c>
      <c r="N133" s="12">
        <v>0.24</v>
      </c>
      <c r="O133" s="12">
        <f t="shared" si="16"/>
        <v>0.184</v>
      </c>
      <c r="P133" s="12">
        <f t="shared" si="21"/>
        <v>76.666666666666671</v>
      </c>
      <c r="Q133" s="42">
        <f t="shared" si="10"/>
        <v>23.333333333333329</v>
      </c>
    </row>
    <row r="134" spans="1:17" s="3" customFormat="1" x14ac:dyDescent="0.25">
      <c r="A134" s="17">
        <v>8</v>
      </c>
      <c r="B134" s="15">
        <v>1</v>
      </c>
      <c r="C134" s="15">
        <v>1.5</v>
      </c>
      <c r="D134" s="12">
        <f>D135/2</f>
        <v>8.6687499999999993</v>
      </c>
      <c r="E134" s="114">
        <f t="shared" si="18"/>
        <v>8.6687499999999994E-3</v>
      </c>
      <c r="F134" s="13">
        <v>0.42399999999999999</v>
      </c>
      <c r="G134" s="12">
        <v>8.5999999999999993E-2</v>
      </c>
      <c r="H134" s="12">
        <v>0.45800000000000002</v>
      </c>
      <c r="I134" s="12">
        <f t="shared" si="19"/>
        <v>0.33799999999999997</v>
      </c>
      <c r="J134" s="12">
        <f t="shared" si="20"/>
        <v>73.799126637554579</v>
      </c>
      <c r="K134" s="11">
        <f t="shared" si="9"/>
        <v>26.200873362445421</v>
      </c>
      <c r="L134" s="13">
        <v>0.23</v>
      </c>
      <c r="M134" s="12">
        <v>5.6000000000000001E-2</v>
      </c>
      <c r="N134" s="12">
        <v>0.24</v>
      </c>
      <c r="O134" s="12">
        <f t="shared" si="16"/>
        <v>0.17400000000000002</v>
      </c>
      <c r="P134" s="12">
        <f t="shared" si="21"/>
        <v>72.500000000000014</v>
      </c>
      <c r="Q134" s="42">
        <f t="shared" si="10"/>
        <v>27.499999999999986</v>
      </c>
    </row>
    <row r="135" spans="1:17" s="3" customFormat="1" x14ac:dyDescent="0.25">
      <c r="A135" s="17">
        <v>8</v>
      </c>
      <c r="B135" s="15">
        <v>1</v>
      </c>
      <c r="C135" s="15">
        <v>3.1</v>
      </c>
      <c r="D135" s="12">
        <f>D136</f>
        <v>17.337499999999999</v>
      </c>
      <c r="E135" s="114">
        <f t="shared" si="18"/>
        <v>1.7337499999999999E-2</v>
      </c>
      <c r="F135" s="13">
        <v>0.42399999999999999</v>
      </c>
      <c r="G135" s="12">
        <v>8.5999999999999993E-2</v>
      </c>
      <c r="H135" s="12">
        <v>0.45800000000000002</v>
      </c>
      <c r="I135" s="12">
        <f t="shared" si="19"/>
        <v>0.33799999999999997</v>
      </c>
      <c r="J135" s="12">
        <f t="shared" si="20"/>
        <v>73.799126637554579</v>
      </c>
      <c r="K135" s="11">
        <f t="shared" si="9"/>
        <v>26.200873362445421</v>
      </c>
      <c r="L135" s="13">
        <v>0.193</v>
      </c>
      <c r="M135" s="12">
        <v>5.6000000000000001E-2</v>
      </c>
      <c r="N135" s="12">
        <v>0.24</v>
      </c>
      <c r="O135" s="12">
        <f t="shared" si="16"/>
        <v>0.13700000000000001</v>
      </c>
      <c r="P135" s="12">
        <f t="shared" si="21"/>
        <v>57.083333333333343</v>
      </c>
      <c r="Q135" s="42">
        <f t="shared" si="10"/>
        <v>42.916666666666657</v>
      </c>
    </row>
    <row r="136" spans="1:17" s="3" customFormat="1" x14ac:dyDescent="0.25">
      <c r="A136" s="17">
        <v>8</v>
      </c>
      <c r="B136" s="15">
        <v>1</v>
      </c>
      <c r="C136" s="15">
        <v>3.1</v>
      </c>
      <c r="D136" s="12">
        <f>D137/2</f>
        <v>17.337499999999999</v>
      </c>
      <c r="E136" s="114">
        <f t="shared" si="18"/>
        <v>1.7337499999999999E-2</v>
      </c>
      <c r="F136" s="13">
        <v>0.439</v>
      </c>
      <c r="G136" s="12">
        <v>8.5999999999999993E-2</v>
      </c>
      <c r="H136" s="12">
        <v>0.45800000000000002</v>
      </c>
      <c r="I136" s="12">
        <f t="shared" si="19"/>
        <v>0.35299999999999998</v>
      </c>
      <c r="J136" s="12">
        <f t="shared" si="20"/>
        <v>77.074235807860262</v>
      </c>
      <c r="K136" s="11">
        <f t="shared" si="9"/>
        <v>22.925764192139738</v>
      </c>
      <c r="L136" s="13">
        <v>0.224</v>
      </c>
      <c r="M136" s="12">
        <v>5.6000000000000001E-2</v>
      </c>
      <c r="N136" s="12">
        <v>0.24</v>
      </c>
      <c r="O136" s="12">
        <f t="shared" si="16"/>
        <v>0.16800000000000001</v>
      </c>
      <c r="P136" s="12">
        <f t="shared" si="21"/>
        <v>70</v>
      </c>
      <c r="Q136" s="42">
        <f t="shared" si="10"/>
        <v>30</v>
      </c>
    </row>
    <row r="137" spans="1:17" s="3" customFormat="1" x14ac:dyDescent="0.25">
      <c r="A137" s="17">
        <v>8</v>
      </c>
      <c r="B137" s="15">
        <v>1</v>
      </c>
      <c r="C137" s="15">
        <v>6.3</v>
      </c>
      <c r="D137" s="12">
        <f>D138</f>
        <v>34.674999999999997</v>
      </c>
      <c r="E137" s="114">
        <f t="shared" si="18"/>
        <v>3.4674999999999997E-2</v>
      </c>
      <c r="F137" s="13">
        <v>0.36099999999999999</v>
      </c>
      <c r="G137" s="12">
        <v>8.5999999999999993E-2</v>
      </c>
      <c r="H137" s="12">
        <v>0.45800000000000002</v>
      </c>
      <c r="I137" s="12">
        <f t="shared" si="19"/>
        <v>0.27500000000000002</v>
      </c>
      <c r="J137" s="12">
        <f t="shared" si="20"/>
        <v>60.043668122270745</v>
      </c>
      <c r="K137" s="11">
        <f t="shared" si="9"/>
        <v>39.956331877729255</v>
      </c>
      <c r="L137" s="13">
        <v>0.20499999999999999</v>
      </c>
      <c r="M137" s="12">
        <v>5.6000000000000001E-2</v>
      </c>
      <c r="N137" s="12">
        <v>0.24</v>
      </c>
      <c r="O137" s="12">
        <f t="shared" si="16"/>
        <v>0.14899999999999999</v>
      </c>
      <c r="P137" s="12">
        <f t="shared" si="21"/>
        <v>62.083333333333336</v>
      </c>
      <c r="Q137" s="42">
        <f t="shared" si="10"/>
        <v>37.916666666666664</v>
      </c>
    </row>
    <row r="138" spans="1:17" s="3" customFormat="1" x14ac:dyDescent="0.25">
      <c r="A138" s="17">
        <v>8</v>
      </c>
      <c r="B138" s="15">
        <v>1</v>
      </c>
      <c r="C138" s="15">
        <v>6.3</v>
      </c>
      <c r="D138" s="12">
        <f>D139/2</f>
        <v>34.674999999999997</v>
      </c>
      <c r="E138" s="114">
        <f t="shared" si="18"/>
        <v>3.4674999999999997E-2</v>
      </c>
      <c r="F138" s="13">
        <v>0.372</v>
      </c>
      <c r="G138" s="12">
        <v>8.5999999999999993E-2</v>
      </c>
      <c r="H138" s="12">
        <v>0.45800000000000002</v>
      </c>
      <c r="I138" s="12">
        <f t="shared" si="19"/>
        <v>0.28600000000000003</v>
      </c>
      <c r="J138" s="12">
        <f t="shared" si="20"/>
        <v>62.445414847161572</v>
      </c>
      <c r="K138" s="11">
        <f t="shared" si="9"/>
        <v>37.554585152838428</v>
      </c>
      <c r="L138" s="13">
        <v>0.189</v>
      </c>
      <c r="M138" s="12">
        <v>5.6000000000000001E-2</v>
      </c>
      <c r="N138" s="12">
        <v>0.24</v>
      </c>
      <c r="O138" s="12">
        <f t="shared" si="16"/>
        <v>0.13300000000000001</v>
      </c>
      <c r="P138" s="12">
        <f t="shared" si="21"/>
        <v>55.416666666666671</v>
      </c>
      <c r="Q138" s="42">
        <f t="shared" si="10"/>
        <v>44.583333333333329</v>
      </c>
    </row>
    <row r="139" spans="1:17" s="3" customFormat="1" x14ac:dyDescent="0.25">
      <c r="A139" s="17">
        <v>8</v>
      </c>
      <c r="B139" s="15">
        <v>1</v>
      </c>
      <c r="C139" s="15">
        <v>12.5</v>
      </c>
      <c r="D139" s="12">
        <f>D140</f>
        <v>69.349999999999994</v>
      </c>
      <c r="E139" s="114">
        <f t="shared" si="18"/>
        <v>6.9349999999999995E-2</v>
      </c>
      <c r="F139" s="13">
        <v>0.34</v>
      </c>
      <c r="G139" s="12">
        <v>8.5999999999999993E-2</v>
      </c>
      <c r="H139" s="12">
        <v>0.45800000000000002</v>
      </c>
      <c r="I139" s="12">
        <f t="shared" si="19"/>
        <v>0.254</v>
      </c>
      <c r="J139" s="12">
        <f t="shared" si="20"/>
        <v>55.458515283842793</v>
      </c>
      <c r="K139" s="11">
        <f t="shared" si="9"/>
        <v>44.541484716157207</v>
      </c>
      <c r="L139" s="13">
        <v>0.154</v>
      </c>
      <c r="M139" s="12">
        <v>5.6000000000000001E-2</v>
      </c>
      <c r="N139" s="12">
        <v>0.24</v>
      </c>
      <c r="O139" s="12">
        <f t="shared" si="16"/>
        <v>9.8000000000000004E-2</v>
      </c>
      <c r="P139" s="12">
        <f t="shared" si="21"/>
        <v>40.833333333333336</v>
      </c>
      <c r="Q139" s="42">
        <f t="shared" si="10"/>
        <v>59.166666666666664</v>
      </c>
    </row>
    <row r="140" spans="1:17" s="3" customFormat="1" x14ac:dyDescent="0.25">
      <c r="A140" s="17">
        <v>8</v>
      </c>
      <c r="B140" s="15">
        <v>1</v>
      </c>
      <c r="C140" s="15">
        <v>12.5</v>
      </c>
      <c r="D140" s="12">
        <f>D141/2</f>
        <v>69.349999999999994</v>
      </c>
      <c r="E140" s="114">
        <f t="shared" si="18"/>
        <v>6.9349999999999995E-2</v>
      </c>
      <c r="F140" s="13">
        <v>0.34300000000000003</v>
      </c>
      <c r="G140" s="12">
        <v>8.5999999999999993E-2</v>
      </c>
      <c r="H140" s="12">
        <v>0.45800000000000002</v>
      </c>
      <c r="I140" s="12">
        <f t="shared" si="19"/>
        <v>0.25700000000000001</v>
      </c>
      <c r="J140" s="12">
        <f t="shared" si="20"/>
        <v>56.113537117903931</v>
      </c>
      <c r="K140" s="11">
        <f t="shared" si="9"/>
        <v>43.886462882096069</v>
      </c>
      <c r="L140" s="13">
        <v>0.154</v>
      </c>
      <c r="M140" s="12">
        <v>5.6000000000000001E-2</v>
      </c>
      <c r="N140" s="12">
        <v>0.24</v>
      </c>
      <c r="O140" s="12">
        <f t="shared" si="16"/>
        <v>9.8000000000000004E-2</v>
      </c>
      <c r="P140" s="12">
        <f t="shared" si="21"/>
        <v>40.833333333333336</v>
      </c>
      <c r="Q140" s="42">
        <f t="shared" si="10"/>
        <v>59.166666666666664</v>
      </c>
    </row>
    <row r="141" spans="1:17" s="3" customFormat="1" x14ac:dyDescent="0.25">
      <c r="A141" s="17">
        <v>8</v>
      </c>
      <c r="B141" s="15">
        <v>1</v>
      </c>
      <c r="C141" s="15">
        <v>25</v>
      </c>
      <c r="D141" s="12">
        <v>138.69999999999999</v>
      </c>
      <c r="E141" s="114">
        <f t="shared" si="18"/>
        <v>0.13869999999999999</v>
      </c>
      <c r="F141" s="13">
        <v>0.29899999999999999</v>
      </c>
      <c r="G141" s="12">
        <v>8.5999999999999993E-2</v>
      </c>
      <c r="H141" s="12">
        <v>0.45800000000000002</v>
      </c>
      <c r="I141" s="12">
        <f t="shared" si="19"/>
        <v>0.21299999999999999</v>
      </c>
      <c r="J141" s="12">
        <f t="shared" si="20"/>
        <v>46.506550218340607</v>
      </c>
      <c r="K141" s="11">
        <f t="shared" si="9"/>
        <v>53.493449781659393</v>
      </c>
      <c r="L141" s="13">
        <v>0.111</v>
      </c>
      <c r="M141" s="12">
        <v>5.6000000000000001E-2</v>
      </c>
      <c r="N141" s="12">
        <v>0.24</v>
      </c>
      <c r="O141" s="12">
        <f t="shared" si="16"/>
        <v>5.5E-2</v>
      </c>
      <c r="P141" s="12">
        <f t="shared" si="21"/>
        <v>22.916666666666668</v>
      </c>
      <c r="Q141" s="42">
        <f t="shared" si="10"/>
        <v>77.083333333333329</v>
      </c>
    </row>
    <row r="142" spans="1:17" s="3" customFormat="1" x14ac:dyDescent="0.25">
      <c r="A142" s="17">
        <v>8</v>
      </c>
      <c r="B142" s="15">
        <v>1</v>
      </c>
      <c r="C142" s="15">
        <v>25</v>
      </c>
      <c r="D142" s="12">
        <v>138.69999999999999</v>
      </c>
      <c r="E142" s="114">
        <f t="shared" si="18"/>
        <v>0.13869999999999999</v>
      </c>
      <c r="F142" s="13">
        <v>0.314</v>
      </c>
      <c r="G142" s="12">
        <v>8.5999999999999993E-2</v>
      </c>
      <c r="H142" s="12">
        <v>0.45800000000000002</v>
      </c>
      <c r="I142" s="12">
        <f t="shared" si="19"/>
        <v>0.22800000000000001</v>
      </c>
      <c r="J142" s="12">
        <f t="shared" si="20"/>
        <v>49.78165938864629</v>
      </c>
      <c r="K142" s="11">
        <f t="shared" si="9"/>
        <v>50.21834061135371</v>
      </c>
      <c r="L142" s="13">
        <v>0.13800000000000001</v>
      </c>
      <c r="M142" s="12">
        <v>5.6000000000000001E-2</v>
      </c>
      <c r="N142" s="12">
        <v>0.24</v>
      </c>
      <c r="O142" s="12">
        <f t="shared" si="16"/>
        <v>8.2000000000000017E-2</v>
      </c>
      <c r="P142" s="12">
        <f t="shared" si="21"/>
        <v>34.166666666666671</v>
      </c>
      <c r="Q142" s="42">
        <f t="shared" si="10"/>
        <v>65.833333333333329</v>
      </c>
    </row>
    <row r="143" spans="1:17" s="3" customFormat="1" x14ac:dyDescent="0.25">
      <c r="A143" s="17">
        <v>8</v>
      </c>
      <c r="B143" s="15">
        <v>2</v>
      </c>
      <c r="C143" s="15">
        <v>0.04</v>
      </c>
      <c r="D143" s="12">
        <v>0.27089843749999998</v>
      </c>
      <c r="E143" s="114">
        <f t="shared" si="18"/>
        <v>2.7089843749999998E-4</v>
      </c>
      <c r="F143" s="13">
        <v>0.48099999999999998</v>
      </c>
      <c r="G143" s="12">
        <v>0.113</v>
      </c>
      <c r="H143" s="12">
        <v>0.49399999999999999</v>
      </c>
      <c r="I143" s="12">
        <f t="shared" si="19"/>
        <v>0.36799999999999999</v>
      </c>
      <c r="J143" s="12">
        <f t="shared" si="20"/>
        <v>74.493927125506076</v>
      </c>
      <c r="K143" s="11">
        <f t="shared" si="9"/>
        <v>25.506072874493924</v>
      </c>
      <c r="L143" s="13">
        <v>0.52800000000000002</v>
      </c>
      <c r="M143" s="12">
        <v>7.3999999999999996E-2</v>
      </c>
      <c r="N143" s="12">
        <v>0.504</v>
      </c>
      <c r="O143" s="12">
        <f t="shared" si="16"/>
        <v>0.45400000000000001</v>
      </c>
      <c r="P143" s="12">
        <f t="shared" si="21"/>
        <v>90.079365079365076</v>
      </c>
      <c r="Q143" s="42">
        <f t="shared" si="10"/>
        <v>9.9206349206349245</v>
      </c>
    </row>
    <row r="144" spans="1:17" s="3" customFormat="1" x14ac:dyDescent="0.25">
      <c r="A144" s="17">
        <v>8</v>
      </c>
      <c r="B144" s="15">
        <v>2</v>
      </c>
      <c r="C144" s="15">
        <v>0.04</v>
      </c>
      <c r="D144" s="12">
        <v>0.27089843749999998</v>
      </c>
      <c r="E144" s="114">
        <f t="shared" si="18"/>
        <v>2.7089843749999998E-4</v>
      </c>
      <c r="F144" s="13">
        <v>0.47299999999999998</v>
      </c>
      <c r="G144" s="12">
        <v>0.113</v>
      </c>
      <c r="H144" s="12">
        <v>0.49399999999999999</v>
      </c>
      <c r="I144" s="12">
        <f t="shared" si="19"/>
        <v>0.36</v>
      </c>
      <c r="J144" s="12">
        <f t="shared" si="20"/>
        <v>72.874493927125499</v>
      </c>
      <c r="K144" s="11">
        <f t="shared" si="9"/>
        <v>27.125506072874501</v>
      </c>
      <c r="L144" s="13">
        <v>0.46700000000000003</v>
      </c>
      <c r="M144" s="12">
        <v>7.3999999999999996E-2</v>
      </c>
      <c r="N144" s="12">
        <v>0.504</v>
      </c>
      <c r="O144" s="12">
        <f t="shared" si="16"/>
        <v>0.39300000000000002</v>
      </c>
      <c r="P144" s="12">
        <f t="shared" si="21"/>
        <v>77.976190476190482</v>
      </c>
      <c r="Q144" s="42">
        <f t="shared" si="10"/>
        <v>22.023809523809518</v>
      </c>
    </row>
    <row r="145" spans="1:17" s="3" customFormat="1" x14ac:dyDescent="0.25">
      <c r="A145" s="17">
        <v>8</v>
      </c>
      <c r="B145" s="15">
        <v>2</v>
      </c>
      <c r="C145" s="15">
        <v>7.0000000000000007E-2</v>
      </c>
      <c r="D145" s="12">
        <v>0.54179687499999996</v>
      </c>
      <c r="E145" s="114">
        <f t="shared" si="18"/>
        <v>5.4179687499999996E-4</v>
      </c>
      <c r="F145" s="13">
        <v>0.47199999999999998</v>
      </c>
      <c r="G145" s="12">
        <v>0.113</v>
      </c>
      <c r="H145" s="12">
        <v>0.49399999999999999</v>
      </c>
      <c r="I145" s="12">
        <f t="shared" si="19"/>
        <v>0.35899999999999999</v>
      </c>
      <c r="J145" s="12">
        <f t="shared" si="20"/>
        <v>72.672064777327932</v>
      </c>
      <c r="K145" s="11">
        <f t="shared" si="9"/>
        <v>27.327935222672068</v>
      </c>
      <c r="L145" s="13">
        <v>0.53200000000000003</v>
      </c>
      <c r="M145" s="12">
        <v>7.3999999999999996E-2</v>
      </c>
      <c r="N145" s="12">
        <v>0.504</v>
      </c>
      <c r="O145" s="12">
        <f t="shared" si="16"/>
        <v>0.45800000000000002</v>
      </c>
      <c r="P145" s="12">
        <f t="shared" si="21"/>
        <v>90.873015873015873</v>
      </c>
      <c r="Q145" s="42">
        <f t="shared" si="10"/>
        <v>9.1269841269841265</v>
      </c>
    </row>
    <row r="146" spans="1:17" s="3" customFormat="1" x14ac:dyDescent="0.25">
      <c r="A146" s="17">
        <v>8</v>
      </c>
      <c r="B146" s="15">
        <v>2</v>
      </c>
      <c r="C146" s="15">
        <v>7.0000000000000007E-2</v>
      </c>
      <c r="D146" s="12">
        <v>0.54179687499999996</v>
      </c>
      <c r="E146" s="114">
        <f t="shared" si="18"/>
        <v>5.4179687499999996E-4</v>
      </c>
      <c r="F146" s="13">
        <v>0.47499999999999998</v>
      </c>
      <c r="G146" s="12">
        <v>0.113</v>
      </c>
      <c r="H146" s="12">
        <v>0.49399999999999999</v>
      </c>
      <c r="I146" s="12">
        <f t="shared" si="19"/>
        <v>0.36199999999999999</v>
      </c>
      <c r="J146" s="12">
        <f t="shared" si="20"/>
        <v>73.279352226720647</v>
      </c>
      <c r="K146" s="11">
        <f t="shared" si="9"/>
        <v>26.720647773279353</v>
      </c>
      <c r="L146" s="13">
        <v>0.47599999999999998</v>
      </c>
      <c r="M146" s="12">
        <v>7.3999999999999996E-2</v>
      </c>
      <c r="N146" s="12">
        <v>0.504</v>
      </c>
      <c r="O146" s="12">
        <f t="shared" si="16"/>
        <v>0.40199999999999997</v>
      </c>
      <c r="P146" s="12">
        <f t="shared" si="21"/>
        <v>79.761904761904759</v>
      </c>
      <c r="Q146" s="42">
        <f t="shared" si="10"/>
        <v>20.238095238095241</v>
      </c>
    </row>
    <row r="147" spans="1:17" s="3" customFormat="1" x14ac:dyDescent="0.25">
      <c r="A147" s="17">
        <v>8</v>
      </c>
      <c r="B147" s="15">
        <v>2</v>
      </c>
      <c r="C147" s="15">
        <v>0.15</v>
      </c>
      <c r="D147" s="12">
        <v>1.0835937499999999</v>
      </c>
      <c r="E147" s="114">
        <f t="shared" si="18"/>
        <v>1.0835937499999999E-3</v>
      </c>
      <c r="F147" s="13">
        <v>0.496</v>
      </c>
      <c r="G147" s="12">
        <v>0.113</v>
      </c>
      <c r="H147" s="12">
        <v>0.49399999999999999</v>
      </c>
      <c r="I147" s="12">
        <f t="shared" si="19"/>
        <v>0.38300000000000001</v>
      </c>
      <c r="J147" s="12">
        <f t="shared" si="20"/>
        <v>77.530364372469634</v>
      </c>
      <c r="K147" s="11">
        <f t="shared" si="9"/>
        <v>22.469635627530366</v>
      </c>
      <c r="L147" s="13">
        <v>0.44800000000000001</v>
      </c>
      <c r="M147" s="12">
        <v>7.3999999999999996E-2</v>
      </c>
      <c r="N147" s="12">
        <v>0.504</v>
      </c>
      <c r="O147" s="12">
        <f t="shared" si="16"/>
        <v>0.374</v>
      </c>
      <c r="P147" s="12">
        <f t="shared" si="21"/>
        <v>74.206349206349216</v>
      </c>
      <c r="Q147" s="42">
        <f t="shared" si="10"/>
        <v>25.793650793650784</v>
      </c>
    </row>
    <row r="148" spans="1:17" s="3" customFormat="1" x14ac:dyDescent="0.25">
      <c r="A148" s="17">
        <v>8</v>
      </c>
      <c r="B148" s="15">
        <v>2</v>
      </c>
      <c r="C148" s="15">
        <v>0.15</v>
      </c>
      <c r="D148" s="12">
        <v>1.0835937499999999</v>
      </c>
      <c r="E148" s="114">
        <f t="shared" si="18"/>
        <v>1.0835937499999999E-3</v>
      </c>
      <c r="F148" s="13">
        <v>0.47</v>
      </c>
      <c r="G148" s="12">
        <v>0.113</v>
      </c>
      <c r="H148" s="12">
        <v>0.49399999999999999</v>
      </c>
      <c r="I148" s="12">
        <f t="shared" si="19"/>
        <v>0.35699999999999998</v>
      </c>
      <c r="J148" s="12">
        <f t="shared" si="20"/>
        <v>72.267206477732799</v>
      </c>
      <c r="K148" s="11">
        <f t="shared" si="9"/>
        <v>27.732793522267201</v>
      </c>
      <c r="L148" s="13">
        <v>0.44</v>
      </c>
      <c r="M148" s="12">
        <v>7.3999999999999996E-2</v>
      </c>
      <c r="N148" s="12">
        <v>0.504</v>
      </c>
      <c r="O148" s="12">
        <f t="shared" si="16"/>
        <v>0.36599999999999999</v>
      </c>
      <c r="P148" s="12">
        <f t="shared" si="21"/>
        <v>72.61904761904762</v>
      </c>
      <c r="Q148" s="42">
        <f t="shared" si="10"/>
        <v>27.38095238095238</v>
      </c>
    </row>
    <row r="149" spans="1:17" s="3" customFormat="1" x14ac:dyDescent="0.25">
      <c r="A149" s="17">
        <v>8</v>
      </c>
      <c r="B149" s="15">
        <v>2</v>
      </c>
      <c r="C149" s="15">
        <v>0.33</v>
      </c>
      <c r="D149" s="12">
        <v>2.1671874999999998</v>
      </c>
      <c r="E149" s="114">
        <f t="shared" si="18"/>
        <v>2.1671874999999998E-3</v>
      </c>
      <c r="F149" s="13">
        <v>0.46300000000000002</v>
      </c>
      <c r="G149" s="12">
        <v>0.113</v>
      </c>
      <c r="H149" s="12">
        <v>0.49399999999999999</v>
      </c>
      <c r="I149" s="12">
        <f t="shared" si="19"/>
        <v>0.35000000000000003</v>
      </c>
      <c r="J149" s="12">
        <f t="shared" si="20"/>
        <v>70.850202429149803</v>
      </c>
      <c r="K149" s="11">
        <f t="shared" si="9"/>
        <v>29.149797570850197</v>
      </c>
      <c r="L149" s="13">
        <v>0.53200000000000003</v>
      </c>
      <c r="M149" s="12">
        <v>7.3999999999999996E-2</v>
      </c>
      <c r="N149" s="12">
        <v>0.504</v>
      </c>
      <c r="O149" s="12">
        <f t="shared" si="16"/>
        <v>0.45800000000000002</v>
      </c>
      <c r="P149" s="12">
        <f t="shared" si="21"/>
        <v>90.873015873015873</v>
      </c>
      <c r="Q149" s="42">
        <f t="shared" si="10"/>
        <v>9.1269841269841265</v>
      </c>
    </row>
    <row r="150" spans="1:17" s="3" customFormat="1" x14ac:dyDescent="0.25">
      <c r="A150" s="17">
        <v>8</v>
      </c>
      <c r="B150" s="15">
        <v>2</v>
      </c>
      <c r="C150" s="15">
        <v>0.33</v>
      </c>
      <c r="D150" s="12">
        <v>2.1671874999999998</v>
      </c>
      <c r="E150" s="114">
        <f t="shared" si="18"/>
        <v>2.1671874999999998E-3</v>
      </c>
      <c r="F150" s="13">
        <v>0.46700000000000003</v>
      </c>
      <c r="G150" s="12">
        <v>0.113</v>
      </c>
      <c r="H150" s="12">
        <v>0.49399999999999999</v>
      </c>
      <c r="I150" s="12">
        <f t="shared" si="19"/>
        <v>0.35400000000000004</v>
      </c>
      <c r="J150" s="12">
        <f t="shared" si="20"/>
        <v>71.659919028340084</v>
      </c>
      <c r="K150" s="11">
        <f t="shared" si="9"/>
        <v>28.340080971659916</v>
      </c>
      <c r="L150" s="13">
        <v>0.47499999999999998</v>
      </c>
      <c r="M150" s="12">
        <v>7.3999999999999996E-2</v>
      </c>
      <c r="N150" s="12">
        <v>0.504</v>
      </c>
      <c r="O150" s="12">
        <f t="shared" si="16"/>
        <v>0.40099999999999997</v>
      </c>
      <c r="P150" s="12">
        <f t="shared" si="21"/>
        <v>79.563492063492063</v>
      </c>
      <c r="Q150" s="42">
        <f t="shared" si="10"/>
        <v>20.436507936507937</v>
      </c>
    </row>
    <row r="151" spans="1:17" s="3" customFormat="1" x14ac:dyDescent="0.25">
      <c r="A151" s="17">
        <v>8</v>
      </c>
      <c r="B151" s="15">
        <v>2</v>
      </c>
      <c r="C151" s="15">
        <v>0.75</v>
      </c>
      <c r="D151" s="12">
        <v>4.3343749999999996</v>
      </c>
      <c r="E151" s="114">
        <f t="shared" si="18"/>
        <v>4.3343749999999997E-3</v>
      </c>
      <c r="F151" s="13">
        <v>0.47099999999999997</v>
      </c>
      <c r="G151" s="12">
        <v>0.113</v>
      </c>
      <c r="H151" s="12">
        <v>0.49399999999999999</v>
      </c>
      <c r="I151" s="12">
        <f t="shared" si="19"/>
        <v>0.35799999999999998</v>
      </c>
      <c r="J151" s="12">
        <f t="shared" si="20"/>
        <v>72.469635627530366</v>
      </c>
      <c r="K151" s="11">
        <f t="shared" si="9"/>
        <v>27.530364372469634</v>
      </c>
      <c r="L151" s="13">
        <v>0.46700000000000003</v>
      </c>
      <c r="M151" s="12">
        <v>7.3999999999999996E-2</v>
      </c>
      <c r="N151" s="12">
        <v>0.504</v>
      </c>
      <c r="O151" s="12">
        <f t="shared" si="16"/>
        <v>0.39300000000000002</v>
      </c>
      <c r="P151" s="12">
        <f t="shared" si="21"/>
        <v>77.976190476190482</v>
      </c>
      <c r="Q151" s="42">
        <f t="shared" si="10"/>
        <v>22.023809523809518</v>
      </c>
    </row>
    <row r="152" spans="1:17" s="3" customFormat="1" x14ac:dyDescent="0.25">
      <c r="A152" s="17">
        <v>8</v>
      </c>
      <c r="B152" s="15">
        <v>2</v>
      </c>
      <c r="C152" s="15">
        <v>0.75</v>
      </c>
      <c r="D152" s="12">
        <v>4.3343749999999996</v>
      </c>
      <c r="E152" s="114">
        <f t="shared" si="18"/>
        <v>4.3343749999999997E-3</v>
      </c>
      <c r="F152" s="13">
        <v>0.47399999999999998</v>
      </c>
      <c r="G152" s="12">
        <v>0.113</v>
      </c>
      <c r="H152" s="12">
        <v>0.49399999999999999</v>
      </c>
      <c r="I152" s="12">
        <f t="shared" si="19"/>
        <v>0.36099999999999999</v>
      </c>
      <c r="J152" s="12">
        <f t="shared" si="20"/>
        <v>73.076923076923066</v>
      </c>
      <c r="K152" s="11">
        <f t="shared" si="9"/>
        <v>26.923076923076934</v>
      </c>
      <c r="L152" s="13">
        <v>0.45400000000000001</v>
      </c>
      <c r="M152" s="12">
        <v>7.3999999999999996E-2</v>
      </c>
      <c r="N152" s="12">
        <v>0.504</v>
      </c>
      <c r="O152" s="12">
        <f t="shared" si="16"/>
        <v>0.38</v>
      </c>
      <c r="P152" s="12">
        <f t="shared" si="21"/>
        <v>75.396825396825392</v>
      </c>
      <c r="Q152" s="42">
        <f t="shared" si="10"/>
        <v>24.603174603174608</v>
      </c>
    </row>
    <row r="153" spans="1:17" s="3" customFormat="1" x14ac:dyDescent="0.25">
      <c r="A153" s="17">
        <v>8</v>
      </c>
      <c r="B153" s="15">
        <v>2</v>
      </c>
      <c r="C153" s="15">
        <v>1.5</v>
      </c>
      <c r="D153" s="12">
        <v>8.6687499999999993</v>
      </c>
      <c r="E153" s="114">
        <f t="shared" si="18"/>
        <v>8.6687499999999994E-3</v>
      </c>
      <c r="F153" s="13">
        <v>0.45200000000000001</v>
      </c>
      <c r="G153" s="12">
        <v>0.113</v>
      </c>
      <c r="H153" s="12">
        <v>0.49399999999999999</v>
      </c>
      <c r="I153" s="12">
        <f t="shared" si="19"/>
        <v>0.33900000000000002</v>
      </c>
      <c r="J153" s="12">
        <f t="shared" si="20"/>
        <v>68.623481781376526</v>
      </c>
      <c r="K153" s="11">
        <f t="shared" si="9"/>
        <v>31.376518218623474</v>
      </c>
      <c r="L153" s="13">
        <v>0.45</v>
      </c>
      <c r="M153" s="12">
        <v>7.3999999999999996E-2</v>
      </c>
      <c r="N153" s="12">
        <v>0.504</v>
      </c>
      <c r="O153" s="12">
        <f t="shared" si="16"/>
        <v>0.376</v>
      </c>
      <c r="P153" s="12">
        <f t="shared" si="21"/>
        <v>74.603174603174608</v>
      </c>
      <c r="Q153" s="42">
        <f t="shared" si="10"/>
        <v>25.396825396825392</v>
      </c>
    </row>
    <row r="154" spans="1:17" s="3" customFormat="1" x14ac:dyDescent="0.25">
      <c r="A154" s="17">
        <v>8</v>
      </c>
      <c r="B154" s="15">
        <v>2</v>
      </c>
      <c r="C154" s="15">
        <v>1.5</v>
      </c>
      <c r="D154" s="12">
        <v>8.6687499999999993</v>
      </c>
      <c r="E154" s="114">
        <f t="shared" si="18"/>
        <v>8.6687499999999994E-3</v>
      </c>
      <c r="F154" s="13">
        <v>0.45300000000000001</v>
      </c>
      <c r="G154" s="12">
        <v>0.113</v>
      </c>
      <c r="H154" s="12">
        <v>0.49399999999999999</v>
      </c>
      <c r="I154" s="12">
        <f t="shared" si="19"/>
        <v>0.34</v>
      </c>
      <c r="J154" s="12">
        <f t="shared" si="20"/>
        <v>68.825910931174093</v>
      </c>
      <c r="K154" s="11">
        <f t="shared" si="9"/>
        <v>31.174089068825907</v>
      </c>
      <c r="L154" s="13">
        <v>0.44900000000000001</v>
      </c>
      <c r="M154" s="12">
        <v>7.3999999999999996E-2</v>
      </c>
      <c r="N154" s="12">
        <v>0.504</v>
      </c>
      <c r="O154" s="12">
        <f t="shared" si="16"/>
        <v>0.375</v>
      </c>
      <c r="P154" s="12">
        <f t="shared" si="21"/>
        <v>74.404761904761912</v>
      </c>
      <c r="Q154" s="42">
        <f t="shared" si="10"/>
        <v>25.595238095238088</v>
      </c>
    </row>
    <row r="155" spans="1:17" s="3" customFormat="1" x14ac:dyDescent="0.25">
      <c r="A155" s="17">
        <v>8</v>
      </c>
      <c r="B155" s="15">
        <v>2</v>
      </c>
      <c r="C155" s="15">
        <v>3.1</v>
      </c>
      <c r="D155" s="12">
        <v>17.337499999999999</v>
      </c>
      <c r="E155" s="114">
        <f t="shared" si="18"/>
        <v>1.7337499999999999E-2</v>
      </c>
      <c r="F155" s="13">
        <v>0.42699999999999999</v>
      </c>
      <c r="G155" s="12">
        <v>0.113</v>
      </c>
      <c r="H155" s="12">
        <v>0.49399999999999999</v>
      </c>
      <c r="I155" s="12">
        <f t="shared" si="19"/>
        <v>0.314</v>
      </c>
      <c r="J155" s="12">
        <f t="shared" si="20"/>
        <v>63.56275303643725</v>
      </c>
      <c r="K155" s="11">
        <f t="shared" si="9"/>
        <v>36.43724696356275</v>
      </c>
      <c r="L155" s="13">
        <v>0.433</v>
      </c>
      <c r="M155" s="12">
        <v>7.3999999999999996E-2</v>
      </c>
      <c r="N155" s="12">
        <v>0.504</v>
      </c>
      <c r="O155" s="12">
        <f t="shared" si="16"/>
        <v>0.35899999999999999</v>
      </c>
      <c r="P155" s="12">
        <f t="shared" si="21"/>
        <v>71.23015873015872</v>
      </c>
      <c r="Q155" s="42">
        <f t="shared" si="10"/>
        <v>28.76984126984128</v>
      </c>
    </row>
    <row r="156" spans="1:17" s="3" customFormat="1" x14ac:dyDescent="0.25">
      <c r="A156" s="17">
        <v>8</v>
      </c>
      <c r="B156" s="15">
        <v>2</v>
      </c>
      <c r="C156" s="15">
        <v>3.1</v>
      </c>
      <c r="D156" s="12">
        <v>17.337499999999999</v>
      </c>
      <c r="E156" s="114">
        <f t="shared" si="18"/>
        <v>1.7337499999999999E-2</v>
      </c>
      <c r="F156" s="13">
        <v>0.42099999999999999</v>
      </c>
      <c r="G156" s="12">
        <v>0.113</v>
      </c>
      <c r="H156" s="12">
        <v>0.49399999999999999</v>
      </c>
      <c r="I156" s="12">
        <f t="shared" si="19"/>
        <v>0.308</v>
      </c>
      <c r="J156" s="12">
        <f t="shared" si="20"/>
        <v>62.348178137651821</v>
      </c>
      <c r="K156" s="11">
        <f t="shared" si="9"/>
        <v>37.651821862348179</v>
      </c>
      <c r="L156" s="13">
        <v>0.38700000000000001</v>
      </c>
      <c r="M156" s="12">
        <v>7.3999999999999996E-2</v>
      </c>
      <c r="N156" s="12">
        <v>0.504</v>
      </c>
      <c r="O156" s="12">
        <f t="shared" si="16"/>
        <v>0.313</v>
      </c>
      <c r="P156" s="12">
        <f t="shared" si="21"/>
        <v>62.103174603174608</v>
      </c>
      <c r="Q156" s="42">
        <f t="shared" si="10"/>
        <v>37.896825396825392</v>
      </c>
    </row>
    <row r="157" spans="1:17" s="3" customFormat="1" x14ac:dyDescent="0.25">
      <c r="A157" s="17">
        <v>8</v>
      </c>
      <c r="B157" s="15">
        <v>2</v>
      </c>
      <c r="C157" s="15">
        <v>6.3</v>
      </c>
      <c r="D157" s="12">
        <v>34.674999999999997</v>
      </c>
      <c r="E157" s="114">
        <f t="shared" si="18"/>
        <v>3.4674999999999997E-2</v>
      </c>
      <c r="F157" s="13">
        <v>0.373</v>
      </c>
      <c r="G157" s="12">
        <v>0.113</v>
      </c>
      <c r="H157" s="12">
        <v>0.49399999999999999</v>
      </c>
      <c r="I157" s="12">
        <f t="shared" si="19"/>
        <v>0.26</v>
      </c>
      <c r="J157" s="12">
        <f t="shared" si="20"/>
        <v>52.631578947368418</v>
      </c>
      <c r="K157" s="11">
        <f t="shared" si="9"/>
        <v>47.368421052631582</v>
      </c>
      <c r="L157" s="13">
        <v>0.40799999999999997</v>
      </c>
      <c r="M157" s="12">
        <v>7.3999999999999996E-2</v>
      </c>
      <c r="N157" s="12">
        <v>0.504</v>
      </c>
      <c r="O157" s="12">
        <f t="shared" si="16"/>
        <v>0.33399999999999996</v>
      </c>
      <c r="P157" s="12">
        <f t="shared" si="21"/>
        <v>66.269841269841265</v>
      </c>
      <c r="Q157" s="42">
        <f t="shared" si="10"/>
        <v>33.730158730158735</v>
      </c>
    </row>
    <row r="158" spans="1:17" s="3" customFormat="1" x14ac:dyDescent="0.25">
      <c r="A158" s="17">
        <v>8</v>
      </c>
      <c r="B158" s="15">
        <v>2</v>
      </c>
      <c r="C158" s="15">
        <v>6.3</v>
      </c>
      <c r="D158" s="12">
        <v>34.674999999999997</v>
      </c>
      <c r="E158" s="114">
        <f t="shared" si="18"/>
        <v>3.4674999999999997E-2</v>
      </c>
      <c r="F158" s="13">
        <v>0.371</v>
      </c>
      <c r="G158" s="12">
        <v>0.113</v>
      </c>
      <c r="H158" s="12">
        <v>0.49399999999999999</v>
      </c>
      <c r="I158" s="12">
        <f t="shared" si="19"/>
        <v>0.25800000000000001</v>
      </c>
      <c r="J158" s="12">
        <f t="shared" si="20"/>
        <v>52.226720647773284</v>
      </c>
      <c r="K158" s="11">
        <f t="shared" si="9"/>
        <v>47.773279352226716</v>
      </c>
      <c r="L158" s="13">
        <v>0.34399999999999997</v>
      </c>
      <c r="M158" s="12">
        <v>7.3999999999999996E-2</v>
      </c>
      <c r="N158" s="12">
        <v>0.504</v>
      </c>
      <c r="O158" s="12">
        <f t="shared" si="16"/>
        <v>0.26999999999999996</v>
      </c>
      <c r="P158" s="12">
        <f t="shared" si="21"/>
        <v>53.571428571428555</v>
      </c>
      <c r="Q158" s="42">
        <f t="shared" si="10"/>
        <v>46.428571428571445</v>
      </c>
    </row>
    <row r="159" spans="1:17" s="3" customFormat="1" x14ac:dyDescent="0.25">
      <c r="A159" s="17">
        <v>8</v>
      </c>
      <c r="B159" s="15">
        <v>2</v>
      </c>
      <c r="C159" s="15">
        <v>12.5</v>
      </c>
      <c r="D159" s="12">
        <v>69.349999999999994</v>
      </c>
      <c r="E159" s="114">
        <f t="shared" si="18"/>
        <v>6.9349999999999995E-2</v>
      </c>
      <c r="F159" s="13">
        <v>0.29199999999999998</v>
      </c>
      <c r="G159" s="12">
        <v>0.113</v>
      </c>
      <c r="H159" s="12">
        <v>0.49399999999999999</v>
      </c>
      <c r="I159" s="12">
        <f t="shared" si="19"/>
        <v>0.17899999999999999</v>
      </c>
      <c r="J159" s="12">
        <f t="shared" si="20"/>
        <v>36.234817813765183</v>
      </c>
      <c r="K159" s="11">
        <f t="shared" si="9"/>
        <v>63.765182186234817</v>
      </c>
      <c r="L159" s="13">
        <v>0.29199999999999998</v>
      </c>
      <c r="M159" s="12">
        <v>7.3999999999999996E-2</v>
      </c>
      <c r="N159" s="12">
        <v>0.504</v>
      </c>
      <c r="O159" s="12">
        <f t="shared" si="16"/>
        <v>0.21799999999999997</v>
      </c>
      <c r="P159" s="12">
        <f t="shared" si="21"/>
        <v>43.253968253968253</v>
      </c>
      <c r="Q159" s="42">
        <f t="shared" si="10"/>
        <v>56.746031746031747</v>
      </c>
    </row>
    <row r="160" spans="1:17" s="3" customFormat="1" x14ac:dyDescent="0.25">
      <c r="A160" s="17">
        <v>8</v>
      </c>
      <c r="B160" s="15">
        <v>2</v>
      </c>
      <c r="C160" s="15">
        <v>12.5</v>
      </c>
      <c r="D160" s="12">
        <v>69.349999999999994</v>
      </c>
      <c r="E160" s="114">
        <f t="shared" si="18"/>
        <v>6.9349999999999995E-2</v>
      </c>
      <c r="F160" s="13">
        <v>0.25800000000000001</v>
      </c>
      <c r="G160" s="12">
        <v>0.113</v>
      </c>
      <c r="H160" s="12">
        <v>0.49399999999999999</v>
      </c>
      <c r="I160" s="12">
        <f t="shared" si="19"/>
        <v>0.14500000000000002</v>
      </c>
      <c r="J160" s="12">
        <f t="shared" si="20"/>
        <v>29.352226720647778</v>
      </c>
      <c r="K160" s="11">
        <f t="shared" si="9"/>
        <v>70.647773279352222</v>
      </c>
      <c r="L160" s="13">
        <v>0.28399999999999997</v>
      </c>
      <c r="M160" s="12">
        <v>7.3999999999999996E-2</v>
      </c>
      <c r="N160" s="12">
        <v>0.504</v>
      </c>
      <c r="O160" s="12">
        <f t="shared" si="16"/>
        <v>0.20999999999999996</v>
      </c>
      <c r="P160" s="12">
        <f t="shared" si="21"/>
        <v>41.666666666666657</v>
      </c>
      <c r="Q160" s="42">
        <f t="shared" si="10"/>
        <v>58.333333333333343</v>
      </c>
    </row>
    <row r="161" spans="1:17" s="3" customFormat="1" x14ac:dyDescent="0.25">
      <c r="A161" s="17">
        <v>8</v>
      </c>
      <c r="B161" s="15">
        <v>2</v>
      </c>
      <c r="C161" s="15">
        <v>25</v>
      </c>
      <c r="D161" s="12">
        <v>138.69999999999999</v>
      </c>
      <c r="E161" s="114">
        <f t="shared" si="18"/>
        <v>0.13869999999999999</v>
      </c>
      <c r="F161" s="13">
        <v>0.13800000000000001</v>
      </c>
      <c r="G161" s="12">
        <v>0.113</v>
      </c>
      <c r="H161" s="12">
        <v>0.49399999999999999</v>
      </c>
      <c r="I161" s="12">
        <f t="shared" si="19"/>
        <v>2.5000000000000008E-2</v>
      </c>
      <c r="J161" s="12">
        <f t="shared" si="20"/>
        <v>5.060728744939273</v>
      </c>
      <c r="K161" s="11">
        <f t="shared" si="9"/>
        <v>94.939271255060731</v>
      </c>
      <c r="L161" s="13">
        <v>0.19800000000000001</v>
      </c>
      <c r="M161" s="12">
        <v>7.3999999999999996E-2</v>
      </c>
      <c r="N161" s="12">
        <v>0.504</v>
      </c>
      <c r="O161" s="12">
        <f t="shared" si="16"/>
        <v>0.12400000000000001</v>
      </c>
      <c r="P161" s="12">
        <f t="shared" si="21"/>
        <v>24.603174603174605</v>
      </c>
      <c r="Q161" s="42">
        <f t="shared" si="10"/>
        <v>75.396825396825392</v>
      </c>
    </row>
    <row r="162" spans="1:17" s="3" customFormat="1" x14ac:dyDescent="0.25">
      <c r="A162" s="17">
        <v>8</v>
      </c>
      <c r="B162" s="15">
        <v>2</v>
      </c>
      <c r="C162" s="15">
        <v>25</v>
      </c>
      <c r="D162" s="12">
        <v>138.69999999999999</v>
      </c>
      <c r="E162" s="114">
        <f t="shared" si="18"/>
        <v>0.13869999999999999</v>
      </c>
      <c r="F162" s="13">
        <v>0.20899999999999999</v>
      </c>
      <c r="G162" s="12">
        <v>0.113</v>
      </c>
      <c r="H162" s="12">
        <v>0.49399999999999999</v>
      </c>
      <c r="I162" s="12">
        <f t="shared" si="19"/>
        <v>9.5999999999999988E-2</v>
      </c>
      <c r="J162" s="12">
        <f t="shared" si="20"/>
        <v>19.4331983805668</v>
      </c>
      <c r="K162" s="11">
        <f t="shared" si="9"/>
        <v>80.566801619433193</v>
      </c>
      <c r="L162" s="13">
        <v>0.221</v>
      </c>
      <c r="M162" s="12">
        <v>7.3999999999999996E-2</v>
      </c>
      <c r="N162" s="12">
        <v>0.504</v>
      </c>
      <c r="O162" s="12">
        <f t="shared" si="16"/>
        <v>0.14700000000000002</v>
      </c>
      <c r="P162" s="12">
        <f t="shared" si="21"/>
        <v>29.166666666666668</v>
      </c>
      <c r="Q162" s="42">
        <f t="shared" si="10"/>
        <v>70.833333333333329</v>
      </c>
    </row>
    <row r="163" spans="1:17" s="3" customFormat="1" x14ac:dyDescent="0.25">
      <c r="A163" s="17">
        <v>8</v>
      </c>
      <c r="B163" s="15">
        <v>3</v>
      </c>
      <c r="C163" s="15">
        <v>0.04</v>
      </c>
      <c r="D163" s="12">
        <v>0.27089843749999998</v>
      </c>
      <c r="E163" s="114">
        <f t="shared" si="18"/>
        <v>2.7089843749999998E-4</v>
      </c>
      <c r="F163" s="13">
        <v>0.50600000000000001</v>
      </c>
      <c r="G163" s="12">
        <v>0.112</v>
      </c>
      <c r="H163" s="12">
        <v>0.50600000000000001</v>
      </c>
      <c r="I163" s="12">
        <f t="shared" si="19"/>
        <v>0.39400000000000002</v>
      </c>
      <c r="J163" s="12">
        <f t="shared" si="20"/>
        <v>77.865612648221344</v>
      </c>
      <c r="K163" s="11">
        <f t="shared" si="9"/>
        <v>22.134387351778656</v>
      </c>
      <c r="L163" s="13">
        <v>0.33600000000000002</v>
      </c>
      <c r="M163" s="12">
        <v>5.7000000000000002E-2</v>
      </c>
      <c r="N163" s="12">
        <v>0.438</v>
      </c>
      <c r="O163" s="12">
        <f t="shared" si="16"/>
        <v>0.27900000000000003</v>
      </c>
      <c r="P163" s="12">
        <f t="shared" si="21"/>
        <v>63.69863013698631</v>
      </c>
      <c r="Q163" s="42">
        <f t="shared" si="10"/>
        <v>36.30136986301369</v>
      </c>
    </row>
    <row r="164" spans="1:17" s="3" customFormat="1" x14ac:dyDescent="0.25">
      <c r="A164" s="17">
        <v>8</v>
      </c>
      <c r="B164" s="15">
        <v>3</v>
      </c>
      <c r="C164" s="15">
        <v>0.04</v>
      </c>
      <c r="D164" s="12">
        <v>0.27089843749999998</v>
      </c>
      <c r="E164" s="114">
        <f t="shared" si="18"/>
        <v>2.7089843749999998E-4</v>
      </c>
      <c r="F164" s="13">
        <v>0.504</v>
      </c>
      <c r="G164" s="12">
        <v>0.112</v>
      </c>
      <c r="H164" s="12">
        <v>0.50600000000000001</v>
      </c>
      <c r="I164" s="12">
        <f t="shared" si="19"/>
        <v>0.39200000000000002</v>
      </c>
      <c r="J164" s="12">
        <f t="shared" si="20"/>
        <v>77.470355731225297</v>
      </c>
      <c r="K164" s="11">
        <f t="shared" si="9"/>
        <v>22.529644268774703</v>
      </c>
      <c r="L164" s="13">
        <v>0.317</v>
      </c>
      <c r="M164" s="12">
        <v>5.7000000000000002E-2</v>
      </c>
      <c r="N164" s="12">
        <v>0.438</v>
      </c>
      <c r="O164" s="12">
        <f t="shared" si="16"/>
        <v>0.26</v>
      </c>
      <c r="P164" s="12">
        <f t="shared" si="21"/>
        <v>59.3607305936073</v>
      </c>
      <c r="Q164" s="42">
        <f t="shared" si="10"/>
        <v>40.6392694063927</v>
      </c>
    </row>
    <row r="165" spans="1:17" s="3" customFormat="1" x14ac:dyDescent="0.25">
      <c r="A165" s="17">
        <v>8</v>
      </c>
      <c r="B165" s="15">
        <v>3</v>
      </c>
      <c r="C165" s="15">
        <v>7.0000000000000007E-2</v>
      </c>
      <c r="D165" s="12">
        <v>0.54179687499999996</v>
      </c>
      <c r="E165" s="114">
        <f t="shared" si="18"/>
        <v>5.4179687499999996E-4</v>
      </c>
      <c r="F165" s="13">
        <v>0.48699999999999999</v>
      </c>
      <c r="G165" s="12">
        <v>0.112</v>
      </c>
      <c r="H165" s="12">
        <v>0.50600000000000001</v>
      </c>
      <c r="I165" s="12">
        <f t="shared" si="19"/>
        <v>0.375</v>
      </c>
      <c r="J165" s="12">
        <f t="shared" si="20"/>
        <v>74.110671936758891</v>
      </c>
      <c r="K165" s="11">
        <f t="shared" si="9"/>
        <v>25.889328063241109</v>
      </c>
      <c r="L165" s="13">
        <v>0.372</v>
      </c>
      <c r="M165" s="12">
        <v>5.7000000000000002E-2</v>
      </c>
      <c r="N165" s="12">
        <v>0.438</v>
      </c>
      <c r="O165" s="12">
        <f t="shared" si="16"/>
        <v>0.315</v>
      </c>
      <c r="P165" s="12">
        <f t="shared" si="21"/>
        <v>71.917808219178085</v>
      </c>
      <c r="Q165" s="42">
        <f t="shared" si="10"/>
        <v>28.082191780821915</v>
      </c>
    </row>
    <row r="166" spans="1:17" s="3" customFormat="1" x14ac:dyDescent="0.25">
      <c r="A166" s="17">
        <v>8</v>
      </c>
      <c r="B166" s="15">
        <v>3</v>
      </c>
      <c r="C166" s="15">
        <v>7.0000000000000007E-2</v>
      </c>
      <c r="D166" s="12">
        <v>0.54179687499999996</v>
      </c>
      <c r="E166" s="114">
        <f t="shared" si="18"/>
        <v>5.4179687499999996E-4</v>
      </c>
      <c r="F166" s="13">
        <v>0.49399999999999999</v>
      </c>
      <c r="G166" s="12">
        <v>0.112</v>
      </c>
      <c r="H166" s="12">
        <v>0.50600000000000001</v>
      </c>
      <c r="I166" s="12">
        <f t="shared" si="19"/>
        <v>0.38200000000000001</v>
      </c>
      <c r="J166" s="12">
        <f t="shared" si="20"/>
        <v>75.494071146245062</v>
      </c>
      <c r="K166" s="11">
        <f t="shared" si="9"/>
        <v>24.505928853754938</v>
      </c>
      <c r="L166" s="13">
        <v>0.318</v>
      </c>
      <c r="M166" s="12">
        <v>5.7000000000000002E-2</v>
      </c>
      <c r="N166" s="12">
        <v>0.438</v>
      </c>
      <c r="O166" s="12">
        <f t="shared" si="16"/>
        <v>0.26100000000000001</v>
      </c>
      <c r="P166" s="12">
        <f t="shared" si="21"/>
        <v>59.589041095890416</v>
      </c>
      <c r="Q166" s="42">
        <f t="shared" si="10"/>
        <v>40.410958904109584</v>
      </c>
    </row>
    <row r="167" spans="1:17" s="3" customFormat="1" x14ac:dyDescent="0.25">
      <c r="A167" s="17">
        <v>8</v>
      </c>
      <c r="B167" s="15">
        <v>3</v>
      </c>
      <c r="C167" s="15">
        <v>0.15</v>
      </c>
      <c r="D167" s="12">
        <v>1.0835937499999999</v>
      </c>
      <c r="E167" s="114">
        <f t="shared" si="18"/>
        <v>1.0835937499999999E-3</v>
      </c>
      <c r="F167" s="13">
        <v>0.48199999999999998</v>
      </c>
      <c r="G167" s="12">
        <v>0.112</v>
      </c>
      <c r="H167" s="12">
        <v>0.50600000000000001</v>
      </c>
      <c r="I167" s="12">
        <f t="shared" si="19"/>
        <v>0.37</v>
      </c>
      <c r="J167" s="12">
        <f t="shared" si="20"/>
        <v>73.122529644268781</v>
      </c>
      <c r="K167" s="11">
        <f t="shared" si="9"/>
        <v>26.877470355731219</v>
      </c>
      <c r="L167" s="13">
        <v>0.30499999999999999</v>
      </c>
      <c r="M167" s="12">
        <v>5.7000000000000002E-2</v>
      </c>
      <c r="N167" s="12">
        <v>0.438</v>
      </c>
      <c r="O167" s="12">
        <f t="shared" si="16"/>
        <v>0.248</v>
      </c>
      <c r="P167" s="12">
        <f t="shared" si="21"/>
        <v>56.62100456621004</v>
      </c>
      <c r="Q167" s="42">
        <f t="shared" si="10"/>
        <v>43.37899543378996</v>
      </c>
    </row>
    <row r="168" spans="1:17" s="3" customFormat="1" x14ac:dyDescent="0.25">
      <c r="A168" s="17">
        <v>8</v>
      </c>
      <c r="B168" s="15">
        <v>3</v>
      </c>
      <c r="C168" s="15">
        <v>0.15</v>
      </c>
      <c r="D168" s="12">
        <v>1.0835937499999999</v>
      </c>
      <c r="E168" s="114">
        <f t="shared" si="18"/>
        <v>1.0835937499999999E-3</v>
      </c>
      <c r="F168" s="13">
        <v>0.501</v>
      </c>
      <c r="G168" s="12">
        <v>0.112</v>
      </c>
      <c r="H168" s="12">
        <v>0.50600000000000001</v>
      </c>
      <c r="I168" s="12">
        <f t="shared" si="19"/>
        <v>0.38900000000000001</v>
      </c>
      <c r="J168" s="12">
        <f t="shared" si="20"/>
        <v>76.877470355731219</v>
      </c>
      <c r="K168" s="11">
        <f t="shared" si="9"/>
        <v>23.122529644268781</v>
      </c>
      <c r="L168" s="13">
        <v>0.29799999999999999</v>
      </c>
      <c r="M168" s="12">
        <v>5.7000000000000002E-2</v>
      </c>
      <c r="N168" s="12">
        <v>0.438</v>
      </c>
      <c r="O168" s="12">
        <f t="shared" si="16"/>
        <v>0.24099999999999999</v>
      </c>
      <c r="P168" s="12">
        <f t="shared" si="21"/>
        <v>55.022831050228305</v>
      </c>
      <c r="Q168" s="42">
        <f t="shared" si="10"/>
        <v>44.977168949771695</v>
      </c>
    </row>
    <row r="169" spans="1:17" s="3" customFormat="1" x14ac:dyDescent="0.25">
      <c r="A169" s="17">
        <v>8</v>
      </c>
      <c r="B169" s="15">
        <v>3</v>
      </c>
      <c r="C169" s="15">
        <v>0.33</v>
      </c>
      <c r="D169" s="12">
        <v>2.1671874999999998</v>
      </c>
      <c r="E169" s="114">
        <f t="shared" si="18"/>
        <v>2.1671874999999998E-3</v>
      </c>
      <c r="F169" s="13">
        <v>0.49399999999999999</v>
      </c>
      <c r="G169" s="12">
        <v>0.112</v>
      </c>
      <c r="H169" s="12">
        <v>0.50600000000000001</v>
      </c>
      <c r="I169" s="12">
        <f t="shared" si="19"/>
        <v>0.38200000000000001</v>
      </c>
      <c r="J169" s="12">
        <f t="shared" si="20"/>
        <v>75.494071146245062</v>
      </c>
      <c r="K169" s="11">
        <f t="shared" si="9"/>
        <v>24.505928853754938</v>
      </c>
      <c r="L169" s="13">
        <v>0.28000000000000003</v>
      </c>
      <c r="M169" s="12">
        <v>5.7000000000000002E-2</v>
      </c>
      <c r="N169" s="12">
        <v>0.438</v>
      </c>
      <c r="O169" s="12">
        <f t="shared" si="16"/>
        <v>0.22300000000000003</v>
      </c>
      <c r="P169" s="12">
        <f t="shared" si="21"/>
        <v>50.913242009132432</v>
      </c>
      <c r="Q169" s="42">
        <f t="shared" si="10"/>
        <v>49.086757990867568</v>
      </c>
    </row>
    <row r="170" spans="1:17" s="3" customFormat="1" x14ac:dyDescent="0.25">
      <c r="A170" s="17">
        <v>8</v>
      </c>
      <c r="B170" s="15">
        <v>3</v>
      </c>
      <c r="C170" s="15">
        <v>0.33</v>
      </c>
      <c r="D170" s="12">
        <v>2.1671874999999998</v>
      </c>
      <c r="E170" s="114">
        <f t="shared" si="18"/>
        <v>2.1671874999999998E-3</v>
      </c>
      <c r="F170" s="13">
        <v>0.47899999999999998</v>
      </c>
      <c r="G170" s="12">
        <v>0.112</v>
      </c>
      <c r="H170" s="12">
        <v>0.50600000000000001</v>
      </c>
      <c r="I170" s="12">
        <f t="shared" si="19"/>
        <v>0.36699999999999999</v>
      </c>
      <c r="J170" s="12">
        <f t="shared" si="20"/>
        <v>72.529644268774703</v>
      </c>
      <c r="K170" s="11">
        <f t="shared" si="9"/>
        <v>27.470355731225297</v>
      </c>
      <c r="L170" s="13">
        <v>0.30499999999999999</v>
      </c>
      <c r="M170" s="12">
        <v>5.7000000000000002E-2</v>
      </c>
      <c r="N170" s="12">
        <v>0.438</v>
      </c>
      <c r="O170" s="12">
        <f t="shared" si="16"/>
        <v>0.248</v>
      </c>
      <c r="P170" s="12">
        <f t="shared" si="21"/>
        <v>56.62100456621004</v>
      </c>
      <c r="Q170" s="42">
        <f t="shared" si="10"/>
        <v>43.37899543378996</v>
      </c>
    </row>
    <row r="171" spans="1:17" s="3" customFormat="1" x14ac:dyDescent="0.25">
      <c r="A171" s="17">
        <v>8</v>
      </c>
      <c r="B171" s="15">
        <v>3</v>
      </c>
      <c r="C171" s="15">
        <v>0.75</v>
      </c>
      <c r="D171" s="12">
        <v>4.3343749999999996</v>
      </c>
      <c r="E171" s="114">
        <f t="shared" si="18"/>
        <v>4.3343749999999997E-3</v>
      </c>
      <c r="F171" s="13">
        <v>0.48</v>
      </c>
      <c r="G171" s="12">
        <v>0.112</v>
      </c>
      <c r="H171" s="12">
        <v>0.50600000000000001</v>
      </c>
      <c r="I171" s="12">
        <f t="shared" si="19"/>
        <v>0.36799999999999999</v>
      </c>
      <c r="J171" s="12">
        <f t="shared" si="20"/>
        <v>72.727272727272734</v>
      </c>
      <c r="K171" s="11">
        <f t="shared" si="9"/>
        <v>27.272727272727266</v>
      </c>
      <c r="L171" s="13">
        <v>0.247</v>
      </c>
      <c r="M171" s="12">
        <v>5.7000000000000002E-2</v>
      </c>
      <c r="N171" s="12">
        <v>0.438</v>
      </c>
      <c r="O171" s="12">
        <f t="shared" si="16"/>
        <v>0.19</v>
      </c>
      <c r="P171" s="12">
        <f t="shared" si="21"/>
        <v>43.37899543378996</v>
      </c>
      <c r="Q171" s="42">
        <f t="shared" si="10"/>
        <v>56.62100456621004</v>
      </c>
    </row>
    <row r="172" spans="1:17" s="3" customFormat="1" x14ac:dyDescent="0.25">
      <c r="A172" s="17">
        <v>8</v>
      </c>
      <c r="B172" s="15">
        <v>3</v>
      </c>
      <c r="C172" s="15">
        <v>0.75</v>
      </c>
      <c r="D172" s="12">
        <v>4.3343749999999996</v>
      </c>
      <c r="E172" s="114">
        <f t="shared" si="18"/>
        <v>4.3343749999999997E-3</v>
      </c>
      <c r="F172" s="13">
        <v>0.48799999999999999</v>
      </c>
      <c r="G172" s="12">
        <v>0.112</v>
      </c>
      <c r="H172" s="12">
        <v>0.50600000000000001</v>
      </c>
      <c r="I172" s="12">
        <f t="shared" si="19"/>
        <v>0.376</v>
      </c>
      <c r="J172" s="12">
        <f t="shared" si="20"/>
        <v>74.308300395256921</v>
      </c>
      <c r="K172" s="11">
        <f t="shared" si="9"/>
        <v>25.691699604743079</v>
      </c>
      <c r="L172" s="13">
        <v>0.27400000000000002</v>
      </c>
      <c r="M172" s="12">
        <v>5.7000000000000002E-2</v>
      </c>
      <c r="N172" s="12">
        <v>0.438</v>
      </c>
      <c r="O172" s="12">
        <f t="shared" si="16"/>
        <v>0.21700000000000003</v>
      </c>
      <c r="P172" s="12">
        <f t="shared" si="21"/>
        <v>49.543378995433798</v>
      </c>
      <c r="Q172" s="42">
        <f t="shared" si="10"/>
        <v>50.456621004566202</v>
      </c>
    </row>
    <row r="173" spans="1:17" s="3" customFormat="1" x14ac:dyDescent="0.25">
      <c r="A173" s="17">
        <v>8</v>
      </c>
      <c r="B173" s="15">
        <v>3</v>
      </c>
      <c r="C173" s="15">
        <v>1.5</v>
      </c>
      <c r="D173" s="12">
        <v>8.6687499999999993</v>
      </c>
      <c r="E173" s="114">
        <f t="shared" si="18"/>
        <v>8.6687499999999994E-3</v>
      </c>
      <c r="F173" s="13">
        <v>0.46400000000000002</v>
      </c>
      <c r="G173" s="12">
        <v>0.112</v>
      </c>
      <c r="H173" s="12">
        <v>0.50600000000000001</v>
      </c>
      <c r="I173" s="12">
        <f t="shared" si="19"/>
        <v>0.35200000000000004</v>
      </c>
      <c r="J173" s="12">
        <f t="shared" si="20"/>
        <v>69.565217391304358</v>
      </c>
      <c r="K173" s="11">
        <f t="shared" si="9"/>
        <v>30.434782608695642</v>
      </c>
      <c r="L173" s="13">
        <v>0.22900000000000001</v>
      </c>
      <c r="M173" s="12">
        <v>5.7000000000000002E-2</v>
      </c>
      <c r="N173" s="12">
        <v>0.438</v>
      </c>
      <c r="O173" s="12">
        <f t="shared" si="16"/>
        <v>0.17200000000000001</v>
      </c>
      <c r="P173" s="12">
        <f t="shared" si="21"/>
        <v>39.269406392694066</v>
      </c>
      <c r="Q173" s="42">
        <f t="shared" si="10"/>
        <v>60.730593607305934</v>
      </c>
    </row>
    <row r="174" spans="1:17" s="3" customFormat="1" x14ac:dyDescent="0.25">
      <c r="A174" s="17">
        <v>8</v>
      </c>
      <c r="B174" s="15">
        <v>3</v>
      </c>
      <c r="C174" s="15">
        <v>1.5</v>
      </c>
      <c r="D174" s="12">
        <v>8.6687499999999993</v>
      </c>
      <c r="E174" s="114">
        <f t="shared" si="18"/>
        <v>8.6687499999999994E-3</v>
      </c>
      <c r="F174" s="13">
        <v>0.47399999999999998</v>
      </c>
      <c r="G174" s="12">
        <v>0.112</v>
      </c>
      <c r="H174" s="12">
        <v>0.50600000000000001</v>
      </c>
      <c r="I174" s="12">
        <f t="shared" si="19"/>
        <v>0.36199999999999999</v>
      </c>
      <c r="J174" s="12">
        <f t="shared" si="20"/>
        <v>71.541501976284579</v>
      </c>
      <c r="K174" s="11">
        <f t="shared" si="9"/>
        <v>28.458498023715421</v>
      </c>
      <c r="L174" s="13">
        <v>0.29099999999999998</v>
      </c>
      <c r="M174" s="12">
        <v>5.7000000000000002E-2</v>
      </c>
      <c r="N174" s="12">
        <v>0.438</v>
      </c>
      <c r="O174" s="12">
        <f t="shared" si="16"/>
        <v>0.23399999999999999</v>
      </c>
      <c r="P174" s="12">
        <f t="shared" si="21"/>
        <v>53.424657534246563</v>
      </c>
      <c r="Q174" s="42">
        <f t="shared" si="10"/>
        <v>46.575342465753437</v>
      </c>
    </row>
    <row r="175" spans="1:17" s="3" customFormat="1" x14ac:dyDescent="0.25">
      <c r="A175" s="17">
        <v>8</v>
      </c>
      <c r="B175" s="15">
        <v>3</v>
      </c>
      <c r="C175" s="15">
        <v>3.1</v>
      </c>
      <c r="D175" s="12">
        <v>17.337499999999999</v>
      </c>
      <c r="E175" s="114">
        <f t="shared" si="18"/>
        <v>1.7337499999999999E-2</v>
      </c>
      <c r="F175" s="13">
        <v>0.42699999999999999</v>
      </c>
      <c r="G175" s="12">
        <v>0.112</v>
      </c>
      <c r="H175" s="12">
        <v>0.50600000000000001</v>
      </c>
      <c r="I175" s="12">
        <f t="shared" si="19"/>
        <v>0.315</v>
      </c>
      <c r="J175" s="12">
        <f t="shared" si="20"/>
        <v>62.252964426877469</v>
      </c>
      <c r="K175" s="11">
        <f t="shared" si="9"/>
        <v>37.747035573122531</v>
      </c>
      <c r="L175" s="13">
        <v>0.251</v>
      </c>
      <c r="M175" s="12">
        <v>5.7000000000000002E-2</v>
      </c>
      <c r="N175" s="12">
        <v>0.438</v>
      </c>
      <c r="O175" s="12">
        <f t="shared" si="16"/>
        <v>0.19400000000000001</v>
      </c>
      <c r="P175" s="12">
        <f t="shared" si="21"/>
        <v>44.292237442922378</v>
      </c>
      <c r="Q175" s="42">
        <f t="shared" si="10"/>
        <v>55.707762557077622</v>
      </c>
    </row>
    <row r="176" spans="1:17" s="3" customFormat="1" x14ac:dyDescent="0.25">
      <c r="A176" s="17">
        <v>8</v>
      </c>
      <c r="B176" s="15">
        <v>3</v>
      </c>
      <c r="C176" s="15">
        <v>3.1</v>
      </c>
      <c r="D176" s="12">
        <v>17.337499999999999</v>
      </c>
      <c r="E176" s="114">
        <f t="shared" si="18"/>
        <v>1.7337499999999999E-2</v>
      </c>
      <c r="F176" s="13">
        <v>0.45300000000000001</v>
      </c>
      <c r="G176" s="12">
        <v>0.112</v>
      </c>
      <c r="H176" s="12">
        <v>0.50600000000000001</v>
      </c>
      <c r="I176" s="12">
        <f t="shared" si="19"/>
        <v>0.34100000000000003</v>
      </c>
      <c r="J176" s="12">
        <f t="shared" si="20"/>
        <v>67.391304347826093</v>
      </c>
      <c r="K176" s="11">
        <f t="shared" si="9"/>
        <v>32.608695652173907</v>
      </c>
      <c r="L176" s="13">
        <v>0.29599999999999999</v>
      </c>
      <c r="M176" s="12">
        <v>5.7000000000000002E-2</v>
      </c>
      <c r="N176" s="12">
        <v>0.438</v>
      </c>
      <c r="O176" s="12">
        <f t="shared" si="16"/>
        <v>0.23899999999999999</v>
      </c>
      <c r="P176" s="12">
        <f t="shared" si="21"/>
        <v>54.566210045662103</v>
      </c>
      <c r="Q176" s="42">
        <f t="shared" si="10"/>
        <v>45.433789954337897</v>
      </c>
    </row>
    <row r="177" spans="1:17" s="3" customFormat="1" x14ac:dyDescent="0.25">
      <c r="A177" s="17">
        <v>8</v>
      </c>
      <c r="B177" s="15">
        <v>3</v>
      </c>
      <c r="C177" s="15">
        <v>6.3</v>
      </c>
      <c r="D177" s="12">
        <v>34.674999999999997</v>
      </c>
      <c r="E177" s="114">
        <f t="shared" si="18"/>
        <v>3.4674999999999997E-2</v>
      </c>
      <c r="F177" s="13">
        <v>0.371</v>
      </c>
      <c r="G177" s="12">
        <v>0.112</v>
      </c>
      <c r="H177" s="12">
        <v>0.50600000000000001</v>
      </c>
      <c r="I177" s="12">
        <f t="shared" si="19"/>
        <v>0.25900000000000001</v>
      </c>
      <c r="J177" s="12">
        <f t="shared" si="20"/>
        <v>51.185770750988148</v>
      </c>
      <c r="K177" s="11">
        <f t="shared" si="9"/>
        <v>48.814229249011852</v>
      </c>
      <c r="L177" s="13">
        <v>0.255</v>
      </c>
      <c r="M177" s="12">
        <v>5.7000000000000002E-2</v>
      </c>
      <c r="N177" s="12">
        <v>0.438</v>
      </c>
      <c r="O177" s="12">
        <f t="shared" si="16"/>
        <v>0.19800000000000001</v>
      </c>
      <c r="P177" s="12">
        <f t="shared" si="21"/>
        <v>45.205479452054796</v>
      </c>
      <c r="Q177" s="42">
        <f t="shared" si="10"/>
        <v>54.794520547945204</v>
      </c>
    </row>
    <row r="178" spans="1:17" s="3" customFormat="1" x14ac:dyDescent="0.25">
      <c r="A178" s="17">
        <v>8</v>
      </c>
      <c r="B178" s="15">
        <v>3</v>
      </c>
      <c r="C178" s="15">
        <v>6.3</v>
      </c>
      <c r="D178" s="12">
        <v>34.674999999999997</v>
      </c>
      <c r="E178" s="114">
        <f t="shared" ref="E178:E241" si="22">D178/1000</f>
        <v>3.4674999999999997E-2</v>
      </c>
      <c r="F178" s="13">
        <v>0.38500000000000001</v>
      </c>
      <c r="G178" s="12">
        <v>0.112</v>
      </c>
      <c r="H178" s="12">
        <v>0.50600000000000001</v>
      </c>
      <c r="I178" s="12">
        <f t="shared" si="19"/>
        <v>0.27300000000000002</v>
      </c>
      <c r="J178" s="12">
        <f t="shared" si="20"/>
        <v>53.952569169960476</v>
      </c>
      <c r="K178" s="11">
        <f t="shared" si="9"/>
        <v>46.047430830039524</v>
      </c>
      <c r="L178" s="13">
        <v>0.26800000000000002</v>
      </c>
      <c r="M178" s="12">
        <v>5.7000000000000002E-2</v>
      </c>
      <c r="N178" s="12">
        <v>0.438</v>
      </c>
      <c r="O178" s="12">
        <f t="shared" si="16"/>
        <v>0.21100000000000002</v>
      </c>
      <c r="P178" s="12">
        <f t="shared" si="21"/>
        <v>48.173515981735164</v>
      </c>
      <c r="Q178" s="42">
        <f t="shared" si="10"/>
        <v>51.826484018264836</v>
      </c>
    </row>
    <row r="179" spans="1:17" s="3" customFormat="1" x14ac:dyDescent="0.25">
      <c r="A179" s="17">
        <v>8</v>
      </c>
      <c r="B179" s="15">
        <v>3</v>
      </c>
      <c r="C179" s="15">
        <v>12.5</v>
      </c>
      <c r="D179" s="12">
        <v>69.349999999999994</v>
      </c>
      <c r="E179" s="114">
        <f t="shared" si="22"/>
        <v>6.9349999999999995E-2</v>
      </c>
      <c r="F179" s="13">
        <v>0.23599999999999999</v>
      </c>
      <c r="G179" s="12">
        <v>0.112</v>
      </c>
      <c r="H179" s="12">
        <v>0.50600000000000001</v>
      </c>
      <c r="I179" s="12">
        <f t="shared" si="19"/>
        <v>0.12399999999999999</v>
      </c>
      <c r="J179" s="12">
        <f t="shared" si="20"/>
        <v>24.505928853754938</v>
      </c>
      <c r="K179" s="11">
        <f t="shared" si="9"/>
        <v>75.494071146245062</v>
      </c>
      <c r="L179" s="13">
        <v>0.159</v>
      </c>
      <c r="M179" s="12">
        <v>5.7000000000000002E-2</v>
      </c>
      <c r="N179" s="12">
        <v>0.438</v>
      </c>
      <c r="O179" s="12">
        <f t="shared" si="16"/>
        <v>0.10200000000000001</v>
      </c>
      <c r="P179" s="12">
        <f t="shared" si="21"/>
        <v>23.287671232876715</v>
      </c>
      <c r="Q179" s="42">
        <f t="shared" si="10"/>
        <v>76.712328767123282</v>
      </c>
    </row>
    <row r="180" spans="1:17" s="3" customFormat="1" x14ac:dyDescent="0.25">
      <c r="A180" s="17">
        <v>8</v>
      </c>
      <c r="B180" s="15">
        <v>3</v>
      </c>
      <c r="C180" s="15">
        <v>12.5</v>
      </c>
      <c r="D180" s="12">
        <v>69.349999999999994</v>
      </c>
      <c r="E180" s="114">
        <f t="shared" si="22"/>
        <v>6.9349999999999995E-2</v>
      </c>
      <c r="F180" s="13">
        <v>0.26400000000000001</v>
      </c>
      <c r="G180" s="12">
        <v>0.112</v>
      </c>
      <c r="H180" s="12">
        <v>0.50600000000000001</v>
      </c>
      <c r="I180" s="12">
        <f t="shared" si="19"/>
        <v>0.15200000000000002</v>
      </c>
      <c r="J180" s="12">
        <f t="shared" si="20"/>
        <v>30.039525691699609</v>
      </c>
      <c r="K180" s="11">
        <f t="shared" si="9"/>
        <v>69.960474308300391</v>
      </c>
      <c r="L180" s="13">
        <v>0.222</v>
      </c>
      <c r="M180" s="12">
        <v>5.7000000000000002E-2</v>
      </c>
      <c r="N180" s="12">
        <v>0.438</v>
      </c>
      <c r="O180" s="12">
        <f t="shared" si="16"/>
        <v>0.16500000000000001</v>
      </c>
      <c r="P180" s="12">
        <f t="shared" si="21"/>
        <v>37.671232876712331</v>
      </c>
      <c r="Q180" s="42">
        <f t="shared" si="10"/>
        <v>62.328767123287669</v>
      </c>
    </row>
    <row r="181" spans="1:17" s="3" customFormat="1" x14ac:dyDescent="0.25">
      <c r="A181" s="17">
        <v>8</v>
      </c>
      <c r="B181" s="15">
        <v>3</v>
      </c>
      <c r="C181" s="15">
        <v>25</v>
      </c>
      <c r="D181" s="12">
        <v>138.69999999999999</v>
      </c>
      <c r="E181" s="114">
        <f t="shared" si="22"/>
        <v>0.13869999999999999</v>
      </c>
      <c r="F181" s="13">
        <v>0.13600000000000001</v>
      </c>
      <c r="G181" s="12">
        <v>0.112</v>
      </c>
      <c r="H181" s="12">
        <v>0.50600000000000001</v>
      </c>
      <c r="I181" s="12">
        <f t="shared" si="19"/>
        <v>2.4000000000000007E-2</v>
      </c>
      <c r="J181" s="12">
        <f t="shared" si="20"/>
        <v>4.7430830039525711</v>
      </c>
      <c r="K181" s="11">
        <f t="shared" si="9"/>
        <v>95.256916996047423</v>
      </c>
      <c r="L181" s="13">
        <v>0.13400000000000001</v>
      </c>
      <c r="M181" s="12">
        <v>5.7000000000000002E-2</v>
      </c>
      <c r="N181" s="12">
        <v>0.438</v>
      </c>
      <c r="O181" s="12">
        <f t="shared" si="16"/>
        <v>7.7000000000000013E-2</v>
      </c>
      <c r="P181" s="12">
        <f t="shared" si="21"/>
        <v>17.579908675799089</v>
      </c>
      <c r="Q181" s="42">
        <f t="shared" si="10"/>
        <v>82.420091324200911</v>
      </c>
    </row>
    <row r="182" spans="1:17" s="3" customFormat="1" x14ac:dyDescent="0.25">
      <c r="A182" s="17">
        <v>8</v>
      </c>
      <c r="B182" s="15">
        <v>3</v>
      </c>
      <c r="C182" s="15">
        <v>25</v>
      </c>
      <c r="D182" s="12">
        <v>138.69999999999999</v>
      </c>
      <c r="E182" s="114">
        <f t="shared" si="22"/>
        <v>0.13869999999999999</v>
      </c>
      <c r="F182" s="13">
        <v>0.15</v>
      </c>
      <c r="G182" s="12">
        <v>0.112</v>
      </c>
      <c r="H182" s="12">
        <v>0.50600000000000001</v>
      </c>
      <c r="I182" s="12">
        <f t="shared" si="19"/>
        <v>3.7999999999999992E-2</v>
      </c>
      <c r="J182" s="12">
        <f t="shared" si="20"/>
        <v>7.5098814229248996</v>
      </c>
      <c r="K182" s="11">
        <f t="shared" si="9"/>
        <v>92.490118577075094</v>
      </c>
      <c r="L182" s="13">
        <v>0.153</v>
      </c>
      <c r="M182" s="12">
        <v>5.7000000000000002E-2</v>
      </c>
      <c r="N182" s="12">
        <v>0.438</v>
      </c>
      <c r="O182" s="12">
        <f t="shared" si="16"/>
        <v>9.6000000000000002E-2</v>
      </c>
      <c r="P182" s="12">
        <f t="shared" si="21"/>
        <v>21.917808219178085</v>
      </c>
      <c r="Q182" s="42">
        <f t="shared" si="10"/>
        <v>78.082191780821915</v>
      </c>
    </row>
    <row r="183" spans="1:17" s="3" customFormat="1" x14ac:dyDescent="0.25">
      <c r="A183" s="17" t="s">
        <v>1131</v>
      </c>
      <c r="B183" s="15">
        <v>1</v>
      </c>
      <c r="C183" s="15">
        <v>0.04</v>
      </c>
      <c r="D183" s="12">
        <f>D184</f>
        <v>0.38671875</v>
      </c>
      <c r="E183" s="114">
        <f t="shared" si="22"/>
        <v>3.8671875000000002E-4</v>
      </c>
      <c r="F183" s="13">
        <v>0.48599999999999999</v>
      </c>
      <c r="G183" s="14">
        <v>0.09</v>
      </c>
      <c r="H183" s="12">
        <v>0.53200000000000003</v>
      </c>
      <c r="I183" s="12">
        <f t="shared" si="19"/>
        <v>0.39600000000000002</v>
      </c>
      <c r="J183" s="12">
        <f t="shared" si="20"/>
        <v>74.436090225563916</v>
      </c>
      <c r="K183" s="11">
        <f t="shared" ref="K183:K242" si="23">100-J183</f>
        <v>25.563909774436084</v>
      </c>
      <c r="L183" s="13">
        <v>0.54600000000000004</v>
      </c>
      <c r="M183" s="12">
        <v>6.4000000000000001E-2</v>
      </c>
      <c r="N183" s="12">
        <v>0.39</v>
      </c>
      <c r="O183" s="12">
        <f t="shared" ref="O183:O242" si="24">L183-M183</f>
        <v>0.48200000000000004</v>
      </c>
      <c r="P183" s="12">
        <f t="shared" si="21"/>
        <v>123.58974358974359</v>
      </c>
      <c r="Q183" s="42">
        <f t="shared" ref="Q183:Q242" si="25">100-P183</f>
        <v>-23.589743589743591</v>
      </c>
    </row>
    <row r="184" spans="1:17" s="3" customFormat="1" x14ac:dyDescent="0.25">
      <c r="A184" s="17" t="s">
        <v>1131</v>
      </c>
      <c r="B184" s="15">
        <v>1</v>
      </c>
      <c r="C184" s="15">
        <v>0.04</v>
      </c>
      <c r="D184" s="12">
        <f>D185/2</f>
        <v>0.38671875</v>
      </c>
      <c r="E184" s="114">
        <f t="shared" si="22"/>
        <v>3.8671875000000002E-4</v>
      </c>
      <c r="F184" s="13">
        <v>0.56599999999999995</v>
      </c>
      <c r="G184" s="14">
        <v>0.09</v>
      </c>
      <c r="H184" s="12">
        <v>0.53200000000000003</v>
      </c>
      <c r="I184" s="12">
        <f t="shared" si="19"/>
        <v>0.47599999999999998</v>
      </c>
      <c r="J184" s="12">
        <f t="shared" si="20"/>
        <v>89.473684210526301</v>
      </c>
      <c r="K184" s="11">
        <f t="shared" si="23"/>
        <v>10.526315789473699</v>
      </c>
      <c r="L184" s="13">
        <v>0.42599999999999999</v>
      </c>
      <c r="M184" s="12">
        <v>6.4000000000000001E-2</v>
      </c>
      <c r="N184" s="12">
        <v>0.39</v>
      </c>
      <c r="O184" s="12">
        <f t="shared" si="24"/>
        <v>0.36199999999999999</v>
      </c>
      <c r="P184" s="12">
        <f t="shared" si="21"/>
        <v>92.820512820512818</v>
      </c>
      <c r="Q184" s="42">
        <f t="shared" si="25"/>
        <v>7.1794871794871824</v>
      </c>
    </row>
    <row r="185" spans="1:17" s="3" customFormat="1" x14ac:dyDescent="0.25">
      <c r="A185" s="17" t="s">
        <v>1131</v>
      </c>
      <c r="B185" s="15">
        <v>1</v>
      </c>
      <c r="C185" s="15">
        <v>7.0000000000000007E-2</v>
      </c>
      <c r="D185" s="12">
        <f>D186</f>
        <v>0.7734375</v>
      </c>
      <c r="E185" s="114">
        <f t="shared" si="22"/>
        <v>7.7343750000000004E-4</v>
      </c>
      <c r="F185" s="13">
        <v>0.47499999999999998</v>
      </c>
      <c r="G185" s="14">
        <v>0.09</v>
      </c>
      <c r="H185" s="12">
        <v>0.53200000000000003</v>
      </c>
      <c r="I185" s="12">
        <f t="shared" si="19"/>
        <v>0.38500000000000001</v>
      </c>
      <c r="J185" s="12">
        <f t="shared" si="20"/>
        <v>72.368421052631575</v>
      </c>
      <c r="K185" s="11">
        <f t="shared" si="23"/>
        <v>27.631578947368425</v>
      </c>
      <c r="L185" s="13">
        <v>0.42699999999999999</v>
      </c>
      <c r="M185" s="12">
        <v>6.4000000000000001E-2</v>
      </c>
      <c r="N185" s="12">
        <v>0.39</v>
      </c>
      <c r="O185" s="12">
        <f t="shared" si="24"/>
        <v>0.36299999999999999</v>
      </c>
      <c r="P185" s="12">
        <f t="shared" si="21"/>
        <v>93.076923076923066</v>
      </c>
      <c r="Q185" s="42">
        <f t="shared" si="25"/>
        <v>6.923076923076934</v>
      </c>
    </row>
    <row r="186" spans="1:17" s="3" customFormat="1" x14ac:dyDescent="0.25">
      <c r="A186" s="17" t="s">
        <v>1131</v>
      </c>
      <c r="B186" s="15">
        <v>1</v>
      </c>
      <c r="C186" s="15">
        <v>7.0000000000000007E-2</v>
      </c>
      <c r="D186" s="12">
        <f>D187/2</f>
        <v>0.7734375</v>
      </c>
      <c r="E186" s="114">
        <f t="shared" si="22"/>
        <v>7.7343750000000004E-4</v>
      </c>
      <c r="F186" s="13">
        <v>0.49</v>
      </c>
      <c r="G186" s="14">
        <v>0.09</v>
      </c>
      <c r="H186" s="12">
        <v>0.53200000000000003</v>
      </c>
      <c r="I186" s="12">
        <f t="shared" si="19"/>
        <v>0.4</v>
      </c>
      <c r="J186" s="12">
        <f t="shared" si="20"/>
        <v>75.187969924812023</v>
      </c>
      <c r="K186" s="11">
        <f t="shared" si="23"/>
        <v>24.812030075187977</v>
      </c>
      <c r="L186" s="13">
        <v>0.495</v>
      </c>
      <c r="M186" s="12">
        <v>6.4000000000000001E-2</v>
      </c>
      <c r="N186" s="12">
        <v>0.39</v>
      </c>
      <c r="O186" s="12">
        <f t="shared" si="24"/>
        <v>0.43099999999999999</v>
      </c>
      <c r="P186" s="12">
        <f t="shared" si="21"/>
        <v>110.5128205128205</v>
      </c>
      <c r="Q186" s="42">
        <f t="shared" si="25"/>
        <v>-10.512820512820497</v>
      </c>
    </row>
    <row r="187" spans="1:17" s="3" customFormat="1" x14ac:dyDescent="0.25">
      <c r="A187" s="17" t="s">
        <v>1131</v>
      </c>
      <c r="B187" s="15">
        <v>1</v>
      </c>
      <c r="C187" s="15">
        <v>0.15</v>
      </c>
      <c r="D187" s="12">
        <f>D188</f>
        <v>1.546875</v>
      </c>
      <c r="E187" s="114">
        <f t="shared" si="22"/>
        <v>1.5468750000000001E-3</v>
      </c>
      <c r="F187" s="13">
        <v>0.45</v>
      </c>
      <c r="G187" s="14">
        <v>0.09</v>
      </c>
      <c r="H187" s="12">
        <v>0.53200000000000003</v>
      </c>
      <c r="I187" s="12">
        <f t="shared" si="19"/>
        <v>0.36</v>
      </c>
      <c r="J187" s="12">
        <f t="shared" si="20"/>
        <v>67.669172932330824</v>
      </c>
      <c r="K187" s="11">
        <f t="shared" si="23"/>
        <v>32.330827067669176</v>
      </c>
      <c r="L187" s="13">
        <v>0.47399999999999998</v>
      </c>
      <c r="M187" s="12">
        <v>6.4000000000000001E-2</v>
      </c>
      <c r="N187" s="12">
        <v>0.39</v>
      </c>
      <c r="O187" s="12">
        <f t="shared" si="24"/>
        <v>0.41</v>
      </c>
      <c r="P187" s="12">
        <f t="shared" si="21"/>
        <v>105.12820512820511</v>
      </c>
      <c r="Q187" s="42">
        <f t="shared" si="25"/>
        <v>-5.12820512820511</v>
      </c>
    </row>
    <row r="188" spans="1:17" s="3" customFormat="1" x14ac:dyDescent="0.25">
      <c r="A188" s="17" t="s">
        <v>1131</v>
      </c>
      <c r="B188" s="15">
        <v>1</v>
      </c>
      <c r="C188" s="15">
        <v>0.15</v>
      </c>
      <c r="D188" s="12">
        <f>D189/2</f>
        <v>1.546875</v>
      </c>
      <c r="E188" s="114">
        <f t="shared" si="22"/>
        <v>1.5468750000000001E-3</v>
      </c>
      <c r="F188" s="13">
        <v>0.48499999999999999</v>
      </c>
      <c r="G188" s="14">
        <v>0.09</v>
      </c>
      <c r="H188" s="12">
        <v>0.53200000000000003</v>
      </c>
      <c r="I188" s="12">
        <f t="shared" si="19"/>
        <v>0.39500000000000002</v>
      </c>
      <c r="J188" s="12">
        <f t="shared" si="20"/>
        <v>74.248120300751879</v>
      </c>
      <c r="K188" s="11">
        <f t="shared" si="23"/>
        <v>25.751879699248121</v>
      </c>
      <c r="L188" s="13">
        <v>0.34699999999999998</v>
      </c>
      <c r="M188" s="12">
        <v>6.4000000000000001E-2</v>
      </c>
      <c r="N188" s="12">
        <v>0.39</v>
      </c>
      <c r="O188" s="12">
        <f t="shared" si="24"/>
        <v>0.28299999999999997</v>
      </c>
      <c r="P188" s="12">
        <f t="shared" si="21"/>
        <v>72.564102564102555</v>
      </c>
      <c r="Q188" s="42">
        <f t="shared" si="25"/>
        <v>27.435897435897445</v>
      </c>
    </row>
    <row r="189" spans="1:17" s="3" customFormat="1" x14ac:dyDescent="0.25">
      <c r="A189" s="17" t="s">
        <v>1131</v>
      </c>
      <c r="B189" s="15">
        <v>1</v>
      </c>
      <c r="C189" s="15">
        <v>0.33</v>
      </c>
      <c r="D189" s="12">
        <f>D190</f>
        <v>3.09375</v>
      </c>
      <c r="E189" s="114">
        <f t="shared" si="22"/>
        <v>3.0937500000000001E-3</v>
      </c>
      <c r="F189" s="13">
        <v>0.47</v>
      </c>
      <c r="G189" s="14">
        <v>0.09</v>
      </c>
      <c r="H189" s="12">
        <v>0.53200000000000003</v>
      </c>
      <c r="I189" s="12">
        <f t="shared" si="19"/>
        <v>0.38</v>
      </c>
      <c r="J189" s="12">
        <f t="shared" si="20"/>
        <v>71.428571428571431</v>
      </c>
      <c r="K189" s="11">
        <f t="shared" si="23"/>
        <v>28.571428571428569</v>
      </c>
      <c r="L189" s="13">
        <v>0.45600000000000002</v>
      </c>
      <c r="M189" s="12">
        <v>6.4000000000000001E-2</v>
      </c>
      <c r="N189" s="12">
        <v>0.39</v>
      </c>
      <c r="O189" s="12">
        <f t="shared" si="24"/>
        <v>0.39200000000000002</v>
      </c>
      <c r="P189" s="12">
        <f t="shared" si="21"/>
        <v>100.51282051282051</v>
      </c>
      <c r="Q189" s="42">
        <f t="shared" si="25"/>
        <v>-0.512820512820511</v>
      </c>
    </row>
    <row r="190" spans="1:17" s="3" customFormat="1" x14ac:dyDescent="0.25">
      <c r="A190" s="17" t="s">
        <v>1131</v>
      </c>
      <c r="B190" s="15">
        <v>1</v>
      </c>
      <c r="C190" s="15">
        <v>0.33</v>
      </c>
      <c r="D190" s="12">
        <f>D191/2</f>
        <v>3.09375</v>
      </c>
      <c r="E190" s="114">
        <f t="shared" si="22"/>
        <v>3.0937500000000001E-3</v>
      </c>
      <c r="F190" s="13">
        <v>0.48199999999999998</v>
      </c>
      <c r="G190" s="14">
        <v>0.09</v>
      </c>
      <c r="H190" s="12">
        <v>0.53200000000000003</v>
      </c>
      <c r="I190" s="12">
        <f t="shared" si="19"/>
        <v>0.39200000000000002</v>
      </c>
      <c r="J190" s="12">
        <f t="shared" si="20"/>
        <v>73.68421052631578</v>
      </c>
      <c r="K190" s="11">
        <f t="shared" si="23"/>
        <v>26.31578947368422</v>
      </c>
      <c r="L190" s="13">
        <v>0.36</v>
      </c>
      <c r="M190" s="12">
        <v>6.4000000000000001E-2</v>
      </c>
      <c r="N190" s="12">
        <v>0.39</v>
      </c>
      <c r="O190" s="12">
        <f t="shared" si="24"/>
        <v>0.29599999999999999</v>
      </c>
      <c r="P190" s="12">
        <f t="shared" si="21"/>
        <v>75.897435897435898</v>
      </c>
      <c r="Q190" s="42">
        <f t="shared" si="25"/>
        <v>24.102564102564102</v>
      </c>
    </row>
    <row r="191" spans="1:17" s="3" customFormat="1" x14ac:dyDescent="0.25">
      <c r="A191" s="17" t="s">
        <v>1131</v>
      </c>
      <c r="B191" s="15">
        <v>1</v>
      </c>
      <c r="C191" s="15">
        <v>0.75</v>
      </c>
      <c r="D191" s="12">
        <f>D192</f>
        <v>6.1875</v>
      </c>
      <c r="E191" s="114">
        <f t="shared" si="22"/>
        <v>6.1875000000000003E-3</v>
      </c>
      <c r="F191" s="13">
        <v>0.45600000000000002</v>
      </c>
      <c r="G191" s="14">
        <v>0.09</v>
      </c>
      <c r="H191" s="12">
        <v>0.53200000000000003</v>
      </c>
      <c r="I191" s="12">
        <f t="shared" si="19"/>
        <v>0.36599999999999999</v>
      </c>
      <c r="J191" s="12">
        <f t="shared" si="20"/>
        <v>68.796992481203006</v>
      </c>
      <c r="K191" s="11">
        <f t="shared" si="23"/>
        <v>31.203007518796994</v>
      </c>
      <c r="L191" s="13">
        <v>0.45500000000000002</v>
      </c>
      <c r="M191" s="12">
        <v>6.4000000000000001E-2</v>
      </c>
      <c r="N191" s="12">
        <v>0.39</v>
      </c>
      <c r="O191" s="12">
        <f t="shared" si="24"/>
        <v>0.39100000000000001</v>
      </c>
      <c r="P191" s="12">
        <f t="shared" si="21"/>
        <v>100.25641025641025</v>
      </c>
      <c r="Q191" s="42">
        <f t="shared" si="25"/>
        <v>-0.25641025641024839</v>
      </c>
    </row>
    <row r="192" spans="1:17" s="3" customFormat="1" x14ac:dyDescent="0.25">
      <c r="A192" s="17" t="s">
        <v>1131</v>
      </c>
      <c r="B192" s="15">
        <v>1</v>
      </c>
      <c r="C192" s="15">
        <v>0.75</v>
      </c>
      <c r="D192" s="12">
        <f>D193/2</f>
        <v>6.1875</v>
      </c>
      <c r="E192" s="114">
        <f t="shared" si="22"/>
        <v>6.1875000000000003E-3</v>
      </c>
      <c r="F192" s="13">
        <v>0.48</v>
      </c>
      <c r="G192" s="14">
        <v>0.09</v>
      </c>
      <c r="H192" s="12">
        <v>0.53200000000000003</v>
      </c>
      <c r="I192" s="12">
        <f t="shared" si="19"/>
        <v>0.39</v>
      </c>
      <c r="J192" s="12">
        <f t="shared" si="20"/>
        <v>73.30827067669172</v>
      </c>
      <c r="K192" s="11">
        <f t="shared" si="23"/>
        <v>26.69172932330828</v>
      </c>
      <c r="L192" s="13">
        <v>0.34399999999999997</v>
      </c>
      <c r="M192" s="12">
        <v>6.4000000000000001E-2</v>
      </c>
      <c r="N192" s="12">
        <v>0.39</v>
      </c>
      <c r="O192" s="12">
        <f t="shared" si="24"/>
        <v>0.27999999999999997</v>
      </c>
      <c r="P192" s="12">
        <f t="shared" si="21"/>
        <v>71.794871794871781</v>
      </c>
      <c r="Q192" s="42">
        <f t="shared" si="25"/>
        <v>28.205128205128219</v>
      </c>
    </row>
    <row r="193" spans="1:17" s="3" customFormat="1" x14ac:dyDescent="0.25">
      <c r="A193" s="17" t="s">
        <v>1131</v>
      </c>
      <c r="B193" s="15">
        <v>1</v>
      </c>
      <c r="C193" s="15">
        <v>1.5</v>
      </c>
      <c r="D193" s="12">
        <f>D194</f>
        <v>12.375</v>
      </c>
      <c r="E193" s="114">
        <f t="shared" si="22"/>
        <v>1.2375000000000001E-2</v>
      </c>
      <c r="F193" s="13">
        <v>0.42299999999999999</v>
      </c>
      <c r="G193" s="14">
        <v>0.09</v>
      </c>
      <c r="H193" s="12">
        <v>0.53200000000000003</v>
      </c>
      <c r="I193" s="12">
        <f t="shared" si="19"/>
        <v>0.33299999999999996</v>
      </c>
      <c r="J193" s="12">
        <f t="shared" si="20"/>
        <v>62.593984962406005</v>
      </c>
      <c r="K193" s="11">
        <f t="shared" si="23"/>
        <v>37.406015037593995</v>
      </c>
      <c r="L193" s="13">
        <v>0.35899999999999999</v>
      </c>
      <c r="M193" s="12">
        <v>6.4000000000000001E-2</v>
      </c>
      <c r="N193" s="12">
        <v>0.39</v>
      </c>
      <c r="O193" s="12">
        <f t="shared" si="24"/>
        <v>0.29499999999999998</v>
      </c>
      <c r="P193" s="12">
        <f t="shared" si="21"/>
        <v>75.641025641025635</v>
      </c>
      <c r="Q193" s="42">
        <f t="shared" si="25"/>
        <v>24.358974358974365</v>
      </c>
    </row>
    <row r="194" spans="1:17" s="3" customFormat="1" x14ac:dyDescent="0.25">
      <c r="A194" s="17" t="s">
        <v>1131</v>
      </c>
      <c r="B194" s="15">
        <v>1</v>
      </c>
      <c r="C194" s="15">
        <v>1.5</v>
      </c>
      <c r="D194" s="12">
        <f>D195/2</f>
        <v>12.375</v>
      </c>
      <c r="E194" s="114">
        <f t="shared" si="22"/>
        <v>1.2375000000000001E-2</v>
      </c>
      <c r="F194" s="13">
        <v>0.45600000000000002</v>
      </c>
      <c r="G194" s="14">
        <v>0.09</v>
      </c>
      <c r="H194" s="12">
        <v>0.53200000000000003</v>
      </c>
      <c r="I194" s="12">
        <f t="shared" si="19"/>
        <v>0.36599999999999999</v>
      </c>
      <c r="J194" s="12">
        <f t="shared" si="20"/>
        <v>68.796992481203006</v>
      </c>
      <c r="K194" s="11">
        <f t="shared" si="23"/>
        <v>31.203007518796994</v>
      </c>
      <c r="L194" s="13">
        <v>0.437</v>
      </c>
      <c r="M194" s="12">
        <v>6.4000000000000001E-2</v>
      </c>
      <c r="N194" s="12">
        <v>0.39</v>
      </c>
      <c r="O194" s="12">
        <f t="shared" si="24"/>
        <v>0.373</v>
      </c>
      <c r="P194" s="12">
        <f t="shared" si="21"/>
        <v>95.641025641025635</v>
      </c>
      <c r="Q194" s="42">
        <f t="shared" si="25"/>
        <v>4.3589743589743648</v>
      </c>
    </row>
    <row r="195" spans="1:17" s="3" customFormat="1" x14ac:dyDescent="0.25">
      <c r="A195" s="17" t="s">
        <v>1131</v>
      </c>
      <c r="B195" s="15">
        <v>1</v>
      </c>
      <c r="C195" s="15">
        <v>3.1</v>
      </c>
      <c r="D195" s="12">
        <f>D196</f>
        <v>24.75</v>
      </c>
      <c r="E195" s="114">
        <f t="shared" si="22"/>
        <v>2.4750000000000001E-2</v>
      </c>
      <c r="F195" s="13">
        <v>0.372</v>
      </c>
      <c r="G195" s="14">
        <v>0.09</v>
      </c>
      <c r="H195" s="12">
        <v>0.53200000000000003</v>
      </c>
      <c r="I195" s="12">
        <f t="shared" ref="I195:I309" si="26">F195-G195</f>
        <v>0.28200000000000003</v>
      </c>
      <c r="J195" s="12">
        <f t="shared" ref="J195:J269" si="27">I195/H195*100</f>
        <v>53.007518796992478</v>
      </c>
      <c r="K195" s="11">
        <f t="shared" si="23"/>
        <v>46.992481203007522</v>
      </c>
      <c r="L195" s="13">
        <v>0.434</v>
      </c>
      <c r="M195" s="12">
        <v>6.4000000000000001E-2</v>
      </c>
      <c r="N195" s="12">
        <v>0.39</v>
      </c>
      <c r="O195" s="12">
        <f t="shared" si="24"/>
        <v>0.37</v>
      </c>
      <c r="P195" s="12">
        <f t="shared" ref="P195:P258" si="28">O195/N195*100</f>
        <v>94.871794871794862</v>
      </c>
      <c r="Q195" s="42">
        <f t="shared" si="25"/>
        <v>5.1282051282051384</v>
      </c>
    </row>
    <row r="196" spans="1:17" s="3" customFormat="1" x14ac:dyDescent="0.25">
      <c r="A196" s="17" t="s">
        <v>1131</v>
      </c>
      <c r="B196" s="15">
        <v>1</v>
      </c>
      <c r="C196" s="15">
        <v>3.1</v>
      </c>
      <c r="D196" s="12">
        <f>D197/2</f>
        <v>24.75</v>
      </c>
      <c r="E196" s="114">
        <f t="shared" si="22"/>
        <v>2.4750000000000001E-2</v>
      </c>
      <c r="F196" s="13">
        <v>0.38</v>
      </c>
      <c r="G196" s="14">
        <v>0.09</v>
      </c>
      <c r="H196" s="12">
        <v>0.53200000000000003</v>
      </c>
      <c r="I196" s="12">
        <f t="shared" si="26"/>
        <v>0.29000000000000004</v>
      </c>
      <c r="J196" s="12">
        <f t="shared" si="27"/>
        <v>54.511278195488721</v>
      </c>
      <c r="K196" s="11">
        <f t="shared" si="23"/>
        <v>45.488721804511279</v>
      </c>
      <c r="L196" s="13">
        <v>0.42599999999999999</v>
      </c>
      <c r="M196" s="12">
        <v>6.4000000000000001E-2</v>
      </c>
      <c r="N196" s="12">
        <v>0.39</v>
      </c>
      <c r="O196" s="12">
        <f t="shared" si="24"/>
        <v>0.36199999999999999</v>
      </c>
      <c r="P196" s="12">
        <f t="shared" si="28"/>
        <v>92.820512820512818</v>
      </c>
      <c r="Q196" s="42">
        <f t="shared" si="25"/>
        <v>7.1794871794871824</v>
      </c>
    </row>
    <row r="197" spans="1:17" s="3" customFormat="1" x14ac:dyDescent="0.25">
      <c r="A197" s="17" t="s">
        <v>1131</v>
      </c>
      <c r="B197" s="15">
        <v>1</v>
      </c>
      <c r="C197" s="15">
        <v>6.3</v>
      </c>
      <c r="D197" s="12">
        <f>D198</f>
        <v>49.5</v>
      </c>
      <c r="E197" s="114">
        <f t="shared" si="22"/>
        <v>4.9500000000000002E-2</v>
      </c>
      <c r="F197" s="13">
        <v>0.25900000000000001</v>
      </c>
      <c r="G197" s="14">
        <v>0.09</v>
      </c>
      <c r="H197" s="12">
        <v>0.53200000000000003</v>
      </c>
      <c r="I197" s="12">
        <f t="shared" si="26"/>
        <v>0.16900000000000001</v>
      </c>
      <c r="J197" s="12">
        <f t="shared" si="27"/>
        <v>31.766917293233082</v>
      </c>
      <c r="K197" s="11">
        <f t="shared" si="23"/>
        <v>68.233082706766922</v>
      </c>
      <c r="L197" s="13">
        <v>0.48</v>
      </c>
      <c r="M197" s="12">
        <v>6.4000000000000001E-2</v>
      </c>
      <c r="N197" s="12">
        <v>0.39</v>
      </c>
      <c r="O197" s="12">
        <f t="shared" si="24"/>
        <v>0.41599999999999998</v>
      </c>
      <c r="P197" s="12">
        <f t="shared" si="28"/>
        <v>106.66666666666667</v>
      </c>
      <c r="Q197" s="42">
        <f t="shared" si="25"/>
        <v>-6.6666666666666714</v>
      </c>
    </row>
    <row r="198" spans="1:17" s="3" customFormat="1" x14ac:dyDescent="0.25">
      <c r="A198" s="17" t="s">
        <v>1131</v>
      </c>
      <c r="B198" s="15">
        <v>1</v>
      </c>
      <c r="C198" s="15">
        <v>6.3</v>
      </c>
      <c r="D198" s="12">
        <f>D199/2</f>
        <v>49.5</v>
      </c>
      <c r="E198" s="114">
        <f t="shared" si="22"/>
        <v>4.9500000000000002E-2</v>
      </c>
      <c r="F198" s="13">
        <v>0.28299999999999997</v>
      </c>
      <c r="G198" s="14">
        <v>0.09</v>
      </c>
      <c r="H198" s="12">
        <v>0.53200000000000003</v>
      </c>
      <c r="I198" s="12">
        <f t="shared" si="26"/>
        <v>0.19299999999999998</v>
      </c>
      <c r="J198" s="12">
        <f t="shared" si="27"/>
        <v>36.278195488721799</v>
      </c>
      <c r="K198" s="11">
        <f t="shared" si="23"/>
        <v>63.721804511278201</v>
      </c>
      <c r="L198" s="13">
        <v>0.437</v>
      </c>
      <c r="M198" s="12">
        <v>6.4000000000000001E-2</v>
      </c>
      <c r="N198" s="12">
        <v>0.39</v>
      </c>
      <c r="O198" s="12">
        <f t="shared" si="24"/>
        <v>0.373</v>
      </c>
      <c r="P198" s="12">
        <f t="shared" si="28"/>
        <v>95.641025641025635</v>
      </c>
      <c r="Q198" s="42">
        <f t="shared" si="25"/>
        <v>4.3589743589743648</v>
      </c>
    </row>
    <row r="199" spans="1:17" s="3" customFormat="1" x14ac:dyDescent="0.25">
      <c r="A199" s="17" t="s">
        <v>1131</v>
      </c>
      <c r="B199" s="15">
        <v>1</v>
      </c>
      <c r="C199" s="15">
        <v>12.5</v>
      </c>
      <c r="D199" s="12">
        <f>D200</f>
        <v>99</v>
      </c>
      <c r="E199" s="114">
        <f t="shared" si="22"/>
        <v>9.9000000000000005E-2</v>
      </c>
      <c r="F199" s="13">
        <v>0.23400000000000001</v>
      </c>
      <c r="G199" s="14">
        <v>0.09</v>
      </c>
      <c r="H199" s="12">
        <v>0.53200000000000003</v>
      </c>
      <c r="I199" s="12">
        <f t="shared" si="26"/>
        <v>0.14400000000000002</v>
      </c>
      <c r="J199" s="12">
        <f t="shared" si="27"/>
        <v>27.067669172932334</v>
      </c>
      <c r="K199" s="11">
        <f t="shared" si="23"/>
        <v>72.932330827067659</v>
      </c>
      <c r="L199" s="13">
        <v>0.30199999999999999</v>
      </c>
      <c r="M199" s="12">
        <v>6.4000000000000001E-2</v>
      </c>
      <c r="N199" s="12">
        <v>0.39</v>
      </c>
      <c r="O199" s="12">
        <f t="shared" si="24"/>
        <v>0.23799999999999999</v>
      </c>
      <c r="P199" s="12">
        <f t="shared" si="28"/>
        <v>61.025641025641022</v>
      </c>
      <c r="Q199" s="42">
        <f t="shared" si="25"/>
        <v>38.974358974358978</v>
      </c>
    </row>
    <row r="200" spans="1:17" s="3" customFormat="1" x14ac:dyDescent="0.25">
      <c r="A200" s="17" t="s">
        <v>1131</v>
      </c>
      <c r="B200" s="15">
        <v>1</v>
      </c>
      <c r="C200" s="15">
        <v>12.5</v>
      </c>
      <c r="D200" s="12">
        <f>D201/2</f>
        <v>99</v>
      </c>
      <c r="E200" s="114">
        <f t="shared" si="22"/>
        <v>9.9000000000000005E-2</v>
      </c>
      <c r="F200" s="13">
        <v>0.23200000000000001</v>
      </c>
      <c r="G200" s="14">
        <v>0.09</v>
      </c>
      <c r="H200" s="12">
        <v>0.53200000000000003</v>
      </c>
      <c r="I200" s="12">
        <f t="shared" si="26"/>
        <v>0.14200000000000002</v>
      </c>
      <c r="J200" s="12">
        <f t="shared" si="27"/>
        <v>26.691729323308273</v>
      </c>
      <c r="K200" s="11">
        <f t="shared" si="23"/>
        <v>73.308270676691734</v>
      </c>
      <c r="L200" s="13">
        <v>0.34399999999999997</v>
      </c>
      <c r="M200" s="12">
        <v>6.4000000000000001E-2</v>
      </c>
      <c r="N200" s="12">
        <v>0.39</v>
      </c>
      <c r="O200" s="12">
        <f t="shared" si="24"/>
        <v>0.27999999999999997</v>
      </c>
      <c r="P200" s="12">
        <f t="shared" si="28"/>
        <v>71.794871794871781</v>
      </c>
      <c r="Q200" s="42">
        <f t="shared" si="25"/>
        <v>28.205128205128219</v>
      </c>
    </row>
    <row r="201" spans="1:17" s="3" customFormat="1" x14ac:dyDescent="0.25">
      <c r="A201" s="17" t="s">
        <v>1131</v>
      </c>
      <c r="B201" s="15">
        <v>1</v>
      </c>
      <c r="C201" s="15">
        <v>25</v>
      </c>
      <c r="D201" s="12">
        <v>198</v>
      </c>
      <c r="E201" s="114">
        <f t="shared" si="22"/>
        <v>0.19800000000000001</v>
      </c>
      <c r="F201" s="13">
        <v>0.23899999999999999</v>
      </c>
      <c r="G201" s="14">
        <v>0.09</v>
      </c>
      <c r="H201" s="12">
        <v>0.53200000000000003</v>
      </c>
      <c r="I201" s="12">
        <f t="shared" si="26"/>
        <v>0.14899999999999999</v>
      </c>
      <c r="J201" s="12">
        <f t="shared" si="27"/>
        <v>28.007518796992482</v>
      </c>
      <c r="K201" s="11">
        <f t="shared" si="23"/>
        <v>71.992481203007515</v>
      </c>
      <c r="L201" s="13">
        <v>0.14899999999999999</v>
      </c>
      <c r="M201" s="12">
        <v>6.4000000000000001E-2</v>
      </c>
      <c r="N201" s="12">
        <v>0.39</v>
      </c>
      <c r="O201" s="12">
        <f t="shared" si="24"/>
        <v>8.4999999999999992E-2</v>
      </c>
      <c r="P201" s="12">
        <f t="shared" si="28"/>
        <v>21.794871794871792</v>
      </c>
      <c r="Q201" s="42">
        <f t="shared" si="25"/>
        <v>78.205128205128204</v>
      </c>
    </row>
    <row r="202" spans="1:17" s="3" customFormat="1" x14ac:dyDescent="0.25">
      <c r="A202" s="17" t="s">
        <v>1131</v>
      </c>
      <c r="B202" s="15">
        <v>1</v>
      </c>
      <c r="C202" s="15">
        <v>25</v>
      </c>
      <c r="D202" s="12">
        <v>198</v>
      </c>
      <c r="E202" s="114">
        <f t="shared" si="22"/>
        <v>0.19800000000000001</v>
      </c>
      <c r="F202" s="13">
        <v>0.1</v>
      </c>
      <c r="G202" s="14">
        <v>0.09</v>
      </c>
      <c r="H202" s="12">
        <v>0.53200000000000003</v>
      </c>
      <c r="I202" s="12">
        <f t="shared" si="26"/>
        <v>1.0000000000000009E-2</v>
      </c>
      <c r="J202" s="12">
        <f t="shared" si="27"/>
        <v>1.8796992481203023</v>
      </c>
      <c r="K202" s="11">
        <f t="shared" si="23"/>
        <v>98.120300751879697</v>
      </c>
      <c r="L202" s="13">
        <v>0.106</v>
      </c>
      <c r="M202" s="12">
        <v>6.4000000000000001E-2</v>
      </c>
      <c r="N202" s="12">
        <v>0.39</v>
      </c>
      <c r="O202" s="12">
        <f t="shared" si="24"/>
        <v>4.1999999999999996E-2</v>
      </c>
      <c r="P202" s="12">
        <f t="shared" si="28"/>
        <v>10.769230769230768</v>
      </c>
      <c r="Q202" s="42">
        <f t="shared" si="25"/>
        <v>89.230769230769226</v>
      </c>
    </row>
    <row r="203" spans="1:17" s="3" customFormat="1" x14ac:dyDescent="0.25">
      <c r="A203" s="17" t="s">
        <v>1131</v>
      </c>
      <c r="B203" s="15">
        <v>2</v>
      </c>
      <c r="C203" s="15">
        <v>0.04</v>
      </c>
      <c r="D203" s="12">
        <f>D204</f>
        <v>0.38671875</v>
      </c>
      <c r="E203" s="114">
        <f t="shared" si="22"/>
        <v>3.8671875000000002E-4</v>
      </c>
      <c r="F203" s="13">
        <v>0.47899999999999998</v>
      </c>
      <c r="G203" s="14">
        <v>0.124</v>
      </c>
      <c r="H203" s="14">
        <v>0.52</v>
      </c>
      <c r="I203" s="12">
        <f t="shared" si="26"/>
        <v>0.35499999999999998</v>
      </c>
      <c r="J203" s="12">
        <f t="shared" si="27"/>
        <v>68.269230769230759</v>
      </c>
      <c r="K203" s="11">
        <f t="shared" si="23"/>
        <v>31.730769230769241</v>
      </c>
      <c r="L203" s="13">
        <v>0.44800000000000001</v>
      </c>
      <c r="M203" s="12">
        <v>6.4000000000000001E-2</v>
      </c>
      <c r="N203" s="12">
        <v>0.34100000000000003</v>
      </c>
      <c r="O203" s="12">
        <f t="shared" si="24"/>
        <v>0.38400000000000001</v>
      </c>
      <c r="P203" s="12">
        <f t="shared" si="28"/>
        <v>112.60997067448679</v>
      </c>
      <c r="Q203" s="42">
        <f t="shared" si="25"/>
        <v>-12.609970674486789</v>
      </c>
    </row>
    <row r="204" spans="1:17" s="3" customFormat="1" x14ac:dyDescent="0.25">
      <c r="A204" s="17" t="s">
        <v>1131</v>
      </c>
      <c r="B204" s="15">
        <v>2</v>
      </c>
      <c r="C204" s="15">
        <v>0.04</v>
      </c>
      <c r="D204" s="12">
        <f>D205/2</f>
        <v>0.38671875</v>
      </c>
      <c r="E204" s="114">
        <f t="shared" si="22"/>
        <v>3.8671875000000002E-4</v>
      </c>
      <c r="F204" s="13">
        <v>0.48099999999999998</v>
      </c>
      <c r="G204" s="14">
        <v>0.124</v>
      </c>
      <c r="H204" s="14">
        <v>0.52</v>
      </c>
      <c r="I204" s="12">
        <f t="shared" si="26"/>
        <v>0.35699999999999998</v>
      </c>
      <c r="J204" s="12">
        <f t="shared" si="27"/>
        <v>68.653846153846146</v>
      </c>
      <c r="K204" s="11">
        <f t="shared" si="23"/>
        <v>31.346153846153854</v>
      </c>
      <c r="L204" s="13">
        <v>0.40699999999999997</v>
      </c>
      <c r="M204" s="12">
        <v>6.4000000000000001E-2</v>
      </c>
      <c r="N204" s="12">
        <v>0.34100000000000003</v>
      </c>
      <c r="O204" s="12">
        <f t="shared" si="24"/>
        <v>0.34299999999999997</v>
      </c>
      <c r="P204" s="12">
        <f t="shared" si="28"/>
        <v>100.5865102639296</v>
      </c>
      <c r="Q204" s="42">
        <f t="shared" si="25"/>
        <v>-0.58651026392959693</v>
      </c>
    </row>
    <row r="205" spans="1:17" s="3" customFormat="1" x14ac:dyDescent="0.25">
      <c r="A205" s="17" t="s">
        <v>1131</v>
      </c>
      <c r="B205" s="15">
        <v>2</v>
      </c>
      <c r="C205" s="15">
        <v>7.0000000000000007E-2</v>
      </c>
      <c r="D205" s="12">
        <f>D206</f>
        <v>0.7734375</v>
      </c>
      <c r="E205" s="114">
        <f t="shared" si="22"/>
        <v>7.7343750000000004E-4</v>
      </c>
      <c r="F205" s="13">
        <v>0.49299999999999999</v>
      </c>
      <c r="G205" s="14">
        <v>0.124</v>
      </c>
      <c r="H205" s="14">
        <v>0.52</v>
      </c>
      <c r="I205" s="12">
        <f t="shared" si="26"/>
        <v>0.36899999999999999</v>
      </c>
      <c r="J205" s="12">
        <f t="shared" si="27"/>
        <v>70.961538461538453</v>
      </c>
      <c r="K205" s="11">
        <f t="shared" si="23"/>
        <v>29.038461538461547</v>
      </c>
      <c r="L205" s="13">
        <v>0.33900000000000002</v>
      </c>
      <c r="M205" s="12">
        <v>6.4000000000000001E-2</v>
      </c>
      <c r="N205" s="12">
        <v>0.34100000000000003</v>
      </c>
      <c r="O205" s="12">
        <f t="shared" si="24"/>
        <v>0.27500000000000002</v>
      </c>
      <c r="P205" s="12">
        <f t="shared" si="28"/>
        <v>80.645161290322577</v>
      </c>
      <c r="Q205" s="42">
        <f t="shared" si="25"/>
        <v>19.354838709677423</v>
      </c>
    </row>
    <row r="206" spans="1:17" s="3" customFormat="1" x14ac:dyDescent="0.25">
      <c r="A206" s="17" t="s">
        <v>1131</v>
      </c>
      <c r="B206" s="15">
        <v>2</v>
      </c>
      <c r="C206" s="15">
        <v>7.0000000000000007E-2</v>
      </c>
      <c r="D206" s="12">
        <f>D207/2</f>
        <v>0.7734375</v>
      </c>
      <c r="E206" s="114">
        <f t="shared" si="22"/>
        <v>7.7343750000000004E-4</v>
      </c>
      <c r="F206" s="13">
        <v>0.496</v>
      </c>
      <c r="G206" s="14">
        <v>0.124</v>
      </c>
      <c r="H206" s="14">
        <v>0.52</v>
      </c>
      <c r="I206" s="12">
        <f t="shared" si="26"/>
        <v>0.372</v>
      </c>
      <c r="J206" s="12">
        <f t="shared" si="27"/>
        <v>71.538461538461533</v>
      </c>
      <c r="K206" s="11">
        <f t="shared" si="23"/>
        <v>28.461538461538467</v>
      </c>
      <c r="L206" s="13">
        <v>0.39200000000000002</v>
      </c>
      <c r="M206" s="12">
        <v>6.4000000000000001E-2</v>
      </c>
      <c r="N206" s="12">
        <v>0.34100000000000003</v>
      </c>
      <c r="O206" s="12">
        <f t="shared" si="24"/>
        <v>0.32800000000000001</v>
      </c>
      <c r="P206" s="12">
        <f t="shared" si="28"/>
        <v>96.187683284457464</v>
      </c>
      <c r="Q206" s="42">
        <f t="shared" si="25"/>
        <v>3.8123167155425364</v>
      </c>
    </row>
    <row r="207" spans="1:17" s="3" customFormat="1" x14ac:dyDescent="0.25">
      <c r="A207" s="17" t="s">
        <v>1131</v>
      </c>
      <c r="B207" s="15">
        <v>2</v>
      </c>
      <c r="C207" s="15">
        <v>0.15</v>
      </c>
      <c r="D207" s="12">
        <f>D208</f>
        <v>1.546875</v>
      </c>
      <c r="E207" s="114">
        <f t="shared" si="22"/>
        <v>1.5468750000000001E-3</v>
      </c>
      <c r="F207" s="13">
        <v>0.47199999999999998</v>
      </c>
      <c r="G207" s="14">
        <v>0.124</v>
      </c>
      <c r="H207" s="14">
        <v>0.52</v>
      </c>
      <c r="I207" s="12">
        <f t="shared" si="26"/>
        <v>0.34799999999999998</v>
      </c>
      <c r="J207" s="12">
        <f t="shared" si="27"/>
        <v>66.92307692307692</v>
      </c>
      <c r="K207" s="11">
        <f t="shared" si="23"/>
        <v>33.07692307692308</v>
      </c>
      <c r="L207" s="13">
        <v>0.46600000000000003</v>
      </c>
      <c r="M207" s="12">
        <v>6.4000000000000001E-2</v>
      </c>
      <c r="N207" s="12">
        <v>0.34100000000000003</v>
      </c>
      <c r="O207" s="12">
        <f t="shared" si="24"/>
        <v>0.40200000000000002</v>
      </c>
      <c r="P207" s="12">
        <f t="shared" si="28"/>
        <v>117.88856304985337</v>
      </c>
      <c r="Q207" s="42">
        <f t="shared" si="25"/>
        <v>-17.888563049853374</v>
      </c>
    </row>
    <row r="208" spans="1:17" s="3" customFormat="1" x14ac:dyDescent="0.25">
      <c r="A208" s="17" t="s">
        <v>1131</v>
      </c>
      <c r="B208" s="15">
        <v>2</v>
      </c>
      <c r="C208" s="15">
        <v>0.15</v>
      </c>
      <c r="D208" s="12">
        <f>D209/2</f>
        <v>1.546875</v>
      </c>
      <c r="E208" s="114">
        <f t="shared" si="22"/>
        <v>1.5468750000000001E-3</v>
      </c>
      <c r="F208" s="13">
        <v>0.48799999999999999</v>
      </c>
      <c r="G208" s="14">
        <v>0.124</v>
      </c>
      <c r="H208" s="14">
        <v>0.52</v>
      </c>
      <c r="I208" s="12">
        <f t="shared" si="26"/>
        <v>0.36399999999999999</v>
      </c>
      <c r="J208" s="12">
        <f t="shared" si="27"/>
        <v>70</v>
      </c>
      <c r="K208" s="11">
        <f t="shared" si="23"/>
        <v>30</v>
      </c>
      <c r="L208" s="13">
        <v>0.375</v>
      </c>
      <c r="M208" s="12">
        <v>6.4000000000000001E-2</v>
      </c>
      <c r="N208" s="12">
        <v>0.34100000000000003</v>
      </c>
      <c r="O208" s="12">
        <f t="shared" si="24"/>
        <v>0.311</v>
      </c>
      <c r="P208" s="12">
        <f t="shared" si="28"/>
        <v>91.202346041055719</v>
      </c>
      <c r="Q208" s="42">
        <f t="shared" si="25"/>
        <v>8.7976539589442808</v>
      </c>
    </row>
    <row r="209" spans="1:17" s="3" customFormat="1" x14ac:dyDescent="0.25">
      <c r="A209" s="17" t="s">
        <v>1131</v>
      </c>
      <c r="B209" s="15">
        <v>2</v>
      </c>
      <c r="C209" s="15">
        <v>0.33</v>
      </c>
      <c r="D209" s="12">
        <f>D210</f>
        <v>3.09375</v>
      </c>
      <c r="E209" s="114">
        <f t="shared" si="22"/>
        <v>3.0937500000000001E-3</v>
      </c>
      <c r="F209" s="13">
        <v>0.46</v>
      </c>
      <c r="G209" s="14">
        <v>0.124</v>
      </c>
      <c r="H209" s="14">
        <v>0.52</v>
      </c>
      <c r="I209" s="12">
        <f t="shared" si="26"/>
        <v>0.33600000000000002</v>
      </c>
      <c r="J209" s="12">
        <f t="shared" si="27"/>
        <v>64.615384615384613</v>
      </c>
      <c r="K209" s="11">
        <f t="shared" si="23"/>
        <v>35.384615384615387</v>
      </c>
      <c r="L209" s="13">
        <v>0.46400000000000002</v>
      </c>
      <c r="M209" s="12">
        <v>6.4000000000000001E-2</v>
      </c>
      <c r="N209" s="12">
        <v>0.34100000000000003</v>
      </c>
      <c r="O209" s="12">
        <f t="shared" si="24"/>
        <v>0.4</v>
      </c>
      <c r="P209" s="12">
        <f t="shared" si="28"/>
        <v>117.30205278592376</v>
      </c>
      <c r="Q209" s="42">
        <f t="shared" si="25"/>
        <v>-17.302052785923763</v>
      </c>
    </row>
    <row r="210" spans="1:17" s="3" customFormat="1" x14ac:dyDescent="0.25">
      <c r="A210" s="17" t="s">
        <v>1131</v>
      </c>
      <c r="B210" s="15">
        <v>2</v>
      </c>
      <c r="C210" s="15">
        <v>0.33</v>
      </c>
      <c r="D210" s="12">
        <f>D211/2</f>
        <v>3.09375</v>
      </c>
      <c r="E210" s="114">
        <f t="shared" si="22"/>
        <v>3.0937500000000001E-3</v>
      </c>
      <c r="F210" s="13">
        <v>0.44900000000000001</v>
      </c>
      <c r="G210" s="14">
        <v>0.124</v>
      </c>
      <c r="H210" s="14">
        <v>0.52</v>
      </c>
      <c r="I210" s="12">
        <f t="shared" si="26"/>
        <v>0.32500000000000001</v>
      </c>
      <c r="J210" s="12">
        <f t="shared" si="27"/>
        <v>62.5</v>
      </c>
      <c r="K210" s="11">
        <f t="shared" si="23"/>
        <v>37.5</v>
      </c>
      <c r="L210" s="13">
        <v>0.37</v>
      </c>
      <c r="M210" s="12">
        <v>6.4000000000000001E-2</v>
      </c>
      <c r="N210" s="12">
        <v>0.34100000000000003</v>
      </c>
      <c r="O210" s="12">
        <f t="shared" si="24"/>
        <v>0.30599999999999999</v>
      </c>
      <c r="P210" s="12">
        <f t="shared" si="28"/>
        <v>89.736070381231656</v>
      </c>
      <c r="Q210" s="42">
        <f t="shared" si="25"/>
        <v>10.263929618768344</v>
      </c>
    </row>
    <row r="211" spans="1:17" s="3" customFormat="1" x14ac:dyDescent="0.25">
      <c r="A211" s="17" t="s">
        <v>1131</v>
      </c>
      <c r="B211" s="15">
        <v>2</v>
      </c>
      <c r="C211" s="15">
        <v>0.75</v>
      </c>
      <c r="D211" s="12">
        <f>D212</f>
        <v>6.1875</v>
      </c>
      <c r="E211" s="114">
        <f t="shared" si="22"/>
        <v>6.1875000000000003E-3</v>
      </c>
      <c r="F211" s="13">
        <v>0.46700000000000003</v>
      </c>
      <c r="G211" s="14">
        <v>0.124</v>
      </c>
      <c r="H211" s="14">
        <v>0.52</v>
      </c>
      <c r="I211" s="12">
        <f t="shared" si="26"/>
        <v>0.34300000000000003</v>
      </c>
      <c r="J211" s="12">
        <f t="shared" si="27"/>
        <v>65.961538461538467</v>
      </c>
      <c r="K211" s="11">
        <f t="shared" si="23"/>
        <v>34.038461538461533</v>
      </c>
      <c r="L211" s="13">
        <v>0.48</v>
      </c>
      <c r="M211" s="12">
        <v>6.4000000000000001E-2</v>
      </c>
      <c r="N211" s="12">
        <v>0.34100000000000003</v>
      </c>
      <c r="O211" s="12">
        <f t="shared" si="24"/>
        <v>0.41599999999999998</v>
      </c>
      <c r="P211" s="12">
        <f t="shared" si="28"/>
        <v>121.99413489736068</v>
      </c>
      <c r="Q211" s="42">
        <f t="shared" si="25"/>
        <v>-21.994134897360681</v>
      </c>
    </row>
    <row r="212" spans="1:17" s="3" customFormat="1" x14ac:dyDescent="0.25">
      <c r="A212" s="17" t="s">
        <v>1131</v>
      </c>
      <c r="B212" s="15">
        <v>2</v>
      </c>
      <c r="C212" s="15">
        <v>0.75</v>
      </c>
      <c r="D212" s="12">
        <f>D213/2</f>
        <v>6.1875</v>
      </c>
      <c r="E212" s="114">
        <f t="shared" si="22"/>
        <v>6.1875000000000003E-3</v>
      </c>
      <c r="F212" s="13">
        <v>0.48599999999999999</v>
      </c>
      <c r="G212" s="14">
        <v>0.124</v>
      </c>
      <c r="H212" s="14">
        <v>0.52</v>
      </c>
      <c r="I212" s="12">
        <f t="shared" si="26"/>
        <v>0.36199999999999999</v>
      </c>
      <c r="J212" s="12">
        <f t="shared" si="27"/>
        <v>69.615384615384613</v>
      </c>
      <c r="K212" s="11">
        <f t="shared" si="23"/>
        <v>30.384615384615387</v>
      </c>
      <c r="L212" s="13">
        <v>0.35799999999999998</v>
      </c>
      <c r="M212" s="12">
        <v>6.4000000000000001E-2</v>
      </c>
      <c r="N212" s="12">
        <v>0.34100000000000003</v>
      </c>
      <c r="O212" s="12">
        <f t="shared" si="24"/>
        <v>0.29399999999999998</v>
      </c>
      <c r="P212" s="12">
        <f t="shared" si="28"/>
        <v>86.217008797653946</v>
      </c>
      <c r="Q212" s="42">
        <f t="shared" si="25"/>
        <v>13.782991202346054</v>
      </c>
    </row>
    <row r="213" spans="1:17" s="3" customFormat="1" x14ac:dyDescent="0.25">
      <c r="A213" s="17" t="s">
        <v>1131</v>
      </c>
      <c r="B213" s="15">
        <v>2</v>
      </c>
      <c r="C213" s="15">
        <v>1.5</v>
      </c>
      <c r="D213" s="12">
        <f>D214</f>
        <v>12.375</v>
      </c>
      <c r="E213" s="114">
        <f t="shared" si="22"/>
        <v>1.2375000000000001E-2</v>
      </c>
      <c r="F213" s="13">
        <v>0.44600000000000001</v>
      </c>
      <c r="G213" s="14">
        <v>0.124</v>
      </c>
      <c r="H213" s="14">
        <v>0.52</v>
      </c>
      <c r="I213" s="12">
        <f t="shared" si="26"/>
        <v>0.32200000000000001</v>
      </c>
      <c r="J213" s="12">
        <f t="shared" si="27"/>
        <v>61.923076923076927</v>
      </c>
      <c r="K213" s="11">
        <f t="shared" si="23"/>
        <v>38.076923076923073</v>
      </c>
      <c r="L213" s="13">
        <v>0.50600000000000001</v>
      </c>
      <c r="M213" s="12">
        <v>6.4000000000000001E-2</v>
      </c>
      <c r="N213" s="12">
        <v>0.34100000000000003</v>
      </c>
      <c r="O213" s="12">
        <f t="shared" si="24"/>
        <v>0.442</v>
      </c>
      <c r="P213" s="12">
        <f t="shared" si="28"/>
        <v>129.61876832844575</v>
      </c>
      <c r="Q213" s="42">
        <f t="shared" si="25"/>
        <v>-29.618768328445753</v>
      </c>
    </row>
    <row r="214" spans="1:17" s="3" customFormat="1" x14ac:dyDescent="0.25">
      <c r="A214" s="17" t="s">
        <v>1131</v>
      </c>
      <c r="B214" s="15">
        <v>2</v>
      </c>
      <c r="C214" s="15">
        <v>1.5</v>
      </c>
      <c r="D214" s="12">
        <f>D215/2</f>
        <v>12.375</v>
      </c>
      <c r="E214" s="114">
        <f t="shared" si="22"/>
        <v>1.2375000000000001E-2</v>
      </c>
      <c r="F214" s="13">
        <v>0.48</v>
      </c>
      <c r="G214" s="14">
        <v>0.124</v>
      </c>
      <c r="H214" s="14">
        <v>0.52</v>
      </c>
      <c r="I214" s="12">
        <f t="shared" si="26"/>
        <v>0.35599999999999998</v>
      </c>
      <c r="J214" s="12">
        <f t="shared" si="27"/>
        <v>68.461538461538453</v>
      </c>
      <c r="K214" s="11">
        <f t="shared" si="23"/>
        <v>31.538461538461547</v>
      </c>
      <c r="L214" s="13">
        <v>0.38400000000000001</v>
      </c>
      <c r="M214" s="12">
        <v>6.4000000000000001E-2</v>
      </c>
      <c r="N214" s="12">
        <v>0.34100000000000003</v>
      </c>
      <c r="O214" s="12">
        <f t="shared" si="24"/>
        <v>0.32</v>
      </c>
      <c r="P214" s="12">
        <f t="shared" si="28"/>
        <v>93.841642228738991</v>
      </c>
      <c r="Q214" s="42">
        <f t="shared" si="25"/>
        <v>6.1583577712610094</v>
      </c>
    </row>
    <row r="215" spans="1:17" s="3" customFormat="1" x14ac:dyDescent="0.25">
      <c r="A215" s="17" t="s">
        <v>1131</v>
      </c>
      <c r="B215" s="15">
        <v>2</v>
      </c>
      <c r="C215" s="15">
        <v>3.1</v>
      </c>
      <c r="D215" s="12">
        <f>D216</f>
        <v>24.75</v>
      </c>
      <c r="E215" s="114">
        <f t="shared" si="22"/>
        <v>2.4750000000000001E-2</v>
      </c>
      <c r="F215" s="13">
        <v>0.38800000000000001</v>
      </c>
      <c r="G215" s="14">
        <v>0.124</v>
      </c>
      <c r="H215" s="14">
        <v>0.52</v>
      </c>
      <c r="I215" s="12">
        <f t="shared" si="26"/>
        <v>0.26400000000000001</v>
      </c>
      <c r="J215" s="12">
        <f t="shared" si="27"/>
        <v>50.769230769230766</v>
      </c>
      <c r="K215" s="11">
        <f t="shared" si="23"/>
        <v>49.230769230769234</v>
      </c>
      <c r="L215" s="13">
        <v>0.29699999999999999</v>
      </c>
      <c r="M215" s="12">
        <v>6.4000000000000001E-2</v>
      </c>
      <c r="N215" s="12">
        <v>0.34100000000000003</v>
      </c>
      <c r="O215" s="12">
        <f t="shared" si="24"/>
        <v>0.23299999999999998</v>
      </c>
      <c r="P215" s="12">
        <f t="shared" si="28"/>
        <v>68.328445747800586</v>
      </c>
      <c r="Q215" s="42">
        <f t="shared" si="25"/>
        <v>31.671554252199414</v>
      </c>
    </row>
    <row r="216" spans="1:17" s="3" customFormat="1" x14ac:dyDescent="0.25">
      <c r="A216" s="17" t="s">
        <v>1131</v>
      </c>
      <c r="B216" s="15">
        <v>2</v>
      </c>
      <c r="C216" s="15">
        <v>3.1</v>
      </c>
      <c r="D216" s="12">
        <f>D217/2</f>
        <v>24.75</v>
      </c>
      <c r="E216" s="114">
        <f t="shared" si="22"/>
        <v>2.4750000000000001E-2</v>
      </c>
      <c r="F216" s="13">
        <v>0.39500000000000002</v>
      </c>
      <c r="G216" s="14">
        <v>0.124</v>
      </c>
      <c r="H216" s="14">
        <v>0.52</v>
      </c>
      <c r="I216" s="12">
        <f t="shared" si="26"/>
        <v>0.27100000000000002</v>
      </c>
      <c r="J216" s="12">
        <f t="shared" si="27"/>
        <v>52.11538461538462</v>
      </c>
      <c r="K216" s="11">
        <f t="shared" si="23"/>
        <v>47.88461538461538</v>
      </c>
      <c r="L216" s="13">
        <v>0.40400000000000003</v>
      </c>
      <c r="M216" s="12">
        <v>6.4000000000000001E-2</v>
      </c>
      <c r="N216" s="12">
        <v>0.34100000000000003</v>
      </c>
      <c r="O216" s="12">
        <f t="shared" si="24"/>
        <v>0.34</v>
      </c>
      <c r="P216" s="12">
        <f t="shared" si="28"/>
        <v>99.706744868035187</v>
      </c>
      <c r="Q216" s="42">
        <f t="shared" si="25"/>
        <v>0.29325513196481268</v>
      </c>
    </row>
    <row r="217" spans="1:17" s="3" customFormat="1" x14ac:dyDescent="0.25">
      <c r="A217" s="17" t="s">
        <v>1131</v>
      </c>
      <c r="B217" s="15">
        <v>2</v>
      </c>
      <c r="C217" s="15">
        <v>6.3</v>
      </c>
      <c r="D217" s="12">
        <f>D218</f>
        <v>49.5</v>
      </c>
      <c r="E217" s="114">
        <f t="shared" si="22"/>
        <v>4.9500000000000002E-2</v>
      </c>
      <c r="F217" s="13">
        <v>0.29299999999999998</v>
      </c>
      <c r="G217" s="14">
        <v>0.124</v>
      </c>
      <c r="H217" s="14">
        <v>0.52</v>
      </c>
      <c r="I217" s="12">
        <f t="shared" si="26"/>
        <v>0.16899999999999998</v>
      </c>
      <c r="J217" s="12">
        <f t="shared" si="27"/>
        <v>32.499999999999993</v>
      </c>
      <c r="K217" s="11">
        <f t="shared" si="23"/>
        <v>67.5</v>
      </c>
      <c r="L217" s="13">
        <v>0.312</v>
      </c>
      <c r="M217" s="12">
        <v>6.4000000000000001E-2</v>
      </c>
      <c r="N217" s="12">
        <v>0.34100000000000003</v>
      </c>
      <c r="O217" s="12">
        <f t="shared" si="24"/>
        <v>0.248</v>
      </c>
      <c r="P217" s="12">
        <f t="shared" si="28"/>
        <v>72.72727272727272</v>
      </c>
      <c r="Q217" s="42">
        <f t="shared" si="25"/>
        <v>27.27272727272728</v>
      </c>
    </row>
    <row r="218" spans="1:17" s="3" customFormat="1" x14ac:dyDescent="0.25">
      <c r="A218" s="17" t="s">
        <v>1131</v>
      </c>
      <c r="B218" s="15">
        <v>2</v>
      </c>
      <c r="C218" s="15">
        <v>6.3</v>
      </c>
      <c r="D218" s="12">
        <f>D219/2</f>
        <v>49.5</v>
      </c>
      <c r="E218" s="114">
        <f t="shared" si="22"/>
        <v>4.9500000000000002E-2</v>
      </c>
      <c r="F218" s="13">
        <v>0.28100000000000003</v>
      </c>
      <c r="G218" s="14">
        <v>0.124</v>
      </c>
      <c r="H218" s="14">
        <v>0.52</v>
      </c>
      <c r="I218" s="12">
        <f t="shared" si="26"/>
        <v>0.15700000000000003</v>
      </c>
      <c r="J218" s="12">
        <f t="shared" si="27"/>
        <v>30.192307692307697</v>
      </c>
      <c r="K218" s="11">
        <f t="shared" si="23"/>
        <v>69.807692307692307</v>
      </c>
      <c r="L218" s="13">
        <v>0.29399999999999998</v>
      </c>
      <c r="M218" s="12">
        <v>6.4000000000000001E-2</v>
      </c>
      <c r="N218" s="12">
        <v>0.34100000000000003</v>
      </c>
      <c r="O218" s="12">
        <f t="shared" si="24"/>
        <v>0.22999999999999998</v>
      </c>
      <c r="P218" s="12">
        <f t="shared" si="28"/>
        <v>67.448680351906148</v>
      </c>
      <c r="Q218" s="42">
        <f t="shared" si="25"/>
        <v>32.551319648093852</v>
      </c>
    </row>
    <row r="219" spans="1:17" s="3" customFormat="1" x14ac:dyDescent="0.25">
      <c r="A219" s="17" t="s">
        <v>1131</v>
      </c>
      <c r="B219" s="15">
        <v>2</v>
      </c>
      <c r="C219" s="15">
        <v>12.5</v>
      </c>
      <c r="D219" s="12">
        <f>D220</f>
        <v>99</v>
      </c>
      <c r="E219" s="114">
        <f t="shared" si="22"/>
        <v>9.9000000000000005E-2</v>
      </c>
      <c r="F219" s="13">
        <v>0.26200000000000001</v>
      </c>
      <c r="G219" s="14">
        <v>0.124</v>
      </c>
      <c r="H219" s="14">
        <v>0.52</v>
      </c>
      <c r="I219" s="12">
        <f t="shared" si="26"/>
        <v>0.13800000000000001</v>
      </c>
      <c r="J219" s="12">
        <f t="shared" si="27"/>
        <v>26.53846153846154</v>
      </c>
      <c r="K219" s="11">
        <f t="shared" si="23"/>
        <v>73.461538461538453</v>
      </c>
      <c r="L219" s="13">
        <v>0.36299999999999999</v>
      </c>
      <c r="M219" s="12">
        <v>6.4000000000000001E-2</v>
      </c>
      <c r="N219" s="12">
        <v>0.34100000000000003</v>
      </c>
      <c r="O219" s="12">
        <f t="shared" si="24"/>
        <v>0.29899999999999999</v>
      </c>
      <c r="P219" s="12">
        <f t="shared" si="28"/>
        <v>87.683284457477995</v>
      </c>
      <c r="Q219" s="42">
        <f t="shared" si="25"/>
        <v>12.316715542522005</v>
      </c>
    </row>
    <row r="220" spans="1:17" s="3" customFormat="1" x14ac:dyDescent="0.25">
      <c r="A220" s="17" t="s">
        <v>1131</v>
      </c>
      <c r="B220" s="15">
        <v>2</v>
      </c>
      <c r="C220" s="15">
        <v>12.5</v>
      </c>
      <c r="D220" s="12">
        <f>D221/2</f>
        <v>99</v>
      </c>
      <c r="E220" s="114">
        <f t="shared" si="22"/>
        <v>9.9000000000000005E-2</v>
      </c>
      <c r="F220" s="13">
        <v>0.26700000000000002</v>
      </c>
      <c r="G220" s="14">
        <v>0.124</v>
      </c>
      <c r="H220" s="14">
        <v>0.52</v>
      </c>
      <c r="I220" s="12">
        <f t="shared" si="26"/>
        <v>0.14300000000000002</v>
      </c>
      <c r="J220" s="12">
        <f t="shared" si="27"/>
        <v>27.500000000000004</v>
      </c>
      <c r="K220" s="11">
        <f t="shared" si="23"/>
        <v>72.5</v>
      </c>
      <c r="L220" s="13">
        <v>0.28799999999999998</v>
      </c>
      <c r="M220" s="12">
        <v>6.4000000000000001E-2</v>
      </c>
      <c r="N220" s="12">
        <v>0.34100000000000003</v>
      </c>
      <c r="O220" s="12">
        <f t="shared" si="24"/>
        <v>0.22399999999999998</v>
      </c>
      <c r="P220" s="12">
        <f t="shared" si="28"/>
        <v>65.689149560117286</v>
      </c>
      <c r="Q220" s="42">
        <f t="shared" si="25"/>
        <v>34.310850439882714</v>
      </c>
    </row>
    <row r="221" spans="1:17" s="3" customFormat="1" x14ac:dyDescent="0.25">
      <c r="A221" s="17" t="s">
        <v>1131</v>
      </c>
      <c r="B221" s="15">
        <v>2</v>
      </c>
      <c r="C221" s="15">
        <v>25</v>
      </c>
      <c r="D221" s="12">
        <v>198</v>
      </c>
      <c r="E221" s="114">
        <f t="shared" si="22"/>
        <v>0.19800000000000001</v>
      </c>
      <c r="F221" s="13">
        <v>7.6999999999999999E-2</v>
      </c>
      <c r="G221" s="14">
        <v>0.124</v>
      </c>
      <c r="H221" s="14">
        <v>0.52</v>
      </c>
      <c r="I221" s="12">
        <f t="shared" si="26"/>
        <v>-4.7E-2</v>
      </c>
      <c r="J221" s="12">
        <f t="shared" si="27"/>
        <v>-9.0384615384615383</v>
      </c>
      <c r="K221" s="11">
        <f t="shared" si="23"/>
        <v>109.03846153846153</v>
      </c>
      <c r="L221" s="13">
        <v>8.3000000000000004E-2</v>
      </c>
      <c r="M221" s="12">
        <v>6.4000000000000001E-2</v>
      </c>
      <c r="N221" s="12">
        <v>0.34100000000000003</v>
      </c>
      <c r="O221" s="12">
        <f t="shared" si="24"/>
        <v>1.9000000000000003E-2</v>
      </c>
      <c r="P221" s="12">
        <f t="shared" si="28"/>
        <v>5.5718475073313787</v>
      </c>
      <c r="Q221" s="42">
        <f t="shared" si="25"/>
        <v>94.428152492668616</v>
      </c>
    </row>
    <row r="222" spans="1:17" s="3" customFormat="1" x14ac:dyDescent="0.25">
      <c r="A222" s="17" t="s">
        <v>1131</v>
      </c>
      <c r="B222" s="15">
        <v>2</v>
      </c>
      <c r="C222" s="15">
        <v>25</v>
      </c>
      <c r="D222" s="12">
        <v>198</v>
      </c>
      <c r="E222" s="114">
        <f t="shared" si="22"/>
        <v>0.19800000000000001</v>
      </c>
      <c r="F222" s="13">
        <v>0.246</v>
      </c>
      <c r="G222" s="14">
        <v>0.124</v>
      </c>
      <c r="H222" s="14">
        <v>0.52</v>
      </c>
      <c r="I222" s="12">
        <f t="shared" si="26"/>
        <v>0.122</v>
      </c>
      <c r="J222" s="12">
        <f t="shared" si="27"/>
        <v>23.46153846153846</v>
      </c>
      <c r="K222" s="11">
        <f t="shared" si="23"/>
        <v>76.538461538461547</v>
      </c>
      <c r="L222" s="13">
        <v>8.2000000000000003E-2</v>
      </c>
      <c r="M222" s="12">
        <v>6.4000000000000001E-2</v>
      </c>
      <c r="N222" s="12">
        <v>0.34100000000000003</v>
      </c>
      <c r="O222" s="12">
        <f t="shared" si="24"/>
        <v>1.8000000000000002E-2</v>
      </c>
      <c r="P222" s="12">
        <f t="shared" si="28"/>
        <v>5.2785923753665687</v>
      </c>
      <c r="Q222" s="42">
        <f t="shared" si="25"/>
        <v>94.721407624633429</v>
      </c>
    </row>
    <row r="223" spans="1:17" s="3" customFormat="1" x14ac:dyDescent="0.25">
      <c r="A223" s="17" t="s">
        <v>1131</v>
      </c>
      <c r="B223" s="15">
        <v>3</v>
      </c>
      <c r="C223" s="15">
        <v>0.04</v>
      </c>
      <c r="D223" s="12">
        <f>D224</f>
        <v>0.38671875</v>
      </c>
      <c r="E223" s="114">
        <f t="shared" si="22"/>
        <v>3.8671875000000002E-4</v>
      </c>
      <c r="F223" s="13">
        <v>0.49099999999999999</v>
      </c>
      <c r="G223" s="14">
        <v>9.4E-2</v>
      </c>
      <c r="H223" s="14">
        <v>0.50700000000000001</v>
      </c>
      <c r="I223" s="12">
        <f t="shared" si="26"/>
        <v>0.39700000000000002</v>
      </c>
      <c r="J223" s="12">
        <f t="shared" si="27"/>
        <v>78.303747534516759</v>
      </c>
      <c r="K223" s="11">
        <f t="shared" si="23"/>
        <v>21.696252465483241</v>
      </c>
      <c r="L223" s="13">
        <v>0.27400000000000002</v>
      </c>
      <c r="M223" s="12">
        <v>5.5E-2</v>
      </c>
      <c r="N223" s="12">
        <v>0.34799999999999998</v>
      </c>
      <c r="O223" s="12">
        <f t="shared" si="24"/>
        <v>0.21900000000000003</v>
      </c>
      <c r="P223" s="12">
        <f t="shared" si="28"/>
        <v>62.931034482758633</v>
      </c>
      <c r="Q223" s="42">
        <f t="shared" si="25"/>
        <v>37.068965517241367</v>
      </c>
    </row>
    <row r="224" spans="1:17" s="3" customFormat="1" x14ac:dyDescent="0.25">
      <c r="A224" s="17" t="s">
        <v>1131</v>
      </c>
      <c r="B224" s="15">
        <v>3</v>
      </c>
      <c r="C224" s="15">
        <v>0.04</v>
      </c>
      <c r="D224" s="12">
        <f>D225/2</f>
        <v>0.38671875</v>
      </c>
      <c r="E224" s="114">
        <f t="shared" si="22"/>
        <v>3.8671875000000002E-4</v>
      </c>
      <c r="F224" s="13">
        <v>0.50900000000000001</v>
      </c>
      <c r="G224" s="14">
        <v>9.4E-2</v>
      </c>
      <c r="H224" s="14">
        <v>0.50700000000000001</v>
      </c>
      <c r="I224" s="12">
        <f t="shared" si="26"/>
        <v>0.41500000000000004</v>
      </c>
      <c r="J224" s="12">
        <f t="shared" si="27"/>
        <v>81.854043392504934</v>
      </c>
      <c r="K224" s="11">
        <f t="shared" si="23"/>
        <v>18.145956607495066</v>
      </c>
      <c r="L224" s="13">
        <v>0.28299999999999997</v>
      </c>
      <c r="M224" s="12">
        <v>5.5E-2</v>
      </c>
      <c r="N224" s="12">
        <v>0.34799999999999998</v>
      </c>
      <c r="O224" s="12">
        <f t="shared" si="24"/>
        <v>0.22799999999999998</v>
      </c>
      <c r="P224" s="12">
        <f t="shared" si="28"/>
        <v>65.517241379310349</v>
      </c>
      <c r="Q224" s="42">
        <f t="shared" si="25"/>
        <v>34.482758620689651</v>
      </c>
    </row>
    <row r="225" spans="1:17" s="3" customFormat="1" x14ac:dyDescent="0.25">
      <c r="A225" s="17" t="s">
        <v>1131</v>
      </c>
      <c r="B225" s="15">
        <v>3</v>
      </c>
      <c r="C225" s="15">
        <v>7.0000000000000007E-2</v>
      </c>
      <c r="D225" s="12">
        <f>D226</f>
        <v>0.7734375</v>
      </c>
      <c r="E225" s="114">
        <f t="shared" si="22"/>
        <v>7.7343750000000004E-4</v>
      </c>
      <c r="F225" s="13">
        <v>0.497</v>
      </c>
      <c r="G225" s="14">
        <v>9.4E-2</v>
      </c>
      <c r="H225" s="14">
        <v>0.50700000000000001</v>
      </c>
      <c r="I225" s="12">
        <f t="shared" si="26"/>
        <v>0.40300000000000002</v>
      </c>
      <c r="J225" s="12">
        <f t="shared" si="27"/>
        <v>79.487179487179489</v>
      </c>
      <c r="K225" s="11">
        <f t="shared" si="23"/>
        <v>20.512820512820511</v>
      </c>
      <c r="L225" s="13">
        <v>0.317</v>
      </c>
      <c r="M225" s="12">
        <v>5.5E-2</v>
      </c>
      <c r="N225" s="12">
        <v>0.34799999999999998</v>
      </c>
      <c r="O225" s="12">
        <f t="shared" si="24"/>
        <v>0.26200000000000001</v>
      </c>
      <c r="P225" s="12">
        <f t="shared" si="28"/>
        <v>75.287356321839098</v>
      </c>
      <c r="Q225" s="42">
        <f t="shared" si="25"/>
        <v>24.712643678160902</v>
      </c>
    </row>
    <row r="226" spans="1:17" s="3" customFormat="1" x14ac:dyDescent="0.25">
      <c r="A226" s="17" t="s">
        <v>1131</v>
      </c>
      <c r="B226" s="15">
        <v>3</v>
      </c>
      <c r="C226" s="15">
        <v>7.0000000000000007E-2</v>
      </c>
      <c r="D226" s="12">
        <f>D227/2</f>
        <v>0.7734375</v>
      </c>
      <c r="E226" s="114">
        <f t="shared" si="22"/>
        <v>7.7343750000000004E-4</v>
      </c>
      <c r="F226" s="13">
        <v>0.49099999999999999</v>
      </c>
      <c r="G226" s="14">
        <v>9.4E-2</v>
      </c>
      <c r="H226" s="14">
        <v>0.50700000000000001</v>
      </c>
      <c r="I226" s="12">
        <f t="shared" si="26"/>
        <v>0.39700000000000002</v>
      </c>
      <c r="J226" s="12">
        <f t="shared" si="27"/>
        <v>78.303747534516759</v>
      </c>
      <c r="K226" s="11">
        <f t="shared" si="23"/>
        <v>21.696252465483241</v>
      </c>
      <c r="L226" s="13">
        <v>0.32900000000000001</v>
      </c>
      <c r="M226" s="12">
        <v>5.5E-2</v>
      </c>
      <c r="N226" s="12">
        <v>0.34799999999999998</v>
      </c>
      <c r="O226" s="12">
        <f t="shared" si="24"/>
        <v>0.27400000000000002</v>
      </c>
      <c r="P226" s="12">
        <f t="shared" si="28"/>
        <v>78.735632183908052</v>
      </c>
      <c r="Q226" s="42">
        <f t="shared" si="25"/>
        <v>21.264367816091948</v>
      </c>
    </row>
    <row r="227" spans="1:17" s="3" customFormat="1" x14ac:dyDescent="0.25">
      <c r="A227" s="17" t="s">
        <v>1131</v>
      </c>
      <c r="B227" s="15">
        <v>3</v>
      </c>
      <c r="C227" s="15">
        <v>0.15</v>
      </c>
      <c r="D227" s="12">
        <f>D228</f>
        <v>1.546875</v>
      </c>
      <c r="E227" s="114">
        <f t="shared" si="22"/>
        <v>1.5468750000000001E-3</v>
      </c>
      <c r="F227" s="13">
        <v>0.48499999999999999</v>
      </c>
      <c r="G227" s="14">
        <v>9.4E-2</v>
      </c>
      <c r="H227" s="14">
        <v>0.50700000000000001</v>
      </c>
      <c r="I227" s="12">
        <f t="shared" si="26"/>
        <v>0.39100000000000001</v>
      </c>
      <c r="J227" s="12">
        <f t="shared" si="27"/>
        <v>77.120315581854044</v>
      </c>
      <c r="K227" s="11">
        <f t="shared" si="23"/>
        <v>22.879684418145956</v>
      </c>
      <c r="L227" s="13">
        <v>0.26300000000000001</v>
      </c>
      <c r="M227" s="12">
        <v>5.5E-2</v>
      </c>
      <c r="N227" s="12">
        <v>0.34799999999999998</v>
      </c>
      <c r="O227" s="12">
        <f t="shared" si="24"/>
        <v>0.20800000000000002</v>
      </c>
      <c r="P227" s="12">
        <f t="shared" si="28"/>
        <v>59.770114942528743</v>
      </c>
      <c r="Q227" s="42">
        <f t="shared" si="25"/>
        <v>40.229885057471257</v>
      </c>
    </row>
    <row r="228" spans="1:17" s="3" customFormat="1" x14ac:dyDescent="0.25">
      <c r="A228" s="17" t="s">
        <v>1131</v>
      </c>
      <c r="B228" s="15">
        <v>3</v>
      </c>
      <c r="C228" s="15">
        <v>0.15</v>
      </c>
      <c r="D228" s="12">
        <f>D229/2</f>
        <v>1.546875</v>
      </c>
      <c r="E228" s="114">
        <f t="shared" si="22"/>
        <v>1.5468750000000001E-3</v>
      </c>
      <c r="F228" s="13">
        <v>0.48899999999999999</v>
      </c>
      <c r="G228" s="14">
        <v>9.4E-2</v>
      </c>
      <c r="H228" s="14">
        <v>0.50700000000000001</v>
      </c>
      <c r="I228" s="12">
        <f t="shared" si="26"/>
        <v>0.39500000000000002</v>
      </c>
      <c r="J228" s="12">
        <f t="shared" si="27"/>
        <v>77.909270216962526</v>
      </c>
      <c r="K228" s="11">
        <f t="shared" si="23"/>
        <v>22.090729783037474</v>
      </c>
      <c r="L228" s="13">
        <v>0.41499999999999998</v>
      </c>
      <c r="M228" s="12">
        <v>5.5E-2</v>
      </c>
      <c r="N228" s="12">
        <v>0.34799999999999998</v>
      </c>
      <c r="O228" s="12">
        <f t="shared" si="24"/>
        <v>0.36</v>
      </c>
      <c r="P228" s="12">
        <f t="shared" si="28"/>
        <v>103.44827586206897</v>
      </c>
      <c r="Q228" s="42">
        <f t="shared" si="25"/>
        <v>-3.448275862068968</v>
      </c>
    </row>
    <row r="229" spans="1:17" s="3" customFormat="1" x14ac:dyDescent="0.25">
      <c r="A229" s="17" t="s">
        <v>1131</v>
      </c>
      <c r="B229" s="15">
        <v>3</v>
      </c>
      <c r="C229" s="15">
        <v>0.33</v>
      </c>
      <c r="D229" s="12">
        <f>D230</f>
        <v>3.09375</v>
      </c>
      <c r="E229" s="114">
        <f t="shared" si="22"/>
        <v>3.0937500000000001E-3</v>
      </c>
      <c r="F229" s="13">
        <v>0.49099999999999999</v>
      </c>
      <c r="G229" s="14">
        <v>9.4E-2</v>
      </c>
      <c r="H229" s="14">
        <v>0.50700000000000001</v>
      </c>
      <c r="I229" s="12">
        <f t="shared" si="26"/>
        <v>0.39700000000000002</v>
      </c>
      <c r="J229" s="12">
        <f t="shared" si="27"/>
        <v>78.303747534516759</v>
      </c>
      <c r="K229" s="11">
        <f t="shared" si="23"/>
        <v>21.696252465483241</v>
      </c>
      <c r="L229" s="13">
        <v>0.29599999999999999</v>
      </c>
      <c r="M229" s="12">
        <v>5.5E-2</v>
      </c>
      <c r="N229" s="12">
        <v>0.34799999999999998</v>
      </c>
      <c r="O229" s="12">
        <f t="shared" si="24"/>
        <v>0.24099999999999999</v>
      </c>
      <c r="P229" s="12">
        <f t="shared" si="28"/>
        <v>69.252873563218401</v>
      </c>
      <c r="Q229" s="42">
        <f t="shared" si="25"/>
        <v>30.747126436781599</v>
      </c>
    </row>
    <row r="230" spans="1:17" s="3" customFormat="1" x14ac:dyDescent="0.25">
      <c r="A230" s="17" t="s">
        <v>1131</v>
      </c>
      <c r="B230" s="15">
        <v>3</v>
      </c>
      <c r="C230" s="15">
        <v>0.33</v>
      </c>
      <c r="D230" s="12">
        <f>D231/2</f>
        <v>3.09375</v>
      </c>
      <c r="E230" s="114">
        <f t="shared" si="22"/>
        <v>3.0937500000000001E-3</v>
      </c>
      <c r="F230" s="13">
        <v>0.503</v>
      </c>
      <c r="G230" s="14">
        <v>9.4E-2</v>
      </c>
      <c r="H230" s="14">
        <v>0.50700000000000001</v>
      </c>
      <c r="I230" s="12">
        <f t="shared" si="26"/>
        <v>0.40900000000000003</v>
      </c>
      <c r="J230" s="12">
        <f t="shared" si="27"/>
        <v>80.670611439842205</v>
      </c>
      <c r="K230" s="11">
        <f t="shared" si="23"/>
        <v>19.329388560157795</v>
      </c>
      <c r="L230" s="13">
        <v>0.35699999999999998</v>
      </c>
      <c r="M230" s="12">
        <v>5.5E-2</v>
      </c>
      <c r="N230" s="12">
        <v>0.34799999999999998</v>
      </c>
      <c r="O230" s="12">
        <f t="shared" si="24"/>
        <v>0.30199999999999999</v>
      </c>
      <c r="P230" s="12">
        <f t="shared" si="28"/>
        <v>86.781609195402297</v>
      </c>
      <c r="Q230" s="42">
        <f t="shared" si="25"/>
        <v>13.218390804597703</v>
      </c>
    </row>
    <row r="231" spans="1:17" s="3" customFormat="1" x14ac:dyDescent="0.25">
      <c r="A231" s="17" t="s">
        <v>1131</v>
      </c>
      <c r="B231" s="15">
        <v>3</v>
      </c>
      <c r="C231" s="15">
        <v>0.75</v>
      </c>
      <c r="D231" s="12">
        <f>D232</f>
        <v>6.1875</v>
      </c>
      <c r="E231" s="114">
        <f t="shared" si="22"/>
        <v>6.1875000000000003E-3</v>
      </c>
      <c r="F231" s="13">
        <v>0.48799999999999999</v>
      </c>
      <c r="G231" s="14">
        <v>9.4E-2</v>
      </c>
      <c r="H231" s="14">
        <v>0.50700000000000001</v>
      </c>
      <c r="I231" s="12">
        <f t="shared" si="26"/>
        <v>0.39400000000000002</v>
      </c>
      <c r="J231" s="12">
        <f t="shared" si="27"/>
        <v>77.712031558185402</v>
      </c>
      <c r="K231" s="11">
        <f t="shared" si="23"/>
        <v>22.287968441814598</v>
      </c>
      <c r="L231" s="13">
        <v>0.29599999999999999</v>
      </c>
      <c r="M231" s="12">
        <v>5.5E-2</v>
      </c>
      <c r="N231" s="12">
        <v>0.34799999999999998</v>
      </c>
      <c r="O231" s="12">
        <f t="shared" si="24"/>
        <v>0.24099999999999999</v>
      </c>
      <c r="P231" s="12">
        <f t="shared" si="28"/>
        <v>69.252873563218401</v>
      </c>
      <c r="Q231" s="42">
        <f t="shared" si="25"/>
        <v>30.747126436781599</v>
      </c>
    </row>
    <row r="232" spans="1:17" s="3" customFormat="1" x14ac:dyDescent="0.25">
      <c r="A232" s="17" t="s">
        <v>1131</v>
      </c>
      <c r="B232" s="15">
        <v>3</v>
      </c>
      <c r="C232" s="15">
        <v>0.75</v>
      </c>
      <c r="D232" s="12">
        <f>D233/2</f>
        <v>6.1875</v>
      </c>
      <c r="E232" s="114">
        <f t="shared" si="22"/>
        <v>6.1875000000000003E-3</v>
      </c>
      <c r="F232" s="13">
        <v>0.49399999999999999</v>
      </c>
      <c r="G232" s="14">
        <v>9.4E-2</v>
      </c>
      <c r="H232" s="14">
        <v>0.50700000000000001</v>
      </c>
      <c r="I232" s="12">
        <f t="shared" si="26"/>
        <v>0.4</v>
      </c>
      <c r="J232" s="12">
        <f t="shared" si="27"/>
        <v>78.895463510848131</v>
      </c>
      <c r="K232" s="11">
        <f t="shared" si="23"/>
        <v>21.104536489151869</v>
      </c>
      <c r="L232" s="13">
        <v>0.376</v>
      </c>
      <c r="M232" s="12">
        <v>5.5E-2</v>
      </c>
      <c r="N232" s="12">
        <v>0.34799999999999998</v>
      </c>
      <c r="O232" s="12">
        <f t="shared" si="24"/>
        <v>0.32100000000000001</v>
      </c>
      <c r="P232" s="12">
        <f t="shared" si="28"/>
        <v>92.24137931034484</v>
      </c>
      <c r="Q232" s="42">
        <f t="shared" si="25"/>
        <v>7.7586206896551602</v>
      </c>
    </row>
    <row r="233" spans="1:17" s="3" customFormat="1" x14ac:dyDescent="0.25">
      <c r="A233" s="17" t="s">
        <v>1131</v>
      </c>
      <c r="B233" s="15">
        <v>3</v>
      </c>
      <c r="C233" s="15">
        <v>1.5</v>
      </c>
      <c r="D233" s="12">
        <f>D234</f>
        <v>12.375</v>
      </c>
      <c r="E233" s="114">
        <f t="shared" si="22"/>
        <v>1.2375000000000001E-2</v>
      </c>
      <c r="F233" s="13">
        <v>0.45700000000000002</v>
      </c>
      <c r="G233" s="14">
        <v>9.4E-2</v>
      </c>
      <c r="H233" s="14">
        <v>0.50700000000000001</v>
      </c>
      <c r="I233" s="12">
        <f t="shared" si="26"/>
        <v>0.36299999999999999</v>
      </c>
      <c r="J233" s="12">
        <f t="shared" si="27"/>
        <v>71.597633136094672</v>
      </c>
      <c r="K233" s="11">
        <f t="shared" si="23"/>
        <v>28.402366863905328</v>
      </c>
      <c r="L233" s="13">
        <v>0.439</v>
      </c>
      <c r="M233" s="12">
        <v>5.5E-2</v>
      </c>
      <c r="N233" s="12">
        <v>0.34799999999999998</v>
      </c>
      <c r="O233" s="12">
        <f t="shared" si="24"/>
        <v>0.38400000000000001</v>
      </c>
      <c r="P233" s="12">
        <f t="shared" si="28"/>
        <v>110.34482758620692</v>
      </c>
      <c r="Q233" s="42">
        <f t="shared" si="25"/>
        <v>-10.344827586206918</v>
      </c>
    </row>
    <row r="234" spans="1:17" s="3" customFormat="1" x14ac:dyDescent="0.25">
      <c r="A234" s="17" t="s">
        <v>1131</v>
      </c>
      <c r="B234" s="15">
        <v>3</v>
      </c>
      <c r="C234" s="15">
        <v>1.5</v>
      </c>
      <c r="D234" s="12">
        <f>D235/2</f>
        <v>12.375</v>
      </c>
      <c r="E234" s="114">
        <f t="shared" si="22"/>
        <v>1.2375000000000001E-2</v>
      </c>
      <c r="F234" s="13">
        <v>0.45500000000000002</v>
      </c>
      <c r="G234" s="14">
        <v>9.4E-2</v>
      </c>
      <c r="H234" s="14">
        <v>0.50700000000000001</v>
      </c>
      <c r="I234" s="12">
        <f t="shared" si="26"/>
        <v>0.36099999999999999</v>
      </c>
      <c r="J234" s="12">
        <f t="shared" si="27"/>
        <v>71.203155818540438</v>
      </c>
      <c r="K234" s="11">
        <f t="shared" si="23"/>
        <v>28.796844181459562</v>
      </c>
      <c r="L234" s="13">
        <v>0.38400000000000001</v>
      </c>
      <c r="M234" s="12">
        <v>5.5E-2</v>
      </c>
      <c r="N234" s="12">
        <v>0.34799999999999998</v>
      </c>
      <c r="O234" s="12">
        <f t="shared" si="24"/>
        <v>0.32900000000000001</v>
      </c>
      <c r="P234" s="12">
        <f t="shared" si="28"/>
        <v>94.540229885057485</v>
      </c>
      <c r="Q234" s="42">
        <f t="shared" si="25"/>
        <v>5.4597701149425149</v>
      </c>
    </row>
    <row r="235" spans="1:17" s="3" customFormat="1" x14ac:dyDescent="0.25">
      <c r="A235" s="17" t="s">
        <v>1131</v>
      </c>
      <c r="B235" s="15">
        <v>3</v>
      </c>
      <c r="C235" s="15">
        <v>3.1</v>
      </c>
      <c r="D235" s="12">
        <f>D236</f>
        <v>24.75</v>
      </c>
      <c r="E235" s="114">
        <f t="shared" si="22"/>
        <v>2.4750000000000001E-2</v>
      </c>
      <c r="F235" s="13">
        <v>0.39800000000000002</v>
      </c>
      <c r="G235" s="14">
        <v>9.4E-2</v>
      </c>
      <c r="H235" s="14">
        <v>0.50700000000000001</v>
      </c>
      <c r="I235" s="12">
        <f t="shared" si="26"/>
        <v>0.30400000000000005</v>
      </c>
      <c r="J235" s="12">
        <f t="shared" si="27"/>
        <v>59.960552268244584</v>
      </c>
      <c r="K235" s="11">
        <f t="shared" si="23"/>
        <v>40.039447731755416</v>
      </c>
      <c r="L235" s="13">
        <v>0.22900000000000001</v>
      </c>
      <c r="M235" s="12">
        <v>5.5E-2</v>
      </c>
      <c r="N235" s="12">
        <v>0.34799999999999998</v>
      </c>
      <c r="O235" s="12">
        <f t="shared" si="24"/>
        <v>0.17400000000000002</v>
      </c>
      <c r="P235" s="12">
        <f t="shared" si="28"/>
        <v>50.000000000000014</v>
      </c>
      <c r="Q235" s="42">
        <f t="shared" si="25"/>
        <v>49.999999999999986</v>
      </c>
    </row>
    <row r="236" spans="1:17" s="3" customFormat="1" x14ac:dyDescent="0.25">
      <c r="A236" s="17" t="s">
        <v>1131</v>
      </c>
      <c r="B236" s="15">
        <v>3</v>
      </c>
      <c r="C236" s="15">
        <v>3.1</v>
      </c>
      <c r="D236" s="12">
        <f>D237/2</f>
        <v>24.75</v>
      </c>
      <c r="E236" s="114">
        <f t="shared" si="22"/>
        <v>2.4750000000000001E-2</v>
      </c>
      <c r="F236" s="13">
        <v>0.40400000000000003</v>
      </c>
      <c r="G236" s="14">
        <v>9.4E-2</v>
      </c>
      <c r="H236" s="14">
        <v>0.50700000000000001</v>
      </c>
      <c r="I236" s="12">
        <f t="shared" si="26"/>
        <v>0.31000000000000005</v>
      </c>
      <c r="J236" s="12">
        <f t="shared" si="27"/>
        <v>61.143984220907313</v>
      </c>
      <c r="K236" s="11">
        <f t="shared" si="23"/>
        <v>38.856015779092687</v>
      </c>
      <c r="L236" s="13">
        <v>0.25900000000000001</v>
      </c>
      <c r="M236" s="12">
        <v>5.5E-2</v>
      </c>
      <c r="N236" s="12">
        <v>0.34799999999999998</v>
      </c>
      <c r="O236" s="12">
        <f t="shared" si="24"/>
        <v>0.20400000000000001</v>
      </c>
      <c r="P236" s="12">
        <f t="shared" si="28"/>
        <v>58.62068965517242</v>
      </c>
      <c r="Q236" s="42">
        <f t="shared" si="25"/>
        <v>41.37931034482758</v>
      </c>
    </row>
    <row r="237" spans="1:17" s="3" customFormat="1" x14ac:dyDescent="0.25">
      <c r="A237" s="17" t="s">
        <v>1131</v>
      </c>
      <c r="B237" s="15">
        <v>3</v>
      </c>
      <c r="C237" s="15">
        <v>6.3</v>
      </c>
      <c r="D237" s="12">
        <f>D238</f>
        <v>49.5</v>
      </c>
      <c r="E237" s="114">
        <f t="shared" si="22"/>
        <v>4.9500000000000002E-2</v>
      </c>
      <c r="F237" s="13">
        <v>0.27800000000000002</v>
      </c>
      <c r="G237" s="14">
        <v>9.4E-2</v>
      </c>
      <c r="H237" s="14">
        <v>0.50700000000000001</v>
      </c>
      <c r="I237" s="12">
        <f t="shared" si="26"/>
        <v>0.18400000000000002</v>
      </c>
      <c r="J237" s="12">
        <f t="shared" si="27"/>
        <v>36.291913214990139</v>
      </c>
      <c r="K237" s="11">
        <f t="shared" si="23"/>
        <v>63.708086785009861</v>
      </c>
      <c r="L237" s="13">
        <v>0.33100000000000002</v>
      </c>
      <c r="M237" s="12">
        <v>5.5E-2</v>
      </c>
      <c r="N237" s="12">
        <v>0.34799999999999998</v>
      </c>
      <c r="O237" s="12">
        <f t="shared" si="24"/>
        <v>0.27600000000000002</v>
      </c>
      <c r="P237" s="12">
        <f t="shared" si="28"/>
        <v>79.310344827586221</v>
      </c>
      <c r="Q237" s="42">
        <f t="shared" si="25"/>
        <v>20.689655172413779</v>
      </c>
    </row>
    <row r="238" spans="1:17" s="3" customFormat="1" x14ac:dyDescent="0.25">
      <c r="A238" s="17" t="s">
        <v>1131</v>
      </c>
      <c r="B238" s="15">
        <v>3</v>
      </c>
      <c r="C238" s="15">
        <v>6.3</v>
      </c>
      <c r="D238" s="12">
        <f>D239/2</f>
        <v>49.5</v>
      </c>
      <c r="E238" s="114">
        <f t="shared" si="22"/>
        <v>4.9500000000000002E-2</v>
      </c>
      <c r="F238" s="13">
        <v>0.27</v>
      </c>
      <c r="G238" s="14">
        <v>9.4E-2</v>
      </c>
      <c r="H238" s="14">
        <v>0.50700000000000001</v>
      </c>
      <c r="I238" s="12">
        <f t="shared" si="26"/>
        <v>0.17600000000000002</v>
      </c>
      <c r="J238" s="12">
        <f t="shared" si="27"/>
        <v>34.714003944773182</v>
      </c>
      <c r="K238" s="11">
        <f t="shared" si="23"/>
        <v>65.285996055226818</v>
      </c>
      <c r="L238" s="13">
        <v>0.32900000000000001</v>
      </c>
      <c r="M238" s="12">
        <v>5.5E-2</v>
      </c>
      <c r="N238" s="12">
        <v>0.34799999999999998</v>
      </c>
      <c r="O238" s="12">
        <f t="shared" si="24"/>
        <v>0.27400000000000002</v>
      </c>
      <c r="P238" s="12">
        <f t="shared" si="28"/>
        <v>78.735632183908052</v>
      </c>
      <c r="Q238" s="42">
        <f t="shared" si="25"/>
        <v>21.264367816091948</v>
      </c>
    </row>
    <row r="239" spans="1:17" s="3" customFormat="1" x14ac:dyDescent="0.25">
      <c r="A239" s="17" t="s">
        <v>1131</v>
      </c>
      <c r="B239" s="15">
        <v>3</v>
      </c>
      <c r="C239" s="15">
        <v>12.5</v>
      </c>
      <c r="D239" s="12">
        <f>D240</f>
        <v>99</v>
      </c>
      <c r="E239" s="114">
        <f t="shared" si="22"/>
        <v>9.9000000000000005E-2</v>
      </c>
      <c r="F239" s="13">
        <v>0.27200000000000002</v>
      </c>
      <c r="G239" s="14">
        <v>9.4E-2</v>
      </c>
      <c r="H239" s="14">
        <v>0.50700000000000001</v>
      </c>
      <c r="I239" s="12">
        <f t="shared" si="26"/>
        <v>0.17800000000000002</v>
      </c>
      <c r="J239" s="12">
        <f t="shared" si="27"/>
        <v>35.108481262327416</v>
      </c>
      <c r="K239" s="11">
        <f t="shared" si="23"/>
        <v>64.891518737672584</v>
      </c>
      <c r="L239" s="13">
        <v>0.23599999999999999</v>
      </c>
      <c r="M239" s="12">
        <v>5.5E-2</v>
      </c>
      <c r="N239" s="12">
        <v>0.34799999999999998</v>
      </c>
      <c r="O239" s="12">
        <f t="shared" si="24"/>
        <v>0.18099999999999999</v>
      </c>
      <c r="P239" s="12">
        <f t="shared" si="28"/>
        <v>52.011494252873568</v>
      </c>
      <c r="Q239" s="42">
        <f t="shared" si="25"/>
        <v>47.988505747126432</v>
      </c>
    </row>
    <row r="240" spans="1:17" s="3" customFormat="1" x14ac:dyDescent="0.25">
      <c r="A240" s="17" t="s">
        <v>1131</v>
      </c>
      <c r="B240" s="15">
        <v>3</v>
      </c>
      <c r="C240" s="15">
        <v>12.5</v>
      </c>
      <c r="D240" s="12">
        <f>D241/2</f>
        <v>99</v>
      </c>
      <c r="E240" s="114">
        <f t="shared" si="22"/>
        <v>9.9000000000000005E-2</v>
      </c>
      <c r="F240" s="13">
        <v>0.222</v>
      </c>
      <c r="G240" s="14">
        <v>9.4E-2</v>
      </c>
      <c r="H240" s="14">
        <v>0.50700000000000001</v>
      </c>
      <c r="I240" s="12">
        <f t="shared" si="26"/>
        <v>0.128</v>
      </c>
      <c r="J240" s="12">
        <f t="shared" si="27"/>
        <v>25.246548323471401</v>
      </c>
      <c r="K240" s="11">
        <f t="shared" si="23"/>
        <v>74.753451676528599</v>
      </c>
      <c r="L240" s="13">
        <v>0.27300000000000002</v>
      </c>
      <c r="M240" s="12">
        <v>5.5E-2</v>
      </c>
      <c r="N240" s="12">
        <v>0.34799999999999998</v>
      </c>
      <c r="O240" s="12">
        <f t="shared" si="24"/>
        <v>0.21800000000000003</v>
      </c>
      <c r="P240" s="12">
        <f t="shared" si="28"/>
        <v>62.643678160919549</v>
      </c>
      <c r="Q240" s="42">
        <f t="shared" si="25"/>
        <v>37.356321839080451</v>
      </c>
    </row>
    <row r="241" spans="1:17" s="3" customFormat="1" x14ac:dyDescent="0.25">
      <c r="A241" s="17" t="s">
        <v>1131</v>
      </c>
      <c r="B241" s="15">
        <v>3</v>
      </c>
      <c r="C241" s="15">
        <v>25</v>
      </c>
      <c r="D241" s="12">
        <v>198</v>
      </c>
      <c r="E241" s="114">
        <f t="shared" si="22"/>
        <v>0.19800000000000001</v>
      </c>
      <c r="F241" s="13">
        <v>7.9000000000000001E-2</v>
      </c>
      <c r="G241" s="14">
        <v>9.4E-2</v>
      </c>
      <c r="H241" s="14">
        <v>0.50700000000000001</v>
      </c>
      <c r="I241" s="12">
        <f t="shared" si="26"/>
        <v>-1.4999999999999999E-2</v>
      </c>
      <c r="J241" s="12">
        <f t="shared" si="27"/>
        <v>-2.9585798816568047</v>
      </c>
      <c r="K241" s="11">
        <f t="shared" si="23"/>
        <v>102.9585798816568</v>
      </c>
      <c r="L241" s="13">
        <v>9.9000000000000005E-2</v>
      </c>
      <c r="M241" s="12">
        <v>5.5E-2</v>
      </c>
      <c r="N241" s="12">
        <v>0.34799999999999998</v>
      </c>
      <c r="O241" s="12">
        <f t="shared" si="24"/>
        <v>4.4000000000000004E-2</v>
      </c>
      <c r="P241" s="12">
        <f t="shared" si="28"/>
        <v>12.643678160919542</v>
      </c>
      <c r="Q241" s="42">
        <f t="shared" si="25"/>
        <v>87.356321839080465</v>
      </c>
    </row>
    <row r="242" spans="1:17" s="3" customFormat="1" x14ac:dyDescent="0.25">
      <c r="A242" s="17" t="s">
        <v>1131</v>
      </c>
      <c r="B242" s="15">
        <v>3</v>
      </c>
      <c r="C242" s="15">
        <v>25</v>
      </c>
      <c r="D242" s="12">
        <v>198</v>
      </c>
      <c r="E242" s="114">
        <f t="shared" ref="E242:E305" si="29">D242/1000</f>
        <v>0.19800000000000001</v>
      </c>
      <c r="F242" s="13">
        <v>0.17100000000000001</v>
      </c>
      <c r="G242" s="14">
        <v>9.4E-2</v>
      </c>
      <c r="H242" s="14">
        <v>0.50700000000000001</v>
      </c>
      <c r="I242" s="12">
        <f t="shared" si="26"/>
        <v>7.7000000000000013E-2</v>
      </c>
      <c r="J242" s="12">
        <f t="shared" si="27"/>
        <v>15.187376725838266</v>
      </c>
      <c r="K242" s="11">
        <f t="shared" si="23"/>
        <v>84.812623274161737</v>
      </c>
      <c r="L242" s="13">
        <v>0.126</v>
      </c>
      <c r="M242" s="12">
        <v>5.5E-2</v>
      </c>
      <c r="N242" s="12">
        <v>0.34799999999999998</v>
      </c>
      <c r="O242" s="12">
        <f t="shared" si="24"/>
        <v>7.1000000000000008E-2</v>
      </c>
      <c r="P242" s="12">
        <f t="shared" si="28"/>
        <v>20.402298850574716</v>
      </c>
      <c r="Q242" s="42">
        <f t="shared" si="25"/>
        <v>79.597701149425291</v>
      </c>
    </row>
    <row r="243" spans="1:17" s="3" customFormat="1" x14ac:dyDescent="0.25">
      <c r="A243" s="17" t="s">
        <v>1132</v>
      </c>
      <c r="B243" s="15">
        <v>1</v>
      </c>
      <c r="C243" s="15">
        <v>0.04</v>
      </c>
      <c r="D243" s="12">
        <v>3.125E-2</v>
      </c>
      <c r="E243" s="114">
        <f t="shared" si="29"/>
        <v>3.1250000000000001E-5</v>
      </c>
      <c r="F243" s="13">
        <v>0.38100000000000001</v>
      </c>
      <c r="G243" s="12">
        <v>8.5999999999999993E-2</v>
      </c>
      <c r="H243" s="12">
        <v>0.45800000000000002</v>
      </c>
      <c r="I243" s="12">
        <f t="shared" si="26"/>
        <v>0.29500000000000004</v>
      </c>
      <c r="J243" s="12">
        <f t="shared" si="27"/>
        <v>64.410480349344994</v>
      </c>
      <c r="K243" s="11">
        <f>100-J243</f>
        <v>35.589519650655006</v>
      </c>
      <c r="L243" s="13">
        <v>0.22</v>
      </c>
      <c r="M243" s="12">
        <v>5.6000000000000001E-2</v>
      </c>
      <c r="N243" s="12">
        <v>0.24</v>
      </c>
      <c r="O243" s="12">
        <f>L243-M243</f>
        <v>0.16400000000000001</v>
      </c>
      <c r="P243" s="12">
        <f t="shared" si="28"/>
        <v>68.333333333333329</v>
      </c>
      <c r="Q243" s="42">
        <f>100-P243</f>
        <v>31.666666666666671</v>
      </c>
    </row>
    <row r="244" spans="1:17" s="3" customFormat="1" x14ac:dyDescent="0.25">
      <c r="A244" s="17" t="s">
        <v>1132</v>
      </c>
      <c r="B244" s="15">
        <v>1</v>
      </c>
      <c r="C244" s="15">
        <v>0.04</v>
      </c>
      <c r="D244" s="12">
        <v>3.125E-2</v>
      </c>
      <c r="E244" s="114">
        <f t="shared" si="29"/>
        <v>3.1250000000000001E-5</v>
      </c>
      <c r="F244" s="13">
        <v>0.38</v>
      </c>
      <c r="G244" s="12">
        <v>8.5999999999999993E-2</v>
      </c>
      <c r="H244" s="12">
        <v>0.45800000000000002</v>
      </c>
      <c r="I244" s="12">
        <f t="shared" si="26"/>
        <v>0.29400000000000004</v>
      </c>
      <c r="J244" s="12">
        <f t="shared" si="27"/>
        <v>64.192139737991269</v>
      </c>
      <c r="K244" s="11">
        <f t="shared" ref="K244:K307" si="30">100-J244</f>
        <v>35.807860262008731</v>
      </c>
      <c r="L244" s="13">
        <v>0.23499999999999999</v>
      </c>
      <c r="M244" s="12">
        <v>5.6000000000000001E-2</v>
      </c>
      <c r="N244" s="12">
        <v>0.24</v>
      </c>
      <c r="O244" s="12">
        <f>L244-M244</f>
        <v>0.17899999999999999</v>
      </c>
      <c r="P244" s="12">
        <f t="shared" si="28"/>
        <v>74.583333333333329</v>
      </c>
      <c r="Q244" s="42">
        <f t="shared" ref="Q244:Q307" si="31">100-P244</f>
        <v>25.416666666666671</v>
      </c>
    </row>
    <row r="245" spans="1:17" s="3" customFormat="1" x14ac:dyDescent="0.25">
      <c r="A245" s="17" t="s">
        <v>1132</v>
      </c>
      <c r="B245" s="15">
        <v>1</v>
      </c>
      <c r="C245" s="15">
        <v>7.0000000000000007E-2</v>
      </c>
      <c r="D245" s="12">
        <v>6.25E-2</v>
      </c>
      <c r="E245" s="114">
        <f t="shared" si="29"/>
        <v>6.2500000000000001E-5</v>
      </c>
      <c r="F245" s="13">
        <v>0.33100000000000002</v>
      </c>
      <c r="G245" s="12">
        <v>8.5999999999999993E-2</v>
      </c>
      <c r="H245" s="12">
        <v>0.45800000000000002</v>
      </c>
      <c r="I245" s="12">
        <f t="shared" si="26"/>
        <v>0.24500000000000002</v>
      </c>
      <c r="J245" s="12">
        <f t="shared" si="27"/>
        <v>53.493449781659393</v>
      </c>
      <c r="K245" s="11">
        <f t="shared" si="30"/>
        <v>46.506550218340607</v>
      </c>
      <c r="L245" s="13">
        <v>0.20200000000000001</v>
      </c>
      <c r="M245" s="12">
        <v>5.6000000000000001E-2</v>
      </c>
      <c r="N245" s="12">
        <v>0.24</v>
      </c>
      <c r="O245" s="12">
        <f t="shared" ref="O245:O255" si="32">L245-M245</f>
        <v>0.14600000000000002</v>
      </c>
      <c r="P245" s="12">
        <f t="shared" si="28"/>
        <v>60.833333333333343</v>
      </c>
      <c r="Q245" s="42">
        <f t="shared" si="31"/>
        <v>39.166666666666657</v>
      </c>
    </row>
    <row r="246" spans="1:17" s="3" customFormat="1" x14ac:dyDescent="0.25">
      <c r="A246" s="17" t="s">
        <v>1132</v>
      </c>
      <c r="B246" s="15">
        <v>1</v>
      </c>
      <c r="C246" s="15">
        <v>7.0000000000000007E-2</v>
      </c>
      <c r="D246" s="12">
        <v>6.25E-2</v>
      </c>
      <c r="E246" s="114">
        <f t="shared" si="29"/>
        <v>6.2500000000000001E-5</v>
      </c>
      <c r="F246" s="13">
        <v>0.33900000000000002</v>
      </c>
      <c r="G246" s="12">
        <v>8.5999999999999993E-2</v>
      </c>
      <c r="H246" s="12">
        <v>0.45800000000000002</v>
      </c>
      <c r="I246" s="12">
        <f t="shared" si="26"/>
        <v>0.253</v>
      </c>
      <c r="J246" s="12">
        <f t="shared" si="27"/>
        <v>55.240174672489083</v>
      </c>
      <c r="K246" s="11">
        <f t="shared" si="30"/>
        <v>44.759825327510917</v>
      </c>
      <c r="L246" s="13">
        <v>0.19400000000000001</v>
      </c>
      <c r="M246" s="12">
        <v>5.6000000000000001E-2</v>
      </c>
      <c r="N246" s="12">
        <v>0.24</v>
      </c>
      <c r="O246" s="12">
        <f t="shared" si="32"/>
        <v>0.13800000000000001</v>
      </c>
      <c r="P246" s="12">
        <f t="shared" si="28"/>
        <v>57.500000000000007</v>
      </c>
      <c r="Q246" s="42">
        <f t="shared" si="31"/>
        <v>42.499999999999993</v>
      </c>
    </row>
    <row r="247" spans="1:17" s="3" customFormat="1" x14ac:dyDescent="0.25">
      <c r="A247" s="17" t="s">
        <v>1132</v>
      </c>
      <c r="B247" s="15">
        <v>1</v>
      </c>
      <c r="C247" s="15">
        <v>0.15</v>
      </c>
      <c r="D247" s="12">
        <v>0.125</v>
      </c>
      <c r="E247" s="114">
        <f t="shared" si="29"/>
        <v>1.25E-4</v>
      </c>
      <c r="F247" s="13">
        <v>0.217</v>
      </c>
      <c r="G247" s="12">
        <v>8.5999999999999993E-2</v>
      </c>
      <c r="H247" s="12">
        <v>0.45800000000000002</v>
      </c>
      <c r="I247" s="12">
        <f t="shared" si="26"/>
        <v>0.13100000000000001</v>
      </c>
      <c r="J247" s="12">
        <f t="shared" si="27"/>
        <v>28.602620087336245</v>
      </c>
      <c r="K247" s="11">
        <f t="shared" si="30"/>
        <v>71.397379912663752</v>
      </c>
      <c r="L247" s="13">
        <v>0.152</v>
      </c>
      <c r="M247" s="12">
        <v>5.6000000000000001E-2</v>
      </c>
      <c r="N247" s="12">
        <v>0.24</v>
      </c>
      <c r="O247" s="12">
        <f t="shared" si="32"/>
        <v>9.6000000000000002E-2</v>
      </c>
      <c r="P247" s="12">
        <f t="shared" si="28"/>
        <v>40</v>
      </c>
      <c r="Q247" s="42">
        <f t="shared" si="31"/>
        <v>60</v>
      </c>
    </row>
    <row r="248" spans="1:17" s="3" customFormat="1" x14ac:dyDescent="0.25">
      <c r="A248" s="17" t="s">
        <v>1132</v>
      </c>
      <c r="B248" s="15">
        <v>1</v>
      </c>
      <c r="C248" s="15">
        <v>0.15</v>
      </c>
      <c r="D248" s="12">
        <v>0.125</v>
      </c>
      <c r="E248" s="114">
        <f t="shared" si="29"/>
        <v>1.25E-4</v>
      </c>
      <c r="F248" s="13">
        <v>0.20599999999999999</v>
      </c>
      <c r="G248" s="12">
        <v>8.5999999999999993E-2</v>
      </c>
      <c r="H248" s="12">
        <v>0.45800000000000002</v>
      </c>
      <c r="I248" s="12">
        <f t="shared" si="26"/>
        <v>0.12</v>
      </c>
      <c r="J248" s="12">
        <f t="shared" si="27"/>
        <v>26.200873362445414</v>
      </c>
      <c r="K248" s="11">
        <f t="shared" si="30"/>
        <v>73.799126637554593</v>
      </c>
      <c r="L248" s="13">
        <v>0.23300000000000001</v>
      </c>
      <c r="M248" s="12">
        <v>5.6000000000000001E-2</v>
      </c>
      <c r="N248" s="12">
        <v>0.24</v>
      </c>
      <c r="O248" s="12">
        <f t="shared" si="32"/>
        <v>0.17700000000000002</v>
      </c>
      <c r="P248" s="12">
        <f t="shared" si="28"/>
        <v>73.750000000000014</v>
      </c>
      <c r="Q248" s="42">
        <f t="shared" si="31"/>
        <v>26.249999999999986</v>
      </c>
    </row>
    <row r="249" spans="1:17" s="3" customFormat="1" x14ac:dyDescent="0.25">
      <c r="A249" s="17" t="s">
        <v>1132</v>
      </c>
      <c r="B249" s="15">
        <v>1</v>
      </c>
      <c r="C249" s="15">
        <v>0.33</v>
      </c>
      <c r="D249" s="12">
        <v>0.25</v>
      </c>
      <c r="E249" s="114">
        <f t="shared" si="29"/>
        <v>2.5000000000000001E-4</v>
      </c>
      <c r="F249" s="13">
        <v>8.7999999999999995E-2</v>
      </c>
      <c r="G249" s="12">
        <v>8.5999999999999993E-2</v>
      </c>
      <c r="H249" s="12">
        <v>0.45800000000000002</v>
      </c>
      <c r="I249" s="12">
        <f t="shared" si="26"/>
        <v>2.0000000000000018E-3</v>
      </c>
      <c r="J249" s="12">
        <f t="shared" si="27"/>
        <v>0.43668122270742399</v>
      </c>
      <c r="K249" s="11">
        <f t="shared" si="30"/>
        <v>99.563318777292579</v>
      </c>
      <c r="L249" s="13">
        <v>6.6000000000000003E-2</v>
      </c>
      <c r="M249" s="12">
        <v>5.6000000000000001E-2</v>
      </c>
      <c r="N249" s="12">
        <v>0.24</v>
      </c>
      <c r="O249" s="12">
        <f t="shared" si="32"/>
        <v>1.0000000000000002E-2</v>
      </c>
      <c r="P249" s="12">
        <f t="shared" si="28"/>
        <v>4.1666666666666679</v>
      </c>
      <c r="Q249" s="42">
        <f t="shared" si="31"/>
        <v>95.833333333333329</v>
      </c>
    </row>
    <row r="250" spans="1:17" s="3" customFormat="1" x14ac:dyDescent="0.25">
      <c r="A250" s="17" t="s">
        <v>1132</v>
      </c>
      <c r="B250" s="15">
        <v>1</v>
      </c>
      <c r="C250" s="15">
        <v>0.33</v>
      </c>
      <c r="D250" s="12">
        <v>0.25</v>
      </c>
      <c r="E250" s="114">
        <f t="shared" si="29"/>
        <v>2.5000000000000001E-4</v>
      </c>
      <c r="F250" s="13">
        <v>8.5000000000000006E-2</v>
      </c>
      <c r="G250" s="12">
        <v>8.5999999999999993E-2</v>
      </c>
      <c r="H250" s="12">
        <v>0.45800000000000002</v>
      </c>
      <c r="I250" s="12">
        <f t="shared" si="26"/>
        <v>-9.9999999999998701E-4</v>
      </c>
      <c r="J250" s="12">
        <f t="shared" si="27"/>
        <v>-0.21834061135370897</v>
      </c>
      <c r="K250" s="11">
        <f t="shared" si="30"/>
        <v>100.21834061135371</v>
      </c>
      <c r="L250" s="13">
        <v>6.3E-2</v>
      </c>
      <c r="M250" s="12">
        <v>5.6000000000000001E-2</v>
      </c>
      <c r="N250" s="12">
        <v>0.24</v>
      </c>
      <c r="O250" s="12">
        <f t="shared" si="32"/>
        <v>6.9999999999999993E-3</v>
      </c>
      <c r="P250" s="12">
        <f t="shared" si="28"/>
        <v>2.9166666666666665</v>
      </c>
      <c r="Q250" s="42">
        <f t="shared" si="31"/>
        <v>97.083333333333329</v>
      </c>
    </row>
    <row r="251" spans="1:17" s="3" customFormat="1" x14ac:dyDescent="0.25">
      <c r="A251" s="17" t="s">
        <v>1132</v>
      </c>
      <c r="B251" s="15">
        <v>1</v>
      </c>
      <c r="C251" s="15">
        <v>0.75</v>
      </c>
      <c r="D251" s="12">
        <v>0.5</v>
      </c>
      <c r="E251" s="114">
        <f t="shared" si="29"/>
        <v>5.0000000000000001E-4</v>
      </c>
      <c r="F251" s="13">
        <v>8.8999999999999996E-2</v>
      </c>
      <c r="G251" s="12">
        <v>8.5999999999999993E-2</v>
      </c>
      <c r="H251" s="12">
        <v>0.45800000000000002</v>
      </c>
      <c r="I251" s="12">
        <f t="shared" si="26"/>
        <v>3.0000000000000027E-3</v>
      </c>
      <c r="J251" s="12">
        <f t="shared" si="27"/>
        <v>0.6550218340611359</v>
      </c>
      <c r="K251" s="11">
        <f t="shared" si="30"/>
        <v>99.344978165938869</v>
      </c>
      <c r="L251" s="13">
        <v>5.8999999999999997E-2</v>
      </c>
      <c r="M251" s="12">
        <v>5.6000000000000001E-2</v>
      </c>
      <c r="N251" s="12">
        <v>0.24</v>
      </c>
      <c r="O251" s="12">
        <f t="shared" si="32"/>
        <v>2.9999999999999957E-3</v>
      </c>
      <c r="P251" s="12">
        <f t="shared" si="28"/>
        <v>1.2499999999999982</v>
      </c>
      <c r="Q251" s="42">
        <f t="shared" si="31"/>
        <v>98.75</v>
      </c>
    </row>
    <row r="252" spans="1:17" s="3" customFormat="1" x14ac:dyDescent="0.25">
      <c r="A252" s="17" t="s">
        <v>1132</v>
      </c>
      <c r="B252" s="15">
        <v>1</v>
      </c>
      <c r="C252" s="15">
        <v>0.75</v>
      </c>
      <c r="D252" s="12">
        <v>0.5</v>
      </c>
      <c r="E252" s="114">
        <f t="shared" si="29"/>
        <v>5.0000000000000001E-4</v>
      </c>
      <c r="F252" s="13">
        <v>8.1000000000000003E-2</v>
      </c>
      <c r="G252" s="12">
        <v>8.5999999999999993E-2</v>
      </c>
      <c r="H252" s="12">
        <v>0.45800000000000002</v>
      </c>
      <c r="I252" s="12">
        <f t="shared" si="26"/>
        <v>-4.9999999999999906E-3</v>
      </c>
      <c r="J252" s="12">
        <f t="shared" si="27"/>
        <v>-1.0917030567685568</v>
      </c>
      <c r="K252" s="11">
        <f t="shared" si="30"/>
        <v>101.09170305676855</v>
      </c>
      <c r="L252" s="13">
        <v>5.6000000000000001E-2</v>
      </c>
      <c r="M252" s="12">
        <v>5.6000000000000001E-2</v>
      </c>
      <c r="N252" s="12">
        <v>0.24</v>
      </c>
      <c r="O252" s="12">
        <f t="shared" si="32"/>
        <v>0</v>
      </c>
      <c r="P252" s="12">
        <f t="shared" si="28"/>
        <v>0</v>
      </c>
      <c r="Q252" s="42">
        <f t="shared" si="31"/>
        <v>100</v>
      </c>
    </row>
    <row r="253" spans="1:17" s="3" customFormat="1" x14ac:dyDescent="0.25">
      <c r="A253" s="17" t="s">
        <v>1132</v>
      </c>
      <c r="B253" s="15">
        <v>1</v>
      </c>
      <c r="C253" s="15">
        <v>1.5</v>
      </c>
      <c r="D253" s="12">
        <v>1</v>
      </c>
      <c r="E253" s="114">
        <f t="shared" si="29"/>
        <v>1E-3</v>
      </c>
      <c r="F253" s="13">
        <v>8.2000000000000003E-2</v>
      </c>
      <c r="G253" s="12">
        <v>8.5999999999999993E-2</v>
      </c>
      <c r="H253" s="12">
        <v>0.45800000000000002</v>
      </c>
      <c r="I253" s="12">
        <f t="shared" si="26"/>
        <v>-3.9999999999999897E-3</v>
      </c>
      <c r="J253" s="12">
        <f t="shared" si="27"/>
        <v>-0.87336244541484487</v>
      </c>
      <c r="K253" s="11">
        <f t="shared" si="30"/>
        <v>100.87336244541484</v>
      </c>
      <c r="L253" s="13">
        <v>0.06</v>
      </c>
      <c r="M253" s="12">
        <v>5.6000000000000001E-2</v>
      </c>
      <c r="N253" s="12">
        <v>0.24</v>
      </c>
      <c r="O253" s="12">
        <f t="shared" si="32"/>
        <v>3.9999999999999966E-3</v>
      </c>
      <c r="P253" s="12">
        <f t="shared" si="28"/>
        <v>1.6666666666666652</v>
      </c>
      <c r="Q253" s="42">
        <f t="shared" si="31"/>
        <v>98.333333333333329</v>
      </c>
    </row>
    <row r="254" spans="1:17" s="3" customFormat="1" x14ac:dyDescent="0.25">
      <c r="A254" s="17" t="s">
        <v>1132</v>
      </c>
      <c r="B254" s="15">
        <v>1</v>
      </c>
      <c r="C254" s="15">
        <v>1.5</v>
      </c>
      <c r="D254" s="12">
        <v>1</v>
      </c>
      <c r="E254" s="114">
        <f t="shared" si="29"/>
        <v>1E-3</v>
      </c>
      <c r="F254" s="13">
        <v>0.08</v>
      </c>
      <c r="G254" s="12">
        <v>8.5999999999999993E-2</v>
      </c>
      <c r="H254" s="12">
        <v>0.45800000000000002</v>
      </c>
      <c r="I254" s="12">
        <f t="shared" si="26"/>
        <v>-5.9999999999999915E-3</v>
      </c>
      <c r="J254" s="12">
        <f t="shared" si="27"/>
        <v>-1.3100436681222687</v>
      </c>
      <c r="K254" s="11">
        <f t="shared" si="30"/>
        <v>101.31004366812226</v>
      </c>
      <c r="L254" s="13">
        <v>6.3E-2</v>
      </c>
      <c r="M254" s="12">
        <v>5.6000000000000001E-2</v>
      </c>
      <c r="N254" s="12">
        <v>0.24</v>
      </c>
      <c r="O254" s="12">
        <f t="shared" si="32"/>
        <v>6.9999999999999993E-3</v>
      </c>
      <c r="P254" s="12">
        <f t="shared" si="28"/>
        <v>2.9166666666666665</v>
      </c>
      <c r="Q254" s="42">
        <f t="shared" si="31"/>
        <v>97.083333333333329</v>
      </c>
    </row>
    <row r="255" spans="1:17" s="3" customFormat="1" x14ac:dyDescent="0.25">
      <c r="A255" s="17" t="s">
        <v>1132</v>
      </c>
      <c r="B255" s="15">
        <v>1</v>
      </c>
      <c r="C255" s="15">
        <v>3.1</v>
      </c>
      <c r="D255" s="12">
        <v>2</v>
      </c>
      <c r="E255" s="114">
        <f t="shared" si="29"/>
        <v>2E-3</v>
      </c>
      <c r="F255" s="13">
        <v>8.8999999999999996E-2</v>
      </c>
      <c r="G255" s="12">
        <v>8.5999999999999993E-2</v>
      </c>
      <c r="H255" s="12">
        <v>0.45800000000000002</v>
      </c>
      <c r="I255" s="12">
        <f t="shared" si="26"/>
        <v>3.0000000000000027E-3</v>
      </c>
      <c r="J255" s="12">
        <f t="shared" si="27"/>
        <v>0.6550218340611359</v>
      </c>
      <c r="K255" s="11">
        <f t="shared" si="30"/>
        <v>99.344978165938869</v>
      </c>
      <c r="L255" s="13">
        <v>6.3E-2</v>
      </c>
      <c r="M255" s="12">
        <v>5.6000000000000001E-2</v>
      </c>
      <c r="N255" s="12">
        <v>0.24</v>
      </c>
      <c r="O255" s="12">
        <f t="shared" si="32"/>
        <v>6.9999999999999993E-3</v>
      </c>
      <c r="P255" s="12">
        <f t="shared" si="28"/>
        <v>2.9166666666666665</v>
      </c>
      <c r="Q255" s="42">
        <f t="shared" si="31"/>
        <v>97.083333333333329</v>
      </c>
    </row>
    <row r="256" spans="1:17" s="3" customFormat="1" x14ac:dyDescent="0.25">
      <c r="A256" s="17" t="s">
        <v>1132</v>
      </c>
      <c r="B256" s="15">
        <v>1</v>
      </c>
      <c r="C256" s="15">
        <v>3.1</v>
      </c>
      <c r="D256" s="12">
        <v>2</v>
      </c>
      <c r="E256" s="114">
        <f t="shared" si="29"/>
        <v>2E-3</v>
      </c>
      <c r="F256" s="13">
        <v>8.1000000000000003E-2</v>
      </c>
      <c r="G256" s="12">
        <v>8.5999999999999993E-2</v>
      </c>
      <c r="H256" s="12">
        <v>0.45800000000000002</v>
      </c>
      <c r="I256" s="12">
        <f t="shared" si="26"/>
        <v>-4.9999999999999906E-3</v>
      </c>
      <c r="J256" s="12">
        <f t="shared" si="27"/>
        <v>-1.0917030567685568</v>
      </c>
      <c r="K256" s="11">
        <f t="shared" si="30"/>
        <v>101.09170305676855</v>
      </c>
      <c r="L256" s="13">
        <v>5.8000000000000003E-2</v>
      </c>
      <c r="M256" s="12">
        <v>5.6000000000000001E-2</v>
      </c>
      <c r="N256" s="12">
        <v>0.24</v>
      </c>
      <c r="O256" s="12">
        <f>L256-M256</f>
        <v>2.0000000000000018E-3</v>
      </c>
      <c r="P256" s="12">
        <f t="shared" si="28"/>
        <v>0.83333333333333415</v>
      </c>
      <c r="Q256" s="42">
        <f>100-P256</f>
        <v>99.166666666666671</v>
      </c>
    </row>
    <row r="257" spans="1:17" s="3" customFormat="1" x14ac:dyDescent="0.25">
      <c r="A257" s="17" t="s">
        <v>1132</v>
      </c>
      <c r="B257" s="15">
        <v>1</v>
      </c>
      <c r="C257" s="15">
        <v>6.3</v>
      </c>
      <c r="D257" s="12">
        <v>4</v>
      </c>
      <c r="E257" s="114">
        <f t="shared" si="29"/>
        <v>4.0000000000000001E-3</v>
      </c>
      <c r="F257" s="13">
        <v>7.9000000000000001E-2</v>
      </c>
      <c r="G257" s="12">
        <v>8.5999999999999993E-2</v>
      </c>
      <c r="H257" s="12">
        <v>0.45800000000000002</v>
      </c>
      <c r="I257" s="12">
        <f t="shared" si="26"/>
        <v>-6.9999999999999923E-3</v>
      </c>
      <c r="J257" s="12">
        <f t="shared" si="27"/>
        <v>-1.5283842794759808</v>
      </c>
      <c r="K257" s="11">
        <f>100-J257</f>
        <v>101.52838427947599</v>
      </c>
      <c r="L257" s="13">
        <v>0.06</v>
      </c>
      <c r="M257" s="12">
        <v>5.6000000000000001E-2</v>
      </c>
      <c r="N257" s="12">
        <v>0.24</v>
      </c>
      <c r="O257" s="12">
        <f>L257-M257</f>
        <v>3.9999999999999966E-3</v>
      </c>
      <c r="P257" s="12">
        <f t="shared" si="28"/>
        <v>1.6666666666666652</v>
      </c>
      <c r="Q257" s="42">
        <f t="shared" si="31"/>
        <v>98.333333333333329</v>
      </c>
    </row>
    <row r="258" spans="1:17" s="3" customFormat="1" x14ac:dyDescent="0.25">
      <c r="A258" s="17" t="s">
        <v>1132</v>
      </c>
      <c r="B258" s="15">
        <v>1</v>
      </c>
      <c r="C258" s="15">
        <v>6.3</v>
      </c>
      <c r="D258" s="12">
        <v>4</v>
      </c>
      <c r="E258" s="114">
        <f t="shared" si="29"/>
        <v>4.0000000000000001E-3</v>
      </c>
      <c r="F258" s="13">
        <v>7.5999999999999998E-2</v>
      </c>
      <c r="G258" s="12">
        <v>8.5999999999999993E-2</v>
      </c>
      <c r="H258" s="12">
        <v>0.45800000000000002</v>
      </c>
      <c r="I258" s="12">
        <f t="shared" si="26"/>
        <v>-9.999999999999995E-3</v>
      </c>
      <c r="J258" s="12">
        <f t="shared" si="27"/>
        <v>-2.1834061135371168</v>
      </c>
      <c r="K258" s="11">
        <f t="shared" si="30"/>
        <v>102.18340611353712</v>
      </c>
      <c r="L258" s="13">
        <v>5.6000000000000001E-2</v>
      </c>
      <c r="M258" s="12">
        <v>5.6000000000000001E-2</v>
      </c>
      <c r="N258" s="12">
        <v>0.24</v>
      </c>
      <c r="O258" s="12">
        <f t="shared" ref="O258:O284" si="33">L258-M258</f>
        <v>0</v>
      </c>
      <c r="P258" s="12">
        <f t="shared" si="28"/>
        <v>0</v>
      </c>
      <c r="Q258" s="42">
        <f t="shared" si="31"/>
        <v>100</v>
      </c>
    </row>
    <row r="259" spans="1:17" s="3" customFormat="1" x14ac:dyDescent="0.25">
      <c r="A259" s="17" t="s">
        <v>1132</v>
      </c>
      <c r="B259" s="15">
        <v>1</v>
      </c>
      <c r="C259" s="15">
        <v>12.5</v>
      </c>
      <c r="D259" s="12">
        <v>8</v>
      </c>
      <c r="E259" s="114">
        <f t="shared" si="29"/>
        <v>8.0000000000000002E-3</v>
      </c>
      <c r="F259" s="13">
        <v>7.5999999999999998E-2</v>
      </c>
      <c r="G259" s="12">
        <v>8.5999999999999993E-2</v>
      </c>
      <c r="H259" s="12">
        <v>0.45800000000000002</v>
      </c>
      <c r="I259" s="12">
        <f t="shared" si="26"/>
        <v>-9.999999999999995E-3</v>
      </c>
      <c r="J259" s="12">
        <f t="shared" si="27"/>
        <v>-2.1834061135371168</v>
      </c>
      <c r="K259" s="11">
        <f t="shared" si="30"/>
        <v>102.18340611353712</v>
      </c>
      <c r="L259" s="13">
        <v>6.4000000000000001E-2</v>
      </c>
      <c r="M259" s="12">
        <v>5.6000000000000001E-2</v>
      </c>
      <c r="N259" s="12">
        <v>0.24</v>
      </c>
      <c r="O259" s="12">
        <f t="shared" si="33"/>
        <v>8.0000000000000002E-3</v>
      </c>
      <c r="P259" s="12">
        <f t="shared" ref="P259:P322" si="34">O259/N259*100</f>
        <v>3.3333333333333335</v>
      </c>
      <c r="Q259" s="42">
        <f t="shared" si="31"/>
        <v>96.666666666666671</v>
      </c>
    </row>
    <row r="260" spans="1:17" s="3" customFormat="1" x14ac:dyDescent="0.25">
      <c r="A260" s="17" t="s">
        <v>1132</v>
      </c>
      <c r="B260" s="15">
        <v>1</v>
      </c>
      <c r="C260" s="15">
        <v>12.5</v>
      </c>
      <c r="D260" s="12">
        <v>8</v>
      </c>
      <c r="E260" s="114">
        <f t="shared" si="29"/>
        <v>8.0000000000000002E-3</v>
      </c>
      <c r="F260" s="13">
        <v>7.3999999999999996E-2</v>
      </c>
      <c r="G260" s="12">
        <v>8.5999999999999993E-2</v>
      </c>
      <c r="H260" s="12">
        <v>0.45800000000000002</v>
      </c>
      <c r="I260" s="12">
        <f t="shared" si="26"/>
        <v>-1.1999999999999997E-2</v>
      </c>
      <c r="J260" s="12">
        <f t="shared" si="27"/>
        <v>-2.6200873362445405</v>
      </c>
      <c r="K260" s="11">
        <f t="shared" si="30"/>
        <v>102.62008733624454</v>
      </c>
      <c r="L260" s="13">
        <v>0.06</v>
      </c>
      <c r="M260" s="12">
        <v>5.6000000000000001E-2</v>
      </c>
      <c r="N260" s="12">
        <v>0.24</v>
      </c>
      <c r="O260" s="12">
        <f t="shared" si="33"/>
        <v>3.9999999999999966E-3</v>
      </c>
      <c r="P260" s="12">
        <f t="shared" si="34"/>
        <v>1.6666666666666652</v>
      </c>
      <c r="Q260" s="42">
        <f t="shared" si="31"/>
        <v>98.333333333333329</v>
      </c>
    </row>
    <row r="261" spans="1:17" s="3" customFormat="1" x14ac:dyDescent="0.25">
      <c r="A261" s="17" t="s">
        <v>1132</v>
      </c>
      <c r="B261" s="15">
        <v>1</v>
      </c>
      <c r="C261" s="15">
        <v>25</v>
      </c>
      <c r="D261" s="12">
        <v>16</v>
      </c>
      <c r="E261" s="114">
        <f t="shared" si="29"/>
        <v>1.6E-2</v>
      </c>
      <c r="F261" s="13">
        <v>7.9000000000000001E-2</v>
      </c>
      <c r="G261" s="12">
        <v>8.5999999999999993E-2</v>
      </c>
      <c r="H261" s="12">
        <v>0.45800000000000002</v>
      </c>
      <c r="I261" s="12">
        <f t="shared" si="26"/>
        <v>-6.9999999999999923E-3</v>
      </c>
      <c r="J261" s="12">
        <f t="shared" si="27"/>
        <v>-1.5283842794759808</v>
      </c>
      <c r="K261" s="11">
        <f t="shared" si="30"/>
        <v>101.52838427947599</v>
      </c>
      <c r="L261" s="13">
        <v>6.8000000000000005E-2</v>
      </c>
      <c r="M261" s="12">
        <v>5.6000000000000001E-2</v>
      </c>
      <c r="N261" s="12">
        <v>0.24</v>
      </c>
      <c r="O261" s="12">
        <f t="shared" si="33"/>
        <v>1.2000000000000004E-2</v>
      </c>
      <c r="P261" s="12">
        <f t="shared" si="34"/>
        <v>5.0000000000000018</v>
      </c>
      <c r="Q261" s="42">
        <f t="shared" si="31"/>
        <v>95</v>
      </c>
    </row>
    <row r="262" spans="1:17" s="3" customFormat="1" x14ac:dyDescent="0.25">
      <c r="A262" s="17" t="s">
        <v>1132</v>
      </c>
      <c r="B262" s="15">
        <v>1</v>
      </c>
      <c r="C262" s="15">
        <v>25</v>
      </c>
      <c r="D262" s="12">
        <v>16</v>
      </c>
      <c r="E262" s="114">
        <f t="shared" si="29"/>
        <v>1.6E-2</v>
      </c>
      <c r="F262" s="13">
        <v>7.6999999999999999E-2</v>
      </c>
      <c r="G262" s="12">
        <v>8.5999999999999993E-2</v>
      </c>
      <c r="H262" s="12">
        <v>0.45800000000000002</v>
      </c>
      <c r="I262" s="12">
        <f t="shared" si="26"/>
        <v>-8.9999999999999941E-3</v>
      </c>
      <c r="J262" s="12">
        <f t="shared" si="27"/>
        <v>-1.9650655021834047</v>
      </c>
      <c r="K262" s="11">
        <f t="shared" si="30"/>
        <v>101.96506550218341</v>
      </c>
      <c r="L262" s="13">
        <v>6.2E-2</v>
      </c>
      <c r="M262" s="12">
        <v>5.6000000000000001E-2</v>
      </c>
      <c r="N262" s="12">
        <v>0.24</v>
      </c>
      <c r="O262" s="12">
        <f t="shared" si="33"/>
        <v>5.9999999999999984E-3</v>
      </c>
      <c r="P262" s="12">
        <f t="shared" si="34"/>
        <v>2.4999999999999996</v>
      </c>
      <c r="Q262" s="42">
        <f t="shared" si="31"/>
        <v>97.5</v>
      </c>
    </row>
    <row r="263" spans="1:17" s="3" customFormat="1" x14ac:dyDescent="0.25">
      <c r="A263" s="17" t="s">
        <v>1132</v>
      </c>
      <c r="B263" s="15">
        <v>2</v>
      </c>
      <c r="C263" s="15">
        <v>0.04</v>
      </c>
      <c r="D263" s="12">
        <v>3.125E-2</v>
      </c>
      <c r="E263" s="114">
        <f t="shared" si="29"/>
        <v>3.1250000000000001E-5</v>
      </c>
      <c r="F263" s="13">
        <v>0.40899999999999997</v>
      </c>
      <c r="G263" s="14">
        <v>0.113</v>
      </c>
      <c r="H263" s="14">
        <v>0.49399999999999999</v>
      </c>
      <c r="I263" s="12">
        <f t="shared" si="26"/>
        <v>0.29599999999999999</v>
      </c>
      <c r="J263" s="12">
        <f t="shared" si="27"/>
        <v>59.91902834008097</v>
      </c>
      <c r="K263" s="11">
        <f t="shared" si="30"/>
        <v>40.08097165991903</v>
      </c>
      <c r="L263" s="13">
        <v>0.40699999999999997</v>
      </c>
      <c r="M263" s="12">
        <v>7.3999999999999996E-2</v>
      </c>
      <c r="N263" s="12">
        <v>0.504</v>
      </c>
      <c r="O263" s="12">
        <f t="shared" si="33"/>
        <v>0.33299999999999996</v>
      </c>
      <c r="P263" s="12">
        <f t="shared" si="34"/>
        <v>66.071428571428555</v>
      </c>
      <c r="Q263" s="42">
        <f t="shared" si="31"/>
        <v>33.928571428571445</v>
      </c>
    </row>
    <row r="264" spans="1:17" s="3" customFormat="1" x14ac:dyDescent="0.25">
      <c r="A264" s="17" t="s">
        <v>1132</v>
      </c>
      <c r="B264" s="15">
        <v>2</v>
      </c>
      <c r="C264" s="15">
        <v>0.04</v>
      </c>
      <c r="D264" s="12">
        <v>3.125E-2</v>
      </c>
      <c r="E264" s="114">
        <f t="shared" si="29"/>
        <v>3.1250000000000001E-5</v>
      </c>
      <c r="F264" s="13">
        <v>0.40400000000000003</v>
      </c>
      <c r="G264" s="14">
        <v>0.113</v>
      </c>
      <c r="H264" s="14">
        <v>0.49399999999999999</v>
      </c>
      <c r="I264" s="12">
        <f t="shared" si="26"/>
        <v>0.29100000000000004</v>
      </c>
      <c r="J264" s="12">
        <f t="shared" si="27"/>
        <v>58.906882591093122</v>
      </c>
      <c r="K264" s="11">
        <f t="shared" si="30"/>
        <v>41.093117408906878</v>
      </c>
      <c r="L264" s="13">
        <v>0.376</v>
      </c>
      <c r="M264" s="12">
        <v>7.3999999999999996E-2</v>
      </c>
      <c r="N264" s="12">
        <v>0.504</v>
      </c>
      <c r="O264" s="12">
        <f t="shared" si="33"/>
        <v>0.30199999999999999</v>
      </c>
      <c r="P264" s="12">
        <f t="shared" si="34"/>
        <v>59.920634920634917</v>
      </c>
      <c r="Q264" s="42">
        <f t="shared" si="31"/>
        <v>40.079365079365083</v>
      </c>
    </row>
    <row r="265" spans="1:17" s="3" customFormat="1" x14ac:dyDescent="0.25">
      <c r="A265" s="17" t="s">
        <v>1132</v>
      </c>
      <c r="B265" s="15">
        <v>2</v>
      </c>
      <c r="C265" s="15">
        <v>7.0000000000000007E-2</v>
      </c>
      <c r="D265" s="12">
        <v>6.25E-2</v>
      </c>
      <c r="E265" s="114">
        <f t="shared" si="29"/>
        <v>6.2500000000000001E-5</v>
      </c>
      <c r="F265" s="13">
        <v>0.35799999999999998</v>
      </c>
      <c r="G265" s="14">
        <v>0.113</v>
      </c>
      <c r="H265" s="14">
        <v>0.49399999999999999</v>
      </c>
      <c r="I265" s="12">
        <f t="shared" si="26"/>
        <v>0.245</v>
      </c>
      <c r="J265" s="12">
        <f t="shared" si="27"/>
        <v>49.595141700404859</v>
      </c>
      <c r="K265" s="11">
        <f t="shared" si="30"/>
        <v>50.404858299595141</v>
      </c>
      <c r="L265" s="13">
        <v>0.34899999999999998</v>
      </c>
      <c r="M265" s="12">
        <v>7.3999999999999996E-2</v>
      </c>
      <c r="N265" s="12">
        <v>0.504</v>
      </c>
      <c r="O265" s="12">
        <f t="shared" si="33"/>
        <v>0.27499999999999997</v>
      </c>
      <c r="P265" s="12">
        <f t="shared" si="34"/>
        <v>54.563492063492056</v>
      </c>
      <c r="Q265" s="42">
        <f t="shared" si="31"/>
        <v>45.436507936507944</v>
      </c>
    </row>
    <row r="266" spans="1:17" s="3" customFormat="1" x14ac:dyDescent="0.25">
      <c r="A266" s="17" t="s">
        <v>1132</v>
      </c>
      <c r="B266" s="15">
        <v>2</v>
      </c>
      <c r="C266" s="15">
        <v>7.0000000000000007E-2</v>
      </c>
      <c r="D266" s="12">
        <v>6.25E-2</v>
      </c>
      <c r="E266" s="114">
        <f t="shared" si="29"/>
        <v>6.2500000000000001E-5</v>
      </c>
      <c r="F266" s="13">
        <v>0.36799999999999999</v>
      </c>
      <c r="G266" s="14">
        <v>0.113</v>
      </c>
      <c r="H266" s="14">
        <v>0.49399999999999999</v>
      </c>
      <c r="I266" s="12">
        <f t="shared" si="26"/>
        <v>0.255</v>
      </c>
      <c r="J266" s="12">
        <f t="shared" si="27"/>
        <v>51.61943319838057</v>
      </c>
      <c r="K266" s="11">
        <f t="shared" si="30"/>
        <v>48.38056680161943</v>
      </c>
      <c r="L266" s="13">
        <v>0.34</v>
      </c>
      <c r="M266" s="12">
        <v>7.3999999999999996E-2</v>
      </c>
      <c r="N266" s="12">
        <v>0.504</v>
      </c>
      <c r="O266" s="12">
        <f t="shared" si="33"/>
        <v>0.26600000000000001</v>
      </c>
      <c r="P266" s="12">
        <f t="shared" si="34"/>
        <v>52.777777777777779</v>
      </c>
      <c r="Q266" s="42">
        <f t="shared" si="31"/>
        <v>47.222222222222221</v>
      </c>
    </row>
    <row r="267" spans="1:17" s="3" customFormat="1" x14ac:dyDescent="0.25">
      <c r="A267" s="17" t="s">
        <v>1132</v>
      </c>
      <c r="B267" s="15">
        <v>2</v>
      </c>
      <c r="C267" s="15">
        <v>0.15</v>
      </c>
      <c r="D267" s="12">
        <v>0.125</v>
      </c>
      <c r="E267" s="114">
        <f t="shared" si="29"/>
        <v>1.25E-4</v>
      </c>
      <c r="F267" s="13">
        <v>0.23799999999999999</v>
      </c>
      <c r="G267" s="14">
        <v>0.113</v>
      </c>
      <c r="H267" s="14">
        <v>0.49399999999999999</v>
      </c>
      <c r="I267" s="12">
        <f t="shared" si="26"/>
        <v>0.12499999999999999</v>
      </c>
      <c r="J267" s="12">
        <f t="shared" si="27"/>
        <v>25.303643724696357</v>
      </c>
      <c r="K267" s="11">
        <f t="shared" si="30"/>
        <v>74.696356275303643</v>
      </c>
      <c r="L267" s="13">
        <v>0.27500000000000002</v>
      </c>
      <c r="M267" s="12">
        <v>7.3999999999999996E-2</v>
      </c>
      <c r="N267" s="12">
        <v>0.504</v>
      </c>
      <c r="O267" s="12">
        <f t="shared" si="33"/>
        <v>0.20100000000000001</v>
      </c>
      <c r="P267" s="12">
        <f t="shared" si="34"/>
        <v>39.880952380952387</v>
      </c>
      <c r="Q267" s="42">
        <f t="shared" si="31"/>
        <v>60.119047619047613</v>
      </c>
    </row>
    <row r="268" spans="1:17" s="3" customFormat="1" x14ac:dyDescent="0.25">
      <c r="A268" s="17" t="s">
        <v>1132</v>
      </c>
      <c r="B268" s="15">
        <v>2</v>
      </c>
      <c r="C268" s="15">
        <v>0.15</v>
      </c>
      <c r="D268" s="12">
        <v>0.125</v>
      </c>
      <c r="E268" s="114">
        <f t="shared" si="29"/>
        <v>1.25E-4</v>
      </c>
      <c r="F268" s="13">
        <v>0.253</v>
      </c>
      <c r="G268" s="14">
        <v>0.113</v>
      </c>
      <c r="H268" s="14">
        <v>0.49399999999999999</v>
      </c>
      <c r="I268" s="12">
        <f t="shared" si="26"/>
        <v>0.14000000000000001</v>
      </c>
      <c r="J268" s="12">
        <f t="shared" si="27"/>
        <v>28.340080971659919</v>
      </c>
      <c r="K268" s="11">
        <f t="shared" si="30"/>
        <v>71.659919028340084</v>
      </c>
      <c r="L268" s="13">
        <v>0.309</v>
      </c>
      <c r="M268" s="12">
        <v>7.3999999999999996E-2</v>
      </c>
      <c r="N268" s="12">
        <v>0.504</v>
      </c>
      <c r="O268" s="12">
        <f t="shared" si="33"/>
        <v>0.23499999999999999</v>
      </c>
      <c r="P268" s="12">
        <f t="shared" si="34"/>
        <v>46.626984126984119</v>
      </c>
      <c r="Q268" s="42">
        <f t="shared" si="31"/>
        <v>53.373015873015881</v>
      </c>
    </row>
    <row r="269" spans="1:17" s="3" customFormat="1" x14ac:dyDescent="0.25">
      <c r="A269" s="17" t="s">
        <v>1132</v>
      </c>
      <c r="B269" s="15">
        <v>2</v>
      </c>
      <c r="C269" s="15">
        <v>0.33</v>
      </c>
      <c r="D269" s="12">
        <v>0.25</v>
      </c>
      <c r="E269" s="114">
        <f t="shared" si="29"/>
        <v>2.5000000000000001E-4</v>
      </c>
      <c r="F269" s="13">
        <v>9.6000000000000002E-2</v>
      </c>
      <c r="G269" s="14">
        <v>0.113</v>
      </c>
      <c r="H269" s="14">
        <v>0.49399999999999999</v>
      </c>
      <c r="I269" s="12">
        <f t="shared" si="26"/>
        <v>-1.7000000000000001E-2</v>
      </c>
      <c r="J269" s="12">
        <f t="shared" si="27"/>
        <v>-3.4412955465587052</v>
      </c>
      <c r="K269" s="11">
        <f t="shared" si="30"/>
        <v>103.44129554655871</v>
      </c>
      <c r="L269" s="13">
        <v>0.108</v>
      </c>
      <c r="M269" s="12">
        <v>7.3999999999999996E-2</v>
      </c>
      <c r="N269" s="12">
        <v>0.504</v>
      </c>
      <c r="O269" s="12">
        <f t="shared" si="33"/>
        <v>3.4000000000000002E-2</v>
      </c>
      <c r="P269" s="12">
        <f t="shared" si="34"/>
        <v>6.7460317460317469</v>
      </c>
      <c r="Q269" s="42">
        <f t="shared" si="31"/>
        <v>93.253968253968253</v>
      </c>
    </row>
    <row r="270" spans="1:17" s="3" customFormat="1" x14ac:dyDescent="0.25">
      <c r="A270" s="17" t="s">
        <v>1132</v>
      </c>
      <c r="B270" s="15">
        <v>2</v>
      </c>
      <c r="C270" s="15">
        <v>0.33</v>
      </c>
      <c r="D270" s="12">
        <v>0.25</v>
      </c>
      <c r="E270" s="114">
        <f t="shared" si="29"/>
        <v>2.5000000000000001E-4</v>
      </c>
      <c r="F270" s="13">
        <v>9.7000000000000003E-2</v>
      </c>
      <c r="G270" s="14">
        <v>0.113</v>
      </c>
      <c r="H270" s="14">
        <v>0.49399999999999999</v>
      </c>
      <c r="I270" s="12">
        <f t="shared" si="26"/>
        <v>-1.6E-2</v>
      </c>
      <c r="J270" s="12">
        <f t="shared" ref="J270:J333" si="35">I270/H270*100</f>
        <v>-3.2388663967611335</v>
      </c>
      <c r="K270" s="11">
        <f t="shared" si="30"/>
        <v>103.23886639676114</v>
      </c>
      <c r="L270" s="13">
        <v>0.1</v>
      </c>
      <c r="M270" s="12">
        <v>7.3999999999999996E-2</v>
      </c>
      <c r="N270" s="12">
        <v>0.504</v>
      </c>
      <c r="O270" s="12">
        <f t="shared" si="33"/>
        <v>2.6000000000000009E-2</v>
      </c>
      <c r="P270" s="12">
        <f t="shared" si="34"/>
        <v>5.1587301587301608</v>
      </c>
      <c r="Q270" s="42">
        <f t="shared" si="31"/>
        <v>94.841269841269835</v>
      </c>
    </row>
    <row r="271" spans="1:17" s="3" customFormat="1" x14ac:dyDescent="0.25">
      <c r="A271" s="17" t="s">
        <v>1132</v>
      </c>
      <c r="B271" s="15">
        <v>2</v>
      </c>
      <c r="C271" s="15">
        <v>0.75</v>
      </c>
      <c r="D271" s="12">
        <v>0.5</v>
      </c>
      <c r="E271" s="114">
        <f t="shared" si="29"/>
        <v>5.0000000000000001E-4</v>
      </c>
      <c r="F271" s="13">
        <v>8.5999999999999993E-2</v>
      </c>
      <c r="G271" s="14">
        <v>0.113</v>
      </c>
      <c r="H271" s="14">
        <v>0.49399999999999999</v>
      </c>
      <c r="I271" s="12">
        <f t="shared" si="26"/>
        <v>-2.700000000000001E-2</v>
      </c>
      <c r="J271" s="12">
        <f t="shared" si="35"/>
        <v>-5.4655870445344155</v>
      </c>
      <c r="K271" s="11">
        <f t="shared" si="30"/>
        <v>105.46558704453442</v>
      </c>
      <c r="L271" s="13">
        <v>8.4000000000000005E-2</v>
      </c>
      <c r="M271" s="12">
        <v>7.3999999999999996E-2</v>
      </c>
      <c r="N271" s="12">
        <v>0.504</v>
      </c>
      <c r="O271" s="12">
        <f t="shared" si="33"/>
        <v>1.0000000000000009E-2</v>
      </c>
      <c r="P271" s="12">
        <f t="shared" si="34"/>
        <v>1.9841269841269857</v>
      </c>
      <c r="Q271" s="42">
        <f t="shared" si="31"/>
        <v>98.015873015873012</v>
      </c>
    </row>
    <row r="272" spans="1:17" s="3" customFormat="1" x14ac:dyDescent="0.25">
      <c r="A272" s="17" t="s">
        <v>1132</v>
      </c>
      <c r="B272" s="15">
        <v>2</v>
      </c>
      <c r="C272" s="15">
        <v>0.75</v>
      </c>
      <c r="D272" s="12">
        <v>0.5</v>
      </c>
      <c r="E272" s="114">
        <f t="shared" si="29"/>
        <v>5.0000000000000001E-4</v>
      </c>
      <c r="F272" s="13">
        <v>8.7999999999999995E-2</v>
      </c>
      <c r="G272" s="14">
        <v>0.113</v>
      </c>
      <c r="H272" s="14">
        <v>0.49399999999999999</v>
      </c>
      <c r="I272" s="12">
        <f t="shared" si="26"/>
        <v>-2.5000000000000008E-2</v>
      </c>
      <c r="J272" s="12">
        <f t="shared" si="35"/>
        <v>-5.060728744939273</v>
      </c>
      <c r="K272" s="11">
        <f t="shared" si="30"/>
        <v>105.06072874493927</v>
      </c>
      <c r="L272" s="13">
        <v>8.5999999999999993E-2</v>
      </c>
      <c r="M272" s="12">
        <v>7.3999999999999996E-2</v>
      </c>
      <c r="N272" s="12">
        <v>0.504</v>
      </c>
      <c r="O272" s="12">
        <f t="shared" si="33"/>
        <v>1.1999999999999997E-2</v>
      </c>
      <c r="P272" s="12">
        <f t="shared" si="34"/>
        <v>2.38095238095238</v>
      </c>
      <c r="Q272" s="42">
        <f t="shared" si="31"/>
        <v>97.61904761904762</v>
      </c>
    </row>
    <row r="273" spans="1:17" s="3" customFormat="1" x14ac:dyDescent="0.25">
      <c r="A273" s="17" t="s">
        <v>1132</v>
      </c>
      <c r="B273" s="15">
        <v>2</v>
      </c>
      <c r="C273" s="15">
        <v>1.5</v>
      </c>
      <c r="D273" s="12">
        <v>1</v>
      </c>
      <c r="E273" s="114">
        <f t="shared" si="29"/>
        <v>1E-3</v>
      </c>
      <c r="F273" s="13">
        <v>8.1000000000000003E-2</v>
      </c>
      <c r="G273" s="14">
        <v>0.113</v>
      </c>
      <c r="H273" s="14">
        <v>0.49399999999999999</v>
      </c>
      <c r="I273" s="12">
        <f t="shared" si="26"/>
        <v>-3.2000000000000001E-2</v>
      </c>
      <c r="J273" s="12">
        <f t="shared" si="35"/>
        <v>-6.4777327935222671</v>
      </c>
      <c r="K273" s="11">
        <f t="shared" si="30"/>
        <v>106.47773279352226</v>
      </c>
      <c r="L273" s="13">
        <v>9.1999999999999998E-2</v>
      </c>
      <c r="M273" s="12">
        <v>7.3999999999999996E-2</v>
      </c>
      <c r="N273" s="12">
        <v>0.504</v>
      </c>
      <c r="O273" s="12">
        <f t="shared" si="33"/>
        <v>1.8000000000000002E-2</v>
      </c>
      <c r="P273" s="12">
        <f t="shared" si="34"/>
        <v>3.5714285714285721</v>
      </c>
      <c r="Q273" s="42">
        <f t="shared" si="31"/>
        <v>96.428571428571431</v>
      </c>
    </row>
    <row r="274" spans="1:17" s="3" customFormat="1" x14ac:dyDescent="0.25">
      <c r="A274" s="17" t="s">
        <v>1132</v>
      </c>
      <c r="B274" s="15">
        <v>2</v>
      </c>
      <c r="C274" s="15">
        <v>1.5</v>
      </c>
      <c r="D274" s="12">
        <v>1</v>
      </c>
      <c r="E274" s="114">
        <f t="shared" si="29"/>
        <v>1E-3</v>
      </c>
      <c r="F274" s="13">
        <v>8.2000000000000003E-2</v>
      </c>
      <c r="G274" s="14">
        <v>0.113</v>
      </c>
      <c r="H274" s="14">
        <v>0.49399999999999999</v>
      </c>
      <c r="I274" s="12">
        <f t="shared" si="26"/>
        <v>-3.1E-2</v>
      </c>
      <c r="J274" s="12">
        <f t="shared" si="35"/>
        <v>-6.2753036437246958</v>
      </c>
      <c r="K274" s="11">
        <f t="shared" si="30"/>
        <v>106.2753036437247</v>
      </c>
      <c r="L274" s="13">
        <v>8.5000000000000006E-2</v>
      </c>
      <c r="M274" s="12">
        <v>7.3999999999999996E-2</v>
      </c>
      <c r="N274" s="12">
        <v>0.504</v>
      </c>
      <c r="O274" s="12">
        <f t="shared" si="33"/>
        <v>1.100000000000001E-2</v>
      </c>
      <c r="P274" s="12">
        <f t="shared" si="34"/>
        <v>2.1825396825396846</v>
      </c>
      <c r="Q274" s="42">
        <f t="shared" si="31"/>
        <v>97.817460317460316</v>
      </c>
    </row>
    <row r="275" spans="1:17" s="3" customFormat="1" x14ac:dyDescent="0.25">
      <c r="A275" s="17" t="s">
        <v>1132</v>
      </c>
      <c r="B275" s="15">
        <v>2</v>
      </c>
      <c r="C275" s="15">
        <v>3.1</v>
      </c>
      <c r="D275" s="12">
        <v>2</v>
      </c>
      <c r="E275" s="114">
        <f t="shared" si="29"/>
        <v>2E-3</v>
      </c>
      <c r="F275" s="13">
        <v>7.5999999999999998E-2</v>
      </c>
      <c r="G275" s="14">
        <v>0.113</v>
      </c>
      <c r="H275" s="14">
        <v>0.49399999999999999</v>
      </c>
      <c r="I275" s="12">
        <f t="shared" si="26"/>
        <v>-3.7000000000000005E-2</v>
      </c>
      <c r="J275" s="12">
        <f t="shared" si="35"/>
        <v>-7.4898785425101231</v>
      </c>
      <c r="K275" s="11">
        <f t="shared" si="30"/>
        <v>107.48987854251013</v>
      </c>
      <c r="L275" s="13">
        <v>8.8999999999999996E-2</v>
      </c>
      <c r="M275" s="12">
        <v>7.3999999999999996E-2</v>
      </c>
      <c r="N275" s="12">
        <v>0.504</v>
      </c>
      <c r="O275" s="12">
        <f t="shared" si="33"/>
        <v>1.4999999999999999E-2</v>
      </c>
      <c r="P275" s="12">
        <f t="shared" si="34"/>
        <v>2.9761904761904758</v>
      </c>
      <c r="Q275" s="42">
        <f t="shared" si="31"/>
        <v>97.023809523809518</v>
      </c>
    </row>
    <row r="276" spans="1:17" s="3" customFormat="1" x14ac:dyDescent="0.25">
      <c r="A276" s="17" t="s">
        <v>1132</v>
      </c>
      <c r="B276" s="15">
        <v>2</v>
      </c>
      <c r="C276" s="15">
        <v>3.1</v>
      </c>
      <c r="D276" s="12">
        <v>2</v>
      </c>
      <c r="E276" s="114">
        <f t="shared" si="29"/>
        <v>2E-3</v>
      </c>
      <c r="F276" s="13">
        <v>7.8E-2</v>
      </c>
      <c r="G276" s="14">
        <v>0.113</v>
      </c>
      <c r="H276" s="14">
        <v>0.49399999999999999</v>
      </c>
      <c r="I276" s="12">
        <f t="shared" si="26"/>
        <v>-3.5000000000000003E-2</v>
      </c>
      <c r="J276" s="12">
        <f t="shared" si="35"/>
        <v>-7.0850202429149798</v>
      </c>
      <c r="K276" s="11">
        <f t="shared" si="30"/>
        <v>107.08502024291498</v>
      </c>
      <c r="L276" s="13">
        <v>9.0999999999999998E-2</v>
      </c>
      <c r="M276" s="12">
        <v>7.3999999999999996E-2</v>
      </c>
      <c r="N276" s="12">
        <v>0.504</v>
      </c>
      <c r="O276" s="12">
        <f t="shared" si="33"/>
        <v>1.7000000000000001E-2</v>
      </c>
      <c r="P276" s="12">
        <f t="shared" si="34"/>
        <v>3.3730158730158735</v>
      </c>
      <c r="Q276" s="42">
        <f t="shared" si="31"/>
        <v>96.626984126984127</v>
      </c>
    </row>
    <row r="277" spans="1:17" s="3" customFormat="1" x14ac:dyDescent="0.25">
      <c r="A277" s="17" t="s">
        <v>1132</v>
      </c>
      <c r="B277" s="15">
        <v>2</v>
      </c>
      <c r="C277" s="15">
        <v>6.3</v>
      </c>
      <c r="D277" s="12">
        <v>4</v>
      </c>
      <c r="E277" s="114">
        <f t="shared" si="29"/>
        <v>4.0000000000000001E-3</v>
      </c>
      <c r="F277" s="13">
        <v>7.3999999999999996E-2</v>
      </c>
      <c r="G277" s="14">
        <v>0.113</v>
      </c>
      <c r="H277" s="14">
        <v>0.49399999999999999</v>
      </c>
      <c r="I277" s="12">
        <f t="shared" si="26"/>
        <v>-3.9000000000000007E-2</v>
      </c>
      <c r="J277" s="12">
        <f t="shared" si="35"/>
        <v>-7.8947368421052637</v>
      </c>
      <c r="K277" s="11">
        <f t="shared" si="30"/>
        <v>107.89473684210526</v>
      </c>
      <c r="L277" s="13">
        <v>8.6999999999999994E-2</v>
      </c>
      <c r="M277" s="12">
        <v>7.3999999999999996E-2</v>
      </c>
      <c r="N277" s="12">
        <v>0.504</v>
      </c>
      <c r="O277" s="12">
        <f t="shared" si="33"/>
        <v>1.2999999999999998E-2</v>
      </c>
      <c r="P277" s="12">
        <f t="shared" si="34"/>
        <v>2.5793650793650791</v>
      </c>
      <c r="Q277" s="42">
        <f t="shared" si="31"/>
        <v>97.420634920634924</v>
      </c>
    </row>
    <row r="278" spans="1:17" s="3" customFormat="1" x14ac:dyDescent="0.25">
      <c r="A278" s="17" t="s">
        <v>1132</v>
      </c>
      <c r="B278" s="15">
        <v>2</v>
      </c>
      <c r="C278" s="15">
        <v>6.3</v>
      </c>
      <c r="D278" s="12">
        <v>4</v>
      </c>
      <c r="E278" s="114">
        <f t="shared" si="29"/>
        <v>4.0000000000000001E-3</v>
      </c>
      <c r="F278" s="13">
        <v>7.3999999999999996E-2</v>
      </c>
      <c r="G278" s="14">
        <v>0.113</v>
      </c>
      <c r="H278" s="14">
        <v>0.49399999999999999</v>
      </c>
      <c r="I278" s="12">
        <f t="shared" si="26"/>
        <v>-3.9000000000000007E-2</v>
      </c>
      <c r="J278" s="12">
        <f t="shared" si="35"/>
        <v>-7.8947368421052637</v>
      </c>
      <c r="K278" s="11">
        <f t="shared" si="30"/>
        <v>107.89473684210526</v>
      </c>
      <c r="L278" s="13">
        <v>0.109</v>
      </c>
      <c r="M278" s="12">
        <v>7.3999999999999996E-2</v>
      </c>
      <c r="N278" s="12">
        <v>0.504</v>
      </c>
      <c r="O278" s="12">
        <f t="shared" si="33"/>
        <v>3.5000000000000003E-2</v>
      </c>
      <c r="P278" s="12">
        <f t="shared" si="34"/>
        <v>6.9444444444444446</v>
      </c>
      <c r="Q278" s="42">
        <f t="shared" si="31"/>
        <v>93.055555555555557</v>
      </c>
    </row>
    <row r="279" spans="1:17" s="3" customFormat="1" x14ac:dyDescent="0.25">
      <c r="A279" s="17" t="s">
        <v>1132</v>
      </c>
      <c r="B279" s="15">
        <v>2</v>
      </c>
      <c r="C279" s="15">
        <v>12.5</v>
      </c>
      <c r="D279" s="12">
        <v>8</v>
      </c>
      <c r="E279" s="114">
        <f t="shared" si="29"/>
        <v>8.0000000000000002E-3</v>
      </c>
      <c r="F279" s="13">
        <v>7.0000000000000007E-2</v>
      </c>
      <c r="G279" s="14">
        <v>0.113</v>
      </c>
      <c r="H279" s="14">
        <v>0.49399999999999999</v>
      </c>
      <c r="I279" s="12">
        <f t="shared" si="26"/>
        <v>-4.2999999999999997E-2</v>
      </c>
      <c r="J279" s="12">
        <f t="shared" si="35"/>
        <v>-8.704453441295545</v>
      </c>
      <c r="K279" s="11">
        <f t="shared" si="30"/>
        <v>108.70445344129554</v>
      </c>
      <c r="L279" s="13">
        <v>9.2999999999999999E-2</v>
      </c>
      <c r="M279" s="12">
        <v>7.3999999999999996E-2</v>
      </c>
      <c r="N279" s="12">
        <v>0.504</v>
      </c>
      <c r="O279" s="12">
        <f t="shared" si="33"/>
        <v>1.9000000000000003E-2</v>
      </c>
      <c r="P279" s="12">
        <f t="shared" si="34"/>
        <v>3.7698412698412702</v>
      </c>
      <c r="Q279" s="42">
        <f t="shared" si="31"/>
        <v>96.230158730158735</v>
      </c>
    </row>
    <row r="280" spans="1:17" s="3" customFormat="1" x14ac:dyDescent="0.25">
      <c r="A280" s="17" t="s">
        <v>1132</v>
      </c>
      <c r="B280" s="15">
        <v>2</v>
      </c>
      <c r="C280" s="15">
        <v>12.5</v>
      </c>
      <c r="D280" s="12">
        <v>8</v>
      </c>
      <c r="E280" s="114">
        <f t="shared" si="29"/>
        <v>8.0000000000000002E-3</v>
      </c>
      <c r="F280" s="13">
        <v>7.0999999999999994E-2</v>
      </c>
      <c r="G280" s="14">
        <v>0.113</v>
      </c>
      <c r="H280" s="14">
        <v>0.49399999999999999</v>
      </c>
      <c r="I280" s="12">
        <f t="shared" si="26"/>
        <v>-4.200000000000001E-2</v>
      </c>
      <c r="J280" s="12">
        <f t="shared" si="35"/>
        <v>-8.5020242914979782</v>
      </c>
      <c r="K280" s="11">
        <f t="shared" si="30"/>
        <v>108.50202429149797</v>
      </c>
      <c r="L280" s="13">
        <v>8.7999999999999995E-2</v>
      </c>
      <c r="M280" s="12">
        <v>7.3999999999999996E-2</v>
      </c>
      <c r="N280" s="12">
        <v>0.504</v>
      </c>
      <c r="O280" s="12">
        <f t="shared" si="33"/>
        <v>1.3999999999999999E-2</v>
      </c>
      <c r="P280" s="12">
        <f t="shared" si="34"/>
        <v>2.7777777777777777</v>
      </c>
      <c r="Q280" s="42">
        <f t="shared" si="31"/>
        <v>97.222222222222229</v>
      </c>
    </row>
    <row r="281" spans="1:17" s="3" customFormat="1" x14ac:dyDescent="0.25">
      <c r="A281" s="17" t="s">
        <v>1132</v>
      </c>
      <c r="B281" s="15">
        <v>2</v>
      </c>
      <c r="C281" s="15">
        <v>25</v>
      </c>
      <c r="D281" s="12">
        <v>16</v>
      </c>
      <c r="E281" s="114">
        <f t="shared" si="29"/>
        <v>1.6E-2</v>
      </c>
      <c r="F281" s="13">
        <v>7.1999999999999995E-2</v>
      </c>
      <c r="G281" s="14">
        <v>0.113</v>
      </c>
      <c r="H281" s="14">
        <v>0.49399999999999999</v>
      </c>
      <c r="I281" s="12">
        <f t="shared" si="26"/>
        <v>-4.1000000000000009E-2</v>
      </c>
      <c r="J281" s="12">
        <f t="shared" si="35"/>
        <v>-8.2995951417004061</v>
      </c>
      <c r="K281" s="11">
        <f t="shared" si="30"/>
        <v>108.29959514170041</v>
      </c>
      <c r="L281" s="13">
        <v>0.11899999999999999</v>
      </c>
      <c r="M281" s="12">
        <v>7.3999999999999996E-2</v>
      </c>
      <c r="N281" s="12">
        <v>0.504</v>
      </c>
      <c r="O281" s="12">
        <f t="shared" si="33"/>
        <v>4.4999999999999998E-2</v>
      </c>
      <c r="P281" s="12">
        <f t="shared" si="34"/>
        <v>8.9285714285714288</v>
      </c>
      <c r="Q281" s="42">
        <f t="shared" si="31"/>
        <v>91.071428571428569</v>
      </c>
    </row>
    <row r="282" spans="1:17" s="3" customFormat="1" x14ac:dyDescent="0.25">
      <c r="A282" s="17" t="s">
        <v>1132</v>
      </c>
      <c r="B282" s="15">
        <v>2</v>
      </c>
      <c r="C282" s="15">
        <v>25</v>
      </c>
      <c r="D282" s="12">
        <v>16</v>
      </c>
      <c r="E282" s="114">
        <f t="shared" si="29"/>
        <v>1.6E-2</v>
      </c>
      <c r="F282" s="13">
        <v>7.0999999999999994E-2</v>
      </c>
      <c r="G282" s="14">
        <v>0.113</v>
      </c>
      <c r="H282" s="14">
        <v>0.49399999999999999</v>
      </c>
      <c r="I282" s="12">
        <f t="shared" si="26"/>
        <v>-4.200000000000001E-2</v>
      </c>
      <c r="J282" s="12">
        <f t="shared" si="35"/>
        <v>-8.5020242914979782</v>
      </c>
      <c r="K282" s="11">
        <f t="shared" si="30"/>
        <v>108.50202429149797</v>
      </c>
      <c r="L282" s="13">
        <v>0.105</v>
      </c>
      <c r="M282" s="12">
        <v>7.3999999999999996E-2</v>
      </c>
      <c r="N282" s="12">
        <v>0.504</v>
      </c>
      <c r="O282" s="12">
        <f t="shared" si="33"/>
        <v>3.1E-2</v>
      </c>
      <c r="P282" s="12">
        <f t="shared" si="34"/>
        <v>6.1507936507936503</v>
      </c>
      <c r="Q282" s="42">
        <f t="shared" si="31"/>
        <v>93.849206349206355</v>
      </c>
    </row>
    <row r="283" spans="1:17" s="3" customFormat="1" x14ac:dyDescent="0.25">
      <c r="A283" s="17" t="s">
        <v>1132</v>
      </c>
      <c r="B283" s="15">
        <v>3</v>
      </c>
      <c r="C283" s="15">
        <v>0.04</v>
      </c>
      <c r="D283" s="12">
        <v>3.125E-2</v>
      </c>
      <c r="E283" s="114">
        <f t="shared" si="29"/>
        <v>3.1250000000000001E-5</v>
      </c>
      <c r="F283" s="13">
        <v>0.43</v>
      </c>
      <c r="G283" s="14">
        <v>0.112</v>
      </c>
      <c r="H283" s="14">
        <v>0.50600000000000001</v>
      </c>
      <c r="I283" s="12">
        <f t="shared" si="26"/>
        <v>0.318</v>
      </c>
      <c r="J283" s="12">
        <f t="shared" si="35"/>
        <v>62.845849802371546</v>
      </c>
      <c r="K283" s="11">
        <f t="shared" si="30"/>
        <v>37.154150197628454</v>
      </c>
      <c r="L283" s="13">
        <v>0.29899999999999999</v>
      </c>
      <c r="M283" s="12">
        <v>5.7000000000000002E-2</v>
      </c>
      <c r="N283" s="12">
        <v>0.438</v>
      </c>
      <c r="O283" s="12">
        <f t="shared" si="33"/>
        <v>0.24199999999999999</v>
      </c>
      <c r="P283" s="12">
        <f t="shared" si="34"/>
        <v>55.25114155251142</v>
      </c>
      <c r="Q283" s="42">
        <f t="shared" si="31"/>
        <v>44.74885844748858</v>
      </c>
    </row>
    <row r="284" spans="1:17" s="3" customFormat="1" x14ac:dyDescent="0.25">
      <c r="A284" s="17" t="s">
        <v>1132</v>
      </c>
      <c r="B284" s="15">
        <v>3</v>
      </c>
      <c r="C284" s="15">
        <v>0.04</v>
      </c>
      <c r="D284" s="12">
        <v>3.125E-2</v>
      </c>
      <c r="E284" s="114">
        <f t="shared" si="29"/>
        <v>3.1250000000000001E-5</v>
      </c>
      <c r="F284" s="13">
        <v>0.43099999999999999</v>
      </c>
      <c r="G284" s="14">
        <v>0.112</v>
      </c>
      <c r="H284" s="14">
        <v>0.50600000000000001</v>
      </c>
      <c r="I284" s="12">
        <f t="shared" si="26"/>
        <v>0.31900000000000001</v>
      </c>
      <c r="J284" s="12">
        <f t="shared" si="35"/>
        <v>63.04347826086957</v>
      </c>
      <c r="K284" s="11">
        <f t="shared" si="30"/>
        <v>36.95652173913043</v>
      </c>
      <c r="L284" s="13">
        <v>0.24</v>
      </c>
      <c r="M284" s="12">
        <v>5.7000000000000002E-2</v>
      </c>
      <c r="N284" s="12">
        <v>0.438</v>
      </c>
      <c r="O284" s="12">
        <f t="shared" si="33"/>
        <v>0.183</v>
      </c>
      <c r="P284" s="12">
        <f t="shared" si="34"/>
        <v>41.780821917808218</v>
      </c>
      <c r="Q284" s="42">
        <f t="shared" si="31"/>
        <v>58.219178082191782</v>
      </c>
    </row>
    <row r="285" spans="1:17" s="3" customFormat="1" x14ac:dyDescent="0.25">
      <c r="A285" s="17" t="s">
        <v>1132</v>
      </c>
      <c r="B285" s="15">
        <v>3</v>
      </c>
      <c r="C285" s="15">
        <v>7.0000000000000007E-2</v>
      </c>
      <c r="D285" s="12">
        <v>6.25E-2</v>
      </c>
      <c r="E285" s="114">
        <f t="shared" si="29"/>
        <v>6.2500000000000001E-5</v>
      </c>
      <c r="F285" s="13">
        <v>0.36399999999999999</v>
      </c>
      <c r="G285" s="14">
        <v>0.112</v>
      </c>
      <c r="H285" s="14">
        <v>0.50600000000000001</v>
      </c>
      <c r="I285" s="12">
        <f t="shared" si="26"/>
        <v>0.252</v>
      </c>
      <c r="J285" s="12">
        <f t="shared" si="35"/>
        <v>49.802371541501977</v>
      </c>
      <c r="K285" s="11">
        <f t="shared" si="30"/>
        <v>50.197628458498023</v>
      </c>
      <c r="L285" s="13">
        <v>0.26900000000000002</v>
      </c>
      <c r="M285" s="12">
        <v>5.7000000000000002E-2</v>
      </c>
      <c r="N285" s="12">
        <v>0.438</v>
      </c>
      <c r="O285" s="12">
        <f>L285-M285</f>
        <v>0.21200000000000002</v>
      </c>
      <c r="P285" s="12">
        <f t="shared" si="34"/>
        <v>48.401826484018265</v>
      </c>
      <c r="Q285" s="42">
        <f>100-P285</f>
        <v>51.598173515981735</v>
      </c>
    </row>
    <row r="286" spans="1:17" s="3" customFormat="1" x14ac:dyDescent="0.25">
      <c r="A286" s="17" t="s">
        <v>1132</v>
      </c>
      <c r="B286" s="15">
        <v>3</v>
      </c>
      <c r="C286" s="15">
        <v>7.0000000000000007E-2</v>
      </c>
      <c r="D286" s="12">
        <v>6.25E-2</v>
      </c>
      <c r="E286" s="114">
        <f t="shared" si="29"/>
        <v>6.2500000000000001E-5</v>
      </c>
      <c r="F286" s="13">
        <v>0.36</v>
      </c>
      <c r="G286" s="14">
        <v>0.112</v>
      </c>
      <c r="H286" s="14">
        <v>0.50600000000000001</v>
      </c>
      <c r="I286" s="12">
        <f t="shared" si="26"/>
        <v>0.248</v>
      </c>
      <c r="J286" s="12">
        <f t="shared" si="35"/>
        <v>49.011857707509883</v>
      </c>
      <c r="K286" s="11">
        <f t="shared" si="30"/>
        <v>50.988142292490117</v>
      </c>
      <c r="L286" s="13">
        <v>0.23300000000000001</v>
      </c>
      <c r="M286" s="12">
        <v>5.7000000000000002E-2</v>
      </c>
      <c r="N286" s="12">
        <v>0.438</v>
      </c>
      <c r="O286" s="12">
        <f>L286-M286</f>
        <v>0.17600000000000002</v>
      </c>
      <c r="P286" s="12">
        <f t="shared" si="34"/>
        <v>40.182648401826491</v>
      </c>
      <c r="Q286" s="42">
        <f t="shared" si="31"/>
        <v>59.817351598173509</v>
      </c>
    </row>
    <row r="287" spans="1:17" s="3" customFormat="1" x14ac:dyDescent="0.25">
      <c r="A287" s="17" t="s">
        <v>1132</v>
      </c>
      <c r="B287" s="15">
        <v>3</v>
      </c>
      <c r="C287" s="15">
        <v>0.15</v>
      </c>
      <c r="D287" s="12">
        <v>0.125</v>
      </c>
      <c r="E287" s="114">
        <f t="shared" si="29"/>
        <v>1.25E-4</v>
      </c>
      <c r="F287" s="13">
        <v>0.217</v>
      </c>
      <c r="G287" s="14">
        <v>0.112</v>
      </c>
      <c r="H287" s="14">
        <v>0.50600000000000001</v>
      </c>
      <c r="I287" s="12">
        <f t="shared" si="26"/>
        <v>0.105</v>
      </c>
      <c r="J287" s="12">
        <f t="shared" si="35"/>
        <v>20.750988142292488</v>
      </c>
      <c r="K287" s="11">
        <f t="shared" si="30"/>
        <v>79.249011857707515</v>
      </c>
      <c r="L287" s="13">
        <v>0.218</v>
      </c>
      <c r="M287" s="12">
        <v>5.7000000000000002E-2</v>
      </c>
      <c r="N287" s="12">
        <v>0.438</v>
      </c>
      <c r="O287" s="12">
        <f t="shared" ref="O287:O296" si="36">L287-M287</f>
        <v>0.161</v>
      </c>
      <c r="P287" s="12">
        <f t="shared" si="34"/>
        <v>36.757990867579906</v>
      </c>
      <c r="Q287" s="42">
        <f t="shared" si="31"/>
        <v>63.242009132420094</v>
      </c>
    </row>
    <row r="288" spans="1:17" s="3" customFormat="1" x14ac:dyDescent="0.25">
      <c r="A288" s="17" t="s">
        <v>1132</v>
      </c>
      <c r="B288" s="15">
        <v>3</v>
      </c>
      <c r="C288" s="15">
        <v>0.15</v>
      </c>
      <c r="D288" s="12">
        <v>0.125</v>
      </c>
      <c r="E288" s="114">
        <f t="shared" si="29"/>
        <v>1.25E-4</v>
      </c>
      <c r="F288" s="13">
        <v>0.215</v>
      </c>
      <c r="G288" s="14">
        <v>0.112</v>
      </c>
      <c r="H288" s="14">
        <v>0.50600000000000001</v>
      </c>
      <c r="I288" s="12">
        <f t="shared" si="26"/>
        <v>0.10299999999999999</v>
      </c>
      <c r="J288" s="12">
        <f t="shared" si="35"/>
        <v>20.355731225296442</v>
      </c>
      <c r="K288" s="11">
        <f t="shared" si="30"/>
        <v>79.644268774703562</v>
      </c>
      <c r="L288" s="13">
        <v>0.21199999999999999</v>
      </c>
      <c r="M288" s="12">
        <v>5.7000000000000002E-2</v>
      </c>
      <c r="N288" s="12">
        <v>0.438</v>
      </c>
      <c r="O288" s="12">
        <f t="shared" si="36"/>
        <v>0.155</v>
      </c>
      <c r="P288" s="12">
        <f t="shared" si="34"/>
        <v>35.388127853881279</v>
      </c>
      <c r="Q288" s="42">
        <f t="shared" si="31"/>
        <v>64.611872146118714</v>
      </c>
    </row>
    <row r="289" spans="1:17" s="3" customFormat="1" x14ac:dyDescent="0.25">
      <c r="A289" s="17" t="s">
        <v>1132</v>
      </c>
      <c r="B289" s="15">
        <v>3</v>
      </c>
      <c r="C289" s="15">
        <v>0.33</v>
      </c>
      <c r="D289" s="12">
        <v>0.25</v>
      </c>
      <c r="E289" s="114">
        <f t="shared" si="29"/>
        <v>2.5000000000000001E-4</v>
      </c>
      <c r="F289" s="13">
        <v>9.2999999999999999E-2</v>
      </c>
      <c r="G289" s="14">
        <v>0.112</v>
      </c>
      <c r="H289" s="14">
        <v>0.50600000000000001</v>
      </c>
      <c r="I289" s="12">
        <f t="shared" si="26"/>
        <v>-1.9000000000000003E-2</v>
      </c>
      <c r="J289" s="12">
        <f t="shared" si="35"/>
        <v>-3.7549407114624511</v>
      </c>
      <c r="K289" s="11">
        <f t="shared" si="30"/>
        <v>103.75494071146245</v>
      </c>
      <c r="L289" s="13">
        <v>0.08</v>
      </c>
      <c r="M289" s="12">
        <v>5.7000000000000002E-2</v>
      </c>
      <c r="N289" s="12">
        <v>0.438</v>
      </c>
      <c r="O289" s="12">
        <f t="shared" si="36"/>
        <v>2.3E-2</v>
      </c>
      <c r="P289" s="12">
        <f t="shared" si="34"/>
        <v>5.2511415525114149</v>
      </c>
      <c r="Q289" s="42">
        <f t="shared" si="31"/>
        <v>94.748858447488587</v>
      </c>
    </row>
    <row r="290" spans="1:17" s="3" customFormat="1" x14ac:dyDescent="0.25">
      <c r="A290" s="17" t="s">
        <v>1132</v>
      </c>
      <c r="B290" s="15">
        <v>3</v>
      </c>
      <c r="C290" s="15">
        <v>0.33</v>
      </c>
      <c r="D290" s="12">
        <v>0.25</v>
      </c>
      <c r="E290" s="114">
        <f t="shared" si="29"/>
        <v>2.5000000000000001E-4</v>
      </c>
      <c r="F290" s="13">
        <v>0.113</v>
      </c>
      <c r="G290" s="14">
        <v>0.112</v>
      </c>
      <c r="H290" s="14">
        <v>0.50600000000000001</v>
      </c>
      <c r="I290" s="12">
        <f t="shared" si="26"/>
        <v>1.0000000000000009E-3</v>
      </c>
      <c r="J290" s="12">
        <f t="shared" si="35"/>
        <v>0.19762845849802388</v>
      </c>
      <c r="K290" s="11">
        <f t="shared" si="30"/>
        <v>99.802371541501969</v>
      </c>
      <c r="L290" s="13">
        <v>0.09</v>
      </c>
      <c r="M290" s="12">
        <v>5.7000000000000002E-2</v>
      </c>
      <c r="N290" s="12">
        <v>0.438</v>
      </c>
      <c r="O290" s="12">
        <f t="shared" si="36"/>
        <v>3.2999999999999995E-2</v>
      </c>
      <c r="P290" s="12">
        <f t="shared" si="34"/>
        <v>7.5342465753424639</v>
      </c>
      <c r="Q290" s="42">
        <f t="shared" si="31"/>
        <v>92.465753424657535</v>
      </c>
    </row>
    <row r="291" spans="1:17" s="3" customFormat="1" x14ac:dyDescent="0.25">
      <c r="A291" s="17" t="s">
        <v>1132</v>
      </c>
      <c r="B291" s="15">
        <v>3</v>
      </c>
      <c r="C291" s="15">
        <v>0.75</v>
      </c>
      <c r="D291" s="12">
        <v>0.5</v>
      </c>
      <c r="E291" s="114">
        <f t="shared" si="29"/>
        <v>5.0000000000000001E-4</v>
      </c>
      <c r="F291" s="13">
        <v>8.5000000000000006E-2</v>
      </c>
      <c r="G291" s="14">
        <v>0.112</v>
      </c>
      <c r="H291" s="14">
        <v>0.50600000000000001</v>
      </c>
      <c r="I291" s="12">
        <f t="shared" si="26"/>
        <v>-2.6999999999999996E-2</v>
      </c>
      <c r="J291" s="12">
        <f t="shared" si="35"/>
        <v>-5.3359683794466397</v>
      </c>
      <c r="K291" s="11">
        <f t="shared" si="30"/>
        <v>105.33596837944664</v>
      </c>
      <c r="L291" s="13">
        <v>6.3E-2</v>
      </c>
      <c r="M291" s="12">
        <v>5.7000000000000002E-2</v>
      </c>
      <c r="N291" s="12">
        <v>0.438</v>
      </c>
      <c r="O291" s="12">
        <f t="shared" si="36"/>
        <v>5.9999999999999984E-3</v>
      </c>
      <c r="P291" s="12">
        <f t="shared" si="34"/>
        <v>1.3698630136986296</v>
      </c>
      <c r="Q291" s="42">
        <f t="shared" si="31"/>
        <v>98.630136986301366</v>
      </c>
    </row>
    <row r="292" spans="1:17" s="3" customFormat="1" x14ac:dyDescent="0.25">
      <c r="A292" s="17" t="s">
        <v>1132</v>
      </c>
      <c r="B292" s="15">
        <v>3</v>
      </c>
      <c r="C292" s="15">
        <v>0.75</v>
      </c>
      <c r="D292" s="12">
        <v>0.5</v>
      </c>
      <c r="E292" s="114">
        <f t="shared" si="29"/>
        <v>5.0000000000000001E-4</v>
      </c>
      <c r="F292" s="13">
        <v>8.6999999999999994E-2</v>
      </c>
      <c r="G292" s="14">
        <v>0.112</v>
      </c>
      <c r="H292" s="14">
        <v>0.50600000000000001</v>
      </c>
      <c r="I292" s="12">
        <f t="shared" si="26"/>
        <v>-2.5000000000000008E-2</v>
      </c>
      <c r="J292" s="12">
        <f t="shared" si="35"/>
        <v>-4.9407114624505946</v>
      </c>
      <c r="K292" s="11">
        <f t="shared" si="30"/>
        <v>104.94071146245059</v>
      </c>
      <c r="L292" s="13">
        <v>5.6000000000000001E-2</v>
      </c>
      <c r="M292" s="12">
        <v>5.7000000000000002E-2</v>
      </c>
      <c r="N292" s="12">
        <v>0.438</v>
      </c>
      <c r="O292" s="12">
        <f t="shared" si="36"/>
        <v>-1.0000000000000009E-3</v>
      </c>
      <c r="P292" s="12">
        <f t="shared" si="34"/>
        <v>-0.22831050228310523</v>
      </c>
      <c r="Q292" s="42">
        <f t="shared" si="31"/>
        <v>100.22831050228311</v>
      </c>
    </row>
    <row r="293" spans="1:17" s="3" customFormat="1" x14ac:dyDescent="0.25">
      <c r="A293" s="17" t="s">
        <v>1132</v>
      </c>
      <c r="B293" s="15">
        <v>3</v>
      </c>
      <c r="C293" s="15">
        <v>1.5</v>
      </c>
      <c r="D293" s="12">
        <v>1</v>
      </c>
      <c r="E293" s="114">
        <f t="shared" si="29"/>
        <v>1E-3</v>
      </c>
      <c r="F293" s="13">
        <v>8.3000000000000004E-2</v>
      </c>
      <c r="G293" s="14">
        <v>0.112</v>
      </c>
      <c r="H293" s="14">
        <v>0.50600000000000001</v>
      </c>
      <c r="I293" s="12">
        <f t="shared" si="26"/>
        <v>-2.8999999999999998E-2</v>
      </c>
      <c r="J293" s="12">
        <f t="shared" si="35"/>
        <v>-5.7312252964426875</v>
      </c>
      <c r="K293" s="11">
        <f t="shared" si="30"/>
        <v>105.73122529644269</v>
      </c>
      <c r="L293" s="13">
        <v>6.2E-2</v>
      </c>
      <c r="M293" s="12">
        <v>5.7000000000000002E-2</v>
      </c>
      <c r="N293" s="12">
        <v>0.438</v>
      </c>
      <c r="O293" s="12">
        <f t="shared" si="36"/>
        <v>4.9999999999999975E-3</v>
      </c>
      <c r="P293" s="12">
        <f t="shared" si="34"/>
        <v>1.1415525114155245</v>
      </c>
      <c r="Q293" s="42">
        <f t="shared" si="31"/>
        <v>98.858447488584474</v>
      </c>
    </row>
    <row r="294" spans="1:17" s="3" customFormat="1" x14ac:dyDescent="0.25">
      <c r="A294" s="17" t="s">
        <v>1132</v>
      </c>
      <c r="B294" s="15">
        <v>3</v>
      </c>
      <c r="C294" s="15">
        <v>1.5</v>
      </c>
      <c r="D294" s="12">
        <v>1</v>
      </c>
      <c r="E294" s="114">
        <f t="shared" si="29"/>
        <v>1E-3</v>
      </c>
      <c r="F294" s="13">
        <v>8.3000000000000004E-2</v>
      </c>
      <c r="G294" s="14">
        <v>0.112</v>
      </c>
      <c r="H294" s="14">
        <v>0.50600000000000001</v>
      </c>
      <c r="I294" s="12">
        <f t="shared" si="26"/>
        <v>-2.8999999999999998E-2</v>
      </c>
      <c r="J294" s="12">
        <f t="shared" si="35"/>
        <v>-5.7312252964426875</v>
      </c>
      <c r="K294" s="11">
        <f t="shared" si="30"/>
        <v>105.73122529644269</v>
      </c>
      <c r="L294" s="13">
        <v>6.3E-2</v>
      </c>
      <c r="M294" s="12">
        <v>5.7000000000000002E-2</v>
      </c>
      <c r="N294" s="12">
        <v>0.438</v>
      </c>
      <c r="O294" s="12">
        <f t="shared" si="36"/>
        <v>5.9999999999999984E-3</v>
      </c>
      <c r="P294" s="12">
        <f t="shared" si="34"/>
        <v>1.3698630136986296</v>
      </c>
      <c r="Q294" s="42">
        <f t="shared" si="31"/>
        <v>98.630136986301366</v>
      </c>
    </row>
    <row r="295" spans="1:17" s="3" customFormat="1" x14ac:dyDescent="0.25">
      <c r="A295" s="17" t="s">
        <v>1132</v>
      </c>
      <c r="B295" s="15">
        <v>3</v>
      </c>
      <c r="C295" s="15">
        <v>3.1</v>
      </c>
      <c r="D295" s="12">
        <v>2</v>
      </c>
      <c r="E295" s="114">
        <f t="shared" si="29"/>
        <v>2E-3</v>
      </c>
      <c r="F295" s="13">
        <v>7.9000000000000001E-2</v>
      </c>
      <c r="G295" s="14">
        <v>0.112</v>
      </c>
      <c r="H295" s="14">
        <v>0.50600000000000001</v>
      </c>
      <c r="I295" s="12">
        <f t="shared" si="26"/>
        <v>-3.3000000000000002E-2</v>
      </c>
      <c r="J295" s="12">
        <f t="shared" si="35"/>
        <v>-6.5217391304347823</v>
      </c>
      <c r="K295" s="11">
        <f t="shared" si="30"/>
        <v>106.52173913043478</v>
      </c>
      <c r="L295" s="13">
        <v>6.2E-2</v>
      </c>
      <c r="M295" s="12">
        <v>5.7000000000000002E-2</v>
      </c>
      <c r="N295" s="12">
        <v>0.438</v>
      </c>
      <c r="O295" s="12">
        <f t="shared" si="36"/>
        <v>4.9999999999999975E-3</v>
      </c>
      <c r="P295" s="12">
        <f t="shared" si="34"/>
        <v>1.1415525114155245</v>
      </c>
      <c r="Q295" s="42">
        <f t="shared" si="31"/>
        <v>98.858447488584474</v>
      </c>
    </row>
    <row r="296" spans="1:17" s="3" customFormat="1" x14ac:dyDescent="0.25">
      <c r="A296" s="17" t="s">
        <v>1132</v>
      </c>
      <c r="B296" s="15">
        <v>3</v>
      </c>
      <c r="C296" s="15">
        <v>3.1</v>
      </c>
      <c r="D296" s="12">
        <v>2</v>
      </c>
      <c r="E296" s="114">
        <f t="shared" si="29"/>
        <v>2E-3</v>
      </c>
      <c r="F296" s="13">
        <v>7.9000000000000001E-2</v>
      </c>
      <c r="G296" s="14">
        <v>0.112</v>
      </c>
      <c r="H296" s="14">
        <v>0.50600000000000001</v>
      </c>
      <c r="I296" s="12">
        <f t="shared" si="26"/>
        <v>-3.3000000000000002E-2</v>
      </c>
      <c r="J296" s="12">
        <f t="shared" si="35"/>
        <v>-6.5217391304347823</v>
      </c>
      <c r="K296" s="11">
        <f t="shared" si="30"/>
        <v>106.52173913043478</v>
      </c>
      <c r="L296" s="13">
        <v>0.06</v>
      </c>
      <c r="M296" s="12">
        <v>5.7000000000000002E-2</v>
      </c>
      <c r="N296" s="12">
        <v>0.438</v>
      </c>
      <c r="O296" s="12">
        <f t="shared" si="36"/>
        <v>2.9999999999999957E-3</v>
      </c>
      <c r="P296" s="12">
        <f t="shared" si="34"/>
        <v>0.68493150684931403</v>
      </c>
      <c r="Q296" s="42">
        <f t="shared" si="31"/>
        <v>99.31506849315069</v>
      </c>
    </row>
    <row r="297" spans="1:17" s="3" customFormat="1" x14ac:dyDescent="0.25">
      <c r="A297" s="17" t="s">
        <v>1132</v>
      </c>
      <c r="B297" s="15">
        <v>3</v>
      </c>
      <c r="C297" s="15">
        <v>6.3</v>
      </c>
      <c r="D297" s="12">
        <v>4</v>
      </c>
      <c r="E297" s="114">
        <f t="shared" si="29"/>
        <v>4.0000000000000001E-3</v>
      </c>
      <c r="F297" s="13">
        <v>7.6999999999999999E-2</v>
      </c>
      <c r="G297" s="14">
        <v>0.112</v>
      </c>
      <c r="H297" s="14">
        <v>0.50600000000000001</v>
      </c>
      <c r="I297" s="12">
        <f t="shared" si="26"/>
        <v>-3.5000000000000003E-2</v>
      </c>
      <c r="J297" s="12">
        <f t="shared" si="35"/>
        <v>-6.9169960474308301</v>
      </c>
      <c r="K297" s="11">
        <f t="shared" si="30"/>
        <v>106.91699604743083</v>
      </c>
      <c r="L297" s="13">
        <v>6.6000000000000003E-2</v>
      </c>
      <c r="M297" s="12">
        <v>5.7000000000000002E-2</v>
      </c>
      <c r="N297" s="12">
        <v>0.438</v>
      </c>
      <c r="O297" s="12">
        <f>L297-M297</f>
        <v>9.0000000000000011E-3</v>
      </c>
      <c r="P297" s="12">
        <f t="shared" si="34"/>
        <v>2.0547945205479454</v>
      </c>
      <c r="Q297" s="42">
        <f>100-P297</f>
        <v>97.945205479452056</v>
      </c>
    </row>
    <row r="298" spans="1:17" s="3" customFormat="1" x14ac:dyDescent="0.25">
      <c r="A298" s="17" t="s">
        <v>1132</v>
      </c>
      <c r="B298" s="15">
        <v>3</v>
      </c>
      <c r="C298" s="15">
        <v>6.3</v>
      </c>
      <c r="D298" s="12">
        <v>4</v>
      </c>
      <c r="E298" s="114">
        <f t="shared" si="29"/>
        <v>4.0000000000000001E-3</v>
      </c>
      <c r="F298" s="13">
        <v>7.8E-2</v>
      </c>
      <c r="G298" s="14">
        <v>0.112</v>
      </c>
      <c r="H298" s="14">
        <v>0.50600000000000001</v>
      </c>
      <c r="I298" s="12">
        <f t="shared" si="26"/>
        <v>-3.4000000000000002E-2</v>
      </c>
      <c r="J298" s="12">
        <f t="shared" si="35"/>
        <v>-6.7193675889328066</v>
      </c>
      <c r="K298" s="11">
        <f t="shared" si="30"/>
        <v>106.71936758893281</v>
      </c>
      <c r="L298" s="13">
        <v>6.8000000000000005E-2</v>
      </c>
      <c r="M298" s="12">
        <v>5.7000000000000002E-2</v>
      </c>
      <c r="N298" s="12">
        <v>0.438</v>
      </c>
      <c r="O298" s="12">
        <f>L298-M298</f>
        <v>1.1000000000000003E-2</v>
      </c>
      <c r="P298" s="12">
        <f t="shared" si="34"/>
        <v>2.5114155251141557</v>
      </c>
      <c r="Q298" s="42">
        <f t="shared" si="31"/>
        <v>97.48858447488584</v>
      </c>
    </row>
    <row r="299" spans="1:17" s="3" customFormat="1" x14ac:dyDescent="0.25">
      <c r="A299" s="17" t="s">
        <v>1132</v>
      </c>
      <c r="B299" s="15">
        <v>3</v>
      </c>
      <c r="C299" s="15">
        <v>12.5</v>
      </c>
      <c r="D299" s="12">
        <v>8</v>
      </c>
      <c r="E299" s="114">
        <f t="shared" si="29"/>
        <v>8.0000000000000002E-3</v>
      </c>
      <c r="F299" s="13">
        <v>7.0999999999999994E-2</v>
      </c>
      <c r="G299" s="14">
        <v>0.112</v>
      </c>
      <c r="H299" s="14">
        <v>0.50600000000000001</v>
      </c>
      <c r="I299" s="12">
        <f t="shared" si="26"/>
        <v>-4.1000000000000009E-2</v>
      </c>
      <c r="J299" s="12">
        <f t="shared" si="35"/>
        <v>-8.1027667984189744</v>
      </c>
      <c r="K299" s="11">
        <f t="shared" si="30"/>
        <v>108.10276679841897</v>
      </c>
      <c r="L299" s="13">
        <v>5.7000000000000002E-2</v>
      </c>
      <c r="M299" s="12">
        <v>5.7000000000000002E-2</v>
      </c>
      <c r="N299" s="12">
        <v>0.438</v>
      </c>
      <c r="O299" s="12">
        <f t="shared" ref="O299:O302" si="37">L299-M299</f>
        <v>0</v>
      </c>
      <c r="P299" s="12">
        <f t="shared" si="34"/>
        <v>0</v>
      </c>
      <c r="Q299" s="42">
        <f t="shared" si="31"/>
        <v>100</v>
      </c>
    </row>
    <row r="300" spans="1:17" s="3" customFormat="1" x14ac:dyDescent="0.25">
      <c r="A300" s="17" t="s">
        <v>1132</v>
      </c>
      <c r="B300" s="15">
        <v>3</v>
      </c>
      <c r="C300" s="15">
        <v>12.5</v>
      </c>
      <c r="D300" s="12">
        <v>8</v>
      </c>
      <c r="E300" s="114">
        <f t="shared" si="29"/>
        <v>8.0000000000000002E-3</v>
      </c>
      <c r="F300" s="13">
        <v>7.0999999999999994E-2</v>
      </c>
      <c r="G300" s="14">
        <v>0.112</v>
      </c>
      <c r="H300" s="14">
        <v>0.50600000000000001</v>
      </c>
      <c r="I300" s="12">
        <f t="shared" si="26"/>
        <v>-4.1000000000000009E-2</v>
      </c>
      <c r="J300" s="12">
        <f t="shared" si="35"/>
        <v>-8.1027667984189744</v>
      </c>
      <c r="K300" s="11">
        <f t="shared" si="30"/>
        <v>108.10276679841897</v>
      </c>
      <c r="L300" s="13">
        <v>5.8999999999999997E-2</v>
      </c>
      <c r="M300" s="12">
        <v>5.7000000000000002E-2</v>
      </c>
      <c r="N300" s="12">
        <v>0.438</v>
      </c>
      <c r="O300" s="12">
        <f t="shared" si="37"/>
        <v>1.9999999999999948E-3</v>
      </c>
      <c r="P300" s="12">
        <f t="shared" si="34"/>
        <v>0.45662100456620891</v>
      </c>
      <c r="Q300" s="42">
        <f t="shared" si="31"/>
        <v>99.543378995433784</v>
      </c>
    </row>
    <row r="301" spans="1:17" s="3" customFormat="1" x14ac:dyDescent="0.25">
      <c r="A301" s="17" t="s">
        <v>1132</v>
      </c>
      <c r="B301" s="15">
        <v>3</v>
      </c>
      <c r="C301" s="15">
        <v>25</v>
      </c>
      <c r="D301" s="12">
        <v>16</v>
      </c>
      <c r="E301" s="114">
        <f t="shared" si="29"/>
        <v>1.6E-2</v>
      </c>
      <c r="F301" s="13">
        <v>7.4999999999999997E-2</v>
      </c>
      <c r="G301" s="14">
        <v>0.112</v>
      </c>
      <c r="H301" s="14">
        <v>0.50600000000000001</v>
      </c>
      <c r="I301" s="12">
        <f t="shared" si="26"/>
        <v>-3.7000000000000005E-2</v>
      </c>
      <c r="J301" s="12">
        <f t="shared" si="35"/>
        <v>-7.3122529644268779</v>
      </c>
      <c r="K301" s="11">
        <f t="shared" si="30"/>
        <v>107.31225296442688</v>
      </c>
      <c r="L301" s="13">
        <v>7.0999999999999994E-2</v>
      </c>
      <c r="M301" s="12">
        <v>5.7000000000000002E-2</v>
      </c>
      <c r="N301" s="12">
        <v>0.438</v>
      </c>
      <c r="O301" s="12">
        <f t="shared" si="37"/>
        <v>1.3999999999999992E-2</v>
      </c>
      <c r="P301" s="12">
        <f t="shared" si="34"/>
        <v>3.1963470319634681</v>
      </c>
      <c r="Q301" s="42">
        <f t="shared" si="31"/>
        <v>96.803652968036531</v>
      </c>
    </row>
    <row r="302" spans="1:17" s="3" customFormat="1" x14ac:dyDescent="0.25">
      <c r="A302" s="17" t="s">
        <v>1132</v>
      </c>
      <c r="B302" s="15">
        <v>3</v>
      </c>
      <c r="C302" s="15">
        <v>25</v>
      </c>
      <c r="D302" s="12">
        <v>16</v>
      </c>
      <c r="E302" s="114">
        <f t="shared" si="29"/>
        <v>1.6E-2</v>
      </c>
      <c r="F302" s="13">
        <v>7.2999999999999995E-2</v>
      </c>
      <c r="G302" s="14">
        <v>0.112</v>
      </c>
      <c r="H302" s="14">
        <v>0.50600000000000001</v>
      </c>
      <c r="I302" s="12">
        <f t="shared" si="26"/>
        <v>-3.9000000000000007E-2</v>
      </c>
      <c r="J302" s="12">
        <f t="shared" si="35"/>
        <v>-7.7075098814229266</v>
      </c>
      <c r="K302" s="11">
        <f t="shared" si="30"/>
        <v>107.70750988142292</v>
      </c>
      <c r="L302" s="13">
        <v>6.0999999999999999E-2</v>
      </c>
      <c r="M302" s="12">
        <v>5.7000000000000002E-2</v>
      </c>
      <c r="N302" s="12">
        <v>0.438</v>
      </c>
      <c r="O302" s="12">
        <f t="shared" si="37"/>
        <v>3.9999999999999966E-3</v>
      </c>
      <c r="P302" s="12">
        <f t="shared" si="34"/>
        <v>0.91324200913241937</v>
      </c>
      <c r="Q302" s="42">
        <f t="shared" si="31"/>
        <v>99.086757990867582</v>
      </c>
    </row>
    <row r="303" spans="1:17" s="3" customFormat="1" x14ac:dyDescent="0.25">
      <c r="A303" s="16">
        <v>6</v>
      </c>
      <c r="B303" s="3">
        <v>4</v>
      </c>
      <c r="C303" s="15">
        <v>0.04</v>
      </c>
      <c r="D303" s="12">
        <v>0.18587890625</v>
      </c>
      <c r="E303" s="114">
        <f t="shared" si="29"/>
        <v>1.8587890625000001E-4</v>
      </c>
      <c r="F303" s="13" t="s">
        <v>1133</v>
      </c>
      <c r="G303" s="12">
        <v>0.39200000000000002</v>
      </c>
      <c r="H303" s="12">
        <v>0.4975</v>
      </c>
      <c r="I303" s="12">
        <f t="shared" si="26"/>
        <v>0.43099999999999994</v>
      </c>
      <c r="J303" s="12">
        <f t="shared" si="35"/>
        <v>86.633165829145725</v>
      </c>
      <c r="K303" s="11">
        <f t="shared" si="30"/>
        <v>13.366834170854275</v>
      </c>
      <c r="L303" s="13">
        <v>0.27</v>
      </c>
      <c r="M303" s="12">
        <v>7.3999999999999996E-2</v>
      </c>
      <c r="N303" s="12">
        <v>0.27350000000000002</v>
      </c>
      <c r="O303" s="12">
        <f>L303-M304</f>
        <v>0.19600000000000001</v>
      </c>
      <c r="P303" s="12">
        <f t="shared" si="34"/>
        <v>71.663619744058494</v>
      </c>
      <c r="Q303" s="42">
        <f t="shared" si="31"/>
        <v>28.336380255941506</v>
      </c>
    </row>
    <row r="304" spans="1:17" s="3" customFormat="1" x14ac:dyDescent="0.25">
      <c r="A304" s="16">
        <v>6</v>
      </c>
      <c r="B304" s="3">
        <v>4</v>
      </c>
      <c r="C304" s="15">
        <v>0.04</v>
      </c>
      <c r="D304" s="12">
        <v>0.18587890625</v>
      </c>
      <c r="E304" s="114">
        <f t="shared" si="29"/>
        <v>1.8587890625000001E-4</v>
      </c>
      <c r="F304" s="13">
        <v>0.84599999999999997</v>
      </c>
      <c r="G304" s="12">
        <v>0.39200000000000002</v>
      </c>
      <c r="H304" s="12">
        <v>0.4975</v>
      </c>
      <c r="I304" s="12">
        <f t="shared" si="26"/>
        <v>0.45399999999999996</v>
      </c>
      <c r="J304" s="12">
        <f t="shared" si="35"/>
        <v>91.256281407035161</v>
      </c>
      <c r="K304" s="11">
        <f t="shared" si="30"/>
        <v>8.7437185929648393</v>
      </c>
      <c r="L304" s="13">
        <v>0.245</v>
      </c>
      <c r="M304" s="12">
        <v>7.3999999999999996E-2</v>
      </c>
      <c r="N304" s="12">
        <v>0.27350000000000002</v>
      </c>
      <c r="O304" s="12">
        <f t="shared" ref="O304:O305" si="38">L304-M304</f>
        <v>0.17099999999999999</v>
      </c>
      <c r="P304" s="12">
        <f t="shared" si="34"/>
        <v>62.522851919561226</v>
      </c>
      <c r="Q304" s="42">
        <f t="shared" si="31"/>
        <v>37.477148080438774</v>
      </c>
    </row>
    <row r="305" spans="1:17" s="3" customFormat="1" x14ac:dyDescent="0.25">
      <c r="A305" s="16">
        <v>6</v>
      </c>
      <c r="B305" s="3">
        <v>4</v>
      </c>
      <c r="C305" s="15">
        <v>7.0000000000000007E-2</v>
      </c>
      <c r="D305" s="12">
        <v>0.37175781250000001</v>
      </c>
      <c r="E305" s="114">
        <f t="shared" si="29"/>
        <v>3.7175781250000002E-4</v>
      </c>
      <c r="F305" s="13">
        <v>0.82799999999999996</v>
      </c>
      <c r="G305" s="12">
        <v>0.39200000000000002</v>
      </c>
      <c r="H305" s="12">
        <v>0.4975</v>
      </c>
      <c r="I305" s="12">
        <f t="shared" si="26"/>
        <v>0.43599999999999994</v>
      </c>
      <c r="J305" s="12">
        <f t="shared" si="35"/>
        <v>87.638190954773847</v>
      </c>
      <c r="K305" s="11">
        <f t="shared" si="30"/>
        <v>12.361809045226153</v>
      </c>
      <c r="L305" s="13">
        <v>0.29899999999999999</v>
      </c>
      <c r="M305" s="12">
        <v>7.3999999999999996E-2</v>
      </c>
      <c r="N305" s="12">
        <v>0.27350000000000002</v>
      </c>
      <c r="O305" s="12">
        <f t="shared" si="38"/>
        <v>0.22499999999999998</v>
      </c>
      <c r="P305" s="12">
        <f t="shared" si="34"/>
        <v>82.266910420475298</v>
      </c>
      <c r="Q305" s="42">
        <f t="shared" si="31"/>
        <v>17.733089579524702</v>
      </c>
    </row>
    <row r="306" spans="1:17" s="3" customFormat="1" x14ac:dyDescent="0.25">
      <c r="A306" s="16">
        <v>6</v>
      </c>
      <c r="B306" s="3">
        <v>4</v>
      </c>
      <c r="C306" s="15">
        <v>7.0000000000000007E-2</v>
      </c>
      <c r="D306" s="12">
        <v>0.37175781250000001</v>
      </c>
      <c r="E306" s="114">
        <f t="shared" ref="E306:E369" si="39">D306/1000</f>
        <v>3.7175781250000002E-4</v>
      </c>
      <c r="F306" s="13">
        <v>0.82</v>
      </c>
      <c r="G306" s="12">
        <v>0.39200000000000002</v>
      </c>
      <c r="H306" s="12">
        <v>0.4975</v>
      </c>
      <c r="I306" s="12">
        <f t="shared" si="26"/>
        <v>0.42799999999999994</v>
      </c>
      <c r="J306" s="12">
        <f t="shared" si="35"/>
        <v>86.030150753768837</v>
      </c>
      <c r="K306" s="11">
        <f t="shared" si="30"/>
        <v>13.969849246231163</v>
      </c>
      <c r="L306" s="13">
        <v>0.28399999999999997</v>
      </c>
      <c r="M306" s="12">
        <v>7.3999999999999996E-2</v>
      </c>
      <c r="N306" s="12">
        <v>0.27350000000000002</v>
      </c>
      <c r="O306" s="12">
        <f t="shared" ref="O306" si="40">L306-M307</f>
        <v>0.20999999999999996</v>
      </c>
      <c r="P306" s="12">
        <f t="shared" si="34"/>
        <v>76.782449725776942</v>
      </c>
      <c r="Q306" s="42">
        <f t="shared" si="31"/>
        <v>23.217550274223058</v>
      </c>
    </row>
    <row r="307" spans="1:17" s="3" customFormat="1" x14ac:dyDescent="0.25">
      <c r="A307" s="16">
        <v>6</v>
      </c>
      <c r="B307" s="3">
        <v>4</v>
      </c>
      <c r="C307" s="15">
        <v>0.15</v>
      </c>
      <c r="D307" s="12">
        <v>0.74351562500000001</v>
      </c>
      <c r="E307" s="114">
        <f t="shared" si="39"/>
        <v>7.4351562500000004E-4</v>
      </c>
      <c r="F307" s="13">
        <v>0.81699999999999995</v>
      </c>
      <c r="G307" s="12">
        <v>0.39200000000000002</v>
      </c>
      <c r="H307" s="12">
        <v>0.4975</v>
      </c>
      <c r="I307" s="12">
        <f t="shared" si="26"/>
        <v>0.42499999999999993</v>
      </c>
      <c r="J307" s="12">
        <f t="shared" si="35"/>
        <v>85.427135678391949</v>
      </c>
      <c r="K307" s="11">
        <f t="shared" si="30"/>
        <v>14.572864321608051</v>
      </c>
      <c r="L307" s="13">
        <v>0.23599999999999999</v>
      </c>
      <c r="M307" s="12">
        <v>7.3999999999999996E-2</v>
      </c>
      <c r="N307" s="12">
        <v>0.27350000000000002</v>
      </c>
      <c r="O307" s="12">
        <f t="shared" ref="O307:O308" si="41">L307-M307</f>
        <v>0.16199999999999998</v>
      </c>
      <c r="P307" s="12">
        <f t="shared" si="34"/>
        <v>59.232175502742216</v>
      </c>
      <c r="Q307" s="42">
        <f t="shared" si="31"/>
        <v>40.767824497257784</v>
      </c>
    </row>
    <row r="308" spans="1:17" s="3" customFormat="1" x14ac:dyDescent="0.25">
      <c r="A308" s="16">
        <v>6</v>
      </c>
      <c r="B308" s="3">
        <v>4</v>
      </c>
      <c r="C308" s="15">
        <v>0.15</v>
      </c>
      <c r="D308" s="12">
        <v>0.74351562500000001</v>
      </c>
      <c r="E308" s="114">
        <f t="shared" si="39"/>
        <v>7.4351562500000004E-4</v>
      </c>
      <c r="F308" s="13">
        <v>0.78800000000000003</v>
      </c>
      <c r="G308" s="12">
        <v>0.39200000000000002</v>
      </c>
      <c r="H308" s="12">
        <v>0.4975</v>
      </c>
      <c r="I308" s="12">
        <f t="shared" si="26"/>
        <v>0.39600000000000002</v>
      </c>
      <c r="J308" s="12">
        <f t="shared" si="35"/>
        <v>79.597989949748751</v>
      </c>
      <c r="K308" s="11">
        <f t="shared" ref="K308:K371" si="42">100-J308</f>
        <v>20.402010050251249</v>
      </c>
      <c r="L308" s="13">
        <v>0.24399999999999999</v>
      </c>
      <c r="M308" s="12">
        <v>7.3999999999999996E-2</v>
      </c>
      <c r="N308" s="12">
        <v>0.27350000000000002</v>
      </c>
      <c r="O308" s="12">
        <f t="shared" si="41"/>
        <v>0.16999999999999998</v>
      </c>
      <c r="P308" s="12">
        <f t="shared" si="34"/>
        <v>62.157221206581347</v>
      </c>
      <c r="Q308" s="42">
        <f t="shared" ref="Q308:Q351" si="43">100-P308</f>
        <v>37.842778793418653</v>
      </c>
    </row>
    <row r="309" spans="1:17" s="3" customFormat="1" x14ac:dyDescent="0.25">
      <c r="A309" s="16">
        <v>6</v>
      </c>
      <c r="B309" s="3">
        <v>4</v>
      </c>
      <c r="C309" s="15">
        <v>0.33</v>
      </c>
      <c r="D309" s="12">
        <v>1.48703125</v>
      </c>
      <c r="E309" s="114">
        <f t="shared" si="39"/>
        <v>1.4870312500000001E-3</v>
      </c>
      <c r="F309" s="13">
        <v>0.82</v>
      </c>
      <c r="G309" s="12">
        <v>0.39200000000000002</v>
      </c>
      <c r="H309" s="12">
        <v>0.4975</v>
      </c>
      <c r="I309" s="12">
        <f t="shared" si="26"/>
        <v>0.42799999999999994</v>
      </c>
      <c r="J309" s="12">
        <f t="shared" si="35"/>
        <v>86.030150753768837</v>
      </c>
      <c r="K309" s="11">
        <f t="shared" si="42"/>
        <v>13.969849246231163</v>
      </c>
      <c r="L309" s="13">
        <v>0.23400000000000001</v>
      </c>
      <c r="M309" s="12">
        <v>7.3999999999999996E-2</v>
      </c>
      <c r="N309" s="12">
        <v>0.27350000000000002</v>
      </c>
      <c r="O309" s="12">
        <f t="shared" ref="O309" si="44">L309-M310</f>
        <v>0.16000000000000003</v>
      </c>
      <c r="P309" s="12">
        <f t="shared" si="34"/>
        <v>58.500914076782465</v>
      </c>
      <c r="Q309" s="42">
        <f t="shared" si="43"/>
        <v>41.499085923217535</v>
      </c>
    </row>
    <row r="310" spans="1:17" s="3" customFormat="1" x14ac:dyDescent="0.25">
      <c r="A310" s="16">
        <v>6</v>
      </c>
      <c r="B310" s="3">
        <v>4</v>
      </c>
      <c r="C310" s="15">
        <v>0.33</v>
      </c>
      <c r="D310" s="12">
        <v>1.48703125</v>
      </c>
      <c r="E310" s="114">
        <f t="shared" si="39"/>
        <v>1.4870312500000001E-3</v>
      </c>
      <c r="F310" s="13">
        <v>0.83799999999999997</v>
      </c>
      <c r="G310" s="12">
        <v>0.39200000000000002</v>
      </c>
      <c r="H310" s="12">
        <v>0.4975</v>
      </c>
      <c r="I310" s="12">
        <f t="shared" ref="I310:I373" si="45">F310-G310</f>
        <v>0.44599999999999995</v>
      </c>
      <c r="J310" s="12">
        <f t="shared" si="35"/>
        <v>89.64824120603015</v>
      </c>
      <c r="K310" s="11">
        <f t="shared" si="42"/>
        <v>10.35175879396985</v>
      </c>
      <c r="L310" s="13">
        <v>0.20100000000000001</v>
      </c>
      <c r="M310" s="12">
        <v>7.3999999999999996E-2</v>
      </c>
      <c r="N310" s="12">
        <v>0.27350000000000002</v>
      </c>
      <c r="O310" s="12">
        <f t="shared" ref="O310:O311" si="46">L310-M310</f>
        <v>0.127</v>
      </c>
      <c r="P310" s="12">
        <f t="shared" si="34"/>
        <v>46.435100548446066</v>
      </c>
      <c r="Q310" s="42">
        <f t="shared" si="43"/>
        <v>53.564899451553934</v>
      </c>
    </row>
    <row r="311" spans="1:17" s="3" customFormat="1" x14ac:dyDescent="0.25">
      <c r="A311" s="16">
        <v>6</v>
      </c>
      <c r="B311" s="3">
        <v>4</v>
      </c>
      <c r="C311" s="15">
        <v>0.75</v>
      </c>
      <c r="D311" s="12">
        <v>2.9740625000000001</v>
      </c>
      <c r="E311" s="114">
        <f t="shared" si="39"/>
        <v>2.9740625000000001E-3</v>
      </c>
      <c r="F311" s="13">
        <v>0.81399999999999995</v>
      </c>
      <c r="G311" s="12">
        <v>0.39200000000000002</v>
      </c>
      <c r="H311" s="12">
        <v>0.4975</v>
      </c>
      <c r="I311" s="12">
        <f t="shared" si="45"/>
        <v>0.42199999999999993</v>
      </c>
      <c r="J311" s="12">
        <f t="shared" si="35"/>
        <v>84.824120603015061</v>
      </c>
      <c r="K311" s="11">
        <f t="shared" si="42"/>
        <v>15.175879396984939</v>
      </c>
      <c r="L311" s="13">
        <v>0.20100000000000001</v>
      </c>
      <c r="M311" s="12">
        <v>7.3999999999999996E-2</v>
      </c>
      <c r="N311" s="12">
        <v>0.27350000000000002</v>
      </c>
      <c r="O311" s="12">
        <f t="shared" si="46"/>
        <v>0.127</v>
      </c>
      <c r="P311" s="12">
        <f t="shared" si="34"/>
        <v>46.435100548446066</v>
      </c>
      <c r="Q311" s="42">
        <f t="shared" si="43"/>
        <v>53.564899451553934</v>
      </c>
    </row>
    <row r="312" spans="1:17" s="3" customFormat="1" x14ac:dyDescent="0.25">
      <c r="A312" s="16">
        <v>6</v>
      </c>
      <c r="B312" s="3">
        <v>4</v>
      </c>
      <c r="C312" s="15">
        <v>0.75</v>
      </c>
      <c r="D312" s="12">
        <v>2.9740625000000001</v>
      </c>
      <c r="E312" s="114">
        <f t="shared" si="39"/>
        <v>2.9740625000000001E-3</v>
      </c>
      <c r="F312" s="13">
        <v>0.81399999999999995</v>
      </c>
      <c r="G312" s="12">
        <v>0.39200000000000002</v>
      </c>
      <c r="H312" s="12">
        <v>0.4975</v>
      </c>
      <c r="I312" s="12">
        <f t="shared" si="45"/>
        <v>0.42199999999999993</v>
      </c>
      <c r="J312" s="12">
        <f t="shared" si="35"/>
        <v>84.824120603015061</v>
      </c>
      <c r="K312" s="11">
        <f t="shared" si="42"/>
        <v>15.175879396984939</v>
      </c>
      <c r="L312" s="13">
        <v>0.21299999999999999</v>
      </c>
      <c r="M312" s="12">
        <v>7.3999999999999996E-2</v>
      </c>
      <c r="N312" s="12">
        <v>0.27350000000000002</v>
      </c>
      <c r="O312" s="12">
        <f t="shared" ref="O312" si="47">L312-M313</f>
        <v>0.13900000000000001</v>
      </c>
      <c r="P312" s="12">
        <f t="shared" si="34"/>
        <v>50.822669104204756</v>
      </c>
      <c r="Q312" s="42">
        <f t="shared" si="43"/>
        <v>49.177330895795244</v>
      </c>
    </row>
    <row r="313" spans="1:17" s="3" customFormat="1" x14ac:dyDescent="0.25">
      <c r="A313" s="16">
        <v>6</v>
      </c>
      <c r="B313" s="3">
        <v>4</v>
      </c>
      <c r="C313" s="15">
        <v>1.5</v>
      </c>
      <c r="D313" s="12">
        <v>5.9481250000000001</v>
      </c>
      <c r="E313" s="114">
        <f t="shared" si="39"/>
        <v>5.9481250000000003E-3</v>
      </c>
      <c r="F313" s="13">
        <v>0.80500000000000005</v>
      </c>
      <c r="G313" s="12">
        <v>0.39200000000000002</v>
      </c>
      <c r="H313" s="12">
        <v>0.4975</v>
      </c>
      <c r="I313" s="12">
        <f t="shared" si="45"/>
        <v>0.41300000000000003</v>
      </c>
      <c r="J313" s="12">
        <f t="shared" si="35"/>
        <v>83.015075376884425</v>
      </c>
      <c r="K313" s="11">
        <f t="shared" si="42"/>
        <v>16.984924623115575</v>
      </c>
      <c r="L313" s="13">
        <v>0.253</v>
      </c>
      <c r="M313" s="12">
        <v>7.3999999999999996E-2</v>
      </c>
      <c r="N313" s="12">
        <v>0.27350000000000002</v>
      </c>
      <c r="O313" s="12">
        <f t="shared" ref="O313:O316" si="48">L313-M313</f>
        <v>0.17899999999999999</v>
      </c>
      <c r="P313" s="12">
        <f t="shared" si="34"/>
        <v>65.447897623400351</v>
      </c>
      <c r="Q313" s="42">
        <f t="shared" si="43"/>
        <v>34.552102376599649</v>
      </c>
    </row>
    <row r="314" spans="1:17" s="3" customFormat="1" x14ac:dyDescent="0.25">
      <c r="A314" s="16">
        <v>6</v>
      </c>
      <c r="B314" s="3">
        <v>4</v>
      </c>
      <c r="C314" s="15">
        <v>1.5</v>
      </c>
      <c r="D314" s="12">
        <v>5.9481250000000001</v>
      </c>
      <c r="E314" s="114">
        <f t="shared" si="39"/>
        <v>5.9481250000000003E-3</v>
      </c>
      <c r="F314" s="13">
        <v>0.83</v>
      </c>
      <c r="G314" s="12">
        <v>0.39200000000000002</v>
      </c>
      <c r="H314" s="12">
        <v>0.4975</v>
      </c>
      <c r="I314" s="12">
        <f t="shared" si="45"/>
        <v>0.43799999999999994</v>
      </c>
      <c r="J314" s="12">
        <f t="shared" si="35"/>
        <v>88.040201005025125</v>
      </c>
      <c r="K314" s="11">
        <f t="shared" si="42"/>
        <v>11.959798994974875</v>
      </c>
      <c r="L314" s="13">
        <v>0.23200000000000001</v>
      </c>
      <c r="M314" s="12">
        <v>7.3999999999999996E-2</v>
      </c>
      <c r="N314" s="12">
        <v>0.27350000000000002</v>
      </c>
      <c r="O314" s="12">
        <f t="shared" si="48"/>
        <v>0.15800000000000003</v>
      </c>
      <c r="P314" s="12">
        <f t="shared" si="34"/>
        <v>57.769652650822678</v>
      </c>
      <c r="Q314" s="42">
        <f t="shared" si="43"/>
        <v>42.230347349177322</v>
      </c>
    </row>
    <row r="315" spans="1:17" s="3" customFormat="1" x14ac:dyDescent="0.25">
      <c r="A315" s="16">
        <v>6</v>
      </c>
      <c r="B315" s="3">
        <v>4</v>
      </c>
      <c r="C315" s="15">
        <v>3.1</v>
      </c>
      <c r="D315" s="12">
        <v>11.89625</v>
      </c>
      <c r="E315" s="114">
        <f t="shared" si="39"/>
        <v>1.1896250000000001E-2</v>
      </c>
      <c r="F315" s="13">
        <v>0.78800000000000003</v>
      </c>
      <c r="G315" s="12">
        <v>0.39200000000000002</v>
      </c>
      <c r="H315" s="12">
        <v>0.4975</v>
      </c>
      <c r="I315" s="12">
        <f t="shared" si="45"/>
        <v>0.39600000000000002</v>
      </c>
      <c r="J315" s="12">
        <f t="shared" si="35"/>
        <v>79.597989949748751</v>
      </c>
      <c r="K315" s="11">
        <f t="shared" si="42"/>
        <v>20.402010050251249</v>
      </c>
      <c r="L315" s="13">
        <v>0.28999999999999998</v>
      </c>
      <c r="M315" s="12">
        <v>7.3999999999999996E-2</v>
      </c>
      <c r="N315" s="12">
        <v>0.27350000000000002</v>
      </c>
      <c r="O315" s="12">
        <f t="shared" si="48"/>
        <v>0.21599999999999997</v>
      </c>
      <c r="P315" s="12">
        <f t="shared" si="34"/>
        <v>78.976234003656288</v>
      </c>
      <c r="Q315" s="42">
        <f t="shared" si="43"/>
        <v>21.023765996343712</v>
      </c>
    </row>
    <row r="316" spans="1:17" s="3" customFormat="1" x14ac:dyDescent="0.25">
      <c r="A316" s="16">
        <v>6</v>
      </c>
      <c r="B316" s="3">
        <v>4</v>
      </c>
      <c r="C316" s="15">
        <v>3.1</v>
      </c>
      <c r="D316" s="12">
        <v>11.89625</v>
      </c>
      <c r="E316" s="114">
        <f t="shared" si="39"/>
        <v>1.1896250000000001E-2</v>
      </c>
      <c r="F316" s="13">
        <v>0.78100000000000003</v>
      </c>
      <c r="G316" s="12">
        <v>0.39200000000000002</v>
      </c>
      <c r="H316" s="12">
        <v>0.4975</v>
      </c>
      <c r="I316" s="12">
        <f t="shared" si="45"/>
        <v>0.38900000000000001</v>
      </c>
      <c r="J316" s="12">
        <f t="shared" si="35"/>
        <v>78.19095477386935</v>
      </c>
      <c r="K316" s="11">
        <f t="shared" si="42"/>
        <v>21.80904522613065</v>
      </c>
      <c r="L316" s="13">
        <v>0.23</v>
      </c>
      <c r="M316" s="12">
        <v>7.3999999999999996E-2</v>
      </c>
      <c r="N316" s="12">
        <v>0.27350000000000002</v>
      </c>
      <c r="O316" s="12">
        <f t="shared" si="48"/>
        <v>0.15600000000000003</v>
      </c>
      <c r="P316" s="12">
        <f t="shared" si="34"/>
        <v>57.038391224862892</v>
      </c>
      <c r="Q316" s="42">
        <f t="shared" si="43"/>
        <v>42.961608775137108</v>
      </c>
    </row>
    <row r="317" spans="1:17" s="3" customFormat="1" x14ac:dyDescent="0.25">
      <c r="A317" s="16">
        <v>6</v>
      </c>
      <c r="B317" s="3">
        <v>4</v>
      </c>
      <c r="C317" s="15">
        <v>6.3</v>
      </c>
      <c r="D317" s="12">
        <v>23.7925</v>
      </c>
      <c r="E317" s="114">
        <f t="shared" si="39"/>
        <v>2.3792500000000001E-2</v>
      </c>
      <c r="F317" s="13">
        <v>0.77200000000000002</v>
      </c>
      <c r="G317" s="12">
        <v>0.39200000000000002</v>
      </c>
      <c r="H317" s="12">
        <v>0.4975</v>
      </c>
      <c r="I317" s="12">
        <f t="shared" si="45"/>
        <v>0.38</v>
      </c>
      <c r="J317" s="12">
        <f t="shared" si="35"/>
        <v>76.381909547738687</v>
      </c>
      <c r="K317" s="11">
        <f t="shared" si="42"/>
        <v>23.618090452261313</v>
      </c>
      <c r="L317" s="13">
        <v>0.27800000000000002</v>
      </c>
      <c r="M317" s="12">
        <v>7.3999999999999996E-2</v>
      </c>
      <c r="N317" s="12">
        <v>0.27350000000000002</v>
      </c>
      <c r="O317" s="12">
        <f>L317-M318</f>
        <v>0.20400000000000001</v>
      </c>
      <c r="P317" s="12">
        <f t="shared" si="34"/>
        <v>74.588665447897625</v>
      </c>
      <c r="Q317" s="42">
        <f t="shared" si="43"/>
        <v>25.411334552102375</v>
      </c>
    </row>
    <row r="318" spans="1:17" s="3" customFormat="1" x14ac:dyDescent="0.25">
      <c r="A318" s="16">
        <v>6</v>
      </c>
      <c r="B318" s="3">
        <v>4</v>
      </c>
      <c r="C318" s="15">
        <v>6.3</v>
      </c>
      <c r="D318" s="12">
        <v>23.7925</v>
      </c>
      <c r="E318" s="114">
        <f t="shared" si="39"/>
        <v>2.3792500000000001E-2</v>
      </c>
      <c r="F318" s="13">
        <v>0.63300000000000001</v>
      </c>
      <c r="G318" s="12">
        <v>0.39200000000000002</v>
      </c>
      <c r="H318" s="12">
        <v>0.4975</v>
      </c>
      <c r="I318" s="12">
        <f t="shared" si="45"/>
        <v>0.24099999999999999</v>
      </c>
      <c r="J318" s="12">
        <f t="shared" si="35"/>
        <v>48.442211055276381</v>
      </c>
      <c r="K318" s="11">
        <f t="shared" si="42"/>
        <v>51.557788944723619</v>
      </c>
      <c r="L318" s="13">
        <v>0.26300000000000001</v>
      </c>
      <c r="M318" s="12">
        <v>7.3999999999999996E-2</v>
      </c>
      <c r="N318" s="12">
        <v>0.27350000000000002</v>
      </c>
      <c r="O318" s="12">
        <f t="shared" ref="O318:O319" si="49">L318-M318</f>
        <v>0.189</v>
      </c>
      <c r="P318" s="12">
        <f t="shared" si="34"/>
        <v>69.104204753199255</v>
      </c>
      <c r="Q318" s="42">
        <f t="shared" si="43"/>
        <v>30.895795246800745</v>
      </c>
    </row>
    <row r="319" spans="1:17" s="3" customFormat="1" x14ac:dyDescent="0.25">
      <c r="A319" s="16">
        <v>6</v>
      </c>
      <c r="B319" s="3">
        <v>4</v>
      </c>
      <c r="C319" s="15">
        <v>12.5</v>
      </c>
      <c r="D319" s="12">
        <v>47.585000000000001</v>
      </c>
      <c r="E319" s="114">
        <f t="shared" si="39"/>
        <v>4.7585000000000002E-2</v>
      </c>
      <c r="F319" s="13">
        <v>0.76100000000000001</v>
      </c>
      <c r="G319" s="12">
        <v>0.39200000000000002</v>
      </c>
      <c r="H319" s="12">
        <v>0.4975</v>
      </c>
      <c r="I319" s="12">
        <f t="shared" si="45"/>
        <v>0.36899999999999999</v>
      </c>
      <c r="J319" s="12">
        <f t="shared" si="35"/>
        <v>74.170854271356774</v>
      </c>
      <c r="K319" s="11">
        <f t="shared" si="42"/>
        <v>25.829145728643226</v>
      </c>
      <c r="L319" s="13">
        <v>0.23100000000000001</v>
      </c>
      <c r="M319" s="12">
        <v>7.3999999999999996E-2</v>
      </c>
      <c r="N319" s="12">
        <v>0.27350000000000002</v>
      </c>
      <c r="O319" s="12">
        <f t="shared" si="49"/>
        <v>0.15700000000000003</v>
      </c>
      <c r="P319" s="12">
        <f t="shared" si="34"/>
        <v>57.404021937842785</v>
      </c>
      <c r="Q319" s="42">
        <f t="shared" si="43"/>
        <v>42.595978062157215</v>
      </c>
    </row>
    <row r="320" spans="1:17" s="3" customFormat="1" x14ac:dyDescent="0.25">
      <c r="A320" s="16">
        <v>6</v>
      </c>
      <c r="B320" s="3">
        <v>4</v>
      </c>
      <c r="C320" s="15">
        <v>12.5</v>
      </c>
      <c r="D320" s="12">
        <v>47.585000000000001</v>
      </c>
      <c r="E320" s="114">
        <f t="shared" si="39"/>
        <v>4.7585000000000002E-2</v>
      </c>
      <c r="F320" s="13">
        <v>0.65500000000000003</v>
      </c>
      <c r="G320" s="12">
        <v>0.39200000000000002</v>
      </c>
      <c r="H320" s="12">
        <v>0.4975</v>
      </c>
      <c r="I320" s="12">
        <f t="shared" si="45"/>
        <v>0.26300000000000001</v>
      </c>
      <c r="J320" s="12">
        <f t="shared" si="35"/>
        <v>52.8643216080402</v>
      </c>
      <c r="K320" s="11">
        <f>100-J320</f>
        <v>47.1356783919598</v>
      </c>
      <c r="L320" s="13">
        <v>0.38800000000000001</v>
      </c>
      <c r="M320" s="12">
        <v>7.3999999999999996E-2</v>
      </c>
      <c r="N320" s="12">
        <v>0.27350000000000002</v>
      </c>
      <c r="O320" s="12">
        <f t="shared" ref="O320" si="50">L320-M321</f>
        <v>0.314</v>
      </c>
      <c r="P320" s="12">
        <f t="shared" si="34"/>
        <v>114.80804387568556</v>
      </c>
      <c r="Q320" s="42">
        <f t="shared" si="43"/>
        <v>-14.808043875685556</v>
      </c>
    </row>
    <row r="321" spans="1:17" s="3" customFormat="1" x14ac:dyDescent="0.25">
      <c r="A321" s="16">
        <v>6</v>
      </c>
      <c r="B321" s="3">
        <v>4</v>
      </c>
      <c r="C321" s="15">
        <v>25</v>
      </c>
      <c r="D321" s="12">
        <v>95.17</v>
      </c>
      <c r="E321" s="114">
        <f t="shared" si="39"/>
        <v>9.5170000000000005E-2</v>
      </c>
      <c r="F321" s="13">
        <v>0.83599999999999997</v>
      </c>
      <c r="G321" s="12">
        <v>0.39200000000000002</v>
      </c>
      <c r="H321" s="12">
        <v>0.4975</v>
      </c>
      <c r="I321" s="12">
        <f t="shared" si="45"/>
        <v>0.44399999999999995</v>
      </c>
      <c r="J321" s="12">
        <f>I321/H321*100</f>
        <v>89.246231155778887</v>
      </c>
      <c r="K321" s="11">
        <f t="shared" si="42"/>
        <v>10.753768844221113</v>
      </c>
      <c r="L321" s="13">
        <v>0.26200000000000001</v>
      </c>
      <c r="M321" s="12">
        <v>7.3999999999999996E-2</v>
      </c>
      <c r="N321" s="12">
        <v>0.27350000000000002</v>
      </c>
      <c r="O321" s="12">
        <f t="shared" ref="O321:O322" si="51">L321-M321</f>
        <v>0.188</v>
      </c>
      <c r="P321" s="12">
        <f t="shared" si="34"/>
        <v>68.738574040219362</v>
      </c>
      <c r="Q321" s="42">
        <f t="shared" si="43"/>
        <v>31.261425959780638</v>
      </c>
    </row>
    <row r="322" spans="1:17" s="3" customFormat="1" x14ac:dyDescent="0.25">
      <c r="A322" s="16">
        <v>6</v>
      </c>
      <c r="B322" s="3">
        <v>4</v>
      </c>
      <c r="C322" s="15">
        <v>25</v>
      </c>
      <c r="D322" s="12">
        <v>95.17</v>
      </c>
      <c r="E322" s="114">
        <f t="shared" si="39"/>
        <v>9.5170000000000005E-2</v>
      </c>
      <c r="F322" s="13">
        <v>0.74199999999999999</v>
      </c>
      <c r="G322" s="12">
        <v>0.39200000000000002</v>
      </c>
      <c r="H322" s="12">
        <v>0.4975</v>
      </c>
      <c r="I322" s="12">
        <f t="shared" si="45"/>
        <v>0.35</v>
      </c>
      <c r="J322" s="12">
        <f t="shared" si="35"/>
        <v>70.35175879396985</v>
      </c>
      <c r="K322" s="11">
        <f t="shared" si="42"/>
        <v>29.64824120603015</v>
      </c>
      <c r="L322" s="13">
        <v>0.32100000000000001</v>
      </c>
      <c r="M322" s="12">
        <v>7.3999999999999996E-2</v>
      </c>
      <c r="N322" s="12">
        <v>0.27350000000000002</v>
      </c>
      <c r="O322" s="12">
        <f t="shared" si="51"/>
        <v>0.247</v>
      </c>
      <c r="P322" s="12">
        <f t="shared" si="34"/>
        <v>90.310786106032907</v>
      </c>
      <c r="Q322" s="42">
        <f t="shared" si="43"/>
        <v>9.6892138939670929</v>
      </c>
    </row>
    <row r="323" spans="1:17" s="3" customFormat="1" x14ac:dyDescent="0.25">
      <c r="A323" s="16">
        <v>7</v>
      </c>
      <c r="B323" s="3">
        <v>4</v>
      </c>
      <c r="C323" s="15">
        <v>0.04</v>
      </c>
      <c r="D323" s="12">
        <v>0.28353515624999998</v>
      </c>
      <c r="E323" s="114">
        <f t="shared" si="39"/>
        <v>2.8353515624999999E-4</v>
      </c>
      <c r="F323" s="13">
        <v>0.82499999999999996</v>
      </c>
      <c r="G323" s="12">
        <v>0.39200000000000002</v>
      </c>
      <c r="H323" s="12">
        <v>0.4975</v>
      </c>
      <c r="I323" s="12">
        <f t="shared" si="45"/>
        <v>0.43299999999999994</v>
      </c>
      <c r="J323" s="12">
        <f t="shared" si="35"/>
        <v>87.035175879396974</v>
      </c>
      <c r="K323" s="11">
        <f t="shared" si="42"/>
        <v>12.964824120603026</v>
      </c>
      <c r="L323" s="13">
        <v>0.33500000000000002</v>
      </c>
      <c r="M323" s="12">
        <v>7.3999999999999996E-2</v>
      </c>
      <c r="N323" s="12">
        <v>0.27350000000000002</v>
      </c>
      <c r="O323" s="12">
        <f t="shared" ref="O323" si="52">L323-M324</f>
        <v>0.26100000000000001</v>
      </c>
      <c r="P323" s="12">
        <f t="shared" ref="P323:P386" si="53">O323/N323*100</f>
        <v>95.42961608775137</v>
      </c>
      <c r="Q323" s="42">
        <f t="shared" si="43"/>
        <v>4.5703839122486301</v>
      </c>
    </row>
    <row r="324" spans="1:17" s="3" customFormat="1" x14ac:dyDescent="0.25">
      <c r="A324" s="16">
        <v>7</v>
      </c>
      <c r="B324" s="3">
        <v>4</v>
      </c>
      <c r="C324" s="15">
        <v>0.04</v>
      </c>
      <c r="D324" s="12">
        <v>0.28353515624999998</v>
      </c>
      <c r="E324" s="114">
        <f t="shared" si="39"/>
        <v>2.8353515624999999E-4</v>
      </c>
      <c r="F324" s="13">
        <v>0.90900000000000003</v>
      </c>
      <c r="G324" s="12">
        <v>0.39200000000000002</v>
      </c>
      <c r="H324" s="12">
        <v>0.4975</v>
      </c>
      <c r="I324" s="12">
        <f t="shared" si="45"/>
        <v>0.51700000000000002</v>
      </c>
      <c r="J324" s="12">
        <f t="shared" si="35"/>
        <v>103.91959798994974</v>
      </c>
      <c r="K324" s="11">
        <f t="shared" si="42"/>
        <v>-3.919597989949736</v>
      </c>
      <c r="L324" s="13">
        <v>0.26600000000000001</v>
      </c>
      <c r="M324" s="12">
        <v>7.3999999999999996E-2</v>
      </c>
      <c r="N324" s="12">
        <v>0.27350000000000002</v>
      </c>
      <c r="O324" s="12">
        <f t="shared" ref="O324:O327" si="54">L324-M324</f>
        <v>0.192</v>
      </c>
      <c r="P324" s="12">
        <f t="shared" si="53"/>
        <v>70.201096892138935</v>
      </c>
      <c r="Q324" s="42">
        <f t="shared" si="43"/>
        <v>29.798903107861065</v>
      </c>
    </row>
    <row r="325" spans="1:17" s="3" customFormat="1" x14ac:dyDescent="0.25">
      <c r="A325" s="16">
        <v>7</v>
      </c>
      <c r="B325" s="3">
        <v>4</v>
      </c>
      <c r="C325" s="15">
        <v>7.0000000000000007E-2</v>
      </c>
      <c r="D325" s="12">
        <v>0.56707031249999995</v>
      </c>
      <c r="E325" s="114">
        <f t="shared" si="39"/>
        <v>5.6707031249999997E-4</v>
      </c>
      <c r="F325" s="13">
        <v>0.78800000000000003</v>
      </c>
      <c r="G325" s="12">
        <v>0.39200000000000002</v>
      </c>
      <c r="H325" s="12">
        <v>0.4975</v>
      </c>
      <c r="I325" s="12">
        <f t="shared" si="45"/>
        <v>0.39600000000000002</v>
      </c>
      <c r="J325" s="12">
        <f t="shared" si="35"/>
        <v>79.597989949748751</v>
      </c>
      <c r="K325" s="11">
        <f t="shared" si="42"/>
        <v>20.402010050251249</v>
      </c>
      <c r="L325" s="13">
        <v>0.28100000000000003</v>
      </c>
      <c r="M325" s="12">
        <v>7.3999999999999996E-2</v>
      </c>
      <c r="N325" s="12">
        <v>0.27350000000000002</v>
      </c>
      <c r="O325" s="12">
        <f t="shared" si="54"/>
        <v>0.20700000000000002</v>
      </c>
      <c r="P325" s="12">
        <f t="shared" si="53"/>
        <v>75.685557586837291</v>
      </c>
      <c r="Q325" s="42">
        <f t="shared" si="43"/>
        <v>24.314442413162709</v>
      </c>
    </row>
    <row r="326" spans="1:17" s="3" customFormat="1" x14ac:dyDescent="0.25">
      <c r="A326" s="16">
        <v>7</v>
      </c>
      <c r="B326" s="3">
        <v>4</v>
      </c>
      <c r="C326" s="15">
        <v>7.0000000000000007E-2</v>
      </c>
      <c r="D326" s="12">
        <v>0.56707031249999995</v>
      </c>
      <c r="E326" s="114">
        <f t="shared" si="39"/>
        <v>5.6707031249999997E-4</v>
      </c>
      <c r="F326" s="13">
        <v>0.84399999999999997</v>
      </c>
      <c r="G326" s="12">
        <v>0.39200000000000002</v>
      </c>
      <c r="H326" s="12">
        <v>0.4975</v>
      </c>
      <c r="I326" s="12">
        <f t="shared" si="45"/>
        <v>0.45199999999999996</v>
      </c>
      <c r="J326" s="12">
        <f t="shared" si="35"/>
        <v>90.854271356783912</v>
      </c>
      <c r="K326" s="11">
        <f t="shared" si="42"/>
        <v>9.1457286432160885</v>
      </c>
      <c r="L326" s="13">
        <v>0.27500000000000002</v>
      </c>
      <c r="M326" s="12">
        <v>7.3999999999999996E-2</v>
      </c>
      <c r="N326" s="12">
        <v>0.27350000000000002</v>
      </c>
      <c r="O326" s="12">
        <f t="shared" si="54"/>
        <v>0.20100000000000001</v>
      </c>
      <c r="P326" s="12">
        <f t="shared" si="53"/>
        <v>73.49177330895796</v>
      </c>
      <c r="Q326" s="42">
        <f t="shared" si="43"/>
        <v>26.50822669104204</v>
      </c>
    </row>
    <row r="327" spans="1:17" s="3" customFormat="1" x14ac:dyDescent="0.25">
      <c r="A327" s="16">
        <v>7</v>
      </c>
      <c r="B327" s="3">
        <v>4</v>
      </c>
      <c r="C327" s="15">
        <v>0.15</v>
      </c>
      <c r="D327" s="12">
        <v>1.1341406249999999</v>
      </c>
      <c r="E327" s="114">
        <f t="shared" si="39"/>
        <v>1.1341406249999999E-3</v>
      </c>
      <c r="F327" s="13">
        <v>0.81299999999999994</v>
      </c>
      <c r="G327" s="12">
        <v>0.39200000000000002</v>
      </c>
      <c r="H327" s="12">
        <v>0.4975</v>
      </c>
      <c r="I327" s="12">
        <f t="shared" si="45"/>
        <v>0.42099999999999993</v>
      </c>
      <c r="J327" s="12">
        <f t="shared" si="35"/>
        <v>84.623115577889436</v>
      </c>
      <c r="K327" s="11">
        <f t="shared" si="42"/>
        <v>15.376884422110564</v>
      </c>
      <c r="L327" s="13">
        <v>0.31900000000000001</v>
      </c>
      <c r="M327" s="12">
        <v>7.3999999999999996E-2</v>
      </c>
      <c r="N327" s="12">
        <v>0.27350000000000002</v>
      </c>
      <c r="O327" s="12">
        <f t="shared" si="54"/>
        <v>0.245</v>
      </c>
      <c r="P327" s="12">
        <f t="shared" si="53"/>
        <v>89.579524680073121</v>
      </c>
      <c r="Q327" s="42">
        <f t="shared" si="43"/>
        <v>10.420475319926879</v>
      </c>
    </row>
    <row r="328" spans="1:17" s="3" customFormat="1" x14ac:dyDescent="0.25">
      <c r="A328" s="16">
        <v>7</v>
      </c>
      <c r="B328" s="3">
        <v>4</v>
      </c>
      <c r="C328" s="15">
        <v>0.15</v>
      </c>
      <c r="D328" s="12">
        <v>1.1341406249999999</v>
      </c>
      <c r="E328" s="114">
        <f t="shared" si="39"/>
        <v>1.1341406249999999E-3</v>
      </c>
      <c r="F328" s="13">
        <v>0.81699999999999995</v>
      </c>
      <c r="G328" s="12">
        <v>0.39200000000000002</v>
      </c>
      <c r="H328" s="12">
        <v>0.4975</v>
      </c>
      <c r="I328" s="12">
        <f t="shared" si="45"/>
        <v>0.42499999999999993</v>
      </c>
      <c r="J328" s="12">
        <f t="shared" si="35"/>
        <v>85.427135678391949</v>
      </c>
      <c r="K328" s="11">
        <f t="shared" si="42"/>
        <v>14.572864321608051</v>
      </c>
      <c r="L328" s="13">
        <v>0.27800000000000002</v>
      </c>
      <c r="M328" s="12">
        <v>7.3999999999999996E-2</v>
      </c>
      <c r="N328" s="12">
        <v>0.27350000000000002</v>
      </c>
      <c r="O328" s="12">
        <f>L328-M329</f>
        <v>0.20400000000000001</v>
      </c>
      <c r="P328" s="12">
        <f t="shared" si="53"/>
        <v>74.588665447897625</v>
      </c>
      <c r="Q328" s="42">
        <f t="shared" si="43"/>
        <v>25.411334552102375</v>
      </c>
    </row>
    <row r="329" spans="1:17" s="3" customFormat="1" x14ac:dyDescent="0.25">
      <c r="A329" s="16">
        <v>7</v>
      </c>
      <c r="B329" s="3">
        <v>4</v>
      </c>
      <c r="C329" s="15">
        <v>0.33</v>
      </c>
      <c r="D329" s="12">
        <v>2.2682812499999998</v>
      </c>
      <c r="E329" s="114">
        <f t="shared" si="39"/>
        <v>2.2682812499999999E-3</v>
      </c>
      <c r="F329" s="13">
        <v>0.77900000000000003</v>
      </c>
      <c r="G329" s="12">
        <v>0.39200000000000002</v>
      </c>
      <c r="H329" s="12">
        <v>0.4975</v>
      </c>
      <c r="I329" s="12">
        <f t="shared" si="45"/>
        <v>0.38700000000000001</v>
      </c>
      <c r="J329" s="12">
        <f t="shared" si="35"/>
        <v>77.788944723618087</v>
      </c>
      <c r="K329" s="11">
        <f t="shared" si="42"/>
        <v>22.211055276381913</v>
      </c>
      <c r="L329" s="13">
        <v>0.23100000000000001</v>
      </c>
      <c r="M329" s="12">
        <v>7.3999999999999996E-2</v>
      </c>
      <c r="N329" s="12">
        <v>0.27350000000000002</v>
      </c>
      <c r="O329" s="12">
        <f t="shared" ref="O329:O330" si="55">L329-M329</f>
        <v>0.15700000000000003</v>
      </c>
      <c r="P329" s="12">
        <f t="shared" si="53"/>
        <v>57.404021937842785</v>
      </c>
      <c r="Q329" s="42">
        <f t="shared" si="43"/>
        <v>42.595978062157215</v>
      </c>
    </row>
    <row r="330" spans="1:17" s="3" customFormat="1" x14ac:dyDescent="0.25">
      <c r="A330" s="16">
        <v>7</v>
      </c>
      <c r="B330" s="3">
        <v>4</v>
      </c>
      <c r="C330" s="15">
        <v>0.33</v>
      </c>
      <c r="D330" s="12">
        <v>2.2682812499999998</v>
      </c>
      <c r="E330" s="114">
        <f t="shared" si="39"/>
        <v>2.2682812499999999E-3</v>
      </c>
      <c r="F330" s="13">
        <v>0.63100000000000001</v>
      </c>
      <c r="G330" s="12">
        <v>0.39200000000000002</v>
      </c>
      <c r="H330" s="12">
        <v>0.4975</v>
      </c>
      <c r="I330" s="12">
        <f t="shared" si="45"/>
        <v>0.23899999999999999</v>
      </c>
      <c r="J330" s="12">
        <f t="shared" si="35"/>
        <v>48.040201005025125</v>
      </c>
      <c r="K330" s="11">
        <f t="shared" si="42"/>
        <v>51.959798994974875</v>
      </c>
      <c r="L330" s="13">
        <v>0.22900000000000001</v>
      </c>
      <c r="M330" s="12">
        <v>7.3999999999999996E-2</v>
      </c>
      <c r="N330" s="12">
        <v>0.27350000000000002</v>
      </c>
      <c r="O330" s="12">
        <f t="shared" si="55"/>
        <v>0.15500000000000003</v>
      </c>
      <c r="P330" s="12">
        <f t="shared" si="53"/>
        <v>56.672760511883006</v>
      </c>
      <c r="Q330" s="42">
        <f t="shared" si="43"/>
        <v>43.327239488116994</v>
      </c>
    </row>
    <row r="331" spans="1:17" s="3" customFormat="1" x14ac:dyDescent="0.25">
      <c r="A331" s="16">
        <v>7</v>
      </c>
      <c r="B331" s="3">
        <v>4</v>
      </c>
      <c r="C331" s="15">
        <v>0.75</v>
      </c>
      <c r="D331" s="12">
        <v>4.5365624999999996</v>
      </c>
      <c r="E331" s="114">
        <f t="shared" si="39"/>
        <v>4.5365624999999998E-3</v>
      </c>
      <c r="F331" s="13">
        <v>0.81899999999999995</v>
      </c>
      <c r="G331" s="12">
        <v>0.39200000000000002</v>
      </c>
      <c r="H331" s="12">
        <v>0.4975</v>
      </c>
      <c r="I331" s="12">
        <f t="shared" si="45"/>
        <v>0.42699999999999994</v>
      </c>
      <c r="J331" s="12">
        <f t="shared" si="35"/>
        <v>85.829145728643212</v>
      </c>
      <c r="K331" s="11">
        <f t="shared" si="42"/>
        <v>14.170854271356788</v>
      </c>
      <c r="L331" s="13">
        <v>0.218</v>
      </c>
      <c r="M331" s="12">
        <v>7.3999999999999996E-2</v>
      </c>
      <c r="N331" s="12">
        <v>0.27350000000000002</v>
      </c>
      <c r="O331" s="12">
        <f t="shared" ref="O331" si="56">L331-M332</f>
        <v>0.14400000000000002</v>
      </c>
      <c r="P331" s="12">
        <f t="shared" si="53"/>
        <v>52.650822669104201</v>
      </c>
      <c r="Q331" s="42">
        <f t="shared" si="43"/>
        <v>47.349177330895799</v>
      </c>
    </row>
    <row r="332" spans="1:17" s="3" customFormat="1" x14ac:dyDescent="0.25">
      <c r="A332" s="16">
        <v>7</v>
      </c>
      <c r="B332" s="3">
        <v>4</v>
      </c>
      <c r="C332" s="15">
        <v>0.75</v>
      </c>
      <c r="D332" s="12">
        <v>4.5365624999999996</v>
      </c>
      <c r="E332" s="114">
        <f t="shared" si="39"/>
        <v>4.5365624999999998E-3</v>
      </c>
      <c r="F332" s="13">
        <v>0.82499999999999996</v>
      </c>
      <c r="G332" s="12">
        <v>0.39200000000000002</v>
      </c>
      <c r="H332" s="12">
        <v>0.4975</v>
      </c>
      <c r="I332" s="12">
        <f t="shared" si="45"/>
        <v>0.43299999999999994</v>
      </c>
      <c r="J332" s="12">
        <f t="shared" si="35"/>
        <v>87.035175879396974</v>
      </c>
      <c r="K332" s="11">
        <f t="shared" si="42"/>
        <v>12.964824120603026</v>
      </c>
      <c r="L332" s="13">
        <v>0.27400000000000002</v>
      </c>
      <c r="M332" s="12">
        <v>7.3999999999999996E-2</v>
      </c>
      <c r="N332" s="12">
        <v>0.27350000000000002</v>
      </c>
      <c r="O332" s="12">
        <f t="shared" ref="O332:O333" si="57">L332-M332</f>
        <v>0.2</v>
      </c>
      <c r="P332" s="12">
        <f t="shared" si="53"/>
        <v>73.126142595978067</v>
      </c>
      <c r="Q332" s="42">
        <f t="shared" si="43"/>
        <v>26.873857404021933</v>
      </c>
    </row>
    <row r="333" spans="1:17" s="3" customFormat="1" x14ac:dyDescent="0.25">
      <c r="A333" s="16">
        <v>7</v>
      </c>
      <c r="B333" s="3">
        <v>4</v>
      </c>
      <c r="C333" s="15">
        <v>1.5</v>
      </c>
      <c r="D333" s="12">
        <v>9.0731249999999992</v>
      </c>
      <c r="E333" s="114">
        <f t="shared" si="39"/>
        <v>9.0731249999999996E-3</v>
      </c>
      <c r="F333" s="13">
        <v>0.71899999999999997</v>
      </c>
      <c r="G333" s="12">
        <v>0.39200000000000002</v>
      </c>
      <c r="H333" s="12">
        <v>0.4975</v>
      </c>
      <c r="I333" s="12">
        <f t="shared" si="45"/>
        <v>0.32699999999999996</v>
      </c>
      <c r="J333" s="12">
        <f t="shared" si="35"/>
        <v>65.7286432160804</v>
      </c>
      <c r="K333" s="11">
        <f t="shared" si="42"/>
        <v>34.2713567839196</v>
      </c>
      <c r="L333" s="13">
        <v>0.21299999999999999</v>
      </c>
      <c r="M333" s="12">
        <v>7.3999999999999996E-2</v>
      </c>
      <c r="N333" s="12">
        <v>0.27350000000000002</v>
      </c>
      <c r="O333" s="12">
        <f t="shared" si="57"/>
        <v>0.13900000000000001</v>
      </c>
      <c r="P333" s="12">
        <f t="shared" si="53"/>
        <v>50.822669104204756</v>
      </c>
      <c r="Q333" s="42">
        <f t="shared" si="43"/>
        <v>49.177330895795244</v>
      </c>
    </row>
    <row r="334" spans="1:17" s="3" customFormat="1" x14ac:dyDescent="0.25">
      <c r="A334" s="16">
        <v>7</v>
      </c>
      <c r="B334" s="3">
        <v>4</v>
      </c>
      <c r="C334" s="15">
        <v>1.5</v>
      </c>
      <c r="D334" s="12">
        <v>9.0731249999999992</v>
      </c>
      <c r="E334" s="114">
        <f t="shared" si="39"/>
        <v>9.0731249999999996E-3</v>
      </c>
      <c r="F334" s="13">
        <v>0.71699999999999997</v>
      </c>
      <c r="G334" s="12">
        <v>0.39200000000000002</v>
      </c>
      <c r="H334" s="12">
        <v>0.4975</v>
      </c>
      <c r="I334" s="12">
        <f t="shared" si="45"/>
        <v>0.32499999999999996</v>
      </c>
      <c r="J334" s="12">
        <f t="shared" ref="J334:J397" si="58">I334/H334*100</f>
        <v>65.326633165829136</v>
      </c>
      <c r="K334" s="11">
        <f t="shared" si="42"/>
        <v>34.673366834170864</v>
      </c>
      <c r="L334" s="13">
        <v>0.218</v>
      </c>
      <c r="M334" s="12">
        <v>7.3999999999999996E-2</v>
      </c>
      <c r="N334" s="12">
        <v>0.27350000000000002</v>
      </c>
      <c r="O334" s="12">
        <f t="shared" ref="O334" si="59">L334-M335</f>
        <v>0.14400000000000002</v>
      </c>
      <c r="P334" s="12">
        <f t="shared" si="53"/>
        <v>52.650822669104201</v>
      </c>
      <c r="Q334" s="42">
        <f t="shared" si="43"/>
        <v>47.349177330895799</v>
      </c>
    </row>
    <row r="335" spans="1:17" s="3" customFormat="1" x14ac:dyDescent="0.25">
      <c r="A335" s="16">
        <v>7</v>
      </c>
      <c r="B335" s="3">
        <v>4</v>
      </c>
      <c r="C335" s="15">
        <v>3.1</v>
      </c>
      <c r="D335" s="12">
        <v>18.146249999999998</v>
      </c>
      <c r="E335" s="114">
        <f t="shared" si="39"/>
        <v>1.8146249999999999E-2</v>
      </c>
      <c r="F335" s="13">
        <v>0.61299999999999999</v>
      </c>
      <c r="G335" s="12">
        <v>0.39200000000000002</v>
      </c>
      <c r="H335" s="12">
        <v>0.4975</v>
      </c>
      <c r="I335" s="12">
        <f t="shared" si="45"/>
        <v>0.22099999999999997</v>
      </c>
      <c r="J335" s="12">
        <f t="shared" si="58"/>
        <v>44.422110552763819</v>
      </c>
      <c r="K335" s="11">
        <f t="shared" si="42"/>
        <v>55.577889447236181</v>
      </c>
      <c r="L335" s="13">
        <v>0.124</v>
      </c>
      <c r="M335" s="12">
        <v>7.3999999999999996E-2</v>
      </c>
      <c r="N335" s="12">
        <v>0.27350000000000002</v>
      </c>
      <c r="O335" s="12">
        <f t="shared" ref="O335:O336" si="60">L335-M335</f>
        <v>0.05</v>
      </c>
      <c r="P335" s="12">
        <f t="shared" si="53"/>
        <v>18.281535648994517</v>
      </c>
      <c r="Q335" s="42">
        <f t="shared" si="43"/>
        <v>81.71846435100548</v>
      </c>
    </row>
    <row r="336" spans="1:17" s="3" customFormat="1" x14ac:dyDescent="0.25">
      <c r="A336" s="16">
        <v>7</v>
      </c>
      <c r="B336" s="3">
        <v>4</v>
      </c>
      <c r="C336" s="15">
        <v>3.1</v>
      </c>
      <c r="D336" s="12">
        <v>18.146249999999998</v>
      </c>
      <c r="E336" s="114">
        <f t="shared" si="39"/>
        <v>1.8146249999999999E-2</v>
      </c>
      <c r="F336" s="13">
        <v>0.51300000000000001</v>
      </c>
      <c r="G336" s="12">
        <v>0.39200000000000002</v>
      </c>
      <c r="H336" s="12">
        <v>0.4975</v>
      </c>
      <c r="I336" s="12">
        <f t="shared" si="45"/>
        <v>0.121</v>
      </c>
      <c r="J336" s="12">
        <f t="shared" si="58"/>
        <v>24.321608040201003</v>
      </c>
      <c r="K336" s="11">
        <f t="shared" si="42"/>
        <v>75.678391959799001</v>
      </c>
      <c r="L336" s="13">
        <v>0.13900000000000001</v>
      </c>
      <c r="M336" s="12">
        <v>7.3999999999999996E-2</v>
      </c>
      <c r="N336" s="12">
        <v>0.27350000000000002</v>
      </c>
      <c r="O336" s="12">
        <f t="shared" si="60"/>
        <v>6.5000000000000016E-2</v>
      </c>
      <c r="P336" s="12">
        <f t="shared" si="53"/>
        <v>23.765996343692876</v>
      </c>
      <c r="Q336" s="42">
        <f t="shared" si="43"/>
        <v>76.234003656307124</v>
      </c>
    </row>
    <row r="337" spans="1:17" s="3" customFormat="1" x14ac:dyDescent="0.25">
      <c r="A337" s="16">
        <v>7</v>
      </c>
      <c r="B337" s="3">
        <v>4</v>
      </c>
      <c r="C337" s="15">
        <v>6.3</v>
      </c>
      <c r="D337" s="12">
        <v>36.292499999999997</v>
      </c>
      <c r="E337" s="114">
        <f t="shared" si="39"/>
        <v>3.6292499999999998E-2</v>
      </c>
      <c r="F337" s="13">
        <v>0.56799999999999995</v>
      </c>
      <c r="G337" s="12">
        <v>0.39200000000000002</v>
      </c>
      <c r="H337" s="12">
        <v>0.4975</v>
      </c>
      <c r="I337" s="12">
        <f t="shared" si="45"/>
        <v>0.17599999999999993</v>
      </c>
      <c r="J337" s="12">
        <f t="shared" si="58"/>
        <v>35.376884422110535</v>
      </c>
      <c r="K337" s="11">
        <f t="shared" si="42"/>
        <v>64.623115577889465</v>
      </c>
      <c r="L337" s="13">
        <v>0.105</v>
      </c>
      <c r="M337" s="12">
        <v>7.3999999999999996E-2</v>
      </c>
      <c r="N337" s="12">
        <v>0.27350000000000002</v>
      </c>
      <c r="O337" s="12">
        <f t="shared" ref="O337" si="61">L337-M338</f>
        <v>3.1E-2</v>
      </c>
      <c r="P337" s="12">
        <f t="shared" si="53"/>
        <v>11.3345521023766</v>
      </c>
      <c r="Q337" s="42">
        <f t="shared" si="43"/>
        <v>88.665447897623395</v>
      </c>
    </row>
    <row r="338" spans="1:17" s="3" customFormat="1" x14ac:dyDescent="0.25">
      <c r="A338" s="16">
        <v>7</v>
      </c>
      <c r="B338" s="3">
        <v>4</v>
      </c>
      <c r="C338" s="15">
        <v>6.3</v>
      </c>
      <c r="D338" s="12">
        <v>36.292499999999997</v>
      </c>
      <c r="E338" s="114">
        <f t="shared" si="39"/>
        <v>3.6292499999999998E-2</v>
      </c>
      <c r="F338" s="13">
        <v>0.52300000000000002</v>
      </c>
      <c r="G338" s="12">
        <v>0.39200000000000002</v>
      </c>
      <c r="H338" s="12">
        <v>0.4975</v>
      </c>
      <c r="I338" s="12">
        <f t="shared" si="45"/>
        <v>0.13100000000000001</v>
      </c>
      <c r="J338" s="12">
        <f t="shared" si="58"/>
        <v>26.331658291457288</v>
      </c>
      <c r="K338" s="11">
        <f t="shared" si="42"/>
        <v>73.668341708542712</v>
      </c>
      <c r="L338" s="13">
        <v>0.10299999999999999</v>
      </c>
      <c r="M338" s="12">
        <v>7.3999999999999996E-2</v>
      </c>
      <c r="N338" s="12">
        <v>0.27350000000000002</v>
      </c>
      <c r="O338" s="12">
        <f t="shared" ref="O338:O341" si="62">L338-M338</f>
        <v>2.8999999999999998E-2</v>
      </c>
      <c r="P338" s="12">
        <f t="shared" si="53"/>
        <v>10.603290676416817</v>
      </c>
      <c r="Q338" s="42">
        <f t="shared" si="43"/>
        <v>89.396709323583181</v>
      </c>
    </row>
    <row r="339" spans="1:17" s="3" customFormat="1" x14ac:dyDescent="0.25">
      <c r="A339" s="16">
        <v>7</v>
      </c>
      <c r="B339" s="3">
        <v>4</v>
      </c>
      <c r="C339" s="15">
        <v>12.5</v>
      </c>
      <c r="D339" s="12">
        <v>72.584999999999994</v>
      </c>
      <c r="E339" s="114">
        <f t="shared" si="39"/>
        <v>7.2584999999999997E-2</v>
      </c>
      <c r="F339" s="13">
        <v>0.47</v>
      </c>
      <c r="G339" s="12">
        <v>0.39200000000000002</v>
      </c>
      <c r="H339" s="12">
        <v>0.4975</v>
      </c>
      <c r="I339" s="12">
        <f t="shared" si="45"/>
        <v>7.7999999999999958E-2</v>
      </c>
      <c r="J339" s="12">
        <f t="shared" si="58"/>
        <v>15.678391959798986</v>
      </c>
      <c r="K339" s="11">
        <f t="shared" si="42"/>
        <v>84.321608040201014</v>
      </c>
      <c r="L339" s="13">
        <v>9.4E-2</v>
      </c>
      <c r="M339" s="12">
        <v>7.3999999999999996E-2</v>
      </c>
      <c r="N339" s="12">
        <v>0.27350000000000002</v>
      </c>
      <c r="O339" s="12">
        <f t="shared" si="62"/>
        <v>2.0000000000000004E-2</v>
      </c>
      <c r="P339" s="12">
        <f t="shared" si="53"/>
        <v>7.3126142595978081</v>
      </c>
      <c r="Q339" s="42">
        <f t="shared" si="43"/>
        <v>92.687385740402192</v>
      </c>
    </row>
    <row r="340" spans="1:17" s="3" customFormat="1" x14ac:dyDescent="0.25">
      <c r="A340" s="16">
        <v>7</v>
      </c>
      <c r="B340" s="3">
        <v>4</v>
      </c>
      <c r="C340" s="15">
        <v>12.5</v>
      </c>
      <c r="D340" s="12">
        <v>72.584999999999994</v>
      </c>
      <c r="E340" s="114">
        <f t="shared" si="39"/>
        <v>7.2584999999999997E-2</v>
      </c>
      <c r="F340" s="13">
        <v>0.41699999999999998</v>
      </c>
      <c r="G340" s="12">
        <v>0.39200000000000002</v>
      </c>
      <c r="H340" s="12">
        <v>0.4975</v>
      </c>
      <c r="I340" s="12">
        <f t="shared" si="45"/>
        <v>2.4999999999999967E-2</v>
      </c>
      <c r="J340" s="12">
        <f t="shared" si="58"/>
        <v>5.0251256281406969</v>
      </c>
      <c r="K340" s="11">
        <f t="shared" si="42"/>
        <v>94.9748743718593</v>
      </c>
      <c r="L340" s="13">
        <v>8.5000000000000006E-2</v>
      </c>
      <c r="M340" s="12">
        <v>7.3999999999999996E-2</v>
      </c>
      <c r="N340" s="12">
        <v>0.27350000000000002</v>
      </c>
      <c r="O340" s="12">
        <f t="shared" si="62"/>
        <v>1.100000000000001E-2</v>
      </c>
      <c r="P340" s="12">
        <f t="shared" si="53"/>
        <v>4.0219378427787964</v>
      </c>
      <c r="Q340" s="42">
        <f t="shared" si="43"/>
        <v>95.978062157221203</v>
      </c>
    </row>
    <row r="341" spans="1:17" s="3" customFormat="1" x14ac:dyDescent="0.25">
      <c r="A341" s="16">
        <v>7</v>
      </c>
      <c r="B341" s="3">
        <v>4</v>
      </c>
      <c r="C341" s="15">
        <v>25</v>
      </c>
      <c r="D341" s="12">
        <v>145.16999999999999</v>
      </c>
      <c r="E341" s="114">
        <f t="shared" si="39"/>
        <v>0.14516999999999999</v>
      </c>
      <c r="F341" s="13">
        <v>0.41399999999999998</v>
      </c>
      <c r="G341" s="12">
        <v>0.39200000000000002</v>
      </c>
      <c r="H341" s="12">
        <v>0.4975</v>
      </c>
      <c r="I341" s="12">
        <f t="shared" si="45"/>
        <v>2.1999999999999964E-2</v>
      </c>
      <c r="J341" s="12">
        <f t="shared" si="58"/>
        <v>4.4221105527638116</v>
      </c>
      <c r="K341" s="11">
        <f t="shared" si="42"/>
        <v>95.577889447236188</v>
      </c>
      <c r="L341" s="13">
        <v>0.09</v>
      </c>
      <c r="M341" s="12">
        <v>7.3999999999999996E-2</v>
      </c>
      <c r="N341" s="12">
        <v>0.27350000000000002</v>
      </c>
      <c r="O341" s="12">
        <f t="shared" si="62"/>
        <v>1.6E-2</v>
      </c>
      <c r="P341" s="12">
        <f t="shared" si="53"/>
        <v>5.8500914076782449</v>
      </c>
      <c r="Q341" s="42">
        <f t="shared" si="43"/>
        <v>94.149908592321751</v>
      </c>
    </row>
    <row r="342" spans="1:17" s="3" customFormat="1" x14ac:dyDescent="0.25">
      <c r="A342" s="16">
        <v>7</v>
      </c>
      <c r="B342" s="3">
        <v>4</v>
      </c>
      <c r="C342" s="15">
        <v>25</v>
      </c>
      <c r="D342" s="12">
        <v>145.16999999999999</v>
      </c>
      <c r="E342" s="114">
        <f t="shared" si="39"/>
        <v>0.14516999999999999</v>
      </c>
      <c r="F342" s="13">
        <v>0.41799999999999998</v>
      </c>
      <c r="G342" s="12">
        <v>0.39200000000000002</v>
      </c>
      <c r="H342" s="12">
        <v>0.4975</v>
      </c>
      <c r="I342" s="12">
        <f t="shared" si="45"/>
        <v>2.5999999999999968E-2</v>
      </c>
      <c r="J342" s="12">
        <f t="shared" si="58"/>
        <v>5.2261306532663259</v>
      </c>
      <c r="K342" s="11">
        <f t="shared" si="42"/>
        <v>94.773869346733676</v>
      </c>
      <c r="L342" s="13">
        <v>8.7999999999999995E-2</v>
      </c>
      <c r="M342" s="12">
        <v>7.3999999999999996E-2</v>
      </c>
      <c r="N342" s="12">
        <v>0.27350000000000002</v>
      </c>
      <c r="O342" s="12">
        <f>L342-M343</f>
        <v>1.3999999999999999E-2</v>
      </c>
      <c r="P342" s="12">
        <f t="shared" si="53"/>
        <v>5.1188299817184628</v>
      </c>
      <c r="Q342" s="42">
        <f t="shared" si="43"/>
        <v>94.881170018281537</v>
      </c>
    </row>
    <row r="343" spans="1:17" s="3" customFormat="1" x14ac:dyDescent="0.25">
      <c r="A343" s="16">
        <v>8</v>
      </c>
      <c r="B343" s="3">
        <v>4</v>
      </c>
      <c r="C343" s="15">
        <v>0.04</v>
      </c>
      <c r="D343" s="12">
        <v>0.26718750000000002</v>
      </c>
      <c r="E343" s="114">
        <f t="shared" si="39"/>
        <v>2.6718750000000001E-4</v>
      </c>
      <c r="F343" s="13">
        <v>0.86399999999999999</v>
      </c>
      <c r="G343" s="12">
        <v>0.39200000000000002</v>
      </c>
      <c r="H343" s="12">
        <v>0.4975</v>
      </c>
      <c r="I343" s="12">
        <f t="shared" si="45"/>
        <v>0.47199999999999998</v>
      </c>
      <c r="J343" s="12">
        <f t="shared" si="58"/>
        <v>94.874371859296474</v>
      </c>
      <c r="K343" s="11">
        <f t="shared" si="42"/>
        <v>5.125628140703526</v>
      </c>
      <c r="L343" s="13">
        <v>0.29099999999999998</v>
      </c>
      <c r="M343" s="12">
        <v>7.3999999999999996E-2</v>
      </c>
      <c r="N343" s="12">
        <v>0.27350000000000002</v>
      </c>
      <c r="O343" s="12">
        <f t="shared" ref="O343:O345" si="63">L343-M343</f>
        <v>0.21699999999999997</v>
      </c>
      <c r="P343" s="12">
        <f t="shared" si="53"/>
        <v>79.341864716636181</v>
      </c>
      <c r="Q343" s="42">
        <f t="shared" si="43"/>
        <v>20.658135283363819</v>
      </c>
    </row>
    <row r="344" spans="1:17" s="3" customFormat="1" x14ac:dyDescent="0.25">
      <c r="A344" s="16">
        <v>8</v>
      </c>
      <c r="B344" s="3">
        <v>4</v>
      </c>
      <c r="C344" s="15">
        <v>0.04</v>
      </c>
      <c r="D344" s="12">
        <v>0.26718750000000002</v>
      </c>
      <c r="E344" s="114">
        <f t="shared" si="39"/>
        <v>2.6718750000000001E-4</v>
      </c>
      <c r="F344" s="13">
        <v>0.875</v>
      </c>
      <c r="G344" s="12">
        <v>0.39200000000000002</v>
      </c>
      <c r="H344" s="12">
        <v>0.4975</v>
      </c>
      <c r="I344" s="12">
        <f t="shared" si="45"/>
        <v>0.48299999999999998</v>
      </c>
      <c r="J344" s="12">
        <f t="shared" si="58"/>
        <v>97.085427135678387</v>
      </c>
      <c r="K344" s="11">
        <f t="shared" si="42"/>
        <v>2.9145728643216131</v>
      </c>
      <c r="L344" s="13">
        <v>0.34</v>
      </c>
      <c r="M344" s="12">
        <v>7.3999999999999996E-2</v>
      </c>
      <c r="N344" s="12">
        <v>0.27350000000000002</v>
      </c>
      <c r="O344" s="12">
        <f t="shared" si="63"/>
        <v>0.26600000000000001</v>
      </c>
      <c r="P344" s="12">
        <f t="shared" si="53"/>
        <v>97.257769652650822</v>
      </c>
      <c r="Q344" s="42">
        <f t="shared" si="43"/>
        <v>2.742230347349178</v>
      </c>
    </row>
    <row r="345" spans="1:17" s="3" customFormat="1" x14ac:dyDescent="0.25">
      <c r="A345" s="16">
        <v>8</v>
      </c>
      <c r="B345" s="3">
        <v>4</v>
      </c>
      <c r="C345" s="15">
        <v>7.0000000000000007E-2</v>
      </c>
      <c r="D345" s="12">
        <v>0.53437500000000004</v>
      </c>
      <c r="E345" s="114">
        <f t="shared" si="39"/>
        <v>5.3437500000000002E-4</v>
      </c>
      <c r="F345" s="13">
        <v>0.82299999999999995</v>
      </c>
      <c r="G345" s="12">
        <v>0.39200000000000002</v>
      </c>
      <c r="H345" s="12">
        <v>0.4975</v>
      </c>
      <c r="I345" s="12">
        <f t="shared" si="45"/>
        <v>0.43099999999999994</v>
      </c>
      <c r="J345" s="12">
        <f t="shared" si="58"/>
        <v>86.633165829145725</v>
      </c>
      <c r="K345" s="11">
        <f t="shared" si="42"/>
        <v>13.366834170854275</v>
      </c>
      <c r="L345" s="13">
        <v>0.23699999999999999</v>
      </c>
      <c r="M345" s="12">
        <v>7.3999999999999996E-2</v>
      </c>
      <c r="N345" s="12">
        <v>0.27350000000000002</v>
      </c>
      <c r="O345" s="12">
        <f t="shared" si="63"/>
        <v>0.16299999999999998</v>
      </c>
      <c r="P345" s="12">
        <f t="shared" si="53"/>
        <v>59.597806215722102</v>
      </c>
      <c r="Q345" s="42">
        <f t="shared" si="43"/>
        <v>40.402193784277898</v>
      </c>
    </row>
    <row r="346" spans="1:17" s="3" customFormat="1" x14ac:dyDescent="0.25">
      <c r="A346" s="16">
        <v>8</v>
      </c>
      <c r="B346" s="3">
        <v>4</v>
      </c>
      <c r="C346" s="15">
        <v>7.0000000000000007E-2</v>
      </c>
      <c r="D346" s="12">
        <v>0.53437500000000004</v>
      </c>
      <c r="E346" s="114">
        <f t="shared" si="39"/>
        <v>5.3437500000000002E-4</v>
      </c>
      <c r="F346" s="13">
        <v>0.80800000000000005</v>
      </c>
      <c r="G346" s="12">
        <v>0.39200000000000002</v>
      </c>
      <c r="H346" s="12">
        <v>0.4975</v>
      </c>
      <c r="I346" s="12">
        <f t="shared" si="45"/>
        <v>0.41600000000000004</v>
      </c>
      <c r="J346" s="12">
        <f t="shared" si="58"/>
        <v>83.618090452261313</v>
      </c>
      <c r="K346" s="11">
        <f t="shared" si="42"/>
        <v>16.381909547738687</v>
      </c>
      <c r="L346" s="13">
        <v>0.33100000000000002</v>
      </c>
      <c r="M346" s="12">
        <v>7.3999999999999996E-2</v>
      </c>
      <c r="N346" s="12">
        <v>0.27350000000000002</v>
      </c>
      <c r="O346" s="12">
        <f>L346-M347</f>
        <v>0.25700000000000001</v>
      </c>
      <c r="P346" s="12">
        <f t="shared" si="53"/>
        <v>93.967093235831797</v>
      </c>
      <c r="Q346" s="42">
        <f t="shared" si="43"/>
        <v>6.032906764168203</v>
      </c>
    </row>
    <row r="347" spans="1:17" s="3" customFormat="1" x14ac:dyDescent="0.25">
      <c r="A347" s="16">
        <v>8</v>
      </c>
      <c r="B347" s="3">
        <v>4</v>
      </c>
      <c r="C347" s="15">
        <v>0.15</v>
      </c>
      <c r="D347" s="12">
        <v>1.0687500000000001</v>
      </c>
      <c r="E347" s="114">
        <f t="shared" si="39"/>
        <v>1.06875E-3</v>
      </c>
      <c r="F347" s="13">
        <v>0.81</v>
      </c>
      <c r="G347" s="12">
        <v>0.39200000000000002</v>
      </c>
      <c r="H347" s="12">
        <v>0.4975</v>
      </c>
      <c r="I347" s="12">
        <f t="shared" si="45"/>
        <v>0.41800000000000004</v>
      </c>
      <c r="J347" s="12">
        <f t="shared" si="58"/>
        <v>84.020100502512577</v>
      </c>
      <c r="K347" s="11">
        <f t="shared" si="42"/>
        <v>15.979899497487423</v>
      </c>
      <c r="L347" s="13">
        <v>0.27</v>
      </c>
      <c r="M347" s="12">
        <v>7.3999999999999996E-2</v>
      </c>
      <c r="N347" s="12">
        <v>0.27350000000000002</v>
      </c>
      <c r="O347" s="12">
        <f t="shared" ref="O347:O348" si="64">L347-M347</f>
        <v>0.19600000000000001</v>
      </c>
      <c r="P347" s="12">
        <f t="shared" si="53"/>
        <v>71.663619744058494</v>
      </c>
      <c r="Q347" s="42">
        <f t="shared" si="43"/>
        <v>28.336380255941506</v>
      </c>
    </row>
    <row r="348" spans="1:17" s="3" customFormat="1" x14ac:dyDescent="0.25">
      <c r="A348" s="16">
        <v>8</v>
      </c>
      <c r="B348" s="3">
        <v>4</v>
      </c>
      <c r="C348" s="15">
        <v>0.15</v>
      </c>
      <c r="D348" s="12">
        <v>1.0687500000000001</v>
      </c>
      <c r="E348" s="114">
        <f t="shared" si="39"/>
        <v>1.06875E-3</v>
      </c>
      <c r="F348" s="13">
        <v>0.58699999999999997</v>
      </c>
      <c r="G348" s="12">
        <v>0.39200000000000002</v>
      </c>
      <c r="H348" s="12">
        <v>0.4975</v>
      </c>
      <c r="I348" s="12">
        <f t="shared" si="45"/>
        <v>0.19499999999999995</v>
      </c>
      <c r="J348" s="12">
        <f t="shared" si="58"/>
        <v>39.19597989949748</v>
      </c>
      <c r="K348" s="11">
        <f t="shared" si="42"/>
        <v>60.80402010050252</v>
      </c>
      <c r="L348" s="13">
        <v>0.32700000000000001</v>
      </c>
      <c r="M348" s="12">
        <v>7.3999999999999996E-2</v>
      </c>
      <c r="N348" s="12">
        <v>0.27350000000000002</v>
      </c>
      <c r="O348" s="12">
        <f t="shared" si="64"/>
        <v>0.253</v>
      </c>
      <c r="P348" s="12">
        <f t="shared" si="53"/>
        <v>92.504570383912238</v>
      </c>
      <c r="Q348" s="42">
        <f t="shared" si="43"/>
        <v>7.4954296160877618</v>
      </c>
    </row>
    <row r="349" spans="1:17" s="3" customFormat="1" x14ac:dyDescent="0.25">
      <c r="A349" s="16">
        <v>8</v>
      </c>
      <c r="B349" s="3">
        <v>4</v>
      </c>
      <c r="C349" s="15">
        <v>0.33</v>
      </c>
      <c r="D349" s="12">
        <v>2.1375000000000002</v>
      </c>
      <c r="E349" s="114">
        <f t="shared" si="39"/>
        <v>2.1375000000000001E-3</v>
      </c>
      <c r="F349" s="13">
        <v>0.77400000000000002</v>
      </c>
      <c r="G349" s="12">
        <v>0.39200000000000002</v>
      </c>
      <c r="H349" s="12">
        <v>0.4975</v>
      </c>
      <c r="I349" s="12">
        <f t="shared" si="45"/>
        <v>0.38200000000000001</v>
      </c>
      <c r="J349" s="12">
        <f t="shared" si="58"/>
        <v>76.78391959798995</v>
      </c>
      <c r="K349" s="11">
        <f t="shared" si="42"/>
        <v>23.21608040201005</v>
      </c>
      <c r="L349" s="13">
        <v>0.26100000000000001</v>
      </c>
      <c r="M349" s="12">
        <v>7.3999999999999996E-2</v>
      </c>
      <c r="N349" s="12">
        <v>0.27350000000000002</v>
      </c>
      <c r="O349" s="12">
        <f t="shared" ref="O349" si="65">L349-M350</f>
        <v>0.187</v>
      </c>
      <c r="P349" s="12">
        <f t="shared" si="53"/>
        <v>68.372943327239483</v>
      </c>
      <c r="Q349" s="42">
        <f t="shared" si="43"/>
        <v>31.627056672760517</v>
      </c>
    </row>
    <row r="350" spans="1:17" s="3" customFormat="1" x14ac:dyDescent="0.25">
      <c r="A350" s="16">
        <v>8</v>
      </c>
      <c r="B350" s="3">
        <v>4</v>
      </c>
      <c r="C350" s="15">
        <v>0.33</v>
      </c>
      <c r="D350" s="12">
        <v>2.1375000000000002</v>
      </c>
      <c r="E350" s="114">
        <f t="shared" si="39"/>
        <v>2.1375000000000001E-3</v>
      </c>
      <c r="F350" s="13">
        <v>0.747</v>
      </c>
      <c r="G350" s="12">
        <v>0.39200000000000002</v>
      </c>
      <c r="H350" s="12">
        <v>0.4975</v>
      </c>
      <c r="I350" s="12">
        <f t="shared" si="45"/>
        <v>0.35499999999999998</v>
      </c>
      <c r="J350" s="12">
        <f t="shared" si="58"/>
        <v>71.356783919597987</v>
      </c>
      <c r="K350" s="11">
        <f t="shared" si="42"/>
        <v>28.643216080402013</v>
      </c>
      <c r="L350" s="13">
        <v>0.30299999999999999</v>
      </c>
      <c r="M350" s="12">
        <v>7.3999999999999996E-2</v>
      </c>
      <c r="N350" s="12">
        <v>0.27350000000000002</v>
      </c>
      <c r="O350" s="12">
        <f t="shared" ref="O350:O351" si="66">L350-M350</f>
        <v>0.22899999999999998</v>
      </c>
      <c r="P350" s="12">
        <f t="shared" si="53"/>
        <v>83.729433272394871</v>
      </c>
      <c r="Q350" s="42">
        <f t="shared" si="43"/>
        <v>16.270566727605129</v>
      </c>
    </row>
    <row r="351" spans="1:17" s="3" customFormat="1" x14ac:dyDescent="0.25">
      <c r="A351" s="16">
        <v>8</v>
      </c>
      <c r="B351" s="3">
        <v>4</v>
      </c>
      <c r="C351" s="15">
        <v>0.75</v>
      </c>
      <c r="D351" s="12">
        <v>4.2750000000000004</v>
      </c>
      <c r="E351" s="114">
        <f>D351/1000</f>
        <v>4.2750000000000002E-3</v>
      </c>
      <c r="F351" s="13">
        <v>0.81799999999999995</v>
      </c>
      <c r="G351" s="12">
        <v>0.39200000000000002</v>
      </c>
      <c r="H351" s="12">
        <v>0.4975</v>
      </c>
      <c r="I351" s="12">
        <f t="shared" si="45"/>
        <v>0.42599999999999993</v>
      </c>
      <c r="J351" s="12">
        <f t="shared" si="58"/>
        <v>85.628140703517573</v>
      </c>
      <c r="K351" s="11">
        <f t="shared" si="42"/>
        <v>14.371859296482427</v>
      </c>
      <c r="L351" s="13">
        <v>0.27100000000000002</v>
      </c>
      <c r="M351" s="12">
        <v>7.3999999999999996E-2</v>
      </c>
      <c r="N351" s="12">
        <v>0.27350000000000002</v>
      </c>
      <c r="O351" s="12">
        <f t="shared" si="66"/>
        <v>0.19700000000000001</v>
      </c>
      <c r="P351" s="12">
        <f t="shared" si="53"/>
        <v>72.029250457038387</v>
      </c>
      <c r="Q351" s="42">
        <f t="shared" si="43"/>
        <v>27.970749542961613</v>
      </c>
    </row>
    <row r="352" spans="1:17" s="3" customFormat="1" x14ac:dyDescent="0.25">
      <c r="A352" s="16">
        <v>8</v>
      </c>
      <c r="B352" s="3">
        <v>4</v>
      </c>
      <c r="C352" s="15">
        <v>0.75</v>
      </c>
      <c r="D352" s="12">
        <v>4.2750000000000004</v>
      </c>
      <c r="E352" s="114">
        <f t="shared" si="39"/>
        <v>4.2750000000000002E-3</v>
      </c>
      <c r="F352" s="13">
        <v>0.57699999999999996</v>
      </c>
      <c r="G352" s="12">
        <v>0.39200000000000002</v>
      </c>
      <c r="H352" s="12">
        <v>0.4975</v>
      </c>
      <c r="I352" s="12">
        <f t="shared" si="45"/>
        <v>0.18499999999999994</v>
      </c>
      <c r="J352" s="12">
        <f t="shared" si="58"/>
        <v>37.185929648241192</v>
      </c>
      <c r="K352" s="11">
        <f t="shared" si="42"/>
        <v>62.814070351758808</v>
      </c>
      <c r="L352" s="13">
        <v>0.27700000000000002</v>
      </c>
      <c r="M352" s="12">
        <v>7.3999999999999996E-2</v>
      </c>
      <c r="N352" s="12">
        <v>0.27350000000000002</v>
      </c>
      <c r="O352" s="12">
        <v>0.20300000000000001</v>
      </c>
      <c r="P352" s="12">
        <v>74.223034734917732</v>
      </c>
      <c r="Q352" s="42">
        <v>25.776965265082268</v>
      </c>
    </row>
    <row r="353" spans="1:17" s="3" customFormat="1" x14ac:dyDescent="0.25">
      <c r="A353" s="16">
        <v>8</v>
      </c>
      <c r="B353" s="3">
        <v>4</v>
      </c>
      <c r="C353" s="15">
        <v>1.5</v>
      </c>
      <c r="D353" s="12">
        <v>8.5500000000000007</v>
      </c>
      <c r="E353" s="114">
        <f t="shared" si="39"/>
        <v>8.5500000000000003E-3</v>
      </c>
      <c r="F353" s="13">
        <v>0.58399999999999996</v>
      </c>
      <c r="G353" s="12">
        <v>0.39200000000000002</v>
      </c>
      <c r="H353" s="12">
        <v>0.4975</v>
      </c>
      <c r="I353" s="12">
        <f t="shared" si="45"/>
        <v>0.19199999999999995</v>
      </c>
      <c r="J353" s="12">
        <f t="shared" si="58"/>
        <v>38.592964824120592</v>
      </c>
      <c r="K353" s="11">
        <f t="shared" si="42"/>
        <v>61.407035175879408</v>
      </c>
      <c r="L353" s="13">
        <v>0.22800000000000001</v>
      </c>
      <c r="M353" s="12">
        <v>7.3999999999999996E-2</v>
      </c>
      <c r="N353" s="12">
        <v>0.27350000000000002</v>
      </c>
      <c r="O353" s="12">
        <v>0.15400000000000003</v>
      </c>
      <c r="P353" s="12">
        <v>56.307129798903112</v>
      </c>
      <c r="Q353" s="42">
        <v>43.692870201096888</v>
      </c>
    </row>
    <row r="354" spans="1:17" s="3" customFormat="1" x14ac:dyDescent="0.25">
      <c r="A354" s="16">
        <v>8</v>
      </c>
      <c r="B354" s="3">
        <v>4</v>
      </c>
      <c r="C354" s="15">
        <v>1.5</v>
      </c>
      <c r="D354" s="12">
        <v>8.5500000000000007</v>
      </c>
      <c r="E354" s="114">
        <f t="shared" si="39"/>
        <v>8.5500000000000003E-3</v>
      </c>
      <c r="F354" s="13">
        <v>0.45400000000000001</v>
      </c>
      <c r="G354" s="12">
        <v>0.39200000000000002</v>
      </c>
      <c r="H354" s="12">
        <v>0.4975</v>
      </c>
      <c r="I354" s="12">
        <f t="shared" si="45"/>
        <v>6.2E-2</v>
      </c>
      <c r="J354" s="12">
        <f t="shared" si="58"/>
        <v>12.462311557788945</v>
      </c>
      <c r="K354" s="11">
        <f t="shared" si="42"/>
        <v>87.537688442211049</v>
      </c>
      <c r="L354" s="13">
        <v>0.27900000000000003</v>
      </c>
      <c r="M354" s="12">
        <v>7.3999999999999996E-2</v>
      </c>
      <c r="N354" s="12">
        <v>0.27350000000000002</v>
      </c>
      <c r="O354" s="12">
        <v>0.20500000000000002</v>
      </c>
      <c r="P354" s="12">
        <v>74.954296160877504</v>
      </c>
      <c r="Q354" s="42">
        <v>25.045703839122496</v>
      </c>
    </row>
    <row r="355" spans="1:17" s="3" customFormat="1" x14ac:dyDescent="0.25">
      <c r="A355" s="16">
        <v>8</v>
      </c>
      <c r="B355" s="3">
        <v>4</v>
      </c>
      <c r="C355" s="15">
        <v>3.1</v>
      </c>
      <c r="D355" s="12">
        <v>17.100000000000001</v>
      </c>
      <c r="E355" s="114">
        <f t="shared" si="39"/>
        <v>1.7100000000000001E-2</v>
      </c>
      <c r="F355" s="13">
        <v>0.47099999999999997</v>
      </c>
      <c r="G355" s="12">
        <v>0.39200000000000002</v>
      </c>
      <c r="H355" s="12">
        <v>0.4975</v>
      </c>
      <c r="I355" s="12">
        <f t="shared" si="45"/>
        <v>7.8999999999999959E-2</v>
      </c>
      <c r="J355" s="12">
        <f t="shared" si="58"/>
        <v>15.879396984924615</v>
      </c>
      <c r="K355" s="11">
        <f t="shared" si="42"/>
        <v>84.120603015075389</v>
      </c>
      <c r="L355" s="13">
        <v>0.27500000000000002</v>
      </c>
      <c r="M355" s="12">
        <v>7.3999999999999996E-2</v>
      </c>
      <c r="N355" s="12">
        <v>0.27350000000000002</v>
      </c>
      <c r="O355" s="12">
        <v>0.20100000000000001</v>
      </c>
      <c r="P355" s="12">
        <v>73.49177330895796</v>
      </c>
      <c r="Q355" s="42">
        <v>26.50822669104204</v>
      </c>
    </row>
    <row r="356" spans="1:17" s="3" customFormat="1" x14ac:dyDescent="0.25">
      <c r="A356" s="16">
        <v>8</v>
      </c>
      <c r="B356" s="3">
        <v>4</v>
      </c>
      <c r="C356" s="15">
        <v>3.1</v>
      </c>
      <c r="D356" s="12">
        <v>17.100000000000001</v>
      </c>
      <c r="E356" s="114">
        <f t="shared" si="39"/>
        <v>1.7100000000000001E-2</v>
      </c>
      <c r="F356" s="13">
        <v>0.48199999999999998</v>
      </c>
      <c r="G356" s="12">
        <v>0.39200000000000002</v>
      </c>
      <c r="H356" s="12">
        <v>0.4975</v>
      </c>
      <c r="I356" s="12">
        <f t="shared" si="45"/>
        <v>8.9999999999999969E-2</v>
      </c>
      <c r="J356" s="12">
        <f t="shared" si="58"/>
        <v>18.090452261306528</v>
      </c>
      <c r="K356" s="11">
        <f t="shared" si="42"/>
        <v>81.909547738693476</v>
      </c>
      <c r="L356" s="13">
        <v>0.308</v>
      </c>
      <c r="M356" s="12">
        <v>7.3999999999999996E-2</v>
      </c>
      <c r="N356" s="12">
        <v>0.27350000000000002</v>
      </c>
      <c r="O356" s="12">
        <v>0.23399999999999999</v>
      </c>
      <c r="P356" s="12">
        <v>85.557586837294323</v>
      </c>
      <c r="Q356" s="42">
        <v>14.442413162705677</v>
      </c>
    </row>
    <row r="357" spans="1:17" s="3" customFormat="1" x14ac:dyDescent="0.25">
      <c r="A357" s="16">
        <v>8</v>
      </c>
      <c r="B357" s="3">
        <v>4</v>
      </c>
      <c r="C357" s="15">
        <v>6.3</v>
      </c>
      <c r="D357" s="12">
        <v>34.200000000000003</v>
      </c>
      <c r="E357" s="114">
        <f t="shared" si="39"/>
        <v>3.4200000000000001E-2</v>
      </c>
      <c r="F357" s="13">
        <v>0.46800000000000003</v>
      </c>
      <c r="G357" s="12">
        <v>0.39200000000000002</v>
      </c>
      <c r="H357" s="12">
        <v>0.4975</v>
      </c>
      <c r="I357" s="12">
        <f t="shared" si="45"/>
        <v>7.6000000000000012E-2</v>
      </c>
      <c r="J357" s="12">
        <f t="shared" si="58"/>
        <v>15.276381909547739</v>
      </c>
      <c r="K357" s="11">
        <f t="shared" si="42"/>
        <v>84.723618090452263</v>
      </c>
      <c r="L357" s="13">
        <v>0.26400000000000001</v>
      </c>
      <c r="M357" s="12">
        <v>7.3999999999999996E-2</v>
      </c>
      <c r="N357" s="12">
        <v>0.27350000000000002</v>
      </c>
      <c r="O357" s="12">
        <v>0.19</v>
      </c>
      <c r="P357" s="12">
        <v>69.469835466179148</v>
      </c>
      <c r="Q357" s="42">
        <v>30.530164533820852</v>
      </c>
    </row>
    <row r="358" spans="1:17" s="3" customFormat="1" x14ac:dyDescent="0.25">
      <c r="A358" s="16">
        <v>8</v>
      </c>
      <c r="B358" s="3">
        <v>4</v>
      </c>
      <c r="C358" s="15">
        <v>6.3</v>
      </c>
      <c r="D358" s="12">
        <v>34.200000000000003</v>
      </c>
      <c r="E358" s="114">
        <f t="shared" si="39"/>
        <v>3.4200000000000001E-2</v>
      </c>
      <c r="F358" s="13">
        <v>0.439</v>
      </c>
      <c r="G358" s="12">
        <v>0.39200000000000002</v>
      </c>
      <c r="H358" s="12">
        <v>0.4975</v>
      </c>
      <c r="I358" s="12">
        <f t="shared" si="45"/>
        <v>4.6999999999999986E-2</v>
      </c>
      <c r="J358" s="12">
        <f t="shared" si="58"/>
        <v>9.44723618090452</v>
      </c>
      <c r="K358" s="11">
        <f t="shared" si="42"/>
        <v>90.552763819095475</v>
      </c>
      <c r="L358" s="13">
        <v>0.23300000000000001</v>
      </c>
      <c r="M358" s="12">
        <v>7.3999999999999996E-2</v>
      </c>
      <c r="N358" s="12">
        <v>0.27350000000000002</v>
      </c>
      <c r="O358" s="12">
        <v>0.15900000000000003</v>
      </c>
      <c r="P358" s="12">
        <v>58.135283363802571</v>
      </c>
      <c r="Q358" s="42">
        <v>41.864716636197429</v>
      </c>
    </row>
    <row r="359" spans="1:17" s="3" customFormat="1" x14ac:dyDescent="0.25">
      <c r="A359" s="16">
        <v>8</v>
      </c>
      <c r="B359" s="3">
        <v>4</v>
      </c>
      <c r="C359" s="15">
        <v>12.5</v>
      </c>
      <c r="D359" s="12">
        <v>68.400000000000006</v>
      </c>
      <c r="E359" s="114">
        <f t="shared" si="39"/>
        <v>6.8400000000000002E-2</v>
      </c>
      <c r="F359" s="13">
        <v>0.49399999999999999</v>
      </c>
      <c r="G359" s="12">
        <v>0.39200000000000002</v>
      </c>
      <c r="H359" s="12">
        <v>0.4975</v>
      </c>
      <c r="I359" s="12">
        <f t="shared" si="45"/>
        <v>0.10199999999999998</v>
      </c>
      <c r="J359" s="12">
        <f t="shared" si="58"/>
        <v>20.502512562814065</v>
      </c>
      <c r="K359" s="11">
        <f t="shared" si="42"/>
        <v>79.497487437185939</v>
      </c>
      <c r="L359" s="13">
        <v>0.16800000000000001</v>
      </c>
      <c r="M359" s="12">
        <v>7.3999999999999996E-2</v>
      </c>
      <c r="N359" s="12">
        <v>0.27350000000000002</v>
      </c>
      <c r="O359" s="12">
        <v>9.4000000000000014E-2</v>
      </c>
      <c r="P359" s="12">
        <v>34.369287020109688</v>
      </c>
      <c r="Q359" s="42">
        <v>65.630712979890319</v>
      </c>
    </row>
    <row r="360" spans="1:17" s="3" customFormat="1" x14ac:dyDescent="0.25">
      <c r="A360" s="16">
        <v>8</v>
      </c>
      <c r="B360" s="3">
        <v>4</v>
      </c>
      <c r="C360" s="15">
        <v>12.5</v>
      </c>
      <c r="D360" s="12">
        <v>68.400000000000006</v>
      </c>
      <c r="E360" s="114">
        <f t="shared" si="39"/>
        <v>6.8400000000000002E-2</v>
      </c>
      <c r="F360" s="13">
        <v>0.48799999999999999</v>
      </c>
      <c r="G360" s="12">
        <v>0.39200000000000002</v>
      </c>
      <c r="H360" s="12">
        <v>0.4975</v>
      </c>
      <c r="I360" s="12">
        <f t="shared" si="45"/>
        <v>9.5999999999999974E-2</v>
      </c>
      <c r="J360" s="12">
        <f t="shared" si="58"/>
        <v>19.296482412060296</v>
      </c>
      <c r="K360" s="11">
        <f t="shared" si="42"/>
        <v>80.7035175879397</v>
      </c>
      <c r="L360" s="13">
        <v>0.17100000000000001</v>
      </c>
      <c r="M360" s="12">
        <v>7.3999999999999996E-2</v>
      </c>
      <c r="N360" s="12">
        <v>0.27350000000000002</v>
      </c>
      <c r="O360" s="12">
        <v>9.7000000000000017E-2</v>
      </c>
      <c r="P360" s="12">
        <v>35.466179159049368</v>
      </c>
      <c r="Q360" s="42">
        <v>64.533820840950625</v>
      </c>
    </row>
    <row r="361" spans="1:17" s="3" customFormat="1" x14ac:dyDescent="0.25">
      <c r="A361" s="16">
        <v>8</v>
      </c>
      <c r="B361" s="3">
        <v>4</v>
      </c>
      <c r="C361" s="15">
        <v>25</v>
      </c>
      <c r="D361" s="12">
        <v>136.80000000000001</v>
      </c>
      <c r="E361" s="114">
        <f t="shared" si="39"/>
        <v>0.1368</v>
      </c>
      <c r="F361" s="13">
        <v>0.49099999999999999</v>
      </c>
      <c r="G361" s="12">
        <v>0.39200000000000002</v>
      </c>
      <c r="H361" s="12">
        <v>0.4975</v>
      </c>
      <c r="I361" s="12">
        <f t="shared" si="45"/>
        <v>9.8999999999999977E-2</v>
      </c>
      <c r="J361" s="12">
        <f t="shared" si="58"/>
        <v>19.899497487437181</v>
      </c>
      <c r="K361" s="11">
        <f t="shared" si="42"/>
        <v>80.100502512562826</v>
      </c>
      <c r="L361" s="13">
        <v>0.128</v>
      </c>
      <c r="M361" s="12">
        <v>7.3999999999999996E-2</v>
      </c>
      <c r="N361" s="12">
        <v>0.27350000000000002</v>
      </c>
      <c r="O361" s="12">
        <v>5.4000000000000006E-2</v>
      </c>
      <c r="P361" s="12">
        <v>19.744058500914079</v>
      </c>
      <c r="Q361" s="42">
        <v>80.255941499085921</v>
      </c>
    </row>
    <row r="362" spans="1:17" s="3" customFormat="1" x14ac:dyDescent="0.25">
      <c r="A362" s="16">
        <v>8</v>
      </c>
      <c r="B362" s="3">
        <v>4</v>
      </c>
      <c r="C362" s="15">
        <v>25</v>
      </c>
      <c r="D362" s="12">
        <v>136.80000000000001</v>
      </c>
      <c r="E362" s="114">
        <f t="shared" si="39"/>
        <v>0.1368</v>
      </c>
      <c r="F362" s="13">
        <v>0.41099999999999998</v>
      </c>
      <c r="G362" s="12">
        <v>0.39200000000000002</v>
      </c>
      <c r="H362" s="12">
        <v>0.4975</v>
      </c>
      <c r="I362" s="12">
        <f t="shared" si="45"/>
        <v>1.8999999999999961E-2</v>
      </c>
      <c r="J362" s="12">
        <f t="shared" si="58"/>
        <v>3.8190954773869268</v>
      </c>
      <c r="K362" s="11">
        <f t="shared" si="42"/>
        <v>96.180904522613076</v>
      </c>
      <c r="L362" s="13">
        <v>0.125</v>
      </c>
      <c r="M362" s="12">
        <v>7.3999999999999996E-2</v>
      </c>
      <c r="N362" s="12">
        <v>0.27350000000000002</v>
      </c>
      <c r="O362" s="12">
        <v>5.1000000000000004E-2</v>
      </c>
      <c r="P362" s="12">
        <v>18.647166361974406</v>
      </c>
      <c r="Q362" s="42">
        <v>81.352833638025601</v>
      </c>
    </row>
    <row r="363" spans="1:17" s="3" customFormat="1" x14ac:dyDescent="0.25">
      <c r="A363" s="16" t="s">
        <v>1131</v>
      </c>
      <c r="B363" s="3">
        <v>4</v>
      </c>
      <c r="C363" s="15">
        <v>0.04</v>
      </c>
      <c r="D363" s="12">
        <v>0.359375</v>
      </c>
      <c r="E363" s="114">
        <f t="shared" si="39"/>
        <v>3.5937499999999999E-4</v>
      </c>
      <c r="F363" s="13">
        <v>0.53900000000000003</v>
      </c>
      <c r="G363" s="12">
        <v>0.33250000000000002</v>
      </c>
      <c r="H363" s="12">
        <v>0.3695</v>
      </c>
      <c r="I363" s="12">
        <f t="shared" si="45"/>
        <v>0.20650000000000002</v>
      </c>
      <c r="J363" s="12">
        <f t="shared" si="58"/>
        <v>55.886332882273351</v>
      </c>
      <c r="K363" s="11">
        <f t="shared" si="42"/>
        <v>44.113667117726649</v>
      </c>
      <c r="L363" s="13">
        <v>0.21299999999999999</v>
      </c>
      <c r="M363" s="12">
        <v>6.9500000000000006E-2</v>
      </c>
      <c r="N363" s="12">
        <v>0.17150000000000001</v>
      </c>
      <c r="O363" s="12">
        <v>0.14349999999999999</v>
      </c>
      <c r="P363" s="12">
        <v>83.673469387755091</v>
      </c>
      <c r="Q363" s="42">
        <v>16.326530612244909</v>
      </c>
    </row>
    <row r="364" spans="1:17" s="3" customFormat="1" x14ac:dyDescent="0.25">
      <c r="A364" s="16" t="s">
        <v>1131</v>
      </c>
      <c r="B364" s="3">
        <v>4</v>
      </c>
      <c r="C364" s="15">
        <v>0.04</v>
      </c>
      <c r="D364" s="12">
        <v>0.359375</v>
      </c>
      <c r="E364" s="114">
        <f t="shared" si="39"/>
        <v>3.5937499999999999E-4</v>
      </c>
      <c r="F364" s="13">
        <v>0.42</v>
      </c>
      <c r="G364" s="12">
        <v>0.33250000000000002</v>
      </c>
      <c r="H364" s="12">
        <v>0.3695</v>
      </c>
      <c r="I364" s="12">
        <f t="shared" si="45"/>
        <v>8.7499999999999967E-2</v>
      </c>
      <c r="J364" s="12">
        <f t="shared" si="58"/>
        <v>23.680649526387</v>
      </c>
      <c r="K364" s="11">
        <f t="shared" si="42"/>
        <v>76.319350473613</v>
      </c>
      <c r="L364" s="13">
        <v>0.219</v>
      </c>
      <c r="M364" s="12">
        <v>6.9500000000000006E-2</v>
      </c>
      <c r="N364" s="12">
        <v>0.17150000000000001</v>
      </c>
      <c r="O364" s="12">
        <v>0.14949999999999999</v>
      </c>
      <c r="P364" s="12">
        <v>87.172011661807574</v>
      </c>
      <c r="Q364" s="42">
        <v>12.827988338192426</v>
      </c>
    </row>
    <row r="365" spans="1:17" s="3" customFormat="1" x14ac:dyDescent="0.25">
      <c r="A365" s="16" t="s">
        <v>1131</v>
      </c>
      <c r="B365" s="3">
        <v>4</v>
      </c>
      <c r="C365" s="15">
        <v>7.0000000000000007E-2</v>
      </c>
      <c r="D365" s="12">
        <v>0.71875</v>
      </c>
      <c r="E365" s="114">
        <f t="shared" si="39"/>
        <v>7.1874999999999999E-4</v>
      </c>
      <c r="F365" s="13">
        <v>0.42499999999999999</v>
      </c>
      <c r="G365" s="12">
        <v>0.33250000000000002</v>
      </c>
      <c r="H365" s="12">
        <v>0.3695</v>
      </c>
      <c r="I365" s="12">
        <f t="shared" si="45"/>
        <v>9.2499999999999971E-2</v>
      </c>
      <c r="J365" s="12">
        <f t="shared" si="58"/>
        <v>25.033829499323403</v>
      </c>
      <c r="K365" s="11">
        <f t="shared" si="42"/>
        <v>74.966170500676597</v>
      </c>
      <c r="L365" s="13">
        <v>0.25900000000000001</v>
      </c>
      <c r="M365" s="12">
        <v>6.9500000000000006E-2</v>
      </c>
      <c r="N365" s="12">
        <v>0.17150000000000001</v>
      </c>
      <c r="O365" s="12">
        <v>0.1895</v>
      </c>
      <c r="P365" s="12">
        <v>110.49562682215743</v>
      </c>
      <c r="Q365" s="42">
        <v>-10.495626822157433</v>
      </c>
    </row>
    <row r="366" spans="1:17" s="3" customFormat="1" x14ac:dyDescent="0.25">
      <c r="A366" s="16" t="s">
        <v>1131</v>
      </c>
      <c r="B366" s="3">
        <v>4</v>
      </c>
      <c r="C366" s="15">
        <v>7.0000000000000007E-2</v>
      </c>
      <c r="D366" s="12">
        <v>0.71875</v>
      </c>
      <c r="E366" s="114">
        <f t="shared" si="39"/>
        <v>7.1874999999999999E-4</v>
      </c>
      <c r="F366" s="13">
        <v>0.50900000000000001</v>
      </c>
      <c r="G366" s="12">
        <v>0.33250000000000002</v>
      </c>
      <c r="H366" s="12">
        <v>0.3695</v>
      </c>
      <c r="I366" s="12">
        <f t="shared" si="45"/>
        <v>0.17649999999999999</v>
      </c>
      <c r="J366" s="12">
        <f t="shared" si="58"/>
        <v>47.767253044654936</v>
      </c>
      <c r="K366" s="11">
        <f t="shared" si="42"/>
        <v>52.232746955345064</v>
      </c>
      <c r="L366" s="13">
        <v>0.20100000000000001</v>
      </c>
      <c r="M366" s="12">
        <v>6.9500000000000006E-2</v>
      </c>
      <c r="N366" s="12">
        <v>0.17150000000000001</v>
      </c>
      <c r="O366" s="12">
        <v>0.13150000000000001</v>
      </c>
      <c r="P366" s="12">
        <v>76.67638483965014</v>
      </c>
      <c r="Q366" s="42">
        <v>23.32361516034986</v>
      </c>
    </row>
    <row r="367" spans="1:17" s="3" customFormat="1" x14ac:dyDescent="0.25">
      <c r="A367" s="16" t="s">
        <v>1131</v>
      </c>
      <c r="B367" s="3">
        <v>4</v>
      </c>
      <c r="C367" s="15">
        <v>0.15</v>
      </c>
      <c r="D367" s="12">
        <v>1.4375</v>
      </c>
      <c r="E367" s="114">
        <f t="shared" si="39"/>
        <v>1.4375E-3</v>
      </c>
      <c r="F367" s="13">
        <v>0.40200000000000002</v>
      </c>
      <c r="G367" s="12">
        <v>0.33250000000000002</v>
      </c>
      <c r="H367" s="12">
        <v>0.3695</v>
      </c>
      <c r="I367" s="12">
        <f t="shared" si="45"/>
        <v>6.9500000000000006E-2</v>
      </c>
      <c r="J367" s="12">
        <f t="shared" si="58"/>
        <v>18.809201623815969</v>
      </c>
      <c r="K367" s="11">
        <f t="shared" si="42"/>
        <v>81.190798376184034</v>
      </c>
      <c r="L367" s="13">
        <v>0.184</v>
      </c>
      <c r="M367" s="12">
        <v>6.9500000000000006E-2</v>
      </c>
      <c r="N367" s="12">
        <v>0.17150000000000001</v>
      </c>
      <c r="O367" s="12">
        <v>0.11449999999999999</v>
      </c>
      <c r="P367" s="12">
        <v>66.763848396501444</v>
      </c>
      <c r="Q367" s="42">
        <v>33.236151603498556</v>
      </c>
    </row>
    <row r="368" spans="1:17" s="3" customFormat="1" x14ac:dyDescent="0.25">
      <c r="A368" s="16" t="s">
        <v>1131</v>
      </c>
      <c r="B368" s="3">
        <v>4</v>
      </c>
      <c r="C368" s="15">
        <v>0.15</v>
      </c>
      <c r="D368" s="12">
        <v>1.4375</v>
      </c>
      <c r="E368" s="114">
        <f t="shared" si="39"/>
        <v>1.4375E-3</v>
      </c>
      <c r="F368" s="13">
        <v>0.435</v>
      </c>
      <c r="G368" s="12">
        <v>0.33250000000000002</v>
      </c>
      <c r="H368" s="12">
        <v>0.3695</v>
      </c>
      <c r="I368" s="12">
        <f t="shared" si="45"/>
        <v>0.10249999999999998</v>
      </c>
      <c r="J368" s="12">
        <f t="shared" si="58"/>
        <v>27.740189445196208</v>
      </c>
      <c r="K368" s="11">
        <f t="shared" si="42"/>
        <v>72.259810554803792</v>
      </c>
      <c r="L368" s="13">
        <v>0.28399999999999997</v>
      </c>
      <c r="M368" s="12">
        <v>6.9500000000000006E-2</v>
      </c>
      <c r="N368" s="12">
        <v>0.17150000000000001</v>
      </c>
      <c r="O368" s="12">
        <v>0.21449999999999997</v>
      </c>
      <c r="P368" s="12">
        <v>125.07288629737607</v>
      </c>
      <c r="Q368" s="42">
        <v>-25.072886297376073</v>
      </c>
    </row>
    <row r="369" spans="1:17" s="3" customFormat="1" x14ac:dyDescent="0.25">
      <c r="A369" s="16" t="s">
        <v>1131</v>
      </c>
      <c r="B369" s="3">
        <v>4</v>
      </c>
      <c r="C369" s="15">
        <v>0.33</v>
      </c>
      <c r="D369" s="12">
        <v>2.875</v>
      </c>
      <c r="E369" s="114">
        <f t="shared" si="39"/>
        <v>2.875E-3</v>
      </c>
      <c r="F369" s="13">
        <v>0.60599999999999998</v>
      </c>
      <c r="G369" s="12">
        <v>0.33250000000000002</v>
      </c>
      <c r="H369" s="12">
        <v>0.3695</v>
      </c>
      <c r="I369" s="12">
        <f t="shared" si="45"/>
        <v>0.27349999999999997</v>
      </c>
      <c r="J369" s="12">
        <f t="shared" si="58"/>
        <v>74.018944519621101</v>
      </c>
      <c r="K369" s="11">
        <f t="shared" si="42"/>
        <v>25.981055480378899</v>
      </c>
      <c r="L369" s="13">
        <v>0.23799999999999999</v>
      </c>
      <c r="M369" s="12">
        <v>6.9500000000000006E-2</v>
      </c>
      <c r="N369" s="12">
        <v>0.17150000000000001</v>
      </c>
      <c r="O369" s="12">
        <v>0.16849999999999998</v>
      </c>
      <c r="P369" s="12">
        <v>98.250728862973745</v>
      </c>
      <c r="Q369" s="42">
        <v>1.7492711370262555</v>
      </c>
    </row>
    <row r="370" spans="1:17" s="3" customFormat="1" x14ac:dyDescent="0.25">
      <c r="A370" s="16" t="s">
        <v>1131</v>
      </c>
      <c r="B370" s="3">
        <v>4</v>
      </c>
      <c r="C370" s="15">
        <v>0.33</v>
      </c>
      <c r="D370" s="12">
        <v>2.875</v>
      </c>
      <c r="E370" s="114">
        <f t="shared" ref="E370:E433" si="67">D370/1000</f>
        <v>2.875E-3</v>
      </c>
      <c r="F370" s="13">
        <v>0.54300000000000004</v>
      </c>
      <c r="G370" s="12">
        <v>0.33250000000000002</v>
      </c>
      <c r="H370" s="12">
        <v>0.3695</v>
      </c>
      <c r="I370" s="12">
        <f t="shared" si="45"/>
        <v>0.21050000000000002</v>
      </c>
      <c r="J370" s="12">
        <f t="shared" si="58"/>
        <v>56.968876860622466</v>
      </c>
      <c r="K370" s="11">
        <f t="shared" si="42"/>
        <v>43.031123139377534</v>
      </c>
      <c r="L370" s="13">
        <v>0.22900000000000001</v>
      </c>
      <c r="M370" s="12">
        <v>6.9500000000000006E-2</v>
      </c>
      <c r="N370" s="12">
        <v>0.17150000000000001</v>
      </c>
      <c r="O370" s="12">
        <v>0.1595</v>
      </c>
      <c r="P370" s="12">
        <v>93.002915451895035</v>
      </c>
      <c r="Q370" s="42">
        <v>6.9970845481049651</v>
      </c>
    </row>
    <row r="371" spans="1:17" s="3" customFormat="1" x14ac:dyDescent="0.25">
      <c r="A371" s="16" t="s">
        <v>1131</v>
      </c>
      <c r="B371" s="3">
        <v>4</v>
      </c>
      <c r="C371" s="15">
        <v>0.75</v>
      </c>
      <c r="D371" s="12">
        <v>5.75</v>
      </c>
      <c r="E371" s="114">
        <f t="shared" si="67"/>
        <v>5.7499999999999999E-3</v>
      </c>
      <c r="F371" s="13">
        <v>0.50700000000000001</v>
      </c>
      <c r="G371" s="12">
        <v>0.33250000000000002</v>
      </c>
      <c r="H371" s="12">
        <v>0.3695</v>
      </c>
      <c r="I371" s="12">
        <f t="shared" si="45"/>
        <v>0.17449999999999999</v>
      </c>
      <c r="J371" s="12">
        <f t="shared" si="58"/>
        <v>47.225981055480375</v>
      </c>
      <c r="K371" s="11">
        <f t="shared" si="42"/>
        <v>52.774018944519625</v>
      </c>
      <c r="L371" s="13">
        <v>0.19600000000000001</v>
      </c>
      <c r="M371" s="12">
        <v>6.9500000000000006E-2</v>
      </c>
      <c r="N371" s="12">
        <v>0.17150000000000001</v>
      </c>
      <c r="O371" s="12">
        <v>0.1265</v>
      </c>
      <c r="P371" s="12">
        <v>73.760932944606409</v>
      </c>
      <c r="Q371" s="42">
        <v>26.239067055393591</v>
      </c>
    </row>
    <row r="372" spans="1:17" s="3" customFormat="1" x14ac:dyDescent="0.25">
      <c r="A372" s="16" t="s">
        <v>1131</v>
      </c>
      <c r="B372" s="3">
        <v>4</v>
      </c>
      <c r="C372" s="15">
        <v>0.75</v>
      </c>
      <c r="D372" s="12">
        <v>5.75</v>
      </c>
      <c r="E372" s="114">
        <f t="shared" si="67"/>
        <v>5.7499999999999999E-3</v>
      </c>
      <c r="F372" s="13">
        <v>0.41799999999999998</v>
      </c>
      <c r="G372" s="12">
        <v>0.33250000000000002</v>
      </c>
      <c r="H372" s="12">
        <v>0.3695</v>
      </c>
      <c r="I372" s="12">
        <f t="shared" si="45"/>
        <v>8.5499999999999965E-2</v>
      </c>
      <c r="J372" s="12">
        <f t="shared" si="58"/>
        <v>23.13937753721244</v>
      </c>
      <c r="K372" s="11">
        <f t="shared" ref="K372:K435" si="68">100-J372</f>
        <v>76.86062246278756</v>
      </c>
      <c r="L372" s="13">
        <v>0.28899999999999998</v>
      </c>
      <c r="M372" s="12">
        <v>6.9500000000000006E-2</v>
      </c>
      <c r="N372" s="12">
        <v>0.17150000000000001</v>
      </c>
      <c r="O372" s="12">
        <v>0.21949999999999997</v>
      </c>
      <c r="P372" s="12">
        <v>127.98833819241979</v>
      </c>
      <c r="Q372" s="42">
        <v>-27.988338192419789</v>
      </c>
    </row>
    <row r="373" spans="1:17" s="3" customFormat="1" x14ac:dyDescent="0.25">
      <c r="A373" s="16" t="s">
        <v>1131</v>
      </c>
      <c r="B373" s="3">
        <v>4</v>
      </c>
      <c r="C373" s="15">
        <v>1.5</v>
      </c>
      <c r="D373" s="12">
        <v>11.5</v>
      </c>
      <c r="E373" s="114">
        <f t="shared" si="67"/>
        <v>1.15E-2</v>
      </c>
      <c r="F373" s="13">
        <v>0.46</v>
      </c>
      <c r="G373" s="12">
        <v>0.33250000000000002</v>
      </c>
      <c r="H373" s="12">
        <v>0.3695</v>
      </c>
      <c r="I373" s="12">
        <f t="shared" si="45"/>
        <v>0.1275</v>
      </c>
      <c r="J373" s="12">
        <f t="shared" si="58"/>
        <v>34.506089309878213</v>
      </c>
      <c r="K373" s="11">
        <f t="shared" si="68"/>
        <v>65.493910690121794</v>
      </c>
      <c r="L373" s="13">
        <v>0.20100000000000001</v>
      </c>
      <c r="M373" s="12">
        <v>6.9500000000000006E-2</v>
      </c>
      <c r="N373" s="12">
        <v>0.17150000000000001</v>
      </c>
      <c r="O373" s="12">
        <v>0.13150000000000001</v>
      </c>
      <c r="P373" s="12">
        <v>76.67638483965014</v>
      </c>
      <c r="Q373" s="42">
        <v>23.32361516034986</v>
      </c>
    </row>
    <row r="374" spans="1:17" s="3" customFormat="1" x14ac:dyDescent="0.25">
      <c r="A374" s="16" t="s">
        <v>1131</v>
      </c>
      <c r="B374" s="3">
        <v>4</v>
      </c>
      <c r="C374" s="15">
        <v>1.5</v>
      </c>
      <c r="D374" s="12">
        <v>11.5</v>
      </c>
      <c r="E374" s="114">
        <f t="shared" si="67"/>
        <v>1.15E-2</v>
      </c>
      <c r="F374" s="13">
        <v>0.41899999999999998</v>
      </c>
      <c r="G374" s="12">
        <v>0.33250000000000002</v>
      </c>
      <c r="H374" s="12">
        <v>0.3695</v>
      </c>
      <c r="I374" s="12">
        <f t="shared" ref="I374:I437" si="69">F374-G374</f>
        <v>8.6499999999999966E-2</v>
      </c>
      <c r="J374" s="12">
        <f t="shared" si="58"/>
        <v>23.41001353179972</v>
      </c>
      <c r="K374" s="11">
        <f t="shared" si="68"/>
        <v>76.58998646820028</v>
      </c>
      <c r="L374" s="13">
        <v>0.193</v>
      </c>
      <c r="M374" s="12">
        <v>6.9500000000000006E-2</v>
      </c>
      <c r="N374" s="12">
        <v>0.17150000000000001</v>
      </c>
      <c r="O374" s="12">
        <v>0.1235</v>
      </c>
      <c r="P374" s="12">
        <v>72.011661807580168</v>
      </c>
      <c r="Q374" s="42">
        <v>27.988338192419832</v>
      </c>
    </row>
    <row r="375" spans="1:17" s="3" customFormat="1" x14ac:dyDescent="0.25">
      <c r="A375" s="16" t="s">
        <v>1131</v>
      </c>
      <c r="B375" s="3">
        <v>4</v>
      </c>
      <c r="C375" s="15">
        <v>3.1</v>
      </c>
      <c r="D375" s="12">
        <v>23</v>
      </c>
      <c r="E375" s="114">
        <f t="shared" si="67"/>
        <v>2.3E-2</v>
      </c>
      <c r="F375" s="13">
        <v>0.46700000000000003</v>
      </c>
      <c r="G375" s="12">
        <v>0.33250000000000002</v>
      </c>
      <c r="H375" s="12">
        <v>0.3695</v>
      </c>
      <c r="I375" s="12">
        <f t="shared" si="69"/>
        <v>0.13450000000000001</v>
      </c>
      <c r="J375" s="12">
        <f t="shared" si="58"/>
        <v>36.400541271989177</v>
      </c>
      <c r="K375" s="11">
        <f t="shared" si="68"/>
        <v>63.599458728010823</v>
      </c>
      <c r="L375" s="13">
        <v>0.14899999999999999</v>
      </c>
      <c r="M375" s="12">
        <v>6.9500000000000006E-2</v>
      </c>
      <c r="N375" s="12">
        <v>0.17150000000000001</v>
      </c>
      <c r="O375" s="12">
        <v>7.9499999999999987E-2</v>
      </c>
      <c r="P375" s="12">
        <v>46.355685131195322</v>
      </c>
      <c r="Q375" s="42">
        <v>53.644314868804678</v>
      </c>
    </row>
    <row r="376" spans="1:17" s="3" customFormat="1" x14ac:dyDescent="0.25">
      <c r="A376" s="16" t="s">
        <v>1131</v>
      </c>
      <c r="B376" s="3">
        <v>4</v>
      </c>
      <c r="C376" s="15">
        <v>3.1</v>
      </c>
      <c r="D376" s="12">
        <v>23</v>
      </c>
      <c r="E376" s="114">
        <f t="shared" si="67"/>
        <v>2.3E-2</v>
      </c>
      <c r="F376" s="13">
        <v>0.46100000000000002</v>
      </c>
      <c r="G376" s="12">
        <v>0.33250000000000002</v>
      </c>
      <c r="H376" s="12">
        <v>0.3695</v>
      </c>
      <c r="I376" s="12">
        <f t="shared" si="69"/>
        <v>0.1285</v>
      </c>
      <c r="J376" s="12">
        <f t="shared" si="58"/>
        <v>34.776725304465494</v>
      </c>
      <c r="K376" s="11">
        <f t="shared" si="68"/>
        <v>65.223274695534514</v>
      </c>
      <c r="L376" s="13">
        <v>0.17</v>
      </c>
      <c r="M376" s="12">
        <v>6.9500000000000006E-2</v>
      </c>
      <c r="N376" s="12">
        <v>0.17150000000000001</v>
      </c>
      <c r="O376" s="12">
        <v>0.10050000000000001</v>
      </c>
      <c r="P376" s="12">
        <v>58.600583090379011</v>
      </c>
      <c r="Q376" s="42">
        <v>41.399416909620989</v>
      </c>
    </row>
    <row r="377" spans="1:17" s="3" customFormat="1" x14ac:dyDescent="0.25">
      <c r="A377" s="16" t="s">
        <v>1131</v>
      </c>
      <c r="B377" s="3">
        <v>4</v>
      </c>
      <c r="C377" s="15">
        <v>6.3</v>
      </c>
      <c r="D377" s="12">
        <v>46</v>
      </c>
      <c r="E377" s="114">
        <f t="shared" si="67"/>
        <v>4.5999999999999999E-2</v>
      </c>
      <c r="F377" s="13">
        <v>0.49299999999999999</v>
      </c>
      <c r="G377" s="12">
        <v>0.33250000000000002</v>
      </c>
      <c r="H377" s="12">
        <v>0.3695</v>
      </c>
      <c r="I377" s="12">
        <f t="shared" si="69"/>
        <v>0.16049999999999998</v>
      </c>
      <c r="J377" s="12">
        <f t="shared" si="58"/>
        <v>43.437077131258448</v>
      </c>
      <c r="K377" s="11">
        <f t="shared" si="68"/>
        <v>56.562922868741552</v>
      </c>
      <c r="L377" s="13">
        <v>0.124</v>
      </c>
      <c r="M377" s="12">
        <v>6.9500000000000006E-2</v>
      </c>
      <c r="N377" s="12">
        <v>0.17150000000000001</v>
      </c>
      <c r="O377" s="12">
        <f t="shared" ref="O377:O431" si="70">L377-M377</f>
        <v>5.4499999999999993E-2</v>
      </c>
      <c r="P377" s="12">
        <f t="shared" si="53"/>
        <v>31.778425655976672</v>
      </c>
      <c r="Q377" s="42">
        <f t="shared" ref="Q377:Q435" si="71">100-P377</f>
        <v>68.221574344023324</v>
      </c>
    </row>
    <row r="378" spans="1:17" s="3" customFormat="1" x14ac:dyDescent="0.25">
      <c r="A378" s="16" t="s">
        <v>1131</v>
      </c>
      <c r="B378" s="3">
        <v>4</v>
      </c>
      <c r="C378" s="15">
        <v>6.3</v>
      </c>
      <c r="D378" s="12">
        <v>46</v>
      </c>
      <c r="E378" s="114">
        <f t="shared" si="67"/>
        <v>4.5999999999999999E-2</v>
      </c>
      <c r="F378" s="13">
        <v>0.35699999999999998</v>
      </c>
      <c r="G378" s="12">
        <v>0.33250000000000002</v>
      </c>
      <c r="H378" s="12">
        <v>0.3695</v>
      </c>
      <c r="I378" s="12">
        <f t="shared" si="69"/>
        <v>2.4499999999999966E-2</v>
      </c>
      <c r="J378" s="12">
        <f t="shared" si="58"/>
        <v>6.6305818673883534</v>
      </c>
      <c r="K378" s="11">
        <f t="shared" si="68"/>
        <v>93.369418132611642</v>
      </c>
      <c r="L378" s="13">
        <v>6.5000000000000002E-2</v>
      </c>
      <c r="M378" s="12">
        <v>6.9500000000000006E-2</v>
      </c>
      <c r="N378" s="12">
        <v>0.17150000000000001</v>
      </c>
      <c r="O378" s="12">
        <f t="shared" si="70"/>
        <v>-4.500000000000004E-3</v>
      </c>
      <c r="P378" s="12">
        <f t="shared" si="53"/>
        <v>-2.6239067055393606</v>
      </c>
      <c r="Q378" s="42">
        <f t="shared" si="71"/>
        <v>102.62390670553935</v>
      </c>
    </row>
    <row r="379" spans="1:17" s="3" customFormat="1" x14ac:dyDescent="0.25">
      <c r="A379" s="16" t="s">
        <v>1131</v>
      </c>
      <c r="B379" s="3">
        <v>4</v>
      </c>
      <c r="C379" s="15">
        <v>12.5</v>
      </c>
      <c r="D379" s="12">
        <v>92</v>
      </c>
      <c r="E379" s="114">
        <f t="shared" si="67"/>
        <v>9.1999999999999998E-2</v>
      </c>
      <c r="F379" s="13">
        <v>0.35699999999999998</v>
      </c>
      <c r="G379" s="12">
        <v>0.33250000000000002</v>
      </c>
      <c r="H379" s="12">
        <v>0.3695</v>
      </c>
      <c r="I379" s="12">
        <f t="shared" si="69"/>
        <v>2.4499999999999966E-2</v>
      </c>
      <c r="J379" s="12">
        <f t="shared" si="58"/>
        <v>6.6305818673883534</v>
      </c>
      <c r="K379" s="11">
        <f t="shared" si="68"/>
        <v>93.369418132611642</v>
      </c>
      <c r="L379" s="13">
        <v>7.0999999999999994E-2</v>
      </c>
      <c r="M379" s="12">
        <v>6.9500000000000006E-2</v>
      </c>
      <c r="N379" s="12">
        <v>0.17150000000000001</v>
      </c>
      <c r="O379" s="12">
        <f t="shared" si="70"/>
        <v>1.4999999999999875E-3</v>
      </c>
      <c r="P379" s="12">
        <f t="shared" si="53"/>
        <v>0.87463556851311208</v>
      </c>
      <c r="Q379" s="42">
        <f t="shared" si="71"/>
        <v>99.125364431486886</v>
      </c>
    </row>
    <row r="380" spans="1:17" s="3" customFormat="1" x14ac:dyDescent="0.25">
      <c r="A380" s="16" t="s">
        <v>1131</v>
      </c>
      <c r="B380" s="3">
        <v>4</v>
      </c>
      <c r="C380" s="15">
        <v>12.5</v>
      </c>
      <c r="D380" s="12">
        <v>92</v>
      </c>
      <c r="E380" s="114">
        <f t="shared" si="67"/>
        <v>9.1999999999999998E-2</v>
      </c>
      <c r="F380" s="13">
        <v>0.34100000000000003</v>
      </c>
      <c r="G380" s="12">
        <v>0.33250000000000002</v>
      </c>
      <c r="H380" s="12">
        <v>0.3695</v>
      </c>
      <c r="I380" s="12">
        <f t="shared" si="69"/>
        <v>8.5000000000000075E-3</v>
      </c>
      <c r="J380" s="12">
        <f t="shared" si="58"/>
        <v>2.3004059539918829</v>
      </c>
      <c r="K380" s="11">
        <f t="shared" si="68"/>
        <v>97.699594046008116</v>
      </c>
      <c r="L380" s="13">
        <v>6.3E-2</v>
      </c>
      <c r="M380" s="12">
        <v>6.9500000000000006E-2</v>
      </c>
      <c r="N380" s="12">
        <v>0.17150000000000001</v>
      </c>
      <c r="O380" s="12">
        <f t="shared" si="70"/>
        <v>-6.5000000000000058E-3</v>
      </c>
      <c r="P380" s="12">
        <f t="shared" si="53"/>
        <v>-3.7900874635568544</v>
      </c>
      <c r="Q380" s="42">
        <f t="shared" si="71"/>
        <v>103.79008746355686</v>
      </c>
    </row>
    <row r="381" spans="1:17" s="3" customFormat="1" x14ac:dyDescent="0.25">
      <c r="A381" s="16" t="s">
        <v>1131</v>
      </c>
      <c r="B381" s="3">
        <v>4</v>
      </c>
      <c r="C381" s="15">
        <v>25</v>
      </c>
      <c r="D381" s="12">
        <v>184</v>
      </c>
      <c r="E381" s="114">
        <f t="shared" si="67"/>
        <v>0.184</v>
      </c>
      <c r="F381" s="13">
        <v>0.33700000000000002</v>
      </c>
      <c r="G381" s="12">
        <v>0.33250000000000002</v>
      </c>
      <c r="H381" s="12">
        <v>0.3695</v>
      </c>
      <c r="I381" s="12">
        <f t="shared" si="69"/>
        <v>4.500000000000004E-3</v>
      </c>
      <c r="J381" s="12">
        <f t="shared" si="58"/>
        <v>1.2178619756427618</v>
      </c>
      <c r="K381" s="11">
        <f t="shared" si="68"/>
        <v>98.782138024357238</v>
      </c>
      <c r="L381" s="13">
        <v>6.8000000000000005E-2</v>
      </c>
      <c r="M381" s="12">
        <v>6.9500000000000006E-2</v>
      </c>
      <c r="N381" s="12">
        <v>0.17150000000000001</v>
      </c>
      <c r="O381" s="12">
        <f t="shared" si="70"/>
        <v>-1.5000000000000013E-3</v>
      </c>
      <c r="P381" s="12">
        <f t="shared" si="53"/>
        <v>-0.8746355685131203</v>
      </c>
      <c r="Q381" s="42">
        <f t="shared" si="71"/>
        <v>100.87463556851311</v>
      </c>
    </row>
    <row r="382" spans="1:17" s="3" customFormat="1" x14ac:dyDescent="0.25">
      <c r="A382" s="16" t="s">
        <v>1131</v>
      </c>
      <c r="B382" s="3">
        <v>4</v>
      </c>
      <c r="C382" s="15">
        <v>25</v>
      </c>
      <c r="D382" s="12">
        <v>184</v>
      </c>
      <c r="E382" s="114">
        <f t="shared" si="67"/>
        <v>0.184</v>
      </c>
      <c r="F382" s="13">
        <v>0.32800000000000001</v>
      </c>
      <c r="G382" s="12">
        <v>0.33250000000000002</v>
      </c>
      <c r="H382" s="12">
        <v>0.3695</v>
      </c>
      <c r="I382" s="12">
        <f t="shared" si="69"/>
        <v>-4.500000000000004E-3</v>
      </c>
      <c r="J382" s="12">
        <f t="shared" si="58"/>
        <v>-1.2178619756427618</v>
      </c>
      <c r="K382" s="11">
        <f t="shared" si="68"/>
        <v>101.21786197564276</v>
      </c>
      <c r="L382" s="13">
        <v>6.7000000000000004E-2</v>
      </c>
      <c r="M382" s="12">
        <v>6.9500000000000006E-2</v>
      </c>
      <c r="N382" s="12">
        <v>0.17150000000000001</v>
      </c>
      <c r="O382" s="12">
        <f t="shared" si="70"/>
        <v>-2.5000000000000022E-3</v>
      </c>
      <c r="P382" s="12">
        <f t="shared" si="53"/>
        <v>-1.4577259475218671</v>
      </c>
      <c r="Q382" s="42">
        <f t="shared" si="71"/>
        <v>101.45772594752187</v>
      </c>
    </row>
    <row r="383" spans="1:17" s="3" customFormat="1" x14ac:dyDescent="0.25">
      <c r="A383" s="16">
        <v>6</v>
      </c>
      <c r="B383" s="3">
        <v>5</v>
      </c>
      <c r="C383" s="15">
        <v>0.04</v>
      </c>
      <c r="D383" s="12">
        <v>0.20657552083333336</v>
      </c>
      <c r="E383" s="114">
        <f t="shared" si="67"/>
        <v>2.0657552083333335E-4</v>
      </c>
      <c r="F383" s="13">
        <v>0.80800000000000005</v>
      </c>
      <c r="G383" s="12">
        <v>0.374</v>
      </c>
      <c r="H383" s="12">
        <v>0.53100000000000003</v>
      </c>
      <c r="I383" s="12">
        <f t="shared" si="69"/>
        <v>0.43400000000000005</v>
      </c>
      <c r="J383" s="12">
        <f t="shared" si="58"/>
        <v>81.732580037664789</v>
      </c>
      <c r="K383" s="11">
        <f t="shared" si="68"/>
        <v>18.267419962335211</v>
      </c>
      <c r="L383" s="13">
        <v>0.26600000000000001</v>
      </c>
      <c r="M383" s="12">
        <v>7.0499999999999993E-2</v>
      </c>
      <c r="N383" s="12">
        <v>0.17899999999999999</v>
      </c>
      <c r="O383" s="12">
        <f t="shared" si="70"/>
        <v>0.19550000000000001</v>
      </c>
      <c r="P383" s="12">
        <f t="shared" si="53"/>
        <v>109.21787709497208</v>
      </c>
      <c r="Q383" s="42">
        <f t="shared" si="71"/>
        <v>-9.2178770949720814</v>
      </c>
    </row>
    <row r="384" spans="1:17" s="3" customFormat="1" x14ac:dyDescent="0.25">
      <c r="A384" s="16">
        <v>6</v>
      </c>
      <c r="B384" s="3">
        <v>5</v>
      </c>
      <c r="C384" s="15">
        <v>0.04</v>
      </c>
      <c r="D384" s="12">
        <v>0.20657552083333336</v>
      </c>
      <c r="E384" s="114">
        <f t="shared" si="67"/>
        <v>2.0657552083333335E-4</v>
      </c>
      <c r="F384" s="13">
        <v>0.47699999999999998</v>
      </c>
      <c r="G384" s="12">
        <v>0.374</v>
      </c>
      <c r="H384" s="12">
        <v>0.53100000000000003</v>
      </c>
      <c r="I384" s="12">
        <f t="shared" si="69"/>
        <v>0.10299999999999998</v>
      </c>
      <c r="J384" s="12">
        <f t="shared" si="58"/>
        <v>19.397363465160069</v>
      </c>
      <c r="K384" s="11">
        <f t="shared" si="68"/>
        <v>80.602636534839931</v>
      </c>
      <c r="L384" s="13">
        <v>0.23799999999999999</v>
      </c>
      <c r="M384" s="12">
        <v>7.0499999999999993E-2</v>
      </c>
      <c r="N384" s="12">
        <v>0.17899999999999999</v>
      </c>
      <c r="O384" s="12">
        <f t="shared" si="70"/>
        <v>0.16749999999999998</v>
      </c>
      <c r="P384" s="12">
        <f t="shared" si="53"/>
        <v>93.575418994413411</v>
      </c>
      <c r="Q384" s="42">
        <f t="shared" si="71"/>
        <v>6.4245810055865888</v>
      </c>
    </row>
    <row r="385" spans="1:17" s="3" customFormat="1" x14ac:dyDescent="0.25">
      <c r="A385" s="16">
        <v>6</v>
      </c>
      <c r="B385" s="3">
        <v>5</v>
      </c>
      <c r="C385" s="15">
        <v>7.0000000000000007E-2</v>
      </c>
      <c r="D385" s="12">
        <v>0.41315104166666672</v>
      </c>
      <c r="E385" s="114">
        <f t="shared" si="67"/>
        <v>4.131510416666667E-4</v>
      </c>
      <c r="F385" s="13">
        <v>0.81</v>
      </c>
      <c r="G385" s="12">
        <v>0.374</v>
      </c>
      <c r="H385" s="12">
        <v>0.53100000000000003</v>
      </c>
      <c r="I385" s="12">
        <f t="shared" si="69"/>
        <v>0.43600000000000005</v>
      </c>
      <c r="J385" s="12">
        <f t="shared" si="58"/>
        <v>82.109227871939737</v>
      </c>
      <c r="K385" s="11">
        <f t="shared" si="68"/>
        <v>17.890772128060263</v>
      </c>
      <c r="L385" s="13">
        <v>0.21</v>
      </c>
      <c r="M385" s="12">
        <v>7.0499999999999993E-2</v>
      </c>
      <c r="N385" s="12">
        <v>0.17899999999999999</v>
      </c>
      <c r="O385" s="12">
        <f t="shared" si="70"/>
        <v>0.13950000000000001</v>
      </c>
      <c r="P385" s="12">
        <f t="shared" si="53"/>
        <v>77.932960893854769</v>
      </c>
      <c r="Q385" s="42">
        <f t="shared" si="71"/>
        <v>22.067039106145231</v>
      </c>
    </row>
    <row r="386" spans="1:17" s="3" customFormat="1" x14ac:dyDescent="0.25">
      <c r="A386" s="16">
        <v>6</v>
      </c>
      <c r="B386" s="3">
        <v>5</v>
      </c>
      <c r="C386" s="15">
        <v>7.0000000000000007E-2</v>
      </c>
      <c r="D386" s="12">
        <v>0.41315104166666672</v>
      </c>
      <c r="E386" s="114">
        <f t="shared" si="67"/>
        <v>4.131510416666667E-4</v>
      </c>
      <c r="F386" s="13">
        <v>0.77600000000000002</v>
      </c>
      <c r="G386" s="12">
        <v>0.374</v>
      </c>
      <c r="H386" s="12">
        <v>0.53100000000000003</v>
      </c>
      <c r="I386" s="12">
        <f t="shared" si="69"/>
        <v>0.40200000000000002</v>
      </c>
      <c r="J386" s="12">
        <f t="shared" si="58"/>
        <v>75.706214689265536</v>
      </c>
      <c r="K386" s="11">
        <f t="shared" si="68"/>
        <v>24.293785310734464</v>
      </c>
      <c r="L386" s="13">
        <v>0.224</v>
      </c>
      <c r="M386" s="12">
        <v>7.0499999999999993E-2</v>
      </c>
      <c r="N386" s="12">
        <v>0.17899999999999999</v>
      </c>
      <c r="O386" s="12">
        <f t="shared" si="70"/>
        <v>0.15350000000000003</v>
      </c>
      <c r="P386" s="12">
        <f t="shared" si="53"/>
        <v>85.754189944134097</v>
      </c>
      <c r="Q386" s="42">
        <f t="shared" si="71"/>
        <v>14.245810055865903</v>
      </c>
    </row>
    <row r="387" spans="1:17" s="3" customFormat="1" x14ac:dyDescent="0.25">
      <c r="A387" s="16">
        <v>6</v>
      </c>
      <c r="B387" s="3">
        <v>5</v>
      </c>
      <c r="C387" s="15">
        <v>0.15</v>
      </c>
      <c r="D387" s="12">
        <v>0.82630208333333344</v>
      </c>
      <c r="E387" s="114">
        <f t="shared" si="67"/>
        <v>8.263020833333334E-4</v>
      </c>
      <c r="F387" s="13">
        <v>0.82899999999999996</v>
      </c>
      <c r="G387" s="12">
        <v>0.374</v>
      </c>
      <c r="H387" s="12">
        <v>0.53100000000000003</v>
      </c>
      <c r="I387" s="12">
        <f t="shared" si="69"/>
        <v>0.45499999999999996</v>
      </c>
      <c r="J387" s="12">
        <f t="shared" si="58"/>
        <v>85.687382297551778</v>
      </c>
      <c r="K387" s="11">
        <f t="shared" si="68"/>
        <v>14.312617702448222</v>
      </c>
      <c r="L387" s="13">
        <v>0.222</v>
      </c>
      <c r="M387" s="12">
        <v>7.0499999999999993E-2</v>
      </c>
      <c r="N387" s="12">
        <v>0.17899999999999999</v>
      </c>
      <c r="O387" s="12">
        <f t="shared" si="70"/>
        <v>0.15150000000000002</v>
      </c>
      <c r="P387" s="12">
        <f t="shared" ref="P387:P450" si="72">O387/N387*100</f>
        <v>84.636871508379912</v>
      </c>
      <c r="Q387" s="42">
        <f t="shared" si="71"/>
        <v>15.363128491620088</v>
      </c>
    </row>
    <row r="388" spans="1:17" s="3" customFormat="1" x14ac:dyDescent="0.25">
      <c r="A388" s="16">
        <v>6</v>
      </c>
      <c r="B388" s="3">
        <v>5</v>
      </c>
      <c r="C388" s="15">
        <v>0.15</v>
      </c>
      <c r="D388" s="12">
        <v>0.82630208333333344</v>
      </c>
      <c r="E388" s="114">
        <f t="shared" si="67"/>
        <v>8.263020833333334E-4</v>
      </c>
      <c r="F388" s="13">
        <v>0.72</v>
      </c>
      <c r="G388" s="12">
        <v>0.374</v>
      </c>
      <c r="H388" s="12">
        <v>0.53100000000000003</v>
      </c>
      <c r="I388" s="12">
        <f t="shared" si="69"/>
        <v>0.34599999999999997</v>
      </c>
      <c r="J388" s="12">
        <f t="shared" si="58"/>
        <v>65.160075329566851</v>
      </c>
      <c r="K388" s="11">
        <f t="shared" si="68"/>
        <v>34.839924670433149</v>
      </c>
      <c r="L388" s="13">
        <v>0.3</v>
      </c>
      <c r="M388" s="12">
        <v>7.0499999999999993E-2</v>
      </c>
      <c r="N388" s="12">
        <v>0.17899999999999999</v>
      </c>
      <c r="O388" s="12">
        <f t="shared" si="70"/>
        <v>0.22949999999999998</v>
      </c>
      <c r="P388" s="12">
        <f t="shared" si="72"/>
        <v>128.21229050279331</v>
      </c>
      <c r="Q388" s="42">
        <f t="shared" si="71"/>
        <v>-28.212290502793309</v>
      </c>
    </row>
    <row r="389" spans="1:17" s="3" customFormat="1" x14ac:dyDescent="0.25">
      <c r="A389" s="16">
        <v>6</v>
      </c>
      <c r="B389" s="3">
        <v>5</v>
      </c>
      <c r="C389" s="15">
        <v>0.33</v>
      </c>
      <c r="D389" s="12">
        <v>1.6526041666666669</v>
      </c>
      <c r="E389" s="114">
        <f t="shared" si="67"/>
        <v>1.6526041666666668E-3</v>
      </c>
      <c r="F389" s="13">
        <v>0.79500000000000004</v>
      </c>
      <c r="G389" s="12">
        <v>0.374</v>
      </c>
      <c r="H389" s="12">
        <v>0.53100000000000003</v>
      </c>
      <c r="I389" s="12">
        <f t="shared" si="69"/>
        <v>0.42100000000000004</v>
      </c>
      <c r="J389" s="12">
        <f t="shared" si="58"/>
        <v>79.284369114877592</v>
      </c>
      <c r="K389" s="11">
        <f t="shared" si="68"/>
        <v>20.715630885122408</v>
      </c>
      <c r="L389" s="13">
        <v>0.23400000000000001</v>
      </c>
      <c r="M389" s="12">
        <v>7.0499999999999993E-2</v>
      </c>
      <c r="N389" s="12">
        <v>0.17899999999999999</v>
      </c>
      <c r="O389" s="12">
        <f t="shared" si="70"/>
        <v>0.16350000000000003</v>
      </c>
      <c r="P389" s="12">
        <f t="shared" si="72"/>
        <v>91.340782122905054</v>
      </c>
      <c r="Q389" s="42">
        <f t="shared" si="71"/>
        <v>8.6592178770949459</v>
      </c>
    </row>
    <row r="390" spans="1:17" s="3" customFormat="1" x14ac:dyDescent="0.25">
      <c r="A390" s="16">
        <v>6</v>
      </c>
      <c r="B390" s="3">
        <v>5</v>
      </c>
      <c r="C390" s="15">
        <v>0.33</v>
      </c>
      <c r="D390" s="12">
        <v>1.6526041666666669</v>
      </c>
      <c r="E390" s="114">
        <f t="shared" si="67"/>
        <v>1.6526041666666668E-3</v>
      </c>
      <c r="F390" s="13">
        <v>0.58499999999999996</v>
      </c>
      <c r="G390" s="12">
        <v>0.374</v>
      </c>
      <c r="H390" s="12">
        <v>0.53100000000000003</v>
      </c>
      <c r="I390" s="12">
        <f t="shared" si="69"/>
        <v>0.21099999999999997</v>
      </c>
      <c r="J390" s="12">
        <f t="shared" si="58"/>
        <v>39.736346516007529</v>
      </c>
      <c r="K390" s="11">
        <f t="shared" si="68"/>
        <v>60.263653483992471</v>
      </c>
      <c r="L390" s="13">
        <v>0.23100000000000001</v>
      </c>
      <c r="M390" s="12">
        <v>7.0499999999999993E-2</v>
      </c>
      <c r="N390" s="12">
        <v>0.17899999999999999</v>
      </c>
      <c r="O390" s="12">
        <f t="shared" si="70"/>
        <v>0.16050000000000003</v>
      </c>
      <c r="P390" s="12">
        <f t="shared" si="72"/>
        <v>89.664804469273761</v>
      </c>
      <c r="Q390" s="42">
        <f t="shared" si="71"/>
        <v>10.335195530726239</v>
      </c>
    </row>
    <row r="391" spans="1:17" s="3" customFormat="1" x14ac:dyDescent="0.25">
      <c r="A391" s="16">
        <v>6</v>
      </c>
      <c r="B391" s="3">
        <v>5</v>
      </c>
      <c r="C391" s="15">
        <v>0.75</v>
      </c>
      <c r="D391" s="12">
        <v>3.3052083333333337</v>
      </c>
      <c r="E391" s="114">
        <f t="shared" si="67"/>
        <v>3.3052083333333336E-3</v>
      </c>
      <c r="F391" s="13">
        <v>0.79800000000000004</v>
      </c>
      <c r="G391" s="12">
        <v>0.374</v>
      </c>
      <c r="H391" s="12">
        <v>0.53100000000000003</v>
      </c>
      <c r="I391" s="12">
        <f t="shared" si="69"/>
        <v>0.42400000000000004</v>
      </c>
      <c r="J391" s="12">
        <f t="shared" si="58"/>
        <v>79.849340866290021</v>
      </c>
      <c r="K391" s="11">
        <f t="shared" si="68"/>
        <v>20.150659133709979</v>
      </c>
      <c r="L391" s="13">
        <v>0.23899999999999999</v>
      </c>
      <c r="M391" s="12">
        <v>7.0499999999999993E-2</v>
      </c>
      <c r="N391" s="12">
        <v>0.17899999999999999</v>
      </c>
      <c r="O391" s="12">
        <f t="shared" si="70"/>
        <v>0.16849999999999998</v>
      </c>
      <c r="P391" s="12">
        <f t="shared" si="72"/>
        <v>94.13407821229049</v>
      </c>
      <c r="Q391" s="42">
        <f t="shared" si="71"/>
        <v>5.8659217877095102</v>
      </c>
    </row>
    <row r="392" spans="1:17" s="3" customFormat="1" x14ac:dyDescent="0.25">
      <c r="A392" s="16">
        <v>6</v>
      </c>
      <c r="B392" s="3">
        <v>5</v>
      </c>
      <c r="C392" s="15">
        <v>0.75</v>
      </c>
      <c r="D392" s="12">
        <v>3.3052083333333337</v>
      </c>
      <c r="E392" s="114">
        <f t="shared" si="67"/>
        <v>3.3052083333333336E-3</v>
      </c>
      <c r="F392" s="13">
        <v>0.55200000000000005</v>
      </c>
      <c r="G392" s="12">
        <v>0.374</v>
      </c>
      <c r="H392" s="12">
        <v>0.53100000000000003</v>
      </c>
      <c r="I392" s="12">
        <f t="shared" si="69"/>
        <v>0.17800000000000005</v>
      </c>
      <c r="J392" s="12">
        <f t="shared" si="58"/>
        <v>33.521657250470817</v>
      </c>
      <c r="K392" s="11">
        <f t="shared" si="68"/>
        <v>66.47834274952919</v>
      </c>
      <c r="L392" s="13">
        <v>0.248</v>
      </c>
      <c r="M392" s="12">
        <v>7.0499999999999993E-2</v>
      </c>
      <c r="N392" s="12">
        <v>0.17899999999999999</v>
      </c>
      <c r="O392" s="12">
        <f t="shared" si="70"/>
        <v>0.17749999999999999</v>
      </c>
      <c r="P392" s="12">
        <f t="shared" si="72"/>
        <v>99.162011173184368</v>
      </c>
      <c r="Q392" s="42">
        <f t="shared" si="71"/>
        <v>0.83798882681563214</v>
      </c>
    </row>
    <row r="393" spans="1:17" s="3" customFormat="1" x14ac:dyDescent="0.25">
      <c r="A393" s="16">
        <v>6</v>
      </c>
      <c r="B393" s="3">
        <v>5</v>
      </c>
      <c r="C393" s="15">
        <v>1.5</v>
      </c>
      <c r="D393" s="12">
        <v>6.6104166666666675</v>
      </c>
      <c r="E393" s="114">
        <f t="shared" si="67"/>
        <v>6.6104166666666672E-3</v>
      </c>
      <c r="F393" s="13">
        <v>0.78300000000000003</v>
      </c>
      <c r="G393" s="12">
        <v>0.374</v>
      </c>
      <c r="H393" s="12">
        <v>0.53100000000000003</v>
      </c>
      <c r="I393" s="12">
        <f t="shared" si="69"/>
        <v>0.40900000000000003</v>
      </c>
      <c r="J393" s="12">
        <f t="shared" si="58"/>
        <v>77.024482109227876</v>
      </c>
      <c r="K393" s="11">
        <f t="shared" si="68"/>
        <v>22.975517890772124</v>
      </c>
      <c r="L393" s="13">
        <v>0.22700000000000001</v>
      </c>
      <c r="M393" s="12">
        <v>7.0499999999999993E-2</v>
      </c>
      <c r="N393" s="12">
        <v>0.17899999999999999</v>
      </c>
      <c r="O393" s="12">
        <f t="shared" si="70"/>
        <v>0.15650000000000003</v>
      </c>
      <c r="P393" s="12">
        <f t="shared" si="72"/>
        <v>87.43016759776539</v>
      </c>
      <c r="Q393" s="42">
        <f t="shared" si="71"/>
        <v>12.56983240223461</v>
      </c>
    </row>
    <row r="394" spans="1:17" s="3" customFormat="1" x14ac:dyDescent="0.25">
      <c r="A394" s="16">
        <v>6</v>
      </c>
      <c r="B394" s="3">
        <v>5</v>
      </c>
      <c r="C394" s="15">
        <v>1.5</v>
      </c>
      <c r="D394" s="12">
        <v>6.6104166666666675</v>
      </c>
      <c r="E394" s="114">
        <f t="shared" si="67"/>
        <v>6.6104166666666672E-3</v>
      </c>
      <c r="F394" s="13">
        <v>0.75600000000000001</v>
      </c>
      <c r="G394" s="12">
        <v>0.374</v>
      </c>
      <c r="H394" s="12">
        <v>0.53100000000000003</v>
      </c>
      <c r="I394" s="12">
        <f t="shared" si="69"/>
        <v>0.38200000000000001</v>
      </c>
      <c r="J394" s="12">
        <f t="shared" si="58"/>
        <v>71.939736346516</v>
      </c>
      <c r="K394" s="11">
        <f t="shared" si="68"/>
        <v>28.060263653484</v>
      </c>
      <c r="L394" s="13">
        <v>0.25</v>
      </c>
      <c r="M394" s="12">
        <v>7.0499999999999993E-2</v>
      </c>
      <c r="N394" s="12">
        <v>0.17899999999999999</v>
      </c>
      <c r="O394" s="12">
        <f t="shared" si="70"/>
        <v>0.17949999999999999</v>
      </c>
      <c r="P394" s="12">
        <f t="shared" si="72"/>
        <v>100.27932960893855</v>
      </c>
      <c r="Q394" s="42">
        <f t="shared" si="71"/>
        <v>-0.27932960893855352</v>
      </c>
    </row>
    <row r="395" spans="1:17" s="3" customFormat="1" x14ac:dyDescent="0.25">
      <c r="A395" s="16">
        <v>6</v>
      </c>
      <c r="B395" s="3">
        <v>5</v>
      </c>
      <c r="C395" s="15">
        <v>3.1</v>
      </c>
      <c r="D395" s="12">
        <v>13.220833333333335</v>
      </c>
      <c r="E395" s="114">
        <f t="shared" si="67"/>
        <v>1.3220833333333334E-2</v>
      </c>
      <c r="F395" s="13">
        <v>0.64200000000000002</v>
      </c>
      <c r="G395" s="12">
        <v>0.374</v>
      </c>
      <c r="H395" s="12">
        <v>0.53100000000000003</v>
      </c>
      <c r="I395" s="12">
        <f t="shared" si="69"/>
        <v>0.26800000000000002</v>
      </c>
      <c r="J395" s="12">
        <f t="shared" si="58"/>
        <v>50.470809792843696</v>
      </c>
      <c r="K395" s="11">
        <f t="shared" si="68"/>
        <v>49.529190207156304</v>
      </c>
      <c r="L395" s="13">
        <v>0.2</v>
      </c>
      <c r="M395" s="12">
        <v>7.0499999999999993E-2</v>
      </c>
      <c r="N395" s="12">
        <v>0.17899999999999999</v>
      </c>
      <c r="O395" s="12">
        <f t="shared" si="70"/>
        <v>0.1295</v>
      </c>
      <c r="P395" s="12">
        <f t="shared" si="72"/>
        <v>72.346368715083813</v>
      </c>
      <c r="Q395" s="42">
        <f t="shared" si="71"/>
        <v>27.653631284916187</v>
      </c>
    </row>
    <row r="396" spans="1:17" s="3" customFormat="1" x14ac:dyDescent="0.25">
      <c r="A396" s="16">
        <v>6</v>
      </c>
      <c r="B396" s="3">
        <v>5</v>
      </c>
      <c r="C396" s="15">
        <v>3.1</v>
      </c>
      <c r="D396" s="12">
        <v>13.220833333333335</v>
      </c>
      <c r="E396" s="114">
        <f t="shared" si="67"/>
        <v>1.3220833333333334E-2</v>
      </c>
      <c r="F396" s="13">
        <v>0.629</v>
      </c>
      <c r="G396" s="12">
        <v>0.374</v>
      </c>
      <c r="H396" s="12">
        <v>0.53100000000000003</v>
      </c>
      <c r="I396" s="12">
        <f t="shared" si="69"/>
        <v>0.255</v>
      </c>
      <c r="J396" s="12">
        <f t="shared" si="58"/>
        <v>48.022598870056491</v>
      </c>
      <c r="K396" s="11">
        <f t="shared" si="68"/>
        <v>51.977401129943509</v>
      </c>
      <c r="L396" s="13">
        <v>0.20599999999999999</v>
      </c>
      <c r="M396" s="12">
        <v>7.0499999999999993E-2</v>
      </c>
      <c r="N396" s="12">
        <v>0.17899999999999999</v>
      </c>
      <c r="O396" s="12">
        <f t="shared" si="70"/>
        <v>0.13550000000000001</v>
      </c>
      <c r="P396" s="12">
        <f t="shared" si="72"/>
        <v>75.69832402234637</v>
      </c>
      <c r="Q396" s="42">
        <f t="shared" si="71"/>
        <v>24.30167597765363</v>
      </c>
    </row>
    <row r="397" spans="1:17" s="3" customFormat="1" x14ac:dyDescent="0.25">
      <c r="A397" s="16">
        <v>6</v>
      </c>
      <c r="B397" s="3">
        <v>5</v>
      </c>
      <c r="C397" s="15">
        <v>6.3</v>
      </c>
      <c r="D397" s="12">
        <v>26.44166666666667</v>
      </c>
      <c r="E397" s="114">
        <f t="shared" si="67"/>
        <v>2.6441666666666669E-2</v>
      </c>
      <c r="F397" s="13">
        <v>0.67500000000000004</v>
      </c>
      <c r="G397" s="12">
        <v>0.374</v>
      </c>
      <c r="H397" s="12">
        <v>0.53100000000000003</v>
      </c>
      <c r="I397" s="12">
        <f t="shared" si="69"/>
        <v>0.30100000000000005</v>
      </c>
      <c r="J397" s="12">
        <f t="shared" si="58"/>
        <v>56.685499058380415</v>
      </c>
      <c r="K397" s="11">
        <f t="shared" si="68"/>
        <v>43.314500941619585</v>
      </c>
      <c r="L397" s="13">
        <v>0.192</v>
      </c>
      <c r="M397" s="12">
        <v>7.0499999999999993E-2</v>
      </c>
      <c r="N397" s="12">
        <v>0.17899999999999999</v>
      </c>
      <c r="O397" s="12">
        <f t="shared" si="70"/>
        <v>0.12150000000000001</v>
      </c>
      <c r="P397" s="12">
        <f t="shared" si="72"/>
        <v>67.877094972067042</v>
      </c>
      <c r="Q397" s="42">
        <f t="shared" si="71"/>
        <v>32.122905027932958</v>
      </c>
    </row>
    <row r="398" spans="1:17" s="3" customFormat="1" x14ac:dyDescent="0.25">
      <c r="A398" s="16">
        <v>6</v>
      </c>
      <c r="B398" s="3">
        <v>5</v>
      </c>
      <c r="C398" s="15">
        <v>6.3</v>
      </c>
      <c r="D398" s="12">
        <v>26.44166666666667</v>
      </c>
      <c r="E398" s="114">
        <f t="shared" si="67"/>
        <v>2.6441666666666669E-2</v>
      </c>
      <c r="F398" s="13">
        <v>0.60499999999999998</v>
      </c>
      <c r="G398" s="12">
        <v>0.374</v>
      </c>
      <c r="H398" s="12">
        <v>0.53100000000000003</v>
      </c>
      <c r="I398" s="12">
        <f t="shared" si="69"/>
        <v>0.23099999999999998</v>
      </c>
      <c r="J398" s="12">
        <f t="shared" ref="J398:J461" si="73">I398/H398*100</f>
        <v>43.502824858757059</v>
      </c>
      <c r="K398" s="11">
        <f t="shared" si="68"/>
        <v>56.497175141242941</v>
      </c>
      <c r="L398" s="13">
        <v>0.22</v>
      </c>
      <c r="M398" s="12">
        <v>7.0499999999999993E-2</v>
      </c>
      <c r="N398" s="12">
        <v>0.17899999999999999</v>
      </c>
      <c r="O398" s="12">
        <f t="shared" si="70"/>
        <v>0.14950000000000002</v>
      </c>
      <c r="P398" s="12">
        <f t="shared" si="72"/>
        <v>83.519553072625712</v>
      </c>
      <c r="Q398" s="42">
        <f t="shared" si="71"/>
        <v>16.480446927374288</v>
      </c>
    </row>
    <row r="399" spans="1:17" s="3" customFormat="1" x14ac:dyDescent="0.25">
      <c r="A399" s="16">
        <v>6</v>
      </c>
      <c r="B399" s="3">
        <v>5</v>
      </c>
      <c r="C399" s="15">
        <v>12.5</v>
      </c>
      <c r="D399" s="12">
        <v>52.88333333333334</v>
      </c>
      <c r="E399" s="114">
        <f t="shared" si="67"/>
        <v>5.2883333333333338E-2</v>
      </c>
      <c r="F399" s="13">
        <v>0.73599999999999999</v>
      </c>
      <c r="G399" s="12">
        <v>0.374</v>
      </c>
      <c r="H399" s="12">
        <v>0.53100000000000003</v>
      </c>
      <c r="I399" s="12">
        <f t="shared" si="69"/>
        <v>0.36199999999999999</v>
      </c>
      <c r="J399" s="12">
        <f t="shared" si="73"/>
        <v>68.173258003766463</v>
      </c>
      <c r="K399" s="11">
        <f t="shared" si="68"/>
        <v>31.826741996233537</v>
      </c>
      <c r="L399" s="13">
        <v>0.189</v>
      </c>
      <c r="M399" s="12">
        <v>7.0499999999999993E-2</v>
      </c>
      <c r="N399" s="12">
        <v>0.17899999999999999</v>
      </c>
      <c r="O399" s="12">
        <f t="shared" si="70"/>
        <v>0.11850000000000001</v>
      </c>
      <c r="P399" s="12">
        <f t="shared" si="72"/>
        <v>66.201117318435763</v>
      </c>
      <c r="Q399" s="42">
        <f t="shared" si="71"/>
        <v>33.798882681564237</v>
      </c>
    </row>
    <row r="400" spans="1:17" s="3" customFormat="1" x14ac:dyDescent="0.25">
      <c r="A400" s="16">
        <v>6</v>
      </c>
      <c r="B400" s="3">
        <v>5</v>
      </c>
      <c r="C400" s="15">
        <v>12.5</v>
      </c>
      <c r="D400" s="12">
        <v>52.88333333333334</v>
      </c>
      <c r="E400" s="114">
        <f t="shared" si="67"/>
        <v>5.2883333333333338E-2</v>
      </c>
      <c r="F400" s="13">
        <v>0.66300000000000003</v>
      </c>
      <c r="G400" s="12">
        <v>0.374</v>
      </c>
      <c r="H400" s="12">
        <v>0.53100000000000003</v>
      </c>
      <c r="I400" s="12">
        <f t="shared" si="69"/>
        <v>0.28900000000000003</v>
      </c>
      <c r="J400" s="12">
        <f t="shared" si="73"/>
        <v>54.425612052730699</v>
      </c>
      <c r="K400" s="11">
        <f t="shared" si="68"/>
        <v>45.574387947269301</v>
      </c>
      <c r="L400" s="13">
        <v>0.19600000000000001</v>
      </c>
      <c r="M400" s="12">
        <v>7.0499999999999993E-2</v>
      </c>
      <c r="N400" s="12">
        <v>0.17899999999999999</v>
      </c>
      <c r="O400" s="12">
        <f t="shared" si="70"/>
        <v>0.1255</v>
      </c>
      <c r="P400" s="12">
        <f t="shared" si="72"/>
        <v>70.111731843575427</v>
      </c>
      <c r="Q400" s="42">
        <f t="shared" si="71"/>
        <v>29.888268156424573</v>
      </c>
    </row>
    <row r="401" spans="1:17" s="3" customFormat="1" x14ac:dyDescent="0.25">
      <c r="A401" s="16">
        <v>6</v>
      </c>
      <c r="B401" s="3">
        <v>5</v>
      </c>
      <c r="C401" s="15">
        <v>25</v>
      </c>
      <c r="D401" s="12">
        <v>105.76666666666668</v>
      </c>
      <c r="E401" s="114">
        <f t="shared" si="67"/>
        <v>0.10576666666666668</v>
      </c>
      <c r="F401" s="13">
        <v>0.78500000000000003</v>
      </c>
      <c r="G401" s="12">
        <v>0.374</v>
      </c>
      <c r="H401" s="12">
        <v>0.53100000000000003</v>
      </c>
      <c r="I401" s="12">
        <f t="shared" si="69"/>
        <v>0.41100000000000003</v>
      </c>
      <c r="J401" s="12">
        <f t="shared" si="73"/>
        <v>77.401129943502823</v>
      </c>
      <c r="K401" s="11">
        <f t="shared" si="68"/>
        <v>22.598870056497177</v>
      </c>
      <c r="L401" s="13">
        <v>0.217</v>
      </c>
      <c r="M401" s="12">
        <v>7.0499999999999993E-2</v>
      </c>
      <c r="N401" s="12">
        <v>0.17899999999999999</v>
      </c>
      <c r="O401" s="12">
        <f t="shared" si="70"/>
        <v>0.14650000000000002</v>
      </c>
      <c r="P401" s="12">
        <f t="shared" si="72"/>
        <v>81.843575418994433</v>
      </c>
      <c r="Q401" s="42">
        <f t="shared" si="71"/>
        <v>18.156424581005567</v>
      </c>
    </row>
    <row r="402" spans="1:17" s="3" customFormat="1" x14ac:dyDescent="0.25">
      <c r="A402" s="16">
        <v>6</v>
      </c>
      <c r="B402" s="3">
        <v>5</v>
      </c>
      <c r="C402" s="15">
        <v>25</v>
      </c>
      <c r="D402" s="12">
        <v>105.76666666666668</v>
      </c>
      <c r="E402" s="114">
        <f t="shared" si="67"/>
        <v>0.10576666666666668</v>
      </c>
      <c r="F402" s="13">
        <v>0.63400000000000001</v>
      </c>
      <c r="G402" s="12">
        <v>0.374</v>
      </c>
      <c r="H402" s="12">
        <v>0.53100000000000003</v>
      </c>
      <c r="I402" s="12">
        <f t="shared" si="69"/>
        <v>0.26</v>
      </c>
      <c r="J402" s="12">
        <f t="shared" si="73"/>
        <v>48.964218455743882</v>
      </c>
      <c r="K402" s="11">
        <f t="shared" si="68"/>
        <v>51.035781544256118</v>
      </c>
      <c r="L402" s="13">
        <v>0.26100000000000001</v>
      </c>
      <c r="M402" s="12">
        <v>7.0499999999999993E-2</v>
      </c>
      <c r="N402" s="12">
        <v>0.17899999999999999</v>
      </c>
      <c r="O402" s="12">
        <f t="shared" si="70"/>
        <v>0.1905</v>
      </c>
      <c r="P402" s="12">
        <f t="shared" si="72"/>
        <v>106.4245810055866</v>
      </c>
      <c r="Q402" s="42">
        <f t="shared" si="71"/>
        <v>-6.4245810055866031</v>
      </c>
    </row>
    <row r="403" spans="1:17" s="3" customFormat="1" x14ac:dyDescent="0.25">
      <c r="A403" s="16">
        <v>7</v>
      </c>
      <c r="B403" s="3">
        <v>5</v>
      </c>
      <c r="C403" s="15">
        <v>0.04</v>
      </c>
      <c r="D403" s="12">
        <v>0.30507812499999998</v>
      </c>
      <c r="E403" s="114">
        <f t="shared" si="67"/>
        <v>3.0507812499999996E-4</v>
      </c>
      <c r="F403" s="13">
        <v>0.93500000000000005</v>
      </c>
      <c r="G403" s="12">
        <v>0.374</v>
      </c>
      <c r="H403" s="12">
        <v>0.53100000000000003</v>
      </c>
      <c r="I403" s="12">
        <f t="shared" si="69"/>
        <v>0.56100000000000005</v>
      </c>
      <c r="J403" s="12">
        <f t="shared" si="73"/>
        <v>105.6497175141243</v>
      </c>
      <c r="K403" s="11">
        <f t="shared" si="68"/>
        <v>-5.6497175141243048</v>
      </c>
      <c r="L403" s="13">
        <v>0.21299999999999999</v>
      </c>
      <c r="M403" s="12">
        <v>7.0499999999999993E-2</v>
      </c>
      <c r="N403" s="12">
        <v>0.17899999999999999</v>
      </c>
      <c r="O403" s="12">
        <f t="shared" si="70"/>
        <v>0.14250000000000002</v>
      </c>
      <c r="P403" s="12">
        <f t="shared" si="72"/>
        <v>79.608938547486048</v>
      </c>
      <c r="Q403" s="42">
        <f t="shared" si="71"/>
        <v>20.391061452513952</v>
      </c>
    </row>
    <row r="404" spans="1:17" s="3" customFormat="1" x14ac:dyDescent="0.25">
      <c r="A404" s="16">
        <v>7</v>
      </c>
      <c r="B404" s="3">
        <v>5</v>
      </c>
      <c r="C404" s="15">
        <v>0.04</v>
      </c>
      <c r="D404" s="12">
        <v>0.30507812499999998</v>
      </c>
      <c r="E404" s="114">
        <f t="shared" si="67"/>
        <v>3.0507812499999996E-4</v>
      </c>
      <c r="F404" s="13">
        <v>0.88600000000000001</v>
      </c>
      <c r="G404" s="12">
        <v>0.374</v>
      </c>
      <c r="H404" s="12">
        <v>0.53100000000000003</v>
      </c>
      <c r="I404" s="12">
        <f t="shared" si="69"/>
        <v>0.51200000000000001</v>
      </c>
      <c r="J404" s="12">
        <f t="shared" si="73"/>
        <v>96.421845574387945</v>
      </c>
      <c r="K404" s="11">
        <f t="shared" si="68"/>
        <v>3.5781544256120554</v>
      </c>
      <c r="L404" s="13">
        <v>0.251</v>
      </c>
      <c r="M404" s="12">
        <v>7.0499999999999993E-2</v>
      </c>
      <c r="N404" s="12">
        <v>0.17899999999999999</v>
      </c>
      <c r="O404" s="12">
        <f t="shared" si="70"/>
        <v>0.18049999999999999</v>
      </c>
      <c r="P404" s="12">
        <f t="shared" si="72"/>
        <v>100.83798882681565</v>
      </c>
      <c r="Q404" s="42">
        <f t="shared" si="71"/>
        <v>-0.83798882681564635</v>
      </c>
    </row>
    <row r="405" spans="1:17" s="3" customFormat="1" x14ac:dyDescent="0.25">
      <c r="A405" s="16">
        <v>7</v>
      </c>
      <c r="B405" s="3">
        <v>5</v>
      </c>
      <c r="C405" s="15">
        <v>7.0000000000000007E-2</v>
      </c>
      <c r="D405" s="12">
        <v>0.61015624999999996</v>
      </c>
      <c r="E405" s="114">
        <f t="shared" si="67"/>
        <v>6.1015624999999991E-4</v>
      </c>
      <c r="F405" s="13">
        <v>0.77300000000000002</v>
      </c>
      <c r="G405" s="12">
        <v>0.374</v>
      </c>
      <c r="H405" s="12">
        <v>0.53100000000000003</v>
      </c>
      <c r="I405" s="12">
        <f t="shared" si="69"/>
        <v>0.39900000000000002</v>
      </c>
      <c r="J405" s="12">
        <f t="shared" si="73"/>
        <v>75.141242937853107</v>
      </c>
      <c r="K405" s="11">
        <f t="shared" si="68"/>
        <v>24.858757062146893</v>
      </c>
      <c r="L405" s="13">
        <v>0.19500000000000001</v>
      </c>
      <c r="M405" s="12">
        <v>7.0499999999999993E-2</v>
      </c>
      <c r="N405" s="12">
        <v>0.17899999999999999</v>
      </c>
      <c r="O405" s="12">
        <f t="shared" si="70"/>
        <v>0.12450000000000001</v>
      </c>
      <c r="P405" s="12">
        <f t="shared" si="72"/>
        <v>69.553072625698334</v>
      </c>
      <c r="Q405" s="42">
        <f t="shared" si="71"/>
        <v>30.446927374301666</v>
      </c>
    </row>
    <row r="406" spans="1:17" s="3" customFormat="1" x14ac:dyDescent="0.25">
      <c r="A406" s="16">
        <v>7</v>
      </c>
      <c r="B406" s="3">
        <v>5</v>
      </c>
      <c r="C406" s="15">
        <v>7.0000000000000007E-2</v>
      </c>
      <c r="D406" s="12">
        <v>0.61015624999999996</v>
      </c>
      <c r="E406" s="114">
        <f t="shared" si="67"/>
        <v>6.1015624999999991E-4</v>
      </c>
      <c r="F406" s="13">
        <v>0.748</v>
      </c>
      <c r="G406" s="12">
        <v>0.374</v>
      </c>
      <c r="H406" s="12">
        <v>0.53100000000000003</v>
      </c>
      <c r="I406" s="12">
        <f t="shared" si="69"/>
        <v>0.374</v>
      </c>
      <c r="J406" s="12">
        <f t="shared" si="73"/>
        <v>70.433145009416194</v>
      </c>
      <c r="K406" s="11">
        <f t="shared" si="68"/>
        <v>29.566854990583806</v>
      </c>
      <c r="L406" s="13">
        <v>0.22900000000000001</v>
      </c>
      <c r="M406" s="12">
        <v>7.0499999999999993E-2</v>
      </c>
      <c r="N406" s="12">
        <v>0.17899999999999999</v>
      </c>
      <c r="O406" s="12">
        <f t="shared" si="70"/>
        <v>0.15850000000000003</v>
      </c>
      <c r="P406" s="12">
        <f t="shared" si="72"/>
        <v>88.547486033519576</v>
      </c>
      <c r="Q406" s="42">
        <f t="shared" si="71"/>
        <v>11.452513966480424</v>
      </c>
    </row>
    <row r="407" spans="1:17" s="3" customFormat="1" x14ac:dyDescent="0.25">
      <c r="A407" s="16">
        <v>7</v>
      </c>
      <c r="B407" s="3">
        <v>5</v>
      </c>
      <c r="C407" s="15">
        <v>0.15</v>
      </c>
      <c r="D407" s="12">
        <v>1.2203124999999999</v>
      </c>
      <c r="E407" s="114">
        <f t="shared" si="67"/>
        <v>1.2203124999999998E-3</v>
      </c>
      <c r="F407" s="13">
        <v>0.67</v>
      </c>
      <c r="G407" s="12">
        <v>0.374</v>
      </c>
      <c r="H407" s="12">
        <v>0.53100000000000003</v>
      </c>
      <c r="I407" s="12">
        <f t="shared" si="69"/>
        <v>0.29600000000000004</v>
      </c>
      <c r="J407" s="12">
        <f t="shared" si="73"/>
        <v>55.743879472693038</v>
      </c>
      <c r="K407" s="11">
        <f t="shared" si="68"/>
        <v>44.256120527306962</v>
      </c>
      <c r="L407" s="13">
        <v>0.20399999999999999</v>
      </c>
      <c r="M407" s="12">
        <v>7.0499999999999993E-2</v>
      </c>
      <c r="N407" s="12">
        <v>0.17899999999999999</v>
      </c>
      <c r="O407" s="12">
        <f t="shared" si="70"/>
        <v>0.13350000000000001</v>
      </c>
      <c r="P407" s="12">
        <f t="shared" si="72"/>
        <v>74.581005586592184</v>
      </c>
      <c r="Q407" s="42">
        <f t="shared" si="71"/>
        <v>25.418994413407816</v>
      </c>
    </row>
    <row r="408" spans="1:17" s="3" customFormat="1" x14ac:dyDescent="0.25">
      <c r="A408" s="16">
        <v>7</v>
      </c>
      <c r="B408" s="3">
        <v>5</v>
      </c>
      <c r="C408" s="15">
        <v>0.15</v>
      </c>
      <c r="D408" s="12">
        <v>1.2203124999999999</v>
      </c>
      <c r="E408" s="114">
        <f t="shared" si="67"/>
        <v>1.2203124999999998E-3</v>
      </c>
      <c r="F408" s="13">
        <v>0.77100000000000002</v>
      </c>
      <c r="G408" s="12">
        <v>0.374</v>
      </c>
      <c r="H408" s="12">
        <v>0.53100000000000003</v>
      </c>
      <c r="I408" s="12">
        <f t="shared" si="69"/>
        <v>0.39700000000000002</v>
      </c>
      <c r="J408" s="12">
        <f t="shared" si="73"/>
        <v>74.764595103578159</v>
      </c>
      <c r="K408" s="11">
        <f t="shared" si="68"/>
        <v>25.235404896421841</v>
      </c>
      <c r="L408" s="13">
        <v>0.27400000000000002</v>
      </c>
      <c r="M408" s="12">
        <v>7.0499999999999993E-2</v>
      </c>
      <c r="N408" s="12">
        <v>0.17899999999999999</v>
      </c>
      <c r="O408" s="12">
        <f t="shared" si="70"/>
        <v>0.20350000000000001</v>
      </c>
      <c r="P408" s="12">
        <f t="shared" si="72"/>
        <v>113.68715083798884</v>
      </c>
      <c r="Q408" s="42">
        <f t="shared" si="71"/>
        <v>-13.687150837988838</v>
      </c>
    </row>
    <row r="409" spans="1:17" s="3" customFormat="1" x14ac:dyDescent="0.25">
      <c r="A409" s="16">
        <v>7</v>
      </c>
      <c r="B409" s="3">
        <v>5</v>
      </c>
      <c r="C409" s="15">
        <v>0.33</v>
      </c>
      <c r="D409" s="12">
        <v>2.4406249999999998</v>
      </c>
      <c r="E409" s="114">
        <f t="shared" si="67"/>
        <v>2.4406249999999997E-3</v>
      </c>
      <c r="F409" s="13">
        <v>0.60199999999999998</v>
      </c>
      <c r="G409" s="12">
        <v>0.374</v>
      </c>
      <c r="H409" s="12">
        <v>0.53100000000000003</v>
      </c>
      <c r="I409" s="12">
        <f t="shared" si="69"/>
        <v>0.22799999999999998</v>
      </c>
      <c r="J409" s="12">
        <f t="shared" si="73"/>
        <v>42.937853107344623</v>
      </c>
      <c r="K409" s="11">
        <f t="shared" si="68"/>
        <v>57.062146892655377</v>
      </c>
      <c r="L409" s="13">
        <v>0.21099999999999999</v>
      </c>
      <c r="M409" s="12">
        <v>7.0499999999999993E-2</v>
      </c>
      <c r="N409" s="12">
        <v>0.17899999999999999</v>
      </c>
      <c r="O409" s="12">
        <f t="shared" si="70"/>
        <v>0.14050000000000001</v>
      </c>
      <c r="P409" s="12">
        <f t="shared" si="72"/>
        <v>78.491620111731848</v>
      </c>
      <c r="Q409" s="42">
        <f t="shared" si="71"/>
        <v>21.508379888268152</v>
      </c>
    </row>
    <row r="410" spans="1:17" s="3" customFormat="1" x14ac:dyDescent="0.25">
      <c r="A410" s="16">
        <v>7</v>
      </c>
      <c r="B410" s="3">
        <v>5</v>
      </c>
      <c r="C410" s="15">
        <v>0.33</v>
      </c>
      <c r="D410" s="12">
        <v>2.4406249999999998</v>
      </c>
      <c r="E410" s="114">
        <f t="shared" si="67"/>
        <v>2.4406249999999997E-3</v>
      </c>
      <c r="F410" s="13">
        <v>0.79600000000000004</v>
      </c>
      <c r="G410" s="12">
        <v>0.374</v>
      </c>
      <c r="H410" s="12">
        <v>0.53100000000000003</v>
      </c>
      <c r="I410" s="12">
        <f t="shared" si="69"/>
        <v>0.42200000000000004</v>
      </c>
      <c r="J410" s="12">
        <f t="shared" si="73"/>
        <v>79.472693032015073</v>
      </c>
      <c r="K410" s="11">
        <f t="shared" si="68"/>
        <v>20.527306967984927</v>
      </c>
      <c r="L410" s="13">
        <v>0.24199999999999999</v>
      </c>
      <c r="M410" s="12">
        <v>7.0499999999999993E-2</v>
      </c>
      <c r="N410" s="12">
        <v>0.17899999999999999</v>
      </c>
      <c r="O410" s="12">
        <f t="shared" si="70"/>
        <v>0.17149999999999999</v>
      </c>
      <c r="P410" s="12">
        <f t="shared" si="72"/>
        <v>95.810055865921782</v>
      </c>
      <c r="Q410" s="42">
        <f t="shared" si="71"/>
        <v>4.1899441340782175</v>
      </c>
    </row>
    <row r="411" spans="1:17" s="3" customFormat="1" x14ac:dyDescent="0.25">
      <c r="A411" s="16">
        <v>7</v>
      </c>
      <c r="B411" s="3">
        <v>5</v>
      </c>
      <c r="C411" s="15">
        <v>0.75</v>
      </c>
      <c r="D411" s="12">
        <v>4.8812499999999996</v>
      </c>
      <c r="E411" s="114">
        <f t="shared" si="67"/>
        <v>4.8812499999999993E-3</v>
      </c>
      <c r="F411" s="13">
        <v>0.82099999999999995</v>
      </c>
      <c r="G411" s="12">
        <v>0.374</v>
      </c>
      <c r="H411" s="12">
        <v>0.53100000000000003</v>
      </c>
      <c r="I411" s="12">
        <f t="shared" si="69"/>
        <v>0.44699999999999995</v>
      </c>
      <c r="J411" s="12">
        <f t="shared" si="73"/>
        <v>84.180790960451972</v>
      </c>
      <c r="K411" s="11">
        <f t="shared" si="68"/>
        <v>15.819209039548028</v>
      </c>
      <c r="L411" s="13">
        <v>0.253</v>
      </c>
      <c r="M411" s="12">
        <v>7.0499999999999993E-2</v>
      </c>
      <c r="N411" s="12">
        <v>0.17899999999999999</v>
      </c>
      <c r="O411" s="12">
        <f t="shared" si="70"/>
        <v>0.1825</v>
      </c>
      <c r="P411" s="12">
        <f t="shared" si="72"/>
        <v>101.95530726256983</v>
      </c>
      <c r="Q411" s="42">
        <f t="shared" si="71"/>
        <v>-1.955307262569832</v>
      </c>
    </row>
    <row r="412" spans="1:17" s="3" customFormat="1" x14ac:dyDescent="0.25">
      <c r="A412" s="16">
        <v>7</v>
      </c>
      <c r="B412" s="3">
        <v>5</v>
      </c>
      <c r="C412" s="15">
        <v>0.75</v>
      </c>
      <c r="D412" s="12">
        <v>4.8812499999999996</v>
      </c>
      <c r="E412" s="114">
        <f t="shared" si="67"/>
        <v>4.8812499999999993E-3</v>
      </c>
      <c r="F412" s="13">
        <v>0.56999999999999995</v>
      </c>
      <c r="G412" s="12">
        <v>0.374</v>
      </c>
      <c r="H412" s="12">
        <v>0.53100000000000003</v>
      </c>
      <c r="I412" s="12">
        <f t="shared" si="69"/>
        <v>0.19599999999999995</v>
      </c>
      <c r="J412" s="12">
        <f t="shared" si="73"/>
        <v>36.911487758945377</v>
      </c>
      <c r="K412" s="11">
        <f t="shared" si="68"/>
        <v>63.088512241054623</v>
      </c>
      <c r="L412" s="13">
        <v>0.26100000000000001</v>
      </c>
      <c r="M412" s="12">
        <v>7.0499999999999993E-2</v>
      </c>
      <c r="N412" s="12">
        <v>0.17899999999999999</v>
      </c>
      <c r="O412" s="12">
        <f t="shared" si="70"/>
        <v>0.1905</v>
      </c>
      <c r="P412" s="12">
        <f t="shared" si="72"/>
        <v>106.4245810055866</v>
      </c>
      <c r="Q412" s="42">
        <f t="shared" si="71"/>
        <v>-6.4245810055866031</v>
      </c>
    </row>
    <row r="413" spans="1:17" s="3" customFormat="1" x14ac:dyDescent="0.25">
      <c r="A413" s="16">
        <v>7</v>
      </c>
      <c r="B413" s="3">
        <v>5</v>
      </c>
      <c r="C413" s="15">
        <v>1.5</v>
      </c>
      <c r="D413" s="12">
        <v>9.7624999999999993</v>
      </c>
      <c r="E413" s="114">
        <f t="shared" si="67"/>
        <v>9.7624999999999986E-3</v>
      </c>
      <c r="F413" s="13">
        <v>0.69</v>
      </c>
      <c r="G413" s="12">
        <v>0.374</v>
      </c>
      <c r="H413" s="12">
        <v>0.53100000000000003</v>
      </c>
      <c r="I413" s="12">
        <f t="shared" si="69"/>
        <v>0.31599999999999995</v>
      </c>
      <c r="J413" s="12">
        <f t="shared" si="73"/>
        <v>59.510357815442546</v>
      </c>
      <c r="K413" s="11">
        <f t="shared" si="68"/>
        <v>40.489642184557454</v>
      </c>
      <c r="L413" s="13">
        <v>0.27400000000000002</v>
      </c>
      <c r="M413" s="12">
        <v>7.0499999999999993E-2</v>
      </c>
      <c r="N413" s="12">
        <v>0.17899999999999999</v>
      </c>
      <c r="O413" s="12">
        <f t="shared" si="70"/>
        <v>0.20350000000000001</v>
      </c>
      <c r="P413" s="12">
        <f t="shared" si="72"/>
        <v>113.68715083798884</v>
      </c>
      <c r="Q413" s="42">
        <f t="shared" si="71"/>
        <v>-13.687150837988838</v>
      </c>
    </row>
    <row r="414" spans="1:17" s="3" customFormat="1" x14ac:dyDescent="0.25">
      <c r="A414" s="16">
        <v>7</v>
      </c>
      <c r="B414" s="3">
        <v>5</v>
      </c>
      <c r="C414" s="15">
        <v>1.5</v>
      </c>
      <c r="D414" s="12">
        <v>9.7624999999999993</v>
      </c>
      <c r="E414" s="114">
        <f t="shared" si="67"/>
        <v>9.7624999999999986E-3</v>
      </c>
      <c r="F414" s="13">
        <v>0.64300000000000002</v>
      </c>
      <c r="G414" s="12">
        <v>0.374</v>
      </c>
      <c r="H414" s="12">
        <v>0.53100000000000003</v>
      </c>
      <c r="I414" s="12">
        <f t="shared" si="69"/>
        <v>0.26900000000000002</v>
      </c>
      <c r="J414" s="12">
        <f t="shared" si="73"/>
        <v>50.659133709981162</v>
      </c>
      <c r="K414" s="11">
        <f t="shared" si="68"/>
        <v>49.340866290018838</v>
      </c>
      <c r="L414" s="13">
        <v>0.21099999999999999</v>
      </c>
      <c r="M414" s="12">
        <v>7.0499999999999993E-2</v>
      </c>
      <c r="N414" s="12">
        <v>0.17899999999999999</v>
      </c>
      <c r="O414" s="12">
        <f t="shared" si="70"/>
        <v>0.14050000000000001</v>
      </c>
      <c r="P414" s="12">
        <f t="shared" si="72"/>
        <v>78.491620111731848</v>
      </c>
      <c r="Q414" s="42">
        <f t="shared" si="71"/>
        <v>21.508379888268152</v>
      </c>
    </row>
    <row r="415" spans="1:17" s="3" customFormat="1" x14ac:dyDescent="0.25">
      <c r="A415" s="16">
        <v>7</v>
      </c>
      <c r="B415" s="3">
        <v>5</v>
      </c>
      <c r="C415" s="15">
        <v>3.1</v>
      </c>
      <c r="D415" s="12">
        <v>19.524999999999999</v>
      </c>
      <c r="E415" s="114">
        <f t="shared" si="67"/>
        <v>1.9524999999999997E-2</v>
      </c>
      <c r="F415" s="13">
        <v>0.49199999999999999</v>
      </c>
      <c r="G415" s="12">
        <v>0.374</v>
      </c>
      <c r="H415" s="12">
        <v>0.53100000000000003</v>
      </c>
      <c r="I415" s="12">
        <f t="shared" si="69"/>
        <v>0.11799999999999999</v>
      </c>
      <c r="J415" s="12">
        <f t="shared" si="73"/>
        <v>22.222222222222221</v>
      </c>
      <c r="K415" s="11">
        <f t="shared" si="68"/>
        <v>77.777777777777771</v>
      </c>
      <c r="L415" s="13">
        <v>9.1999999999999998E-2</v>
      </c>
      <c r="M415" s="12">
        <v>7.0499999999999993E-2</v>
      </c>
      <c r="N415" s="12">
        <v>0.17899999999999999</v>
      </c>
      <c r="O415" s="12">
        <f t="shared" si="70"/>
        <v>2.1500000000000005E-2</v>
      </c>
      <c r="P415" s="12">
        <f t="shared" si="72"/>
        <v>12.011173184357546</v>
      </c>
      <c r="Q415" s="42">
        <f t="shared" si="71"/>
        <v>87.988826815642454</v>
      </c>
    </row>
    <row r="416" spans="1:17" s="3" customFormat="1" x14ac:dyDescent="0.25">
      <c r="A416" s="16">
        <v>7</v>
      </c>
      <c r="B416" s="3">
        <v>5</v>
      </c>
      <c r="C416" s="15">
        <v>3.1</v>
      </c>
      <c r="D416" s="12">
        <v>19.524999999999999</v>
      </c>
      <c r="E416" s="114">
        <f t="shared" si="67"/>
        <v>1.9524999999999997E-2</v>
      </c>
      <c r="F416" s="13">
        <v>0.46600000000000003</v>
      </c>
      <c r="G416" s="12">
        <v>0.374</v>
      </c>
      <c r="H416" s="12">
        <v>0.53100000000000003</v>
      </c>
      <c r="I416" s="12">
        <f t="shared" si="69"/>
        <v>9.2000000000000026E-2</v>
      </c>
      <c r="J416" s="12">
        <f t="shared" si="73"/>
        <v>17.325800376647837</v>
      </c>
      <c r="K416" s="11">
        <f t="shared" si="68"/>
        <v>82.674199623352166</v>
      </c>
      <c r="L416" s="13">
        <v>0.12</v>
      </c>
      <c r="M416" s="12">
        <v>7.0499999999999993E-2</v>
      </c>
      <c r="N416" s="12">
        <v>0.17899999999999999</v>
      </c>
      <c r="O416" s="12">
        <f t="shared" si="70"/>
        <v>4.9500000000000002E-2</v>
      </c>
      <c r="P416" s="12">
        <f t="shared" si="72"/>
        <v>27.653631284916202</v>
      </c>
      <c r="Q416" s="42">
        <f t="shared" si="71"/>
        <v>72.346368715083798</v>
      </c>
    </row>
    <row r="417" spans="1:17" s="3" customFormat="1" x14ac:dyDescent="0.25">
      <c r="A417" s="16">
        <v>7</v>
      </c>
      <c r="B417" s="3">
        <v>5</v>
      </c>
      <c r="C417" s="15">
        <v>6.3</v>
      </c>
      <c r="D417" s="12">
        <v>39.049999999999997</v>
      </c>
      <c r="E417" s="114">
        <f t="shared" si="67"/>
        <v>3.9049999999999994E-2</v>
      </c>
      <c r="F417" s="13">
        <v>0.41699999999999998</v>
      </c>
      <c r="G417" s="12">
        <v>0.374</v>
      </c>
      <c r="H417" s="12">
        <v>0.53100000000000003</v>
      </c>
      <c r="I417" s="12">
        <f t="shared" si="69"/>
        <v>4.2999999999999983E-2</v>
      </c>
      <c r="J417" s="12">
        <f t="shared" si="73"/>
        <v>8.0979284369114843</v>
      </c>
      <c r="K417" s="11">
        <f t="shared" si="68"/>
        <v>91.902071563088512</v>
      </c>
      <c r="L417" s="13">
        <v>0.128</v>
      </c>
      <c r="M417" s="12">
        <v>7.0499999999999993E-2</v>
      </c>
      <c r="N417" s="12">
        <v>0.17899999999999999</v>
      </c>
      <c r="O417" s="12">
        <f t="shared" si="70"/>
        <v>5.7500000000000009E-2</v>
      </c>
      <c r="P417" s="12">
        <f t="shared" si="72"/>
        <v>32.122905027932966</v>
      </c>
      <c r="Q417" s="42">
        <f t="shared" si="71"/>
        <v>67.877094972067027</v>
      </c>
    </row>
    <row r="418" spans="1:17" s="3" customFormat="1" x14ac:dyDescent="0.25">
      <c r="A418" s="16">
        <v>7</v>
      </c>
      <c r="B418" s="3">
        <v>5</v>
      </c>
      <c r="C418" s="15">
        <v>6.3</v>
      </c>
      <c r="D418" s="12">
        <v>39.049999999999997</v>
      </c>
      <c r="E418" s="114">
        <f t="shared" si="67"/>
        <v>3.9049999999999994E-2</v>
      </c>
      <c r="F418" s="13">
        <v>0.42599999999999999</v>
      </c>
      <c r="G418" s="12">
        <v>0.374</v>
      </c>
      <c r="H418" s="12">
        <v>0.53100000000000003</v>
      </c>
      <c r="I418" s="12">
        <f t="shared" si="69"/>
        <v>5.1999999999999991E-2</v>
      </c>
      <c r="J418" s="12">
        <f t="shared" si="73"/>
        <v>9.7928436911487733</v>
      </c>
      <c r="K418" s="11">
        <f t="shared" si="68"/>
        <v>90.207156308851225</v>
      </c>
      <c r="L418" s="13">
        <v>0.123</v>
      </c>
      <c r="M418" s="12">
        <v>7.0499999999999993E-2</v>
      </c>
      <c r="N418" s="12">
        <v>0.17899999999999999</v>
      </c>
      <c r="O418" s="12">
        <f t="shared" si="70"/>
        <v>5.2500000000000005E-2</v>
      </c>
      <c r="P418" s="12">
        <f t="shared" si="72"/>
        <v>29.329608938547491</v>
      </c>
      <c r="Q418" s="42">
        <f t="shared" si="71"/>
        <v>70.670391061452506</v>
      </c>
    </row>
    <row r="419" spans="1:17" s="3" customFormat="1" x14ac:dyDescent="0.25">
      <c r="A419" s="16">
        <v>7</v>
      </c>
      <c r="B419" s="3">
        <v>5</v>
      </c>
      <c r="C419" s="15">
        <v>12.5</v>
      </c>
      <c r="D419" s="12">
        <v>78.099999999999994</v>
      </c>
      <c r="E419" s="114">
        <f t="shared" si="67"/>
        <v>7.8099999999999989E-2</v>
      </c>
      <c r="F419" s="13">
        <v>0.39800000000000002</v>
      </c>
      <c r="G419" s="12">
        <v>0.374</v>
      </c>
      <c r="H419" s="12">
        <v>0.53100000000000003</v>
      </c>
      <c r="I419" s="12">
        <f t="shared" si="69"/>
        <v>2.4000000000000021E-2</v>
      </c>
      <c r="J419" s="12">
        <f t="shared" si="73"/>
        <v>4.5197740112994387</v>
      </c>
      <c r="K419" s="11">
        <f t="shared" si="68"/>
        <v>95.480225988700568</v>
      </c>
      <c r="L419" s="13">
        <v>0.108</v>
      </c>
      <c r="M419" s="12">
        <v>7.0499999999999993E-2</v>
      </c>
      <c r="N419" s="12">
        <v>0.17899999999999999</v>
      </c>
      <c r="O419" s="12">
        <f t="shared" si="70"/>
        <v>3.7500000000000006E-2</v>
      </c>
      <c r="P419" s="12">
        <f t="shared" si="72"/>
        <v>20.949720670391063</v>
      </c>
      <c r="Q419" s="42">
        <f t="shared" si="71"/>
        <v>79.050279329608941</v>
      </c>
    </row>
    <row r="420" spans="1:17" s="3" customFormat="1" x14ac:dyDescent="0.25">
      <c r="A420" s="16">
        <v>7</v>
      </c>
      <c r="B420" s="3">
        <v>5</v>
      </c>
      <c r="C420" s="15">
        <v>12.5</v>
      </c>
      <c r="D420" s="12">
        <v>78.099999999999994</v>
      </c>
      <c r="E420" s="114">
        <f t="shared" si="67"/>
        <v>7.8099999999999989E-2</v>
      </c>
      <c r="F420" s="13">
        <v>0.43</v>
      </c>
      <c r="G420" s="12">
        <v>0.374</v>
      </c>
      <c r="H420" s="12">
        <v>0.53100000000000003</v>
      </c>
      <c r="I420" s="12">
        <f t="shared" si="69"/>
        <v>5.5999999999999994E-2</v>
      </c>
      <c r="J420" s="12">
        <f t="shared" si="73"/>
        <v>10.546139359698682</v>
      </c>
      <c r="K420" s="11">
        <f t="shared" si="68"/>
        <v>89.453860640301315</v>
      </c>
      <c r="L420" s="13">
        <v>0.104</v>
      </c>
      <c r="M420" s="12">
        <v>7.0499999999999993E-2</v>
      </c>
      <c r="N420" s="12">
        <v>0.17899999999999999</v>
      </c>
      <c r="O420" s="12">
        <f t="shared" si="70"/>
        <v>3.3500000000000002E-2</v>
      </c>
      <c r="P420" s="12">
        <f t="shared" si="72"/>
        <v>18.715083798882684</v>
      </c>
      <c r="Q420" s="42">
        <f t="shared" si="71"/>
        <v>81.284916201117312</v>
      </c>
    </row>
    <row r="421" spans="1:17" s="3" customFormat="1" x14ac:dyDescent="0.25">
      <c r="A421" s="16">
        <v>7</v>
      </c>
      <c r="B421" s="3">
        <v>5</v>
      </c>
      <c r="C421" s="15">
        <v>25</v>
      </c>
      <c r="D421" s="12">
        <v>156.19999999999999</v>
      </c>
      <c r="E421" s="114">
        <f t="shared" si="67"/>
        <v>0.15619999999999998</v>
      </c>
      <c r="F421" s="13">
        <v>0.30499999999999999</v>
      </c>
      <c r="G421" s="12">
        <v>0.374</v>
      </c>
      <c r="H421" s="12">
        <v>0.53100000000000003</v>
      </c>
      <c r="I421" s="12">
        <f t="shared" si="69"/>
        <v>-6.9000000000000006E-2</v>
      </c>
      <c r="J421" s="12">
        <f t="shared" si="73"/>
        <v>-12.994350282485875</v>
      </c>
      <c r="K421" s="11">
        <f t="shared" si="68"/>
        <v>112.99435028248587</v>
      </c>
      <c r="L421" s="13">
        <v>7.3999999999999996E-2</v>
      </c>
      <c r="M421" s="12">
        <v>7.0499999999999993E-2</v>
      </c>
      <c r="N421" s="12">
        <v>0.17899999999999999</v>
      </c>
      <c r="O421" s="12">
        <f t="shared" si="70"/>
        <v>3.5000000000000031E-3</v>
      </c>
      <c r="P421" s="12">
        <f t="shared" si="72"/>
        <v>1.9553072625698342</v>
      </c>
      <c r="Q421" s="42">
        <f t="shared" si="71"/>
        <v>98.044692737430168</v>
      </c>
    </row>
    <row r="422" spans="1:17" s="3" customFormat="1" x14ac:dyDescent="0.25">
      <c r="A422" s="16">
        <v>7</v>
      </c>
      <c r="B422" s="3">
        <v>5</v>
      </c>
      <c r="C422" s="15">
        <v>25</v>
      </c>
      <c r="D422" s="12">
        <v>156.19999999999999</v>
      </c>
      <c r="E422" s="114">
        <f t="shared" si="67"/>
        <v>0.15619999999999998</v>
      </c>
      <c r="F422" s="13">
        <v>0.315</v>
      </c>
      <c r="G422" s="12">
        <v>0.374</v>
      </c>
      <c r="H422" s="12">
        <v>0.53100000000000003</v>
      </c>
      <c r="I422" s="12">
        <f t="shared" si="69"/>
        <v>-5.8999999999999997E-2</v>
      </c>
      <c r="J422" s="12">
        <f t="shared" si="73"/>
        <v>-11.111111111111111</v>
      </c>
      <c r="K422" s="11">
        <f t="shared" si="68"/>
        <v>111.11111111111111</v>
      </c>
      <c r="L422" s="13">
        <v>7.1999999999999995E-2</v>
      </c>
      <c r="M422" s="12">
        <v>7.0499999999999993E-2</v>
      </c>
      <c r="N422" s="12">
        <v>0.17899999999999999</v>
      </c>
      <c r="O422" s="12">
        <f t="shared" si="70"/>
        <v>1.5000000000000013E-3</v>
      </c>
      <c r="P422" s="12">
        <f t="shared" si="72"/>
        <v>0.83798882681564335</v>
      </c>
      <c r="Q422" s="42">
        <f t="shared" si="71"/>
        <v>99.162011173184354</v>
      </c>
    </row>
    <row r="423" spans="1:17" s="3" customFormat="1" x14ac:dyDescent="0.25">
      <c r="A423" s="16">
        <v>8</v>
      </c>
      <c r="B423" s="3">
        <v>5</v>
      </c>
      <c r="C423" s="15">
        <v>0.04</v>
      </c>
      <c r="D423" s="12">
        <v>0.27089843749999998</v>
      </c>
      <c r="E423" s="114">
        <f t="shared" si="67"/>
        <v>2.7089843749999998E-4</v>
      </c>
      <c r="F423" s="13">
        <v>0.80800000000000005</v>
      </c>
      <c r="G423" s="12">
        <v>0.374</v>
      </c>
      <c r="H423" s="12">
        <v>0.53100000000000003</v>
      </c>
      <c r="I423" s="12">
        <f t="shared" si="69"/>
        <v>0.43400000000000005</v>
      </c>
      <c r="J423" s="12">
        <f t="shared" si="73"/>
        <v>81.732580037664789</v>
      </c>
      <c r="K423" s="11">
        <f t="shared" si="68"/>
        <v>18.267419962335211</v>
      </c>
      <c r="L423" s="13">
        <v>0.27300000000000002</v>
      </c>
      <c r="M423" s="12">
        <v>7.0499999999999993E-2</v>
      </c>
      <c r="N423" s="12">
        <v>0.17899999999999999</v>
      </c>
      <c r="O423" s="12">
        <f t="shared" si="70"/>
        <v>0.20250000000000001</v>
      </c>
      <c r="P423" s="12">
        <f t="shared" si="72"/>
        <v>113.12849162011173</v>
      </c>
      <c r="Q423" s="42">
        <f t="shared" si="71"/>
        <v>-13.128491620111731</v>
      </c>
    </row>
    <row r="424" spans="1:17" s="3" customFormat="1" x14ac:dyDescent="0.25">
      <c r="A424" s="16">
        <v>8</v>
      </c>
      <c r="B424" s="3">
        <v>5</v>
      </c>
      <c r="C424" s="15">
        <v>0.04</v>
      </c>
      <c r="D424" s="12">
        <v>0.27089843749999998</v>
      </c>
      <c r="E424" s="114">
        <f t="shared" si="67"/>
        <v>2.7089843749999998E-4</v>
      </c>
      <c r="F424" s="13">
        <v>0.71</v>
      </c>
      <c r="G424" s="12">
        <v>0.374</v>
      </c>
      <c r="H424" s="12">
        <v>0.53100000000000003</v>
      </c>
      <c r="I424" s="12">
        <f t="shared" si="69"/>
        <v>0.33599999999999997</v>
      </c>
      <c r="J424" s="12">
        <f t="shared" si="73"/>
        <v>63.276836158192083</v>
      </c>
      <c r="K424" s="11">
        <f t="shared" si="68"/>
        <v>36.723163841807917</v>
      </c>
      <c r="L424" s="13">
        <v>0.245</v>
      </c>
      <c r="M424" s="12">
        <v>7.0499999999999993E-2</v>
      </c>
      <c r="N424" s="12">
        <v>0.17899999999999999</v>
      </c>
      <c r="O424" s="12">
        <f t="shared" si="70"/>
        <v>0.17449999999999999</v>
      </c>
      <c r="P424" s="12">
        <f t="shared" si="72"/>
        <v>97.486033519553075</v>
      </c>
      <c r="Q424" s="42">
        <f t="shared" si="71"/>
        <v>2.5139664804469248</v>
      </c>
    </row>
    <row r="425" spans="1:17" s="3" customFormat="1" x14ac:dyDescent="0.25">
      <c r="A425" s="16">
        <v>8</v>
      </c>
      <c r="B425" s="3">
        <v>5</v>
      </c>
      <c r="C425" s="15">
        <v>7.0000000000000007E-2</v>
      </c>
      <c r="D425" s="12">
        <v>0.54179687499999996</v>
      </c>
      <c r="E425" s="114">
        <f t="shared" si="67"/>
        <v>5.4179687499999996E-4</v>
      </c>
      <c r="F425" s="13">
        <v>0.73699999999999999</v>
      </c>
      <c r="G425" s="12">
        <v>0.374</v>
      </c>
      <c r="H425" s="12">
        <v>0.53100000000000003</v>
      </c>
      <c r="I425" s="12">
        <f t="shared" si="69"/>
        <v>0.36299999999999999</v>
      </c>
      <c r="J425" s="12">
        <f t="shared" si="73"/>
        <v>68.361581920903944</v>
      </c>
      <c r="K425" s="11">
        <f t="shared" si="68"/>
        <v>31.638418079096056</v>
      </c>
      <c r="L425" s="13">
        <v>0.28799999999999998</v>
      </c>
      <c r="M425" s="12">
        <v>7.0499999999999993E-2</v>
      </c>
      <c r="N425" s="12">
        <v>0.17899999999999999</v>
      </c>
      <c r="O425" s="12">
        <f t="shared" si="70"/>
        <v>0.21749999999999997</v>
      </c>
      <c r="P425" s="12">
        <f t="shared" si="72"/>
        <v>121.50837988826815</v>
      </c>
      <c r="Q425" s="42">
        <f t="shared" si="71"/>
        <v>-21.508379888268152</v>
      </c>
    </row>
    <row r="426" spans="1:17" s="3" customFormat="1" x14ac:dyDescent="0.25">
      <c r="A426" s="16">
        <v>8</v>
      </c>
      <c r="B426" s="3">
        <v>5</v>
      </c>
      <c r="C426" s="15">
        <v>7.0000000000000007E-2</v>
      </c>
      <c r="D426" s="12">
        <v>0.54179687499999996</v>
      </c>
      <c r="E426" s="114">
        <f t="shared" si="67"/>
        <v>5.4179687499999996E-4</v>
      </c>
      <c r="F426" s="13">
        <v>0.73899999999999999</v>
      </c>
      <c r="G426" s="12">
        <v>0.374</v>
      </c>
      <c r="H426" s="12">
        <v>0.53100000000000003</v>
      </c>
      <c r="I426" s="12">
        <f t="shared" si="69"/>
        <v>0.36499999999999999</v>
      </c>
      <c r="J426" s="12">
        <f t="shared" si="73"/>
        <v>68.738229755178907</v>
      </c>
      <c r="K426" s="11">
        <f t="shared" si="68"/>
        <v>31.261770244821093</v>
      </c>
      <c r="L426" s="13">
        <v>0.26500000000000001</v>
      </c>
      <c r="M426" s="12">
        <v>7.0499999999999993E-2</v>
      </c>
      <c r="N426" s="12">
        <v>0.17899999999999999</v>
      </c>
      <c r="O426" s="12">
        <f t="shared" si="70"/>
        <v>0.19450000000000001</v>
      </c>
      <c r="P426" s="12">
        <f t="shared" si="72"/>
        <v>108.65921787709499</v>
      </c>
      <c r="Q426" s="42">
        <f t="shared" si="71"/>
        <v>-8.6592178770949886</v>
      </c>
    </row>
    <row r="427" spans="1:17" s="3" customFormat="1" x14ac:dyDescent="0.25">
      <c r="A427" s="16">
        <v>8</v>
      </c>
      <c r="B427" s="3">
        <v>5</v>
      </c>
      <c r="C427" s="15">
        <v>0.15</v>
      </c>
      <c r="D427" s="12">
        <v>1.0835937499999999</v>
      </c>
      <c r="E427" s="114">
        <f t="shared" si="67"/>
        <v>1.0835937499999999E-3</v>
      </c>
      <c r="F427" s="13">
        <v>0.79700000000000004</v>
      </c>
      <c r="G427" s="12">
        <v>0.374</v>
      </c>
      <c r="H427" s="12">
        <v>0.53100000000000003</v>
      </c>
      <c r="I427" s="12">
        <f t="shared" si="69"/>
        <v>0.42300000000000004</v>
      </c>
      <c r="J427" s="12">
        <f t="shared" si="73"/>
        <v>79.66101694915254</v>
      </c>
      <c r="K427" s="11">
        <f t="shared" si="68"/>
        <v>20.33898305084746</v>
      </c>
      <c r="L427" s="13">
        <v>0.25600000000000001</v>
      </c>
      <c r="M427" s="12">
        <v>7.0499999999999993E-2</v>
      </c>
      <c r="N427" s="12">
        <v>0.17899999999999999</v>
      </c>
      <c r="O427" s="12">
        <f t="shared" si="70"/>
        <v>0.1855</v>
      </c>
      <c r="P427" s="12">
        <f t="shared" si="72"/>
        <v>103.63128491620112</v>
      </c>
      <c r="Q427" s="42">
        <f t="shared" si="71"/>
        <v>-3.6312849162011247</v>
      </c>
    </row>
    <row r="428" spans="1:17" s="3" customFormat="1" x14ac:dyDescent="0.25">
      <c r="A428" s="16">
        <v>8</v>
      </c>
      <c r="B428" s="3">
        <v>5</v>
      </c>
      <c r="C428" s="15">
        <v>0.15</v>
      </c>
      <c r="D428" s="12">
        <v>1.0835937499999999</v>
      </c>
      <c r="E428" s="114">
        <f t="shared" si="67"/>
        <v>1.0835937499999999E-3</v>
      </c>
      <c r="F428" s="13">
        <v>0.92700000000000005</v>
      </c>
      <c r="G428" s="12">
        <v>0.374</v>
      </c>
      <c r="H428" s="12">
        <v>0.53100000000000003</v>
      </c>
      <c r="I428" s="12">
        <f t="shared" si="69"/>
        <v>0.55300000000000005</v>
      </c>
      <c r="J428" s="12">
        <f t="shared" si="73"/>
        <v>104.14312617702448</v>
      </c>
      <c r="K428" s="11">
        <f t="shared" si="68"/>
        <v>-4.1431261770244845</v>
      </c>
      <c r="L428" s="13">
        <v>0.24099999999999999</v>
      </c>
      <c r="M428" s="12">
        <v>7.0499999999999993E-2</v>
      </c>
      <c r="N428" s="12">
        <v>0.17899999999999999</v>
      </c>
      <c r="O428" s="12">
        <f t="shared" si="70"/>
        <v>0.17049999999999998</v>
      </c>
      <c r="P428" s="12">
        <f t="shared" si="72"/>
        <v>95.25139664804469</v>
      </c>
      <c r="Q428" s="42">
        <f t="shared" si="71"/>
        <v>4.7486033519553104</v>
      </c>
    </row>
    <row r="429" spans="1:17" s="3" customFormat="1" x14ac:dyDescent="0.25">
      <c r="A429" s="16">
        <v>8</v>
      </c>
      <c r="B429" s="3">
        <v>5</v>
      </c>
      <c r="C429" s="15">
        <v>0.33</v>
      </c>
      <c r="D429" s="12">
        <v>2.1671874999999998</v>
      </c>
      <c r="E429" s="114">
        <f t="shared" si="67"/>
        <v>2.1671874999999998E-3</v>
      </c>
      <c r="F429" s="13">
        <v>0.81699999999999995</v>
      </c>
      <c r="G429" s="12">
        <v>0.374</v>
      </c>
      <c r="H429" s="12">
        <v>0.53100000000000003</v>
      </c>
      <c r="I429" s="12">
        <f t="shared" si="69"/>
        <v>0.44299999999999995</v>
      </c>
      <c r="J429" s="12">
        <f t="shared" si="73"/>
        <v>83.427495291902048</v>
      </c>
      <c r="K429" s="11">
        <f t="shared" si="68"/>
        <v>16.572504708097952</v>
      </c>
      <c r="L429" s="13">
        <v>0.251</v>
      </c>
      <c r="M429" s="12">
        <v>7.0499999999999993E-2</v>
      </c>
      <c r="N429" s="12">
        <v>0.17899999999999999</v>
      </c>
      <c r="O429" s="12">
        <f t="shared" si="70"/>
        <v>0.18049999999999999</v>
      </c>
      <c r="P429" s="12">
        <f t="shared" si="72"/>
        <v>100.83798882681565</v>
      </c>
      <c r="Q429" s="42">
        <f t="shared" si="71"/>
        <v>-0.83798882681564635</v>
      </c>
    </row>
    <row r="430" spans="1:17" s="3" customFormat="1" x14ac:dyDescent="0.25">
      <c r="A430" s="16">
        <v>8</v>
      </c>
      <c r="B430" s="3">
        <v>5</v>
      </c>
      <c r="C430" s="15">
        <v>0.33</v>
      </c>
      <c r="D430" s="12">
        <v>2.1671874999999998</v>
      </c>
      <c r="E430" s="114">
        <f t="shared" si="67"/>
        <v>2.1671874999999998E-3</v>
      </c>
      <c r="F430" s="13">
        <v>0.69599999999999995</v>
      </c>
      <c r="G430" s="12">
        <v>0.374</v>
      </c>
      <c r="H430" s="12">
        <v>0.53100000000000003</v>
      </c>
      <c r="I430" s="12">
        <f t="shared" si="69"/>
        <v>0.32199999999999995</v>
      </c>
      <c r="J430" s="12">
        <f t="shared" si="73"/>
        <v>60.640301318267412</v>
      </c>
      <c r="K430" s="11">
        <f t="shared" si="68"/>
        <v>39.359698681732588</v>
      </c>
      <c r="L430" s="13">
        <v>0.24399999999999999</v>
      </c>
      <c r="M430" s="12">
        <v>7.0499999999999993E-2</v>
      </c>
      <c r="N430" s="12">
        <v>0.17899999999999999</v>
      </c>
      <c r="O430" s="12">
        <f t="shared" si="70"/>
        <v>0.17349999999999999</v>
      </c>
      <c r="P430" s="12">
        <f t="shared" si="72"/>
        <v>96.927374301675968</v>
      </c>
      <c r="Q430" s="42">
        <f t="shared" si="71"/>
        <v>3.0726256983240319</v>
      </c>
    </row>
    <row r="431" spans="1:17" s="3" customFormat="1" x14ac:dyDescent="0.25">
      <c r="A431" s="16">
        <v>8</v>
      </c>
      <c r="B431" s="3">
        <v>5</v>
      </c>
      <c r="C431" s="15">
        <v>0.75</v>
      </c>
      <c r="D431" s="12">
        <v>4.3343749999999996</v>
      </c>
      <c r="E431" s="114">
        <f t="shared" si="67"/>
        <v>4.3343749999999997E-3</v>
      </c>
      <c r="F431" s="13">
        <v>0.72899999999999998</v>
      </c>
      <c r="G431" s="12">
        <v>0.374</v>
      </c>
      <c r="H431" s="12">
        <v>0.53100000000000003</v>
      </c>
      <c r="I431" s="12">
        <f t="shared" si="69"/>
        <v>0.35499999999999998</v>
      </c>
      <c r="J431" s="12">
        <f t="shared" si="73"/>
        <v>66.854990583804138</v>
      </c>
      <c r="K431" s="11">
        <f t="shared" si="68"/>
        <v>33.145009416195862</v>
      </c>
      <c r="L431" s="13">
        <v>0.21299999999999999</v>
      </c>
      <c r="M431" s="12">
        <v>7.0499999999999993E-2</v>
      </c>
      <c r="N431" s="12">
        <v>0.17899999999999999</v>
      </c>
      <c r="O431" s="12">
        <f t="shared" si="70"/>
        <v>0.14250000000000002</v>
      </c>
      <c r="P431" s="12">
        <f t="shared" si="72"/>
        <v>79.608938547486048</v>
      </c>
      <c r="Q431" s="42">
        <f t="shared" si="71"/>
        <v>20.391061452513952</v>
      </c>
    </row>
    <row r="432" spans="1:17" s="3" customFormat="1" x14ac:dyDescent="0.25">
      <c r="A432" s="16">
        <v>8</v>
      </c>
      <c r="B432" s="3">
        <v>5</v>
      </c>
      <c r="C432" s="15">
        <v>0.75</v>
      </c>
      <c r="D432" s="12">
        <v>4.3343749999999996</v>
      </c>
      <c r="E432" s="114">
        <f t="shared" si="67"/>
        <v>4.3343749999999997E-3</v>
      </c>
      <c r="F432" s="13">
        <v>0.72799999999999998</v>
      </c>
      <c r="G432" s="12">
        <v>0.374</v>
      </c>
      <c r="H432" s="12">
        <v>0.53100000000000003</v>
      </c>
      <c r="I432" s="12">
        <f t="shared" si="69"/>
        <v>0.35399999999999998</v>
      </c>
      <c r="J432" s="12">
        <f t="shared" si="73"/>
        <v>66.666666666666657</v>
      </c>
      <c r="K432" s="11">
        <f t="shared" si="68"/>
        <v>33.333333333333343</v>
      </c>
      <c r="L432" s="13">
        <v>0.22700000000000001</v>
      </c>
      <c r="M432" s="12">
        <v>7.0499999999999993E-2</v>
      </c>
      <c r="N432" s="12">
        <v>0.17899999999999999</v>
      </c>
      <c r="O432" s="12">
        <f t="shared" ref="O432:O495" si="74">L432-M432</f>
        <v>0.15650000000000003</v>
      </c>
      <c r="P432" s="12">
        <f t="shared" si="72"/>
        <v>87.43016759776539</v>
      </c>
      <c r="Q432" s="42">
        <f t="shared" si="71"/>
        <v>12.56983240223461</v>
      </c>
    </row>
    <row r="433" spans="1:17" s="3" customFormat="1" x14ac:dyDescent="0.25">
      <c r="A433" s="16">
        <v>8</v>
      </c>
      <c r="B433" s="3">
        <v>5</v>
      </c>
      <c r="C433" s="15">
        <v>1.5</v>
      </c>
      <c r="D433" s="12">
        <v>8.6687499999999993</v>
      </c>
      <c r="E433" s="114">
        <f t="shared" si="67"/>
        <v>8.6687499999999994E-3</v>
      </c>
      <c r="F433" s="13">
        <v>0.748</v>
      </c>
      <c r="G433" s="12">
        <v>0.374</v>
      </c>
      <c r="H433" s="12">
        <v>0.53100000000000003</v>
      </c>
      <c r="I433" s="12">
        <f t="shared" si="69"/>
        <v>0.374</v>
      </c>
      <c r="J433" s="12">
        <f t="shared" si="73"/>
        <v>70.433145009416194</v>
      </c>
      <c r="K433" s="11">
        <f t="shared" si="68"/>
        <v>29.566854990583806</v>
      </c>
      <c r="L433" s="13">
        <v>0.20300000000000001</v>
      </c>
      <c r="M433" s="12">
        <v>7.0499999999999993E-2</v>
      </c>
      <c r="N433" s="12">
        <v>0.17899999999999999</v>
      </c>
      <c r="O433" s="12">
        <f t="shared" si="74"/>
        <v>0.13250000000000001</v>
      </c>
      <c r="P433" s="12">
        <f t="shared" si="72"/>
        <v>74.022346368715091</v>
      </c>
      <c r="Q433" s="42">
        <f t="shared" si="71"/>
        <v>25.977653631284909</v>
      </c>
    </row>
    <row r="434" spans="1:17" s="3" customFormat="1" x14ac:dyDescent="0.25">
      <c r="A434" s="16">
        <v>8</v>
      </c>
      <c r="B434" s="3">
        <v>5</v>
      </c>
      <c r="C434" s="15">
        <v>1.5</v>
      </c>
      <c r="D434" s="12">
        <v>8.6687499999999993</v>
      </c>
      <c r="E434" s="114">
        <f t="shared" ref="E434:E517" si="75">D434/1000</f>
        <v>8.6687499999999994E-3</v>
      </c>
      <c r="F434" s="13">
        <v>0.84099999999999997</v>
      </c>
      <c r="G434" s="12">
        <v>0.374</v>
      </c>
      <c r="H434" s="12">
        <v>0.53100000000000003</v>
      </c>
      <c r="I434" s="12">
        <f t="shared" si="69"/>
        <v>0.46699999999999997</v>
      </c>
      <c r="J434" s="12">
        <f t="shared" si="73"/>
        <v>87.947269303201494</v>
      </c>
      <c r="K434" s="11">
        <f t="shared" si="68"/>
        <v>12.052730696798506</v>
      </c>
      <c r="L434" s="13">
        <v>0.21199999999999999</v>
      </c>
      <c r="M434" s="12">
        <v>7.0499999999999993E-2</v>
      </c>
      <c r="N434" s="12">
        <v>0.17899999999999999</v>
      </c>
      <c r="O434" s="12">
        <f t="shared" si="74"/>
        <v>0.14150000000000001</v>
      </c>
      <c r="P434" s="12">
        <f t="shared" si="72"/>
        <v>79.050279329608955</v>
      </c>
      <c r="Q434" s="42">
        <f t="shared" si="71"/>
        <v>20.949720670391045</v>
      </c>
    </row>
    <row r="435" spans="1:17" s="3" customFormat="1" x14ac:dyDescent="0.25">
      <c r="A435" s="16">
        <v>8</v>
      </c>
      <c r="B435" s="3">
        <v>5</v>
      </c>
      <c r="C435" s="15">
        <v>3.1</v>
      </c>
      <c r="D435" s="12">
        <v>17.337499999999999</v>
      </c>
      <c r="E435" s="114">
        <f t="shared" si="75"/>
        <v>1.7337499999999999E-2</v>
      </c>
      <c r="F435" s="13">
        <v>0.42099999999999999</v>
      </c>
      <c r="G435" s="12">
        <v>0.374</v>
      </c>
      <c r="H435" s="12">
        <v>0.53100000000000003</v>
      </c>
      <c r="I435" s="12">
        <f t="shared" si="69"/>
        <v>4.6999999999999986E-2</v>
      </c>
      <c r="J435" s="12">
        <f t="shared" si="73"/>
        <v>8.8512241054613909</v>
      </c>
      <c r="K435" s="11">
        <f t="shared" si="68"/>
        <v>91.148775894538602</v>
      </c>
      <c r="L435" s="13">
        <v>0.218</v>
      </c>
      <c r="M435" s="12">
        <v>7.0499999999999993E-2</v>
      </c>
      <c r="N435" s="12">
        <v>0.17899999999999999</v>
      </c>
      <c r="O435" s="12">
        <f t="shared" si="74"/>
        <v>0.14750000000000002</v>
      </c>
      <c r="P435" s="12">
        <f t="shared" si="72"/>
        <v>82.402234636871512</v>
      </c>
      <c r="Q435" s="42">
        <f t="shared" si="71"/>
        <v>17.597765363128488</v>
      </c>
    </row>
    <row r="436" spans="1:17" s="3" customFormat="1" x14ac:dyDescent="0.25">
      <c r="A436" s="16">
        <v>8</v>
      </c>
      <c r="B436" s="3">
        <v>5</v>
      </c>
      <c r="C436" s="15">
        <v>3.1</v>
      </c>
      <c r="D436" s="12">
        <v>17.337499999999999</v>
      </c>
      <c r="E436" s="114">
        <f t="shared" si="75"/>
        <v>1.7337499999999999E-2</v>
      </c>
      <c r="F436" s="13">
        <v>0.46700000000000003</v>
      </c>
      <c r="G436" s="12">
        <v>0.374</v>
      </c>
      <c r="H436" s="12">
        <v>0.53100000000000003</v>
      </c>
      <c r="I436" s="12">
        <f t="shared" si="69"/>
        <v>9.3000000000000027E-2</v>
      </c>
      <c r="J436" s="12">
        <f t="shared" si="73"/>
        <v>17.514124293785315</v>
      </c>
      <c r="K436" s="11">
        <f t="shared" ref="K436:K499" si="76">100-J436</f>
        <v>82.485875706214685</v>
      </c>
      <c r="L436" s="13">
        <v>0.20899999999999999</v>
      </c>
      <c r="M436" s="12">
        <v>7.0499999999999993E-2</v>
      </c>
      <c r="N436" s="12">
        <v>0.17899999999999999</v>
      </c>
      <c r="O436" s="12">
        <f t="shared" si="74"/>
        <v>0.13850000000000001</v>
      </c>
      <c r="P436" s="12">
        <f t="shared" si="72"/>
        <v>77.374301675977662</v>
      </c>
      <c r="Q436" s="42">
        <f t="shared" ref="Q436:Q499" si="77">100-P436</f>
        <v>22.625698324022338</v>
      </c>
    </row>
    <row r="437" spans="1:17" s="3" customFormat="1" x14ac:dyDescent="0.25">
      <c r="A437" s="16">
        <v>8</v>
      </c>
      <c r="B437" s="3">
        <v>5</v>
      </c>
      <c r="C437" s="15">
        <v>6.3</v>
      </c>
      <c r="D437" s="12">
        <v>34.674999999999997</v>
      </c>
      <c r="E437" s="114">
        <f t="shared" si="75"/>
        <v>3.4674999999999997E-2</v>
      </c>
      <c r="F437" s="13">
        <v>0.44500000000000001</v>
      </c>
      <c r="G437" s="12">
        <v>0.374</v>
      </c>
      <c r="H437" s="12">
        <v>0.53100000000000003</v>
      </c>
      <c r="I437" s="12">
        <f t="shared" si="69"/>
        <v>7.1000000000000008E-2</v>
      </c>
      <c r="J437" s="12">
        <f t="shared" si="73"/>
        <v>13.370998116760829</v>
      </c>
      <c r="K437" s="11">
        <f t="shared" si="76"/>
        <v>86.62900188323917</v>
      </c>
      <c r="L437" s="13">
        <v>0.16700000000000001</v>
      </c>
      <c r="M437" s="12">
        <v>7.0499999999999993E-2</v>
      </c>
      <c r="N437" s="12">
        <v>0.17899999999999999</v>
      </c>
      <c r="O437" s="12">
        <f t="shared" si="74"/>
        <v>9.6500000000000016E-2</v>
      </c>
      <c r="P437" s="12">
        <f t="shared" si="72"/>
        <v>53.910614525139678</v>
      </c>
      <c r="Q437" s="42">
        <f t="shared" si="77"/>
        <v>46.089385474860322</v>
      </c>
    </row>
    <row r="438" spans="1:17" s="3" customFormat="1" x14ac:dyDescent="0.25">
      <c r="A438" s="16">
        <v>8</v>
      </c>
      <c r="B438" s="3">
        <v>5</v>
      </c>
      <c r="C438" s="15">
        <v>6.3</v>
      </c>
      <c r="D438" s="12">
        <v>34.674999999999997</v>
      </c>
      <c r="E438" s="114">
        <f t="shared" si="75"/>
        <v>3.4674999999999997E-2</v>
      </c>
      <c r="F438" s="13">
        <v>0.435</v>
      </c>
      <c r="G438" s="12">
        <v>0.374</v>
      </c>
      <c r="H438" s="12">
        <v>0.53100000000000003</v>
      </c>
      <c r="I438" s="12">
        <f t="shared" ref="I438:I501" si="78">F438-G438</f>
        <v>6.0999999999999999E-2</v>
      </c>
      <c r="J438" s="12">
        <f t="shared" si="73"/>
        <v>11.487758945386064</v>
      </c>
      <c r="K438" s="11">
        <f t="shared" si="76"/>
        <v>88.512241054613938</v>
      </c>
      <c r="L438" s="13">
        <v>0.122</v>
      </c>
      <c r="M438" s="12">
        <v>7.0499999999999993E-2</v>
      </c>
      <c r="N438" s="12">
        <v>0.17899999999999999</v>
      </c>
      <c r="O438" s="12">
        <f t="shared" si="74"/>
        <v>5.1500000000000004E-2</v>
      </c>
      <c r="P438" s="12">
        <f t="shared" si="72"/>
        <v>28.770949720670398</v>
      </c>
      <c r="Q438" s="42">
        <f t="shared" si="77"/>
        <v>71.229050279329599</v>
      </c>
    </row>
    <row r="439" spans="1:17" s="3" customFormat="1" x14ac:dyDescent="0.25">
      <c r="A439" s="16">
        <v>8</v>
      </c>
      <c r="B439" s="3">
        <v>5</v>
      </c>
      <c r="C439" s="15">
        <v>12.5</v>
      </c>
      <c r="D439" s="12">
        <v>69.349999999999994</v>
      </c>
      <c r="E439" s="114">
        <f t="shared" si="75"/>
        <v>6.9349999999999995E-2</v>
      </c>
      <c r="F439" s="13">
        <v>0.499</v>
      </c>
      <c r="G439" s="12">
        <v>0.374</v>
      </c>
      <c r="H439" s="12">
        <v>0.53100000000000003</v>
      </c>
      <c r="I439" s="12">
        <f t="shared" si="78"/>
        <v>0.125</v>
      </c>
      <c r="J439" s="12">
        <f t="shared" si="73"/>
        <v>23.540489642184557</v>
      </c>
      <c r="K439" s="11">
        <f t="shared" si="76"/>
        <v>76.459510357815446</v>
      </c>
      <c r="L439" s="13">
        <v>0.13300000000000001</v>
      </c>
      <c r="M439" s="12">
        <v>7.0499999999999993E-2</v>
      </c>
      <c r="N439" s="12">
        <v>0.17899999999999999</v>
      </c>
      <c r="O439" s="12">
        <f t="shared" si="74"/>
        <v>6.2500000000000014E-2</v>
      </c>
      <c r="P439" s="12">
        <f t="shared" si="72"/>
        <v>34.916201117318444</v>
      </c>
      <c r="Q439" s="42">
        <f t="shared" si="77"/>
        <v>65.083798882681549</v>
      </c>
    </row>
    <row r="440" spans="1:17" s="3" customFormat="1" x14ac:dyDescent="0.25">
      <c r="A440" s="16">
        <v>8</v>
      </c>
      <c r="B440" s="3">
        <v>5</v>
      </c>
      <c r="C440" s="15">
        <v>12.5</v>
      </c>
      <c r="D440" s="12">
        <v>69.349999999999994</v>
      </c>
      <c r="E440" s="114">
        <f t="shared" si="75"/>
        <v>6.9349999999999995E-2</v>
      </c>
      <c r="F440" s="13">
        <v>0.52</v>
      </c>
      <c r="G440" s="12">
        <v>0.374</v>
      </c>
      <c r="H440" s="12">
        <v>0.53100000000000003</v>
      </c>
      <c r="I440" s="12">
        <f t="shared" si="78"/>
        <v>0.14600000000000002</v>
      </c>
      <c r="J440" s="12">
        <f t="shared" si="73"/>
        <v>27.495291902071568</v>
      </c>
      <c r="K440" s="11">
        <f t="shared" si="76"/>
        <v>72.504708097928429</v>
      </c>
      <c r="L440" s="13">
        <v>0.14399999999999999</v>
      </c>
      <c r="M440" s="12">
        <v>7.0499999999999993E-2</v>
      </c>
      <c r="N440" s="12">
        <v>0.17899999999999999</v>
      </c>
      <c r="O440" s="12">
        <f t="shared" si="74"/>
        <v>7.3499999999999996E-2</v>
      </c>
      <c r="P440" s="12">
        <f t="shared" si="72"/>
        <v>41.061452513966479</v>
      </c>
      <c r="Q440" s="42">
        <f t="shared" si="77"/>
        <v>58.938547486033521</v>
      </c>
    </row>
    <row r="441" spans="1:17" s="3" customFormat="1" x14ac:dyDescent="0.25">
      <c r="A441" s="16">
        <v>8</v>
      </c>
      <c r="B441" s="3">
        <v>5</v>
      </c>
      <c r="C441" s="15">
        <v>25</v>
      </c>
      <c r="D441" s="12">
        <v>138.69999999999999</v>
      </c>
      <c r="E441" s="114">
        <f t="shared" si="75"/>
        <v>0.13869999999999999</v>
      </c>
      <c r="F441" s="13">
        <v>0.51</v>
      </c>
      <c r="G441" s="12">
        <v>0.374</v>
      </c>
      <c r="H441" s="12">
        <v>0.53100000000000003</v>
      </c>
      <c r="I441" s="12">
        <f t="shared" si="78"/>
        <v>0.13600000000000001</v>
      </c>
      <c r="J441" s="12">
        <f t="shared" si="73"/>
        <v>25.612052730696799</v>
      </c>
      <c r="K441" s="11">
        <f t="shared" si="76"/>
        <v>74.387947269303197</v>
      </c>
      <c r="L441" s="13">
        <v>0.104</v>
      </c>
      <c r="M441" s="12">
        <v>7.0499999999999993E-2</v>
      </c>
      <c r="N441" s="12">
        <v>0.17899999999999999</v>
      </c>
      <c r="O441" s="12">
        <f t="shared" si="74"/>
        <v>3.3500000000000002E-2</v>
      </c>
      <c r="P441" s="12">
        <f t="shared" si="72"/>
        <v>18.715083798882684</v>
      </c>
      <c r="Q441" s="42">
        <f t="shared" si="77"/>
        <v>81.284916201117312</v>
      </c>
    </row>
    <row r="442" spans="1:17" s="3" customFormat="1" x14ac:dyDescent="0.25">
      <c r="A442" s="16">
        <v>8</v>
      </c>
      <c r="B442" s="3">
        <v>5</v>
      </c>
      <c r="C442" s="15">
        <v>25</v>
      </c>
      <c r="D442" s="12">
        <v>138.69999999999999</v>
      </c>
      <c r="E442" s="114">
        <f t="shared" si="75"/>
        <v>0.13869999999999999</v>
      </c>
      <c r="F442" s="13">
        <v>0.49</v>
      </c>
      <c r="G442" s="12">
        <v>0.374</v>
      </c>
      <c r="H442" s="12">
        <v>0.53100000000000003</v>
      </c>
      <c r="I442" s="12">
        <f t="shared" si="78"/>
        <v>0.11599999999999999</v>
      </c>
      <c r="J442" s="12">
        <f t="shared" si="73"/>
        <v>21.845574387947266</v>
      </c>
      <c r="K442" s="11">
        <f t="shared" si="76"/>
        <v>78.154425612052734</v>
      </c>
      <c r="L442" s="13">
        <v>0.106</v>
      </c>
      <c r="M442" s="12">
        <v>7.0499999999999993E-2</v>
      </c>
      <c r="N442" s="12">
        <v>0.17899999999999999</v>
      </c>
      <c r="O442" s="12">
        <f t="shared" si="74"/>
        <v>3.5500000000000004E-2</v>
      </c>
      <c r="P442" s="12">
        <f t="shared" si="72"/>
        <v>19.832402234636877</v>
      </c>
      <c r="Q442" s="42">
        <f t="shared" si="77"/>
        <v>80.167597765363126</v>
      </c>
    </row>
    <row r="443" spans="1:17" s="3" customFormat="1" x14ac:dyDescent="0.25">
      <c r="A443" s="16" t="s">
        <v>1131</v>
      </c>
      <c r="B443" s="3">
        <v>5</v>
      </c>
      <c r="C443" s="15">
        <v>0.04</v>
      </c>
      <c r="D443" s="12">
        <v>0.38671875</v>
      </c>
      <c r="E443" s="114">
        <f t="shared" si="75"/>
        <v>3.8671875000000002E-4</v>
      </c>
      <c r="F443" s="13">
        <v>0.51600000000000001</v>
      </c>
      <c r="G443" s="12">
        <v>0.3155</v>
      </c>
      <c r="H443" s="12">
        <v>0.38100000000000001</v>
      </c>
      <c r="I443" s="12">
        <f t="shared" si="78"/>
        <v>0.20050000000000001</v>
      </c>
      <c r="J443" s="12">
        <f t="shared" si="73"/>
        <v>52.624671916010499</v>
      </c>
      <c r="K443" s="11">
        <f t="shared" si="76"/>
        <v>47.375328083989501</v>
      </c>
      <c r="L443" s="13">
        <v>0.34100000000000003</v>
      </c>
      <c r="M443" s="12">
        <v>7.6499999999999999E-2</v>
      </c>
      <c r="N443" s="12">
        <v>0.182</v>
      </c>
      <c r="O443" s="12">
        <f t="shared" si="74"/>
        <v>0.26450000000000001</v>
      </c>
      <c r="P443" s="12">
        <f t="shared" si="72"/>
        <v>145.32967032967034</v>
      </c>
      <c r="Q443" s="42">
        <f t="shared" si="77"/>
        <v>-45.329670329670336</v>
      </c>
    </row>
    <row r="444" spans="1:17" s="3" customFormat="1" x14ac:dyDescent="0.25">
      <c r="A444" s="16" t="s">
        <v>1131</v>
      </c>
      <c r="B444" s="3">
        <v>5</v>
      </c>
      <c r="C444" s="15">
        <v>0.04</v>
      </c>
      <c r="D444" s="12">
        <v>0.38671875</v>
      </c>
      <c r="E444" s="114">
        <f t="shared" si="75"/>
        <v>3.8671875000000002E-4</v>
      </c>
      <c r="F444" s="13">
        <v>0.66300000000000003</v>
      </c>
      <c r="G444" s="12">
        <v>0.3155</v>
      </c>
      <c r="H444" s="12">
        <v>0.38100000000000001</v>
      </c>
      <c r="I444" s="12">
        <f t="shared" si="78"/>
        <v>0.34750000000000003</v>
      </c>
      <c r="J444" s="12">
        <f t="shared" si="73"/>
        <v>91.207349081364839</v>
      </c>
      <c r="K444" s="11">
        <f t="shared" si="76"/>
        <v>8.7926509186351609</v>
      </c>
      <c r="L444" s="13">
        <v>0.311</v>
      </c>
      <c r="M444" s="12">
        <v>7.6499999999999999E-2</v>
      </c>
      <c r="N444" s="12">
        <v>0.182</v>
      </c>
      <c r="O444" s="12">
        <f t="shared" si="74"/>
        <v>0.23449999999999999</v>
      </c>
      <c r="P444" s="12">
        <f t="shared" si="72"/>
        <v>128.84615384615384</v>
      </c>
      <c r="Q444" s="42">
        <f t="shared" si="77"/>
        <v>-28.84615384615384</v>
      </c>
    </row>
    <row r="445" spans="1:17" s="3" customFormat="1" x14ac:dyDescent="0.25">
      <c r="A445" s="16" t="s">
        <v>1131</v>
      </c>
      <c r="B445" s="3">
        <v>5</v>
      </c>
      <c r="C445" s="15">
        <v>7.0000000000000007E-2</v>
      </c>
      <c r="D445" s="12">
        <v>0.7734375</v>
      </c>
      <c r="E445" s="114">
        <f t="shared" si="75"/>
        <v>7.7343750000000004E-4</v>
      </c>
      <c r="F445" s="13">
        <v>0.59399999999999997</v>
      </c>
      <c r="G445" s="12">
        <v>0.3155</v>
      </c>
      <c r="H445" s="12">
        <v>0.38100000000000001</v>
      </c>
      <c r="I445" s="12">
        <f t="shared" si="78"/>
        <v>0.27849999999999997</v>
      </c>
      <c r="J445" s="12">
        <f t="shared" si="73"/>
        <v>73.097112860892381</v>
      </c>
      <c r="K445" s="11">
        <f t="shared" si="76"/>
        <v>26.902887139107619</v>
      </c>
      <c r="L445" s="13">
        <v>0.23899999999999999</v>
      </c>
      <c r="M445" s="12">
        <v>7.6499999999999999E-2</v>
      </c>
      <c r="N445" s="12">
        <v>0.182</v>
      </c>
      <c r="O445" s="12">
        <f t="shared" si="74"/>
        <v>0.16249999999999998</v>
      </c>
      <c r="P445" s="12">
        <f t="shared" si="72"/>
        <v>89.285714285714278</v>
      </c>
      <c r="Q445" s="42">
        <f t="shared" si="77"/>
        <v>10.714285714285722</v>
      </c>
    </row>
    <row r="446" spans="1:17" s="3" customFormat="1" x14ac:dyDescent="0.25">
      <c r="A446" s="16" t="s">
        <v>1131</v>
      </c>
      <c r="B446" s="3">
        <v>5</v>
      </c>
      <c r="C446" s="15">
        <v>7.0000000000000007E-2</v>
      </c>
      <c r="D446" s="12">
        <v>0.7734375</v>
      </c>
      <c r="E446" s="114">
        <f t="shared" si="75"/>
        <v>7.7343750000000004E-4</v>
      </c>
      <c r="F446" s="13">
        <v>0.66800000000000004</v>
      </c>
      <c r="G446" s="12">
        <v>0.3155</v>
      </c>
      <c r="H446" s="12">
        <v>0.38100000000000001</v>
      </c>
      <c r="I446" s="12">
        <f t="shared" si="78"/>
        <v>0.35250000000000004</v>
      </c>
      <c r="J446" s="12">
        <f t="shared" si="73"/>
        <v>92.519685039370088</v>
      </c>
      <c r="K446" s="11">
        <f t="shared" si="76"/>
        <v>7.4803149606299115</v>
      </c>
      <c r="L446" s="13">
        <v>0.25900000000000001</v>
      </c>
      <c r="M446" s="12">
        <v>7.6499999999999999E-2</v>
      </c>
      <c r="N446" s="12">
        <v>0.182</v>
      </c>
      <c r="O446" s="12">
        <f t="shared" si="74"/>
        <v>0.1825</v>
      </c>
      <c r="P446" s="12">
        <f t="shared" si="72"/>
        <v>100.27472527472527</v>
      </c>
      <c r="Q446" s="42">
        <f t="shared" si="77"/>
        <v>-0.2747252747252702</v>
      </c>
    </row>
    <row r="447" spans="1:17" s="3" customFormat="1" x14ac:dyDescent="0.25">
      <c r="A447" s="16" t="s">
        <v>1131</v>
      </c>
      <c r="B447" s="3">
        <v>5</v>
      </c>
      <c r="C447" s="15">
        <v>0.15</v>
      </c>
      <c r="D447" s="12">
        <v>1.546875</v>
      </c>
      <c r="E447" s="114">
        <f t="shared" si="75"/>
        <v>1.5468750000000001E-3</v>
      </c>
      <c r="F447" s="13">
        <v>0.50800000000000001</v>
      </c>
      <c r="G447" s="12">
        <v>0.3155</v>
      </c>
      <c r="H447" s="12">
        <v>0.38100000000000001</v>
      </c>
      <c r="I447" s="12">
        <f t="shared" si="78"/>
        <v>0.1925</v>
      </c>
      <c r="J447" s="12">
        <f t="shared" si="73"/>
        <v>50.524934383202101</v>
      </c>
      <c r="K447" s="11">
        <f t="shared" si="76"/>
        <v>49.475065616797899</v>
      </c>
      <c r="L447" s="13">
        <v>0.29499999999999998</v>
      </c>
      <c r="M447" s="12">
        <v>7.6499999999999999E-2</v>
      </c>
      <c r="N447" s="12">
        <v>0.182</v>
      </c>
      <c r="O447" s="12">
        <f t="shared" si="74"/>
        <v>0.21849999999999997</v>
      </c>
      <c r="P447" s="12">
        <f t="shared" si="72"/>
        <v>120.05494505494505</v>
      </c>
      <c r="Q447" s="42">
        <f t="shared" si="77"/>
        <v>-20.054945054945051</v>
      </c>
    </row>
    <row r="448" spans="1:17" s="3" customFormat="1" x14ac:dyDescent="0.25">
      <c r="A448" s="16" t="s">
        <v>1131</v>
      </c>
      <c r="B448" s="3">
        <v>5</v>
      </c>
      <c r="C448" s="15">
        <v>0.15</v>
      </c>
      <c r="D448" s="12">
        <v>1.546875</v>
      </c>
      <c r="E448" s="114">
        <f t="shared" si="75"/>
        <v>1.5468750000000001E-3</v>
      </c>
      <c r="F448" s="13">
        <v>0.68</v>
      </c>
      <c r="G448" s="12">
        <v>0.3155</v>
      </c>
      <c r="H448" s="12">
        <v>0.38100000000000001</v>
      </c>
      <c r="I448" s="12">
        <f t="shared" si="78"/>
        <v>0.36450000000000005</v>
      </c>
      <c r="J448" s="12">
        <f t="shared" si="73"/>
        <v>95.669291338582681</v>
      </c>
      <c r="K448" s="11">
        <f t="shared" si="76"/>
        <v>4.3307086614173187</v>
      </c>
      <c r="L448" s="13">
        <v>0.28699999999999998</v>
      </c>
      <c r="M448" s="12">
        <v>7.6499999999999999E-2</v>
      </c>
      <c r="N448" s="12">
        <v>0.182</v>
      </c>
      <c r="O448" s="12">
        <f t="shared" si="74"/>
        <v>0.21049999999999996</v>
      </c>
      <c r="P448" s="12">
        <f t="shared" si="72"/>
        <v>115.65934065934064</v>
      </c>
      <c r="Q448" s="42">
        <f t="shared" si="77"/>
        <v>-15.659340659340643</v>
      </c>
    </row>
    <row r="449" spans="1:17" s="3" customFormat="1" x14ac:dyDescent="0.25">
      <c r="A449" s="16" t="s">
        <v>1131</v>
      </c>
      <c r="B449" s="3">
        <v>5</v>
      </c>
      <c r="C449" s="15">
        <v>0.33</v>
      </c>
      <c r="D449" s="12">
        <v>3.09375</v>
      </c>
      <c r="E449" s="114">
        <f t="shared" si="75"/>
        <v>3.0937500000000001E-3</v>
      </c>
      <c r="F449" s="13">
        <v>0.41</v>
      </c>
      <c r="G449" s="12">
        <v>0.3155</v>
      </c>
      <c r="H449" s="12">
        <v>0.38100000000000001</v>
      </c>
      <c r="I449" s="12">
        <f t="shared" si="78"/>
        <v>9.4499999999999973E-2</v>
      </c>
      <c r="J449" s="12">
        <f t="shared" si="73"/>
        <v>24.803149606299204</v>
      </c>
      <c r="K449" s="11">
        <f t="shared" si="76"/>
        <v>75.196850393700799</v>
      </c>
      <c r="L449" s="13">
        <v>0.29899999999999999</v>
      </c>
      <c r="M449" s="12">
        <v>7.6499999999999999E-2</v>
      </c>
      <c r="N449" s="12">
        <v>0.182</v>
      </c>
      <c r="O449" s="12">
        <f t="shared" si="74"/>
        <v>0.22249999999999998</v>
      </c>
      <c r="P449" s="12">
        <f t="shared" si="72"/>
        <v>122.25274725274724</v>
      </c>
      <c r="Q449" s="42">
        <f t="shared" si="77"/>
        <v>-22.252747252747241</v>
      </c>
    </row>
    <row r="450" spans="1:17" s="3" customFormat="1" x14ac:dyDescent="0.25">
      <c r="A450" s="16" t="s">
        <v>1131</v>
      </c>
      <c r="B450" s="3">
        <v>5</v>
      </c>
      <c r="C450" s="15">
        <v>0.33</v>
      </c>
      <c r="D450" s="12">
        <v>3.09375</v>
      </c>
      <c r="E450" s="114">
        <f t="shared" si="75"/>
        <v>3.0937500000000001E-3</v>
      </c>
      <c r="F450" s="13">
        <v>0.58199999999999996</v>
      </c>
      <c r="G450" s="12">
        <v>0.3155</v>
      </c>
      <c r="H450" s="12">
        <v>0.38100000000000001</v>
      </c>
      <c r="I450" s="12">
        <f t="shared" si="78"/>
        <v>0.26649999999999996</v>
      </c>
      <c r="J450" s="12">
        <f t="shared" si="73"/>
        <v>69.947506561679774</v>
      </c>
      <c r="K450" s="11">
        <f t="shared" si="76"/>
        <v>30.052493438320226</v>
      </c>
      <c r="L450" s="13">
        <v>0.28699999999999998</v>
      </c>
      <c r="M450" s="12">
        <v>7.6499999999999999E-2</v>
      </c>
      <c r="N450" s="12">
        <v>0.182</v>
      </c>
      <c r="O450" s="12">
        <f t="shared" si="74"/>
        <v>0.21049999999999996</v>
      </c>
      <c r="P450" s="12">
        <f t="shared" si="72"/>
        <v>115.65934065934064</v>
      </c>
      <c r="Q450" s="42">
        <f t="shared" si="77"/>
        <v>-15.659340659340643</v>
      </c>
    </row>
    <row r="451" spans="1:17" s="3" customFormat="1" x14ac:dyDescent="0.25">
      <c r="A451" s="16" t="s">
        <v>1131</v>
      </c>
      <c r="B451" s="3">
        <v>5</v>
      </c>
      <c r="C451" s="15">
        <v>0.75</v>
      </c>
      <c r="D451" s="12">
        <v>6.1875</v>
      </c>
      <c r="E451" s="114">
        <f t="shared" si="75"/>
        <v>6.1875000000000003E-3</v>
      </c>
      <c r="F451" s="13">
        <v>0.57799999999999996</v>
      </c>
      <c r="G451" s="12">
        <v>0.3155</v>
      </c>
      <c r="H451" s="12">
        <v>0.38100000000000001</v>
      </c>
      <c r="I451" s="12">
        <f t="shared" si="78"/>
        <v>0.26249999999999996</v>
      </c>
      <c r="J451" s="12">
        <f t="shared" si="73"/>
        <v>68.897637795275585</v>
      </c>
      <c r="K451" s="11">
        <f t="shared" si="76"/>
        <v>31.102362204724415</v>
      </c>
      <c r="L451" s="13">
        <v>0.29899999999999999</v>
      </c>
      <c r="M451" s="12">
        <v>7.6499999999999999E-2</v>
      </c>
      <c r="N451" s="12">
        <v>0.182</v>
      </c>
      <c r="O451" s="12">
        <f t="shared" si="74"/>
        <v>0.22249999999999998</v>
      </c>
      <c r="P451" s="12">
        <f t="shared" ref="P451:P514" si="79">O451/N451*100</f>
        <v>122.25274725274724</v>
      </c>
      <c r="Q451" s="42">
        <f t="shared" si="77"/>
        <v>-22.252747252747241</v>
      </c>
    </row>
    <row r="452" spans="1:17" s="3" customFormat="1" x14ac:dyDescent="0.25">
      <c r="A452" s="16" t="s">
        <v>1131</v>
      </c>
      <c r="B452" s="3">
        <v>5</v>
      </c>
      <c r="C452" s="15">
        <v>0.75</v>
      </c>
      <c r="D452" s="12">
        <v>6.1875</v>
      </c>
      <c r="E452" s="114">
        <f t="shared" si="75"/>
        <v>6.1875000000000003E-3</v>
      </c>
      <c r="F452" s="13">
        <v>0.503</v>
      </c>
      <c r="G452" s="12">
        <v>0.3155</v>
      </c>
      <c r="H452" s="12">
        <v>0.38100000000000001</v>
      </c>
      <c r="I452" s="12">
        <f t="shared" si="78"/>
        <v>0.1875</v>
      </c>
      <c r="J452" s="12">
        <f t="shared" si="73"/>
        <v>49.212598425196852</v>
      </c>
      <c r="K452" s="11">
        <f t="shared" si="76"/>
        <v>50.787401574803148</v>
      </c>
      <c r="L452" s="13">
        <v>0.26900000000000002</v>
      </c>
      <c r="M452" s="12">
        <v>7.6499999999999999E-2</v>
      </c>
      <c r="N452" s="12">
        <v>0.182</v>
      </c>
      <c r="O452" s="12">
        <f t="shared" si="74"/>
        <v>0.1925</v>
      </c>
      <c r="P452" s="12">
        <f t="shared" si="79"/>
        <v>105.76923076923077</v>
      </c>
      <c r="Q452" s="42">
        <f t="shared" si="77"/>
        <v>-5.7692307692307736</v>
      </c>
    </row>
    <row r="453" spans="1:17" s="3" customFormat="1" x14ac:dyDescent="0.25">
      <c r="A453" s="16" t="s">
        <v>1131</v>
      </c>
      <c r="B453" s="3">
        <v>5</v>
      </c>
      <c r="C453" s="15">
        <v>1.5</v>
      </c>
      <c r="D453" s="12">
        <v>12.375</v>
      </c>
      <c r="E453" s="114">
        <f t="shared" si="75"/>
        <v>1.2375000000000001E-2</v>
      </c>
      <c r="F453" s="13">
        <v>0.44800000000000001</v>
      </c>
      <c r="G453" s="12">
        <v>0.3155</v>
      </c>
      <c r="H453" s="12">
        <v>0.38100000000000001</v>
      </c>
      <c r="I453" s="12">
        <f t="shared" si="78"/>
        <v>0.13250000000000001</v>
      </c>
      <c r="J453" s="12">
        <f t="shared" si="73"/>
        <v>34.776902887139109</v>
      </c>
      <c r="K453" s="11">
        <f t="shared" si="76"/>
        <v>65.223097112860899</v>
      </c>
      <c r="L453" s="13">
        <v>0.28599999999999998</v>
      </c>
      <c r="M453" s="12">
        <v>7.6499999999999999E-2</v>
      </c>
      <c r="N453" s="12">
        <v>0.182</v>
      </c>
      <c r="O453" s="12">
        <f t="shared" si="74"/>
        <v>0.20949999999999996</v>
      </c>
      <c r="P453" s="12">
        <f t="shared" si="79"/>
        <v>115.1098901098901</v>
      </c>
      <c r="Q453" s="42">
        <f t="shared" si="77"/>
        <v>-15.109890109890102</v>
      </c>
    </row>
    <row r="454" spans="1:17" s="3" customFormat="1" x14ac:dyDescent="0.25">
      <c r="A454" s="16" t="s">
        <v>1131</v>
      </c>
      <c r="B454" s="3">
        <v>5</v>
      </c>
      <c r="C454" s="15">
        <v>1.5</v>
      </c>
      <c r="D454" s="12">
        <v>12.375</v>
      </c>
      <c r="E454" s="114">
        <f t="shared" si="75"/>
        <v>1.2375000000000001E-2</v>
      </c>
      <c r="F454" s="13">
        <v>0.57999999999999996</v>
      </c>
      <c r="G454" s="12">
        <v>0.3155</v>
      </c>
      <c r="H454" s="12">
        <v>0.38100000000000001</v>
      </c>
      <c r="I454" s="12">
        <f t="shared" si="78"/>
        <v>0.26449999999999996</v>
      </c>
      <c r="J454" s="12">
        <f t="shared" si="73"/>
        <v>69.422572178477679</v>
      </c>
      <c r="K454" s="11">
        <f t="shared" si="76"/>
        <v>30.577427821522321</v>
      </c>
      <c r="L454" s="13">
        <v>0.26300000000000001</v>
      </c>
      <c r="M454" s="12">
        <v>7.6499999999999999E-2</v>
      </c>
      <c r="N454" s="12">
        <v>0.182</v>
      </c>
      <c r="O454" s="12">
        <f t="shared" si="74"/>
        <v>0.1865</v>
      </c>
      <c r="P454" s="12">
        <f t="shared" si="79"/>
        <v>102.47252747252746</v>
      </c>
      <c r="Q454" s="42">
        <f t="shared" si="77"/>
        <v>-2.4725274725274602</v>
      </c>
    </row>
    <row r="455" spans="1:17" s="3" customFormat="1" x14ac:dyDescent="0.25">
      <c r="A455" s="16" t="s">
        <v>1131</v>
      </c>
      <c r="B455" s="3">
        <v>5</v>
      </c>
      <c r="C455" s="15">
        <v>3.1</v>
      </c>
      <c r="D455" s="12">
        <v>24.75</v>
      </c>
      <c r="E455" s="114">
        <f t="shared" si="75"/>
        <v>2.4750000000000001E-2</v>
      </c>
      <c r="F455" s="13">
        <v>0.45400000000000001</v>
      </c>
      <c r="G455" s="12">
        <v>0.3155</v>
      </c>
      <c r="H455" s="12">
        <v>0.38100000000000001</v>
      </c>
      <c r="I455" s="12">
        <f t="shared" si="78"/>
        <v>0.13850000000000001</v>
      </c>
      <c r="J455" s="12">
        <f t="shared" si="73"/>
        <v>36.351706036745405</v>
      </c>
      <c r="K455" s="11">
        <f t="shared" si="76"/>
        <v>63.648293963254595</v>
      </c>
      <c r="L455" s="13">
        <v>0.19700000000000001</v>
      </c>
      <c r="M455" s="12">
        <v>7.6499999999999999E-2</v>
      </c>
      <c r="N455" s="12">
        <v>0.182</v>
      </c>
      <c r="O455" s="12">
        <f t="shared" si="74"/>
        <v>0.12050000000000001</v>
      </c>
      <c r="P455" s="12">
        <f t="shared" si="79"/>
        <v>66.208791208791212</v>
      </c>
      <c r="Q455" s="42">
        <f t="shared" si="77"/>
        <v>33.791208791208788</v>
      </c>
    </row>
    <row r="456" spans="1:17" s="3" customFormat="1" x14ac:dyDescent="0.25">
      <c r="A456" s="16" t="s">
        <v>1131</v>
      </c>
      <c r="B456" s="3">
        <v>5</v>
      </c>
      <c r="C456" s="15">
        <v>3.1</v>
      </c>
      <c r="D456" s="12">
        <v>24.75</v>
      </c>
      <c r="E456" s="114">
        <f t="shared" si="75"/>
        <v>2.4750000000000001E-2</v>
      </c>
      <c r="F456" s="13">
        <v>0.44800000000000001</v>
      </c>
      <c r="G456" s="12">
        <v>0.3155</v>
      </c>
      <c r="H456" s="12">
        <v>0.38100000000000001</v>
      </c>
      <c r="I456" s="12">
        <f t="shared" si="78"/>
        <v>0.13250000000000001</v>
      </c>
      <c r="J456" s="12">
        <f t="shared" si="73"/>
        <v>34.776902887139109</v>
      </c>
      <c r="K456" s="11">
        <f t="shared" si="76"/>
        <v>65.223097112860899</v>
      </c>
      <c r="L456" s="13">
        <v>0.25700000000000001</v>
      </c>
      <c r="M456" s="12">
        <v>7.6499999999999999E-2</v>
      </c>
      <c r="N456" s="12">
        <v>0.182</v>
      </c>
      <c r="O456" s="12">
        <f t="shared" si="74"/>
        <v>0.18049999999999999</v>
      </c>
      <c r="P456" s="12">
        <f t="shared" si="79"/>
        <v>99.175824175824175</v>
      </c>
      <c r="Q456" s="42">
        <f t="shared" si="77"/>
        <v>0.8241758241758248</v>
      </c>
    </row>
    <row r="457" spans="1:17" s="3" customFormat="1" x14ac:dyDescent="0.25">
      <c r="A457" s="16" t="s">
        <v>1131</v>
      </c>
      <c r="B457" s="3">
        <v>5</v>
      </c>
      <c r="C457" s="15">
        <v>6.3</v>
      </c>
      <c r="D457" s="12">
        <v>49.5</v>
      </c>
      <c r="E457" s="114">
        <f t="shared" si="75"/>
        <v>4.9500000000000002E-2</v>
      </c>
      <c r="F457" s="13">
        <v>0.36699999999999999</v>
      </c>
      <c r="G457" s="12">
        <v>0.3155</v>
      </c>
      <c r="H457" s="12">
        <v>0.38100000000000001</v>
      </c>
      <c r="I457" s="12">
        <f t="shared" si="78"/>
        <v>5.149999999999999E-2</v>
      </c>
      <c r="J457" s="12">
        <f t="shared" si="73"/>
        <v>13.517060367454064</v>
      </c>
      <c r="K457" s="11">
        <f t="shared" si="76"/>
        <v>86.482939632545936</v>
      </c>
      <c r="L457" s="13">
        <v>0.08</v>
      </c>
      <c r="M457" s="12">
        <v>7.6499999999999999E-2</v>
      </c>
      <c r="N457" s="12">
        <v>0.182</v>
      </c>
      <c r="O457" s="12">
        <f t="shared" si="74"/>
        <v>3.5000000000000031E-3</v>
      </c>
      <c r="P457" s="12">
        <f t="shared" si="79"/>
        <v>1.9230769230769249</v>
      </c>
      <c r="Q457" s="42">
        <f t="shared" si="77"/>
        <v>98.07692307692308</v>
      </c>
    </row>
    <row r="458" spans="1:17" s="3" customFormat="1" x14ac:dyDescent="0.25">
      <c r="A458" s="16" t="s">
        <v>1131</v>
      </c>
      <c r="B458" s="3">
        <v>5</v>
      </c>
      <c r="C458" s="15">
        <v>6.3</v>
      </c>
      <c r="D458" s="12">
        <v>49.5</v>
      </c>
      <c r="E458" s="114">
        <f t="shared" si="75"/>
        <v>4.9500000000000002E-2</v>
      </c>
      <c r="F458" s="13">
        <v>0.44700000000000001</v>
      </c>
      <c r="G458" s="12">
        <v>0.3155</v>
      </c>
      <c r="H458" s="12">
        <v>0.38100000000000001</v>
      </c>
      <c r="I458" s="12">
        <f t="shared" si="78"/>
        <v>0.13150000000000001</v>
      </c>
      <c r="J458" s="12">
        <f t="shared" si="73"/>
        <v>34.514435695538062</v>
      </c>
      <c r="K458" s="11">
        <f t="shared" si="76"/>
        <v>65.485564304461946</v>
      </c>
      <c r="L458" s="13">
        <v>0.127</v>
      </c>
      <c r="M458" s="12">
        <v>7.6499999999999999E-2</v>
      </c>
      <c r="N458" s="12">
        <v>0.182</v>
      </c>
      <c r="O458" s="12">
        <f t="shared" si="74"/>
        <v>5.0500000000000003E-2</v>
      </c>
      <c r="P458" s="12">
        <f t="shared" si="79"/>
        <v>27.747252747252748</v>
      </c>
      <c r="Q458" s="42">
        <f t="shared" si="77"/>
        <v>72.252747252747255</v>
      </c>
    </row>
    <row r="459" spans="1:17" s="3" customFormat="1" x14ac:dyDescent="0.25">
      <c r="A459" s="16" t="s">
        <v>1131</v>
      </c>
      <c r="B459" s="3">
        <v>5</v>
      </c>
      <c r="C459" s="15">
        <v>12.5</v>
      </c>
      <c r="D459" s="12">
        <v>99</v>
      </c>
      <c r="E459" s="114">
        <f t="shared" si="75"/>
        <v>9.9000000000000005E-2</v>
      </c>
      <c r="F459" s="13">
        <v>0.34699999999999998</v>
      </c>
      <c r="G459" s="12">
        <v>0.3155</v>
      </c>
      <c r="H459" s="12">
        <v>0.38100000000000001</v>
      </c>
      <c r="I459" s="12">
        <f t="shared" si="78"/>
        <v>3.1499999999999972E-2</v>
      </c>
      <c r="J459" s="12">
        <f t="shared" si="73"/>
        <v>8.2677165354330633</v>
      </c>
      <c r="K459" s="11">
        <f t="shared" si="76"/>
        <v>91.732283464566933</v>
      </c>
      <c r="L459" s="13">
        <v>8.5000000000000006E-2</v>
      </c>
      <c r="M459" s="12">
        <v>7.6499999999999999E-2</v>
      </c>
      <c r="N459" s="12">
        <v>0.182</v>
      </c>
      <c r="O459" s="12">
        <f t="shared" si="74"/>
        <v>8.5000000000000075E-3</v>
      </c>
      <c r="P459" s="12">
        <f t="shared" si="79"/>
        <v>4.6703296703296742</v>
      </c>
      <c r="Q459" s="42">
        <f t="shared" si="77"/>
        <v>95.329670329670321</v>
      </c>
    </row>
    <row r="460" spans="1:17" s="3" customFormat="1" x14ac:dyDescent="0.25">
      <c r="A460" s="16" t="s">
        <v>1131</v>
      </c>
      <c r="B460" s="3">
        <v>5</v>
      </c>
      <c r="C460" s="15">
        <v>12.5</v>
      </c>
      <c r="D460" s="12">
        <v>99</v>
      </c>
      <c r="E460" s="114">
        <f t="shared" si="75"/>
        <v>9.9000000000000005E-2</v>
      </c>
      <c r="F460" s="13">
        <v>0.33300000000000002</v>
      </c>
      <c r="G460" s="12">
        <v>0.3155</v>
      </c>
      <c r="H460" s="12">
        <v>0.38100000000000001</v>
      </c>
      <c r="I460" s="12">
        <f t="shared" si="78"/>
        <v>1.7500000000000016E-2</v>
      </c>
      <c r="J460" s="12">
        <f t="shared" si="73"/>
        <v>4.5931758530183764</v>
      </c>
      <c r="K460" s="11">
        <f t="shared" si="76"/>
        <v>95.40682414698162</v>
      </c>
      <c r="L460" s="13">
        <v>7.5999999999999998E-2</v>
      </c>
      <c r="M460" s="12">
        <v>7.6499999999999999E-2</v>
      </c>
      <c r="N460" s="12">
        <v>0.182</v>
      </c>
      <c r="O460" s="12">
        <f t="shared" si="74"/>
        <v>-5.0000000000000044E-4</v>
      </c>
      <c r="P460" s="12">
        <f t="shared" si="79"/>
        <v>-0.27472527472527497</v>
      </c>
      <c r="Q460" s="42">
        <f t="shared" si="77"/>
        <v>100.27472527472527</v>
      </c>
    </row>
    <row r="461" spans="1:17" s="3" customFormat="1" x14ac:dyDescent="0.25">
      <c r="A461" s="16" t="s">
        <v>1131</v>
      </c>
      <c r="B461" s="3">
        <v>5</v>
      </c>
      <c r="C461" s="15">
        <v>25</v>
      </c>
      <c r="D461" s="12">
        <v>198</v>
      </c>
      <c r="E461" s="114">
        <f t="shared" si="75"/>
        <v>0.19800000000000001</v>
      </c>
      <c r="F461" s="13">
        <v>0.35299999999999998</v>
      </c>
      <c r="G461" s="12">
        <v>0.3155</v>
      </c>
      <c r="H461" s="12">
        <v>0.38100000000000001</v>
      </c>
      <c r="I461" s="12">
        <f t="shared" si="78"/>
        <v>3.7499999999999978E-2</v>
      </c>
      <c r="J461" s="12">
        <f t="shared" si="73"/>
        <v>9.8425196850393633</v>
      </c>
      <c r="K461" s="11">
        <f t="shared" si="76"/>
        <v>90.157480314960637</v>
      </c>
      <c r="L461" s="13">
        <v>7.6999999999999999E-2</v>
      </c>
      <c r="M461" s="12">
        <v>7.6499999999999999E-2</v>
      </c>
      <c r="N461" s="12">
        <v>0.182</v>
      </c>
      <c r="O461" s="12">
        <f t="shared" si="74"/>
        <v>5.0000000000000044E-4</v>
      </c>
      <c r="P461" s="12">
        <f t="shared" si="79"/>
        <v>0.27472527472527497</v>
      </c>
      <c r="Q461" s="42">
        <f t="shared" si="77"/>
        <v>99.72527472527473</v>
      </c>
    </row>
    <row r="462" spans="1:17" s="3" customFormat="1" x14ac:dyDescent="0.25">
      <c r="A462" s="16" t="s">
        <v>1131</v>
      </c>
      <c r="B462" s="3">
        <v>5</v>
      </c>
      <c r="C462" s="15">
        <v>25</v>
      </c>
      <c r="D462" s="12">
        <v>198</v>
      </c>
      <c r="E462" s="114">
        <f t="shared" si="75"/>
        <v>0.19800000000000001</v>
      </c>
      <c r="F462" s="13">
        <v>0.34399999999999997</v>
      </c>
      <c r="G462" s="12">
        <v>0.3155</v>
      </c>
      <c r="H462" s="12">
        <v>0.38100000000000001</v>
      </c>
      <c r="I462" s="12">
        <f t="shared" si="78"/>
        <v>2.849999999999997E-2</v>
      </c>
      <c r="J462" s="12">
        <f t="shared" ref="J462:J525" si="80">I462/H462*100</f>
        <v>7.4803149606299133</v>
      </c>
      <c r="K462" s="11">
        <f t="shared" si="76"/>
        <v>92.519685039370088</v>
      </c>
      <c r="L462" s="13">
        <v>7.3999999999999996E-2</v>
      </c>
      <c r="M462" s="12">
        <v>7.6499999999999999E-2</v>
      </c>
      <c r="N462" s="12">
        <v>0.182</v>
      </c>
      <c r="O462" s="12">
        <f t="shared" si="74"/>
        <v>-2.5000000000000022E-3</v>
      </c>
      <c r="P462" s="12">
        <f t="shared" si="79"/>
        <v>-1.3736263736263747</v>
      </c>
      <c r="Q462" s="42">
        <f t="shared" si="77"/>
        <v>101.37362637362638</v>
      </c>
    </row>
    <row r="463" spans="1:17" s="3" customFormat="1" x14ac:dyDescent="0.25">
      <c r="A463" s="17" t="s">
        <v>1132</v>
      </c>
      <c r="B463" s="15">
        <v>4</v>
      </c>
      <c r="C463" s="15">
        <v>0.04</v>
      </c>
      <c r="D463" s="12">
        <v>3.125E-2</v>
      </c>
      <c r="E463" s="114">
        <f t="shared" si="75"/>
        <v>3.1250000000000001E-5</v>
      </c>
      <c r="F463" s="13">
        <v>0.78100000000000003</v>
      </c>
      <c r="G463" s="12">
        <v>0.374</v>
      </c>
      <c r="H463" s="12">
        <v>0.53100000000000003</v>
      </c>
      <c r="I463" s="12">
        <f t="shared" si="78"/>
        <v>0.40700000000000003</v>
      </c>
      <c r="J463" s="12">
        <f t="shared" si="80"/>
        <v>76.647834274952913</v>
      </c>
      <c r="K463" s="11">
        <f t="shared" si="76"/>
        <v>23.352165725047087</v>
      </c>
      <c r="L463" s="13">
        <v>0.25</v>
      </c>
      <c r="M463" s="12">
        <v>7.0499999999999993E-2</v>
      </c>
      <c r="N463" s="12">
        <v>0.17899999999999999</v>
      </c>
      <c r="O463" s="12">
        <f t="shared" si="74"/>
        <v>0.17949999999999999</v>
      </c>
      <c r="P463" s="12">
        <f t="shared" si="79"/>
        <v>100.27932960893855</v>
      </c>
      <c r="Q463" s="42">
        <f t="shared" si="77"/>
        <v>-0.27932960893855352</v>
      </c>
    </row>
    <row r="464" spans="1:17" s="3" customFormat="1" x14ac:dyDescent="0.25">
      <c r="A464" s="17" t="s">
        <v>1132</v>
      </c>
      <c r="B464" s="15">
        <v>4</v>
      </c>
      <c r="C464" s="15">
        <v>0.04</v>
      </c>
      <c r="D464" s="12">
        <v>3.125E-2</v>
      </c>
      <c r="E464" s="114">
        <f t="shared" si="75"/>
        <v>3.1250000000000001E-5</v>
      </c>
      <c r="F464" s="13">
        <v>0.80800000000000005</v>
      </c>
      <c r="G464" s="12">
        <v>0.374</v>
      </c>
      <c r="H464" s="12">
        <v>0.53100000000000003</v>
      </c>
      <c r="I464" s="12">
        <f t="shared" si="78"/>
        <v>0.43400000000000005</v>
      </c>
      <c r="J464" s="12">
        <f t="shared" si="80"/>
        <v>81.732580037664789</v>
      </c>
      <c r="K464" s="11">
        <f t="shared" si="76"/>
        <v>18.267419962335211</v>
      </c>
      <c r="L464" s="13">
        <v>0.27300000000000002</v>
      </c>
      <c r="M464" s="12">
        <v>7.0499999999999993E-2</v>
      </c>
      <c r="N464" s="12">
        <v>0.17899999999999999</v>
      </c>
      <c r="O464" s="12">
        <f t="shared" si="74"/>
        <v>0.20250000000000001</v>
      </c>
      <c r="P464" s="12">
        <f t="shared" si="79"/>
        <v>113.12849162011173</v>
      </c>
      <c r="Q464" s="42">
        <f t="shared" si="77"/>
        <v>-13.128491620111731</v>
      </c>
    </row>
    <row r="465" spans="1:17" s="3" customFormat="1" x14ac:dyDescent="0.25">
      <c r="A465" s="17" t="s">
        <v>1132</v>
      </c>
      <c r="B465" s="15">
        <v>4</v>
      </c>
      <c r="C465" s="15">
        <v>7.0000000000000007E-2</v>
      </c>
      <c r="D465" s="12">
        <v>6.25E-2</v>
      </c>
      <c r="E465" s="114">
        <f t="shared" si="75"/>
        <v>6.2500000000000001E-5</v>
      </c>
      <c r="F465" s="13">
        <v>0.76</v>
      </c>
      <c r="G465" s="12">
        <v>0.374</v>
      </c>
      <c r="H465" s="12">
        <v>0.53100000000000003</v>
      </c>
      <c r="I465" s="12">
        <f t="shared" si="78"/>
        <v>0.38600000000000001</v>
      </c>
      <c r="J465" s="12">
        <f t="shared" si="80"/>
        <v>72.69303201506591</v>
      </c>
      <c r="K465" s="11">
        <f t="shared" si="76"/>
        <v>27.30696798493409</v>
      </c>
      <c r="L465" s="13">
        <v>0.23300000000000001</v>
      </c>
      <c r="M465" s="12">
        <v>7.0499999999999993E-2</v>
      </c>
      <c r="N465" s="12">
        <v>0.17899999999999999</v>
      </c>
      <c r="O465" s="12">
        <f t="shared" si="74"/>
        <v>0.16250000000000003</v>
      </c>
      <c r="P465" s="12">
        <f t="shared" si="79"/>
        <v>90.782122905027947</v>
      </c>
      <c r="Q465" s="42">
        <f t="shared" si="77"/>
        <v>9.217877094972053</v>
      </c>
    </row>
    <row r="466" spans="1:17" s="3" customFormat="1" x14ac:dyDescent="0.25">
      <c r="A466" s="17" t="s">
        <v>1132</v>
      </c>
      <c r="B466" s="15">
        <v>4</v>
      </c>
      <c r="C466" s="15">
        <v>7.0000000000000007E-2</v>
      </c>
      <c r="D466" s="12">
        <v>6.25E-2</v>
      </c>
      <c r="E466" s="114">
        <f t="shared" si="75"/>
        <v>6.2500000000000001E-5</v>
      </c>
      <c r="F466" s="13">
        <v>0.78400000000000003</v>
      </c>
      <c r="G466" s="12">
        <v>0.374</v>
      </c>
      <c r="H466" s="12">
        <v>0.53100000000000003</v>
      </c>
      <c r="I466" s="12">
        <f t="shared" si="78"/>
        <v>0.41000000000000003</v>
      </c>
      <c r="J466" s="12">
        <f t="shared" si="80"/>
        <v>77.212806026365357</v>
      </c>
      <c r="K466" s="11">
        <f t="shared" si="76"/>
        <v>22.787193973634643</v>
      </c>
      <c r="L466" s="13">
        <v>0.23799999999999999</v>
      </c>
      <c r="M466" s="12">
        <v>7.0499999999999993E-2</v>
      </c>
      <c r="N466" s="12">
        <v>0.17899999999999999</v>
      </c>
      <c r="O466" s="12">
        <f t="shared" si="74"/>
        <v>0.16749999999999998</v>
      </c>
      <c r="P466" s="12">
        <f t="shared" si="79"/>
        <v>93.575418994413411</v>
      </c>
      <c r="Q466" s="42">
        <f t="shared" si="77"/>
        <v>6.4245810055865888</v>
      </c>
    </row>
    <row r="467" spans="1:17" s="3" customFormat="1" x14ac:dyDescent="0.25">
      <c r="A467" s="17" t="s">
        <v>1132</v>
      </c>
      <c r="B467" s="15">
        <v>4</v>
      </c>
      <c r="C467" s="15">
        <v>0.15</v>
      </c>
      <c r="D467" s="12">
        <v>0.125</v>
      </c>
      <c r="E467" s="114">
        <f t="shared" si="75"/>
        <v>1.25E-4</v>
      </c>
      <c r="F467" s="13">
        <v>0.67100000000000004</v>
      </c>
      <c r="G467" s="12">
        <v>0.374</v>
      </c>
      <c r="H467" s="12">
        <v>0.53100000000000003</v>
      </c>
      <c r="I467" s="12">
        <f t="shared" si="78"/>
        <v>0.29700000000000004</v>
      </c>
      <c r="J467" s="12">
        <f t="shared" si="80"/>
        <v>55.932203389830512</v>
      </c>
      <c r="K467" s="11">
        <f t="shared" si="76"/>
        <v>44.067796610169488</v>
      </c>
      <c r="L467" s="13">
        <v>0.22800000000000001</v>
      </c>
      <c r="M467" s="12">
        <v>7.0499999999999993E-2</v>
      </c>
      <c r="N467" s="12">
        <v>0.17899999999999999</v>
      </c>
      <c r="O467" s="12">
        <f t="shared" si="74"/>
        <v>0.15750000000000003</v>
      </c>
      <c r="P467" s="12">
        <f t="shared" si="79"/>
        <v>87.988826815642469</v>
      </c>
      <c r="Q467" s="42">
        <f t="shared" si="77"/>
        <v>12.011173184357531</v>
      </c>
    </row>
    <row r="468" spans="1:17" s="3" customFormat="1" x14ac:dyDescent="0.25">
      <c r="A468" s="17" t="s">
        <v>1132</v>
      </c>
      <c r="B468" s="15">
        <v>4</v>
      </c>
      <c r="C468" s="15">
        <v>0.15</v>
      </c>
      <c r="D468" s="12">
        <v>0.125</v>
      </c>
      <c r="E468" s="114">
        <f t="shared" si="75"/>
        <v>1.25E-4</v>
      </c>
      <c r="F468" s="13">
        <v>0.498</v>
      </c>
      <c r="G468" s="12">
        <v>0.374</v>
      </c>
      <c r="H468" s="12">
        <v>0.53100000000000003</v>
      </c>
      <c r="I468" s="12">
        <f t="shared" si="78"/>
        <v>0.124</v>
      </c>
      <c r="J468" s="12">
        <f t="shared" si="80"/>
        <v>23.35216572504708</v>
      </c>
      <c r="K468" s="11">
        <f t="shared" si="76"/>
        <v>76.647834274952913</v>
      </c>
      <c r="L468" s="13">
        <v>0.216</v>
      </c>
      <c r="M468" s="12">
        <v>7.0499999999999993E-2</v>
      </c>
      <c r="N468" s="12">
        <v>0.17899999999999999</v>
      </c>
      <c r="O468" s="12">
        <f t="shared" si="74"/>
        <v>0.14550000000000002</v>
      </c>
      <c r="P468" s="12">
        <f t="shared" si="79"/>
        <v>81.284916201117326</v>
      </c>
      <c r="Q468" s="42">
        <f t="shared" si="77"/>
        <v>18.715083798882674</v>
      </c>
    </row>
    <row r="469" spans="1:17" s="3" customFormat="1" x14ac:dyDescent="0.25">
      <c r="A469" s="17" t="s">
        <v>1132</v>
      </c>
      <c r="B469" s="15">
        <v>4</v>
      </c>
      <c r="C469" s="15">
        <v>0.33</v>
      </c>
      <c r="D469" s="12">
        <v>0.25</v>
      </c>
      <c r="E469" s="114">
        <f t="shared" si="75"/>
        <v>2.5000000000000001E-4</v>
      </c>
      <c r="F469" s="13">
        <v>0.433</v>
      </c>
      <c r="G469" s="12">
        <v>0.374</v>
      </c>
      <c r="H469" s="12">
        <v>0.53100000000000003</v>
      </c>
      <c r="I469" s="12">
        <f t="shared" si="78"/>
        <v>5.8999999999999997E-2</v>
      </c>
      <c r="J469" s="12">
        <f t="shared" si="80"/>
        <v>11.111111111111111</v>
      </c>
      <c r="K469" s="11">
        <f t="shared" si="76"/>
        <v>88.888888888888886</v>
      </c>
      <c r="L469" s="13">
        <v>0.16800000000000001</v>
      </c>
      <c r="M469" s="12">
        <v>7.0499999999999993E-2</v>
      </c>
      <c r="N469" s="12">
        <v>0.17899999999999999</v>
      </c>
      <c r="O469" s="12">
        <f t="shared" si="74"/>
        <v>9.7500000000000017E-2</v>
      </c>
      <c r="P469" s="12">
        <f t="shared" si="79"/>
        <v>54.469273743016764</v>
      </c>
      <c r="Q469" s="42">
        <f t="shared" si="77"/>
        <v>45.530726256983236</v>
      </c>
    </row>
    <row r="470" spans="1:17" s="3" customFormat="1" x14ac:dyDescent="0.25">
      <c r="A470" s="17" t="s">
        <v>1132</v>
      </c>
      <c r="B470" s="15">
        <v>4</v>
      </c>
      <c r="C470" s="15">
        <v>0.33</v>
      </c>
      <c r="D470" s="12">
        <v>0.25</v>
      </c>
      <c r="E470" s="114">
        <f t="shared" si="75"/>
        <v>2.5000000000000001E-4</v>
      </c>
      <c r="F470" s="13">
        <v>0.45</v>
      </c>
      <c r="G470" s="12">
        <v>0.374</v>
      </c>
      <c r="H470" s="12">
        <v>0.53100000000000003</v>
      </c>
      <c r="I470" s="12">
        <f t="shared" si="78"/>
        <v>7.6000000000000012E-2</v>
      </c>
      <c r="J470" s="12">
        <f t="shared" si="80"/>
        <v>14.312617702448213</v>
      </c>
      <c r="K470" s="11">
        <f t="shared" si="76"/>
        <v>85.687382297551792</v>
      </c>
      <c r="L470" s="13">
        <v>0.152</v>
      </c>
      <c r="M470" s="12">
        <v>7.0499999999999993E-2</v>
      </c>
      <c r="N470" s="12">
        <v>0.17899999999999999</v>
      </c>
      <c r="O470" s="12">
        <f t="shared" si="74"/>
        <v>8.1500000000000003E-2</v>
      </c>
      <c r="P470" s="12">
        <f t="shared" si="79"/>
        <v>45.530726256983243</v>
      </c>
      <c r="Q470" s="42">
        <f t="shared" si="77"/>
        <v>54.469273743016757</v>
      </c>
    </row>
    <row r="471" spans="1:17" s="3" customFormat="1" x14ac:dyDescent="0.25">
      <c r="A471" s="17" t="s">
        <v>1132</v>
      </c>
      <c r="B471" s="15">
        <v>4</v>
      </c>
      <c r="C471" s="15">
        <v>0.75</v>
      </c>
      <c r="D471" s="12">
        <v>0.5</v>
      </c>
      <c r="E471" s="114">
        <f t="shared" si="75"/>
        <v>5.0000000000000001E-4</v>
      </c>
      <c r="F471" s="13">
        <v>0.39100000000000001</v>
      </c>
      <c r="G471" s="12">
        <v>0.374</v>
      </c>
      <c r="H471" s="12">
        <v>0.53100000000000003</v>
      </c>
      <c r="I471" s="12">
        <f t="shared" si="78"/>
        <v>1.7000000000000015E-2</v>
      </c>
      <c r="J471" s="12">
        <f t="shared" si="80"/>
        <v>3.2015065913371026</v>
      </c>
      <c r="K471" s="11">
        <f t="shared" si="76"/>
        <v>96.798493408662893</v>
      </c>
      <c r="L471" s="13">
        <v>7.4999999999999997E-2</v>
      </c>
      <c r="M471" s="12">
        <v>7.0499999999999993E-2</v>
      </c>
      <c r="N471" s="12">
        <v>0.17899999999999999</v>
      </c>
      <c r="O471" s="12">
        <f t="shared" si="74"/>
        <v>4.500000000000004E-3</v>
      </c>
      <c r="P471" s="12">
        <f t="shared" si="79"/>
        <v>2.5139664804469297</v>
      </c>
      <c r="Q471" s="42">
        <f t="shared" si="77"/>
        <v>97.486033519553075</v>
      </c>
    </row>
    <row r="472" spans="1:17" s="3" customFormat="1" x14ac:dyDescent="0.25">
      <c r="A472" s="17" t="s">
        <v>1132</v>
      </c>
      <c r="B472" s="15">
        <v>4</v>
      </c>
      <c r="C472" s="15">
        <v>0.75</v>
      </c>
      <c r="D472" s="12">
        <v>0.5</v>
      </c>
      <c r="E472" s="114">
        <f t="shared" si="75"/>
        <v>5.0000000000000001E-4</v>
      </c>
      <c r="F472" s="13">
        <v>0.38500000000000001</v>
      </c>
      <c r="G472" s="12">
        <v>0.374</v>
      </c>
      <c r="H472" s="12">
        <v>0.53100000000000003</v>
      </c>
      <c r="I472" s="12">
        <f t="shared" si="78"/>
        <v>1.100000000000001E-2</v>
      </c>
      <c r="J472" s="12">
        <f t="shared" si="80"/>
        <v>2.0715630885122427</v>
      </c>
      <c r="K472" s="11">
        <f t="shared" si="76"/>
        <v>97.928436911487751</v>
      </c>
      <c r="L472" s="13">
        <v>7.0000000000000007E-2</v>
      </c>
      <c r="M472" s="12">
        <v>7.0499999999999993E-2</v>
      </c>
      <c r="N472" s="12">
        <v>0.17899999999999999</v>
      </c>
      <c r="O472" s="12">
        <f t="shared" si="74"/>
        <v>-4.9999999999998657E-4</v>
      </c>
      <c r="P472" s="12">
        <f t="shared" si="79"/>
        <v>-0.27932960893853997</v>
      </c>
      <c r="Q472" s="42">
        <f t="shared" si="77"/>
        <v>100.27932960893854</v>
      </c>
    </row>
    <row r="473" spans="1:17" s="3" customFormat="1" x14ac:dyDescent="0.25">
      <c r="A473" s="17" t="s">
        <v>1132</v>
      </c>
      <c r="B473" s="15">
        <v>4</v>
      </c>
      <c r="C473" s="15">
        <v>1.5</v>
      </c>
      <c r="D473" s="12">
        <v>1</v>
      </c>
      <c r="E473" s="114">
        <f t="shared" si="75"/>
        <v>1E-3</v>
      </c>
      <c r="F473" s="13">
        <v>0.38200000000000001</v>
      </c>
      <c r="G473" s="12">
        <v>0.374</v>
      </c>
      <c r="H473" s="12">
        <v>0.53100000000000003</v>
      </c>
      <c r="I473" s="12">
        <f t="shared" si="78"/>
        <v>8.0000000000000071E-3</v>
      </c>
      <c r="J473" s="12">
        <f t="shared" si="80"/>
        <v>1.506591337099813</v>
      </c>
      <c r="K473" s="11">
        <f t="shared" si="76"/>
        <v>98.493408662900194</v>
      </c>
      <c r="L473" s="13">
        <v>7.8E-2</v>
      </c>
      <c r="M473" s="12">
        <v>7.0499999999999993E-2</v>
      </c>
      <c r="N473" s="12">
        <v>0.17899999999999999</v>
      </c>
      <c r="O473" s="12">
        <f t="shared" si="74"/>
        <v>7.5000000000000067E-3</v>
      </c>
      <c r="P473" s="12">
        <f t="shared" si="79"/>
        <v>4.1899441340782158</v>
      </c>
      <c r="Q473" s="42">
        <f t="shared" si="77"/>
        <v>95.810055865921782</v>
      </c>
    </row>
    <row r="474" spans="1:17" s="3" customFormat="1" x14ac:dyDescent="0.25">
      <c r="A474" s="17" t="s">
        <v>1132</v>
      </c>
      <c r="B474" s="15">
        <v>4</v>
      </c>
      <c r="C474" s="15">
        <v>1.5</v>
      </c>
      <c r="D474" s="12">
        <v>1</v>
      </c>
      <c r="E474" s="114">
        <f t="shared" si="75"/>
        <v>1E-3</v>
      </c>
      <c r="F474" s="13">
        <v>0.39</v>
      </c>
      <c r="G474" s="12">
        <v>0.374</v>
      </c>
      <c r="H474" s="12">
        <v>0.53100000000000003</v>
      </c>
      <c r="I474" s="12">
        <f t="shared" si="78"/>
        <v>1.6000000000000014E-2</v>
      </c>
      <c r="J474" s="12">
        <f t="shared" si="80"/>
        <v>3.0131826741996259</v>
      </c>
      <c r="K474" s="11">
        <f t="shared" si="76"/>
        <v>96.986817325800374</v>
      </c>
      <c r="L474" s="13">
        <v>6.8000000000000005E-2</v>
      </c>
      <c r="M474" s="12">
        <v>7.0499999999999993E-2</v>
      </c>
      <c r="N474" s="12">
        <v>0.17899999999999999</v>
      </c>
      <c r="O474" s="12">
        <f t="shared" si="74"/>
        <v>-2.4999999999999883E-3</v>
      </c>
      <c r="P474" s="12">
        <f t="shared" si="79"/>
        <v>-1.396648044692731</v>
      </c>
      <c r="Q474" s="42">
        <f t="shared" si="77"/>
        <v>101.39664804469272</v>
      </c>
    </row>
    <row r="475" spans="1:17" s="3" customFormat="1" x14ac:dyDescent="0.25">
      <c r="A475" s="17" t="s">
        <v>1132</v>
      </c>
      <c r="B475" s="15">
        <v>4</v>
      </c>
      <c r="C475" s="15">
        <v>3.1</v>
      </c>
      <c r="D475" s="12">
        <v>2</v>
      </c>
      <c r="E475" s="114">
        <f t="shared" si="75"/>
        <v>2E-3</v>
      </c>
      <c r="F475" s="13">
        <v>0.38800000000000001</v>
      </c>
      <c r="G475" s="12">
        <v>0.374</v>
      </c>
      <c r="H475" s="12">
        <v>0.53100000000000003</v>
      </c>
      <c r="I475" s="12">
        <f t="shared" si="78"/>
        <v>1.4000000000000012E-2</v>
      </c>
      <c r="J475" s="12">
        <f t="shared" si="80"/>
        <v>2.6365348399246726</v>
      </c>
      <c r="K475" s="11">
        <f t="shared" si="76"/>
        <v>97.363465160075322</v>
      </c>
      <c r="L475" s="13">
        <v>7.9000000000000001E-2</v>
      </c>
      <c r="M475" s="12">
        <v>7.0499999999999993E-2</v>
      </c>
      <c r="N475" s="12">
        <v>0.17899999999999999</v>
      </c>
      <c r="O475" s="12">
        <f t="shared" si="74"/>
        <v>8.5000000000000075E-3</v>
      </c>
      <c r="P475" s="12">
        <f t="shared" si="79"/>
        <v>4.7486033519553121</v>
      </c>
      <c r="Q475" s="42">
        <f t="shared" si="77"/>
        <v>95.25139664804469</v>
      </c>
    </row>
    <row r="476" spans="1:17" s="3" customFormat="1" x14ac:dyDescent="0.25">
      <c r="A476" s="17" t="s">
        <v>1132</v>
      </c>
      <c r="B476" s="15">
        <v>4</v>
      </c>
      <c r="C476" s="15">
        <v>3.1</v>
      </c>
      <c r="D476" s="12">
        <v>2</v>
      </c>
      <c r="E476" s="114">
        <f t="shared" si="75"/>
        <v>2E-3</v>
      </c>
      <c r="F476" s="13">
        <v>0.377</v>
      </c>
      <c r="G476" s="12">
        <v>0.374</v>
      </c>
      <c r="H476" s="12">
        <v>0.53100000000000003</v>
      </c>
      <c r="I476" s="12">
        <f t="shared" si="78"/>
        <v>3.0000000000000027E-3</v>
      </c>
      <c r="J476" s="12">
        <f t="shared" si="80"/>
        <v>0.56497175141242983</v>
      </c>
      <c r="K476" s="11">
        <f t="shared" si="76"/>
        <v>99.435028248587571</v>
      </c>
      <c r="L476" s="13">
        <v>7.3999999999999996E-2</v>
      </c>
      <c r="M476" s="12">
        <v>7.0499999999999993E-2</v>
      </c>
      <c r="N476" s="12">
        <v>0.17899999999999999</v>
      </c>
      <c r="O476" s="12">
        <f t="shared" si="74"/>
        <v>3.5000000000000031E-3</v>
      </c>
      <c r="P476" s="12">
        <f t="shared" si="79"/>
        <v>1.9553072625698342</v>
      </c>
      <c r="Q476" s="42">
        <f t="shared" si="77"/>
        <v>98.044692737430168</v>
      </c>
    </row>
    <row r="477" spans="1:17" s="3" customFormat="1" x14ac:dyDescent="0.25">
      <c r="A477" s="17" t="s">
        <v>1132</v>
      </c>
      <c r="B477" s="15">
        <v>4</v>
      </c>
      <c r="C477" s="15">
        <v>6.3</v>
      </c>
      <c r="D477" s="12">
        <v>4</v>
      </c>
      <c r="E477" s="114">
        <f t="shared" si="75"/>
        <v>4.0000000000000001E-3</v>
      </c>
      <c r="F477" s="13">
        <v>0.39400000000000002</v>
      </c>
      <c r="G477" s="12">
        <v>0.374</v>
      </c>
      <c r="H477" s="12">
        <v>0.53100000000000003</v>
      </c>
      <c r="I477" s="12">
        <f t="shared" si="78"/>
        <v>2.0000000000000018E-2</v>
      </c>
      <c r="J477" s="12">
        <f t="shared" si="80"/>
        <v>3.7664783427495325</v>
      </c>
      <c r="K477" s="11">
        <f t="shared" si="76"/>
        <v>96.233521657250463</v>
      </c>
      <c r="L477" s="13">
        <v>7.5999999999999998E-2</v>
      </c>
      <c r="M477" s="12">
        <v>7.0499999999999993E-2</v>
      </c>
      <c r="N477" s="12">
        <v>0.17899999999999999</v>
      </c>
      <c r="O477" s="12">
        <f t="shared" si="74"/>
        <v>5.5000000000000049E-3</v>
      </c>
      <c r="P477" s="12">
        <f t="shared" si="79"/>
        <v>3.0726256983240252</v>
      </c>
      <c r="Q477" s="42">
        <f t="shared" si="77"/>
        <v>96.927374301675968</v>
      </c>
    </row>
    <row r="478" spans="1:17" s="3" customFormat="1" x14ac:dyDescent="0.25">
      <c r="A478" s="17" t="s">
        <v>1132</v>
      </c>
      <c r="B478" s="15">
        <v>4</v>
      </c>
      <c r="C478" s="15">
        <v>6.3</v>
      </c>
      <c r="D478" s="12">
        <v>4</v>
      </c>
      <c r="E478" s="114">
        <f t="shared" si="75"/>
        <v>4.0000000000000001E-3</v>
      </c>
      <c r="F478" s="13">
        <v>0.38500000000000001</v>
      </c>
      <c r="G478" s="12">
        <v>0.374</v>
      </c>
      <c r="H478" s="12">
        <v>0.53100000000000003</v>
      </c>
      <c r="I478" s="12">
        <f t="shared" si="78"/>
        <v>1.100000000000001E-2</v>
      </c>
      <c r="J478" s="12">
        <f t="shared" si="80"/>
        <v>2.0715630885122427</v>
      </c>
      <c r="K478" s="11">
        <f t="shared" si="76"/>
        <v>97.928436911487751</v>
      </c>
      <c r="L478" s="13">
        <v>7.2999999999999995E-2</v>
      </c>
      <c r="M478" s="12">
        <v>7.0499999999999993E-2</v>
      </c>
      <c r="N478" s="12">
        <v>0.17899999999999999</v>
      </c>
      <c r="O478" s="12">
        <f t="shared" si="74"/>
        <v>2.5000000000000022E-3</v>
      </c>
      <c r="P478" s="12">
        <f t="shared" si="79"/>
        <v>1.3966480446927387</v>
      </c>
      <c r="Q478" s="42">
        <f t="shared" si="77"/>
        <v>98.603351955307261</v>
      </c>
    </row>
    <row r="479" spans="1:17" s="3" customFormat="1" x14ac:dyDescent="0.25">
      <c r="A479" s="17" t="s">
        <v>1132</v>
      </c>
      <c r="B479" s="15">
        <v>4</v>
      </c>
      <c r="C479" s="15">
        <v>12.5</v>
      </c>
      <c r="D479" s="12">
        <v>8</v>
      </c>
      <c r="E479" s="114">
        <f t="shared" si="75"/>
        <v>8.0000000000000002E-3</v>
      </c>
      <c r="F479" s="13">
        <v>0.38600000000000001</v>
      </c>
      <c r="G479" s="12">
        <v>0.374</v>
      </c>
      <c r="H479" s="12">
        <v>0.53100000000000003</v>
      </c>
      <c r="I479" s="12">
        <f t="shared" si="78"/>
        <v>1.2000000000000011E-2</v>
      </c>
      <c r="J479" s="12">
        <f t="shared" si="80"/>
        <v>2.2598870056497193</v>
      </c>
      <c r="K479" s="11">
        <f t="shared" si="76"/>
        <v>97.740112994350284</v>
      </c>
      <c r="L479" s="13">
        <v>7.9000000000000001E-2</v>
      </c>
      <c r="M479" s="12">
        <v>7.0499999999999993E-2</v>
      </c>
      <c r="N479" s="12">
        <v>0.17899999999999999</v>
      </c>
      <c r="O479" s="12">
        <f t="shared" si="74"/>
        <v>8.5000000000000075E-3</v>
      </c>
      <c r="P479" s="12">
        <f t="shared" si="79"/>
        <v>4.7486033519553121</v>
      </c>
      <c r="Q479" s="42">
        <f t="shared" si="77"/>
        <v>95.25139664804469</v>
      </c>
    </row>
    <row r="480" spans="1:17" s="3" customFormat="1" x14ac:dyDescent="0.25">
      <c r="A480" s="17" t="s">
        <v>1132</v>
      </c>
      <c r="B480" s="15">
        <v>4</v>
      </c>
      <c r="C480" s="15">
        <v>12.5</v>
      </c>
      <c r="D480" s="12">
        <v>8</v>
      </c>
      <c r="E480" s="114">
        <f t="shared" si="75"/>
        <v>8.0000000000000002E-3</v>
      </c>
      <c r="F480" s="13">
        <v>0.38900000000000001</v>
      </c>
      <c r="G480" s="12">
        <v>0.374</v>
      </c>
      <c r="H480" s="12">
        <v>0.53100000000000003</v>
      </c>
      <c r="I480" s="12">
        <f t="shared" si="78"/>
        <v>1.5000000000000013E-2</v>
      </c>
      <c r="J480" s="12">
        <f t="shared" si="80"/>
        <v>2.8248587570621493</v>
      </c>
      <c r="K480" s="11">
        <f t="shared" si="76"/>
        <v>97.175141242937855</v>
      </c>
      <c r="L480" s="13">
        <v>7.6999999999999999E-2</v>
      </c>
      <c r="M480" s="12">
        <v>7.0499999999999993E-2</v>
      </c>
      <c r="N480" s="12">
        <v>0.17899999999999999</v>
      </c>
      <c r="O480" s="12">
        <f t="shared" si="74"/>
        <v>6.5000000000000058E-3</v>
      </c>
      <c r="P480" s="12">
        <f t="shared" si="79"/>
        <v>3.6312849162011203</v>
      </c>
      <c r="Q480" s="42">
        <f t="shared" si="77"/>
        <v>96.368715083798875</v>
      </c>
    </row>
    <row r="481" spans="1:17" s="3" customFormat="1" x14ac:dyDescent="0.25">
      <c r="A481" s="17" t="s">
        <v>1132</v>
      </c>
      <c r="B481" s="15">
        <v>4</v>
      </c>
      <c r="C481" s="15">
        <v>25</v>
      </c>
      <c r="D481" s="12">
        <v>16</v>
      </c>
      <c r="E481" s="114">
        <f t="shared" si="75"/>
        <v>1.6E-2</v>
      </c>
      <c r="F481" s="13">
        <v>0.374</v>
      </c>
      <c r="G481" s="12">
        <v>0.374</v>
      </c>
      <c r="H481" s="12">
        <v>0.53100000000000003</v>
      </c>
      <c r="I481" s="12">
        <f t="shared" si="78"/>
        <v>0</v>
      </c>
      <c r="J481" s="12">
        <f t="shared" si="80"/>
        <v>0</v>
      </c>
      <c r="K481" s="11">
        <f t="shared" si="76"/>
        <v>100</v>
      </c>
      <c r="L481" s="13">
        <v>8.2000000000000003E-2</v>
      </c>
      <c r="M481" s="12">
        <v>7.0499999999999993E-2</v>
      </c>
      <c r="N481" s="12">
        <v>0.17899999999999999</v>
      </c>
      <c r="O481" s="12">
        <f t="shared" si="74"/>
        <v>1.150000000000001E-2</v>
      </c>
      <c r="P481" s="12">
        <f t="shared" si="79"/>
        <v>6.4245810055865977</v>
      </c>
      <c r="Q481" s="42">
        <f t="shared" si="77"/>
        <v>93.575418994413397</v>
      </c>
    </row>
    <row r="482" spans="1:17" s="3" customFormat="1" x14ac:dyDescent="0.25">
      <c r="A482" s="17" t="s">
        <v>1132</v>
      </c>
      <c r="B482" s="15">
        <v>4</v>
      </c>
      <c r="C482" s="15">
        <v>25</v>
      </c>
      <c r="D482" s="12">
        <v>16</v>
      </c>
      <c r="E482" s="114">
        <f t="shared" si="75"/>
        <v>1.6E-2</v>
      </c>
      <c r="F482" s="13">
        <v>0.373</v>
      </c>
      <c r="G482" s="12">
        <v>0.374</v>
      </c>
      <c r="H482" s="12">
        <v>0.53100000000000003</v>
      </c>
      <c r="I482" s="12">
        <f t="shared" si="78"/>
        <v>-1.0000000000000009E-3</v>
      </c>
      <c r="J482" s="12">
        <f t="shared" si="80"/>
        <v>-0.18832391713747662</v>
      </c>
      <c r="K482" s="11">
        <f t="shared" si="76"/>
        <v>100.18832391713748</v>
      </c>
      <c r="L482" s="13">
        <v>7.5999999999999998E-2</v>
      </c>
      <c r="M482" s="12">
        <v>7.0499999999999993E-2</v>
      </c>
      <c r="N482" s="12">
        <v>0.17899999999999999</v>
      </c>
      <c r="O482" s="12">
        <f t="shared" si="74"/>
        <v>5.5000000000000049E-3</v>
      </c>
      <c r="P482" s="12">
        <f t="shared" si="79"/>
        <v>3.0726256983240252</v>
      </c>
      <c r="Q482" s="42">
        <f t="shared" si="77"/>
        <v>96.927374301675968</v>
      </c>
    </row>
    <row r="483" spans="1:17" s="3" customFormat="1" x14ac:dyDescent="0.25">
      <c r="A483" s="17" t="s">
        <v>1132</v>
      </c>
      <c r="B483" s="15">
        <v>5</v>
      </c>
      <c r="C483" s="15">
        <v>0.04</v>
      </c>
      <c r="D483" s="12">
        <v>3.125E-2</v>
      </c>
      <c r="E483" s="114">
        <f t="shared" si="75"/>
        <v>3.1250000000000001E-5</v>
      </c>
      <c r="F483" s="13">
        <v>0.748</v>
      </c>
      <c r="G483" s="12">
        <v>0.39200000000000002</v>
      </c>
      <c r="H483" s="12">
        <v>0.4975</v>
      </c>
      <c r="I483" s="12">
        <f t="shared" si="78"/>
        <v>0.35599999999999998</v>
      </c>
      <c r="J483" s="12">
        <f t="shared" si="80"/>
        <v>71.557788944723612</v>
      </c>
      <c r="K483" s="11">
        <f t="shared" si="76"/>
        <v>28.442211055276388</v>
      </c>
      <c r="L483" s="13">
        <v>0.30299999999999999</v>
      </c>
      <c r="M483" s="12">
        <v>7.3999999999999996E-2</v>
      </c>
      <c r="N483" s="12">
        <v>0.27350000000000002</v>
      </c>
      <c r="O483" s="12">
        <f t="shared" si="74"/>
        <v>0.22899999999999998</v>
      </c>
      <c r="P483" s="12">
        <f t="shared" si="79"/>
        <v>83.729433272394871</v>
      </c>
      <c r="Q483" s="42">
        <f t="shared" si="77"/>
        <v>16.270566727605129</v>
      </c>
    </row>
    <row r="484" spans="1:17" s="3" customFormat="1" x14ac:dyDescent="0.25">
      <c r="A484" s="17" t="s">
        <v>1132</v>
      </c>
      <c r="B484" s="15">
        <v>5</v>
      </c>
      <c r="C484" s="15">
        <v>0.04</v>
      </c>
      <c r="D484" s="12">
        <v>3.125E-2</v>
      </c>
      <c r="E484" s="114">
        <f t="shared" si="75"/>
        <v>3.1250000000000001E-5</v>
      </c>
      <c r="F484" s="13">
        <v>0.76800000000000002</v>
      </c>
      <c r="G484" s="12">
        <v>0.39200000000000002</v>
      </c>
      <c r="H484" s="12">
        <v>0.4975</v>
      </c>
      <c r="I484" s="12">
        <f t="shared" si="78"/>
        <v>0.376</v>
      </c>
      <c r="J484" s="12">
        <f t="shared" si="80"/>
        <v>75.577889447236174</v>
      </c>
      <c r="K484" s="11">
        <f t="shared" si="76"/>
        <v>24.422110552763826</v>
      </c>
      <c r="L484" s="13">
        <v>0.28799999999999998</v>
      </c>
      <c r="M484" s="12">
        <v>7.3999999999999996E-2</v>
      </c>
      <c r="N484" s="12">
        <v>0.27350000000000002</v>
      </c>
      <c r="O484" s="12">
        <f t="shared" si="74"/>
        <v>0.21399999999999997</v>
      </c>
      <c r="P484" s="12">
        <f t="shared" si="79"/>
        <v>78.244972577696515</v>
      </c>
      <c r="Q484" s="42">
        <f t="shared" si="77"/>
        <v>21.755027422303485</v>
      </c>
    </row>
    <row r="485" spans="1:17" s="3" customFormat="1" x14ac:dyDescent="0.25">
      <c r="A485" s="17" t="s">
        <v>1132</v>
      </c>
      <c r="B485" s="15">
        <v>5</v>
      </c>
      <c r="C485" s="15">
        <v>7.0000000000000007E-2</v>
      </c>
      <c r="D485" s="12">
        <v>6.25E-2</v>
      </c>
      <c r="E485" s="114">
        <f t="shared" si="75"/>
        <v>6.2500000000000001E-5</v>
      </c>
      <c r="F485" s="13">
        <v>0.745</v>
      </c>
      <c r="G485" s="12">
        <v>0.39200000000000002</v>
      </c>
      <c r="H485" s="12">
        <v>0.4975</v>
      </c>
      <c r="I485" s="12">
        <f t="shared" si="78"/>
        <v>0.35299999999999998</v>
      </c>
      <c r="J485" s="12">
        <f t="shared" si="80"/>
        <v>70.954773869346738</v>
      </c>
      <c r="K485" s="11">
        <f t="shared" si="76"/>
        <v>29.045226130653262</v>
      </c>
      <c r="L485" s="13">
        <v>0.34799999999999998</v>
      </c>
      <c r="M485" s="12">
        <v>7.3999999999999996E-2</v>
      </c>
      <c r="N485" s="12">
        <v>0.27350000000000002</v>
      </c>
      <c r="O485" s="12">
        <f t="shared" si="74"/>
        <v>0.27399999999999997</v>
      </c>
      <c r="P485" s="12">
        <f t="shared" si="79"/>
        <v>100.18281535648993</v>
      </c>
      <c r="Q485" s="42">
        <f t="shared" si="77"/>
        <v>-0.18281535648992531</v>
      </c>
    </row>
    <row r="486" spans="1:17" s="3" customFormat="1" x14ac:dyDescent="0.25">
      <c r="A486" s="17" t="s">
        <v>1132</v>
      </c>
      <c r="B486" s="15">
        <v>5</v>
      </c>
      <c r="C486" s="15">
        <v>7.0000000000000007E-2</v>
      </c>
      <c r="D486" s="12">
        <v>6.25E-2</v>
      </c>
      <c r="E486" s="114">
        <f t="shared" si="75"/>
        <v>6.2500000000000001E-5</v>
      </c>
      <c r="F486" s="13">
        <v>0.42799999999999999</v>
      </c>
      <c r="G486" s="12">
        <v>0.39200000000000002</v>
      </c>
      <c r="H486" s="12">
        <v>0.4975</v>
      </c>
      <c r="I486" s="12">
        <f t="shared" si="78"/>
        <v>3.5999999999999976E-2</v>
      </c>
      <c r="J486" s="12">
        <f t="shared" si="80"/>
        <v>7.2361809045226089</v>
      </c>
      <c r="K486" s="11">
        <f t="shared" si="76"/>
        <v>92.763819095477388</v>
      </c>
      <c r="L486" s="13">
        <v>0.27800000000000002</v>
      </c>
      <c r="M486" s="12">
        <v>7.3999999999999996E-2</v>
      </c>
      <c r="N486" s="12">
        <v>0.27350000000000002</v>
      </c>
      <c r="O486" s="12">
        <f t="shared" si="74"/>
        <v>0.20400000000000001</v>
      </c>
      <c r="P486" s="12">
        <f t="shared" si="79"/>
        <v>74.588665447897625</v>
      </c>
      <c r="Q486" s="42">
        <f t="shared" si="77"/>
        <v>25.411334552102375</v>
      </c>
    </row>
    <row r="487" spans="1:17" s="3" customFormat="1" x14ac:dyDescent="0.25">
      <c r="A487" s="17" t="s">
        <v>1132</v>
      </c>
      <c r="B487" s="15">
        <v>5</v>
      </c>
      <c r="C487" s="15">
        <v>0.15</v>
      </c>
      <c r="D487" s="12">
        <v>0.125</v>
      </c>
      <c r="E487" s="114">
        <f t="shared" si="75"/>
        <v>1.25E-4</v>
      </c>
      <c r="F487" s="13">
        <v>0.65100000000000002</v>
      </c>
      <c r="G487" s="12">
        <v>0.39200000000000002</v>
      </c>
      <c r="H487" s="12">
        <v>0.4975</v>
      </c>
      <c r="I487" s="12">
        <f t="shared" si="78"/>
        <v>0.25900000000000001</v>
      </c>
      <c r="J487" s="12">
        <f t="shared" si="80"/>
        <v>52.060301507537687</v>
      </c>
      <c r="K487" s="11">
        <f t="shared" si="76"/>
        <v>47.939698492462313</v>
      </c>
      <c r="L487" s="13">
        <v>0.33400000000000002</v>
      </c>
      <c r="M487" s="12">
        <v>7.3999999999999996E-2</v>
      </c>
      <c r="N487" s="12">
        <v>0.27350000000000002</v>
      </c>
      <c r="O487" s="12">
        <f t="shared" si="74"/>
        <v>0.26</v>
      </c>
      <c r="P487" s="12">
        <f t="shared" si="79"/>
        <v>95.063985374771477</v>
      </c>
      <c r="Q487" s="42">
        <f t="shared" si="77"/>
        <v>4.9360146252285233</v>
      </c>
    </row>
    <row r="488" spans="1:17" s="3" customFormat="1" x14ac:dyDescent="0.25">
      <c r="A488" s="17" t="s">
        <v>1132</v>
      </c>
      <c r="B488" s="15">
        <v>5</v>
      </c>
      <c r="C488" s="15">
        <v>0.15</v>
      </c>
      <c r="D488" s="12">
        <v>0.125</v>
      </c>
      <c r="E488" s="114">
        <f t="shared" si="75"/>
        <v>1.25E-4</v>
      </c>
      <c r="F488" s="13">
        <v>0.41899999999999998</v>
      </c>
      <c r="G488" s="12">
        <v>0.39200000000000002</v>
      </c>
      <c r="H488" s="12">
        <v>0.4975</v>
      </c>
      <c r="I488" s="12">
        <f t="shared" si="78"/>
        <v>2.6999999999999968E-2</v>
      </c>
      <c r="J488" s="12">
        <f t="shared" si="80"/>
        <v>5.4271356783919531</v>
      </c>
      <c r="K488" s="11">
        <f t="shared" si="76"/>
        <v>94.572864321608051</v>
      </c>
      <c r="L488" s="13">
        <v>0.27100000000000002</v>
      </c>
      <c r="M488" s="12">
        <v>7.3999999999999996E-2</v>
      </c>
      <c r="N488" s="12">
        <v>0.27350000000000002</v>
      </c>
      <c r="O488" s="12">
        <f t="shared" si="74"/>
        <v>0.19700000000000001</v>
      </c>
      <c r="P488" s="12">
        <f t="shared" si="79"/>
        <v>72.029250457038387</v>
      </c>
      <c r="Q488" s="42">
        <f t="shared" si="77"/>
        <v>27.970749542961613</v>
      </c>
    </row>
    <row r="489" spans="1:17" s="3" customFormat="1" x14ac:dyDescent="0.25">
      <c r="A489" s="17" t="s">
        <v>1132</v>
      </c>
      <c r="B489" s="15">
        <v>5</v>
      </c>
      <c r="C489" s="15">
        <v>0.33</v>
      </c>
      <c r="D489" s="12">
        <v>0.25</v>
      </c>
      <c r="E489" s="114">
        <f t="shared" si="75"/>
        <v>2.5000000000000001E-4</v>
      </c>
      <c r="F489" s="13">
        <v>0.38600000000000001</v>
      </c>
      <c r="G489" s="12">
        <v>0.39200000000000002</v>
      </c>
      <c r="H489" s="12">
        <v>0.4975</v>
      </c>
      <c r="I489" s="12">
        <f t="shared" si="78"/>
        <v>-6.0000000000000053E-3</v>
      </c>
      <c r="J489" s="12">
        <f t="shared" si="80"/>
        <v>-1.2060301507537701</v>
      </c>
      <c r="K489" s="11">
        <f t="shared" si="76"/>
        <v>101.20603015075378</v>
      </c>
      <c r="L489" s="13">
        <v>0.27500000000000002</v>
      </c>
      <c r="M489" s="12">
        <v>7.3999999999999996E-2</v>
      </c>
      <c r="N489" s="12">
        <v>0.27350000000000002</v>
      </c>
      <c r="O489" s="12">
        <f t="shared" si="74"/>
        <v>0.20100000000000001</v>
      </c>
      <c r="P489" s="12">
        <f t="shared" si="79"/>
        <v>73.49177330895796</v>
      </c>
      <c r="Q489" s="42">
        <f t="shared" si="77"/>
        <v>26.50822669104204</v>
      </c>
    </row>
    <row r="490" spans="1:17" s="3" customFormat="1" x14ac:dyDescent="0.25">
      <c r="A490" s="17" t="s">
        <v>1132</v>
      </c>
      <c r="B490" s="15">
        <v>5</v>
      </c>
      <c r="C490" s="15">
        <v>0.33</v>
      </c>
      <c r="D490" s="12">
        <v>0.25</v>
      </c>
      <c r="E490" s="114">
        <f t="shared" si="75"/>
        <v>2.5000000000000001E-4</v>
      </c>
      <c r="F490" s="13">
        <v>0.38700000000000001</v>
      </c>
      <c r="G490" s="12">
        <v>0.39200000000000002</v>
      </c>
      <c r="H490" s="12">
        <v>0.4975</v>
      </c>
      <c r="I490" s="12">
        <f t="shared" si="78"/>
        <v>-5.0000000000000044E-3</v>
      </c>
      <c r="J490" s="12">
        <f t="shared" si="80"/>
        <v>-1.0050251256281415</v>
      </c>
      <c r="K490" s="11">
        <f t="shared" si="76"/>
        <v>101.00502512562814</v>
      </c>
      <c r="L490" s="13">
        <v>0.14599999999999999</v>
      </c>
      <c r="M490" s="12">
        <v>7.3999999999999996E-2</v>
      </c>
      <c r="N490" s="12">
        <v>0.27350000000000002</v>
      </c>
      <c r="O490" s="12">
        <f t="shared" si="74"/>
        <v>7.1999999999999995E-2</v>
      </c>
      <c r="P490" s="12">
        <f t="shared" si="79"/>
        <v>26.325411334552097</v>
      </c>
      <c r="Q490" s="42">
        <f t="shared" si="77"/>
        <v>73.674588665447899</v>
      </c>
    </row>
    <row r="491" spans="1:17" s="3" customFormat="1" x14ac:dyDescent="0.25">
      <c r="A491" s="17" t="s">
        <v>1132</v>
      </c>
      <c r="B491" s="15">
        <v>5</v>
      </c>
      <c r="C491" s="15">
        <v>0.75</v>
      </c>
      <c r="D491" s="12">
        <v>0.5</v>
      </c>
      <c r="E491" s="114">
        <f t="shared" si="75"/>
        <v>5.0000000000000001E-4</v>
      </c>
      <c r="F491" s="13">
        <v>0.38</v>
      </c>
      <c r="G491" s="12">
        <v>0.39200000000000002</v>
      </c>
      <c r="H491" s="12">
        <v>0.4975</v>
      </c>
      <c r="I491" s="12">
        <f t="shared" si="78"/>
        <v>-1.2000000000000011E-2</v>
      </c>
      <c r="J491" s="12">
        <f t="shared" si="80"/>
        <v>-2.4120603015075401</v>
      </c>
      <c r="K491" s="11">
        <f t="shared" si="76"/>
        <v>102.41206030150754</v>
      </c>
      <c r="L491" s="13">
        <v>7.9000000000000001E-2</v>
      </c>
      <c r="M491" s="12">
        <v>7.3999999999999996E-2</v>
      </c>
      <c r="N491" s="12">
        <v>0.27350000000000002</v>
      </c>
      <c r="O491" s="12">
        <f t="shared" si="74"/>
        <v>5.0000000000000044E-3</v>
      </c>
      <c r="P491" s="12">
        <f t="shared" si="79"/>
        <v>1.8281535648994529</v>
      </c>
      <c r="Q491" s="42">
        <f t="shared" si="77"/>
        <v>98.171846435100548</v>
      </c>
    </row>
    <row r="492" spans="1:17" s="3" customFormat="1" x14ac:dyDescent="0.25">
      <c r="A492" s="17" t="s">
        <v>1132</v>
      </c>
      <c r="B492" s="15">
        <v>5</v>
      </c>
      <c r="C492" s="15">
        <v>0.75</v>
      </c>
      <c r="D492" s="12">
        <v>0.5</v>
      </c>
      <c r="E492" s="114">
        <f t="shared" si="75"/>
        <v>5.0000000000000001E-4</v>
      </c>
      <c r="F492" s="13">
        <v>0.378</v>
      </c>
      <c r="G492" s="12">
        <v>0.39200000000000002</v>
      </c>
      <c r="H492" s="12">
        <v>0.4975</v>
      </c>
      <c r="I492" s="12">
        <f t="shared" si="78"/>
        <v>-1.4000000000000012E-2</v>
      </c>
      <c r="J492" s="12">
        <f t="shared" si="80"/>
        <v>-2.8140703517587964</v>
      </c>
      <c r="K492" s="11">
        <f t="shared" si="76"/>
        <v>102.8140703517588</v>
      </c>
      <c r="L492" s="13">
        <v>7.1999999999999995E-2</v>
      </c>
      <c r="M492" s="12">
        <v>7.3999999999999996E-2</v>
      </c>
      <c r="N492" s="12">
        <v>0.27350000000000002</v>
      </c>
      <c r="O492" s="12">
        <f t="shared" si="74"/>
        <v>-2.0000000000000018E-3</v>
      </c>
      <c r="P492" s="12">
        <f t="shared" si="79"/>
        <v>-0.73126142595978127</v>
      </c>
      <c r="Q492" s="42">
        <f t="shared" si="77"/>
        <v>100.73126142595979</v>
      </c>
    </row>
    <row r="493" spans="1:17" s="3" customFormat="1" x14ac:dyDescent="0.25">
      <c r="A493" s="17" t="s">
        <v>1132</v>
      </c>
      <c r="B493" s="15">
        <v>5</v>
      </c>
      <c r="C493" s="15">
        <v>1.5</v>
      </c>
      <c r="D493" s="12">
        <v>1</v>
      </c>
      <c r="E493" s="114">
        <f t="shared" si="75"/>
        <v>1E-3</v>
      </c>
      <c r="F493" s="13">
        <v>0.38100000000000001</v>
      </c>
      <c r="G493" s="12">
        <v>0.39200000000000002</v>
      </c>
      <c r="H493" s="12">
        <v>0.4975</v>
      </c>
      <c r="I493" s="12">
        <f t="shared" si="78"/>
        <v>-1.100000000000001E-2</v>
      </c>
      <c r="J493" s="12">
        <f t="shared" si="80"/>
        <v>-2.2110552763819116</v>
      </c>
      <c r="K493" s="11">
        <f t="shared" si="76"/>
        <v>102.21105527638191</v>
      </c>
      <c r="L493" s="13">
        <v>7.6999999999999999E-2</v>
      </c>
      <c r="M493" s="12">
        <v>7.3999999999999996E-2</v>
      </c>
      <c r="N493" s="12">
        <v>0.27350000000000002</v>
      </c>
      <c r="O493" s="12">
        <f t="shared" si="74"/>
        <v>3.0000000000000027E-3</v>
      </c>
      <c r="P493" s="12">
        <f t="shared" si="79"/>
        <v>1.0968921389396717</v>
      </c>
      <c r="Q493" s="42">
        <f t="shared" si="77"/>
        <v>98.903107861060334</v>
      </c>
    </row>
    <row r="494" spans="1:17" s="3" customFormat="1" x14ac:dyDescent="0.25">
      <c r="A494" s="17" t="s">
        <v>1132</v>
      </c>
      <c r="B494" s="15">
        <v>5</v>
      </c>
      <c r="C494" s="15">
        <v>1.5</v>
      </c>
      <c r="D494" s="12">
        <v>1</v>
      </c>
      <c r="E494" s="114">
        <f t="shared" si="75"/>
        <v>1E-3</v>
      </c>
      <c r="F494" s="13">
        <v>0.376</v>
      </c>
      <c r="G494" s="12">
        <v>0.39200000000000002</v>
      </c>
      <c r="H494" s="12">
        <v>0.4975</v>
      </c>
      <c r="I494" s="12">
        <f t="shared" si="78"/>
        <v>-1.6000000000000014E-2</v>
      </c>
      <c r="J494" s="12">
        <f t="shared" si="80"/>
        <v>-3.2160804020100535</v>
      </c>
      <c r="K494" s="11">
        <f t="shared" si="76"/>
        <v>103.21608040201005</v>
      </c>
      <c r="L494" s="13">
        <v>7.1999999999999995E-2</v>
      </c>
      <c r="M494" s="12">
        <v>7.3999999999999996E-2</v>
      </c>
      <c r="N494" s="12">
        <v>0.27350000000000002</v>
      </c>
      <c r="O494" s="12">
        <f t="shared" si="74"/>
        <v>-2.0000000000000018E-3</v>
      </c>
      <c r="P494" s="12">
        <f t="shared" si="79"/>
        <v>-0.73126142595978127</v>
      </c>
      <c r="Q494" s="42">
        <f t="shared" si="77"/>
        <v>100.73126142595979</v>
      </c>
    </row>
    <row r="495" spans="1:17" s="3" customFormat="1" x14ac:dyDescent="0.25">
      <c r="A495" s="17" t="s">
        <v>1132</v>
      </c>
      <c r="B495" s="15">
        <v>5</v>
      </c>
      <c r="C495" s="15">
        <v>3.1</v>
      </c>
      <c r="D495" s="12">
        <v>2</v>
      </c>
      <c r="E495" s="114">
        <f t="shared" si="75"/>
        <v>2E-3</v>
      </c>
      <c r="F495" s="13">
        <v>0.38400000000000001</v>
      </c>
      <c r="G495" s="12">
        <v>0.39200000000000002</v>
      </c>
      <c r="H495" s="12">
        <v>0.4975</v>
      </c>
      <c r="I495" s="12">
        <f t="shared" si="78"/>
        <v>-8.0000000000000071E-3</v>
      </c>
      <c r="J495" s="12">
        <f t="shared" si="80"/>
        <v>-1.6080402010050268</v>
      </c>
      <c r="K495" s="11">
        <f t="shared" si="76"/>
        <v>101.60804020100502</v>
      </c>
      <c r="L495" s="13">
        <v>8.2000000000000003E-2</v>
      </c>
      <c r="M495" s="12">
        <v>7.3999999999999996E-2</v>
      </c>
      <c r="N495" s="12">
        <v>0.27350000000000002</v>
      </c>
      <c r="O495" s="12">
        <f t="shared" si="74"/>
        <v>8.0000000000000071E-3</v>
      </c>
      <c r="P495" s="12">
        <f t="shared" si="79"/>
        <v>2.9250457038391251</v>
      </c>
      <c r="Q495" s="42">
        <f t="shared" si="77"/>
        <v>97.074954296160868</v>
      </c>
    </row>
    <row r="496" spans="1:17" s="3" customFormat="1" x14ac:dyDescent="0.25">
      <c r="A496" s="17" t="s">
        <v>1132</v>
      </c>
      <c r="B496" s="15">
        <v>5</v>
      </c>
      <c r="C496" s="15">
        <v>3.1</v>
      </c>
      <c r="D496" s="12">
        <v>2</v>
      </c>
      <c r="E496" s="114">
        <f t="shared" si="75"/>
        <v>2E-3</v>
      </c>
      <c r="F496" s="13">
        <v>0.37</v>
      </c>
      <c r="G496" s="12">
        <v>0.39200000000000002</v>
      </c>
      <c r="H496" s="12">
        <v>0.4975</v>
      </c>
      <c r="I496" s="12">
        <f t="shared" si="78"/>
        <v>-2.200000000000002E-2</v>
      </c>
      <c r="J496" s="12">
        <f t="shared" si="80"/>
        <v>-4.4221105527638231</v>
      </c>
      <c r="K496" s="11">
        <f t="shared" si="76"/>
        <v>104.42211055276383</v>
      </c>
      <c r="L496" s="13">
        <v>7.3999999999999996E-2</v>
      </c>
      <c r="M496" s="12">
        <v>7.3999999999999996E-2</v>
      </c>
      <c r="N496" s="12">
        <v>0.27350000000000002</v>
      </c>
      <c r="O496" s="12">
        <f t="shared" ref="O496:O542" si="81">L496-M496</f>
        <v>0</v>
      </c>
      <c r="P496" s="12">
        <f t="shared" si="79"/>
        <v>0</v>
      </c>
      <c r="Q496" s="42">
        <f t="shared" si="77"/>
        <v>100</v>
      </c>
    </row>
    <row r="497" spans="1:17" s="3" customFormat="1" x14ac:dyDescent="0.25">
      <c r="A497" s="17" t="s">
        <v>1132</v>
      </c>
      <c r="B497" s="15">
        <v>5</v>
      </c>
      <c r="C497" s="15">
        <v>6.3</v>
      </c>
      <c r="D497" s="12">
        <v>4</v>
      </c>
      <c r="E497" s="114">
        <f t="shared" si="75"/>
        <v>4.0000000000000001E-3</v>
      </c>
      <c r="F497" s="13">
        <v>0.371</v>
      </c>
      <c r="G497" s="12">
        <v>0.39200000000000002</v>
      </c>
      <c r="H497" s="12">
        <v>0.4975</v>
      </c>
      <c r="I497" s="12">
        <f t="shared" si="78"/>
        <v>-2.1000000000000019E-2</v>
      </c>
      <c r="J497" s="12">
        <f t="shared" si="80"/>
        <v>-4.221105527638195</v>
      </c>
      <c r="K497" s="11">
        <f t="shared" si="76"/>
        <v>104.2211055276382</v>
      </c>
      <c r="L497" s="13">
        <v>8.4000000000000005E-2</v>
      </c>
      <c r="M497" s="12">
        <v>7.3999999999999996E-2</v>
      </c>
      <c r="N497" s="12">
        <v>0.27350000000000002</v>
      </c>
      <c r="O497" s="12">
        <f t="shared" si="81"/>
        <v>1.0000000000000009E-2</v>
      </c>
      <c r="P497" s="12">
        <f t="shared" si="79"/>
        <v>3.6563071297989058</v>
      </c>
      <c r="Q497" s="42">
        <f t="shared" si="77"/>
        <v>96.343692870201096</v>
      </c>
    </row>
    <row r="498" spans="1:17" s="3" customFormat="1" x14ac:dyDescent="0.25">
      <c r="A498" s="17" t="s">
        <v>1132</v>
      </c>
      <c r="B498" s="15">
        <v>5</v>
      </c>
      <c r="C498" s="15">
        <v>6.3</v>
      </c>
      <c r="D498" s="12">
        <v>4</v>
      </c>
      <c r="E498" s="114">
        <f t="shared" si="75"/>
        <v>4.0000000000000001E-3</v>
      </c>
      <c r="F498" s="13">
        <v>0.36299999999999999</v>
      </c>
      <c r="G498" s="12">
        <v>0.39200000000000002</v>
      </c>
      <c r="H498" s="12">
        <v>0.4975</v>
      </c>
      <c r="I498" s="12">
        <f t="shared" si="78"/>
        <v>-2.9000000000000026E-2</v>
      </c>
      <c r="J498" s="12">
        <f t="shared" si="80"/>
        <v>-5.8291457286432218</v>
      </c>
      <c r="K498" s="11">
        <f t="shared" si="76"/>
        <v>105.82914572864323</v>
      </c>
      <c r="L498" s="13">
        <v>7.3999999999999996E-2</v>
      </c>
      <c r="M498" s="12">
        <v>7.3999999999999996E-2</v>
      </c>
      <c r="N498" s="12">
        <v>0.27350000000000002</v>
      </c>
      <c r="O498" s="12">
        <f t="shared" si="81"/>
        <v>0</v>
      </c>
      <c r="P498" s="12">
        <f t="shared" si="79"/>
        <v>0</v>
      </c>
      <c r="Q498" s="42">
        <f t="shared" si="77"/>
        <v>100</v>
      </c>
    </row>
    <row r="499" spans="1:17" s="3" customFormat="1" x14ac:dyDescent="0.25">
      <c r="A499" s="17" t="s">
        <v>1132</v>
      </c>
      <c r="B499" s="15">
        <v>5</v>
      </c>
      <c r="C499" s="15">
        <v>12.5</v>
      </c>
      <c r="D499" s="12">
        <v>8</v>
      </c>
      <c r="E499" s="114">
        <f t="shared" si="75"/>
        <v>8.0000000000000002E-3</v>
      </c>
      <c r="F499" s="13">
        <v>0.38800000000000001</v>
      </c>
      <c r="G499" s="12">
        <v>0.39200000000000002</v>
      </c>
      <c r="H499" s="12">
        <v>0.4975</v>
      </c>
      <c r="I499" s="12">
        <f t="shared" si="78"/>
        <v>-4.0000000000000036E-3</v>
      </c>
      <c r="J499" s="12">
        <f t="shared" si="80"/>
        <v>-0.80402010050251338</v>
      </c>
      <c r="K499" s="11">
        <f t="shared" si="76"/>
        <v>100.80402010050251</v>
      </c>
      <c r="L499" s="13">
        <v>7.6999999999999999E-2</v>
      </c>
      <c r="M499" s="12">
        <v>7.3999999999999996E-2</v>
      </c>
      <c r="N499" s="12">
        <v>0.27350000000000002</v>
      </c>
      <c r="O499" s="12">
        <f t="shared" si="81"/>
        <v>3.0000000000000027E-3</v>
      </c>
      <c r="P499" s="12">
        <f t="shared" si="79"/>
        <v>1.0968921389396717</v>
      </c>
      <c r="Q499" s="42">
        <f t="shared" si="77"/>
        <v>98.903107861060334</v>
      </c>
    </row>
    <row r="500" spans="1:17" s="3" customFormat="1" x14ac:dyDescent="0.25">
      <c r="A500" s="17" t="s">
        <v>1132</v>
      </c>
      <c r="B500" s="15">
        <v>5</v>
      </c>
      <c r="C500" s="15">
        <v>12.5</v>
      </c>
      <c r="D500" s="12">
        <v>8</v>
      </c>
      <c r="E500" s="114">
        <f t="shared" si="75"/>
        <v>8.0000000000000002E-3</v>
      </c>
      <c r="F500" s="13">
        <v>0.38400000000000001</v>
      </c>
      <c r="G500" s="12">
        <v>0.39200000000000002</v>
      </c>
      <c r="H500" s="12">
        <v>0.4975</v>
      </c>
      <c r="I500" s="12">
        <f t="shared" si="78"/>
        <v>-8.0000000000000071E-3</v>
      </c>
      <c r="J500" s="12">
        <f t="shared" si="80"/>
        <v>-1.6080402010050268</v>
      </c>
      <c r="K500" s="11">
        <f t="shared" ref="K500:K542" si="82">100-J500</f>
        <v>101.60804020100502</v>
      </c>
      <c r="L500" s="13">
        <v>7.0999999999999994E-2</v>
      </c>
      <c r="M500" s="12">
        <v>7.3999999999999996E-2</v>
      </c>
      <c r="N500" s="12">
        <v>0.27350000000000002</v>
      </c>
      <c r="O500" s="12">
        <f t="shared" si="81"/>
        <v>-3.0000000000000027E-3</v>
      </c>
      <c r="P500" s="12">
        <f t="shared" si="79"/>
        <v>-1.0968921389396717</v>
      </c>
      <c r="Q500" s="42">
        <f t="shared" ref="Q500:Q542" si="83">100-P500</f>
        <v>101.09689213893967</v>
      </c>
    </row>
    <row r="501" spans="1:17" s="3" customFormat="1" x14ac:dyDescent="0.25">
      <c r="A501" s="17" t="s">
        <v>1132</v>
      </c>
      <c r="B501" s="15">
        <v>5</v>
      </c>
      <c r="C501" s="15">
        <v>25</v>
      </c>
      <c r="D501" s="12">
        <v>16</v>
      </c>
      <c r="E501" s="114">
        <f t="shared" si="75"/>
        <v>1.6E-2</v>
      </c>
      <c r="F501" s="13">
        <v>0.372</v>
      </c>
      <c r="G501" s="12">
        <v>0.39200000000000002</v>
      </c>
      <c r="H501" s="12">
        <v>0.4975</v>
      </c>
      <c r="I501" s="12">
        <f t="shared" si="78"/>
        <v>-2.0000000000000018E-2</v>
      </c>
      <c r="J501" s="12">
        <f t="shared" si="80"/>
        <v>-4.020100502512566</v>
      </c>
      <c r="K501" s="11">
        <f t="shared" si="82"/>
        <v>104.02010050251256</v>
      </c>
      <c r="L501" s="13">
        <v>8.3000000000000004E-2</v>
      </c>
      <c r="M501" s="12">
        <v>7.3999999999999996E-2</v>
      </c>
      <c r="N501" s="12">
        <v>0.27350000000000002</v>
      </c>
      <c r="O501" s="12">
        <f t="shared" si="81"/>
        <v>9.000000000000008E-3</v>
      </c>
      <c r="P501" s="12">
        <f t="shared" si="79"/>
        <v>3.2906764168190152</v>
      </c>
      <c r="Q501" s="42">
        <f t="shared" si="83"/>
        <v>96.709323583180989</v>
      </c>
    </row>
    <row r="502" spans="1:17" s="3" customFormat="1" x14ac:dyDescent="0.25">
      <c r="A502" s="17" t="s">
        <v>1132</v>
      </c>
      <c r="B502" s="15">
        <v>5</v>
      </c>
      <c r="C502" s="15">
        <v>25</v>
      </c>
      <c r="D502" s="12">
        <v>16</v>
      </c>
      <c r="E502" s="114">
        <f t="shared" si="75"/>
        <v>1.6E-2</v>
      </c>
      <c r="F502" s="13">
        <v>0.38400000000000001</v>
      </c>
      <c r="G502" s="12">
        <v>0.39200000000000002</v>
      </c>
      <c r="H502" s="12">
        <v>0.4975</v>
      </c>
      <c r="I502" s="12">
        <f t="shared" ref="I502:I542" si="84">F502-G502</f>
        <v>-8.0000000000000071E-3</v>
      </c>
      <c r="J502" s="12">
        <f t="shared" si="80"/>
        <v>-1.6080402010050268</v>
      </c>
      <c r="K502" s="11">
        <f t="shared" si="82"/>
        <v>101.60804020100502</v>
      </c>
      <c r="L502" s="13">
        <v>7.5999999999999998E-2</v>
      </c>
      <c r="M502" s="12">
        <v>7.3999999999999996E-2</v>
      </c>
      <c r="N502" s="12">
        <v>0.27350000000000002</v>
      </c>
      <c r="O502" s="12">
        <f t="shared" si="81"/>
        <v>2.0000000000000018E-3</v>
      </c>
      <c r="P502" s="12">
        <f t="shared" si="79"/>
        <v>0.73126142595978127</v>
      </c>
      <c r="Q502" s="42">
        <f t="shared" si="83"/>
        <v>99.268738574040214</v>
      </c>
    </row>
    <row r="503" spans="1:17" s="3" customFormat="1" x14ac:dyDescent="0.25">
      <c r="A503" s="17" t="s">
        <v>1132</v>
      </c>
      <c r="B503" s="15">
        <v>6</v>
      </c>
      <c r="C503" s="15">
        <v>0.04</v>
      </c>
      <c r="D503" s="12">
        <v>3.125E-2</v>
      </c>
      <c r="E503" s="114">
        <f t="shared" si="75"/>
        <v>3.1250000000000001E-5</v>
      </c>
      <c r="F503" s="13">
        <v>0.70899999999999996</v>
      </c>
      <c r="G503" s="12">
        <v>0.33250000000000002</v>
      </c>
      <c r="H503" s="12">
        <v>0.3695</v>
      </c>
      <c r="I503" s="12">
        <f t="shared" si="84"/>
        <v>0.37649999999999995</v>
      </c>
      <c r="J503" s="12">
        <f t="shared" si="80"/>
        <v>101.89445196211095</v>
      </c>
      <c r="K503" s="11">
        <f t="shared" si="82"/>
        <v>-1.8944519621109492</v>
      </c>
      <c r="L503" s="13">
        <v>0.23799999999999999</v>
      </c>
      <c r="M503" s="12">
        <v>6.9500000000000006E-2</v>
      </c>
      <c r="N503" s="12">
        <v>0.17150000000000001</v>
      </c>
      <c r="O503" s="12">
        <f t="shared" si="81"/>
        <v>0.16849999999999998</v>
      </c>
      <c r="P503" s="12">
        <f t="shared" si="79"/>
        <v>98.250728862973745</v>
      </c>
      <c r="Q503" s="42">
        <f t="shared" si="83"/>
        <v>1.7492711370262555</v>
      </c>
    </row>
    <row r="504" spans="1:17" s="3" customFormat="1" x14ac:dyDescent="0.25">
      <c r="A504" s="17" t="s">
        <v>1132</v>
      </c>
      <c r="B504" s="15">
        <v>6</v>
      </c>
      <c r="C504" s="15">
        <v>0.04</v>
      </c>
      <c r="D504" s="12">
        <v>3.125E-2</v>
      </c>
      <c r="E504" s="114">
        <f t="shared" si="75"/>
        <v>3.1250000000000001E-5</v>
      </c>
      <c r="F504" s="13">
        <v>0.48699999999999999</v>
      </c>
      <c r="G504" s="12">
        <v>0.33250000000000002</v>
      </c>
      <c r="H504" s="12">
        <v>0.3695</v>
      </c>
      <c r="I504" s="12">
        <f t="shared" si="84"/>
        <v>0.15449999999999997</v>
      </c>
      <c r="J504" s="12">
        <f t="shared" si="80"/>
        <v>41.813261163734772</v>
      </c>
      <c r="K504" s="11">
        <f t="shared" si="82"/>
        <v>58.186738836265228</v>
      </c>
      <c r="L504" s="13">
        <v>0.24199999999999999</v>
      </c>
      <c r="M504" s="12">
        <v>6.9500000000000006E-2</v>
      </c>
      <c r="N504" s="12">
        <v>0.17150000000000001</v>
      </c>
      <c r="O504" s="12">
        <f t="shared" si="81"/>
        <v>0.17249999999999999</v>
      </c>
      <c r="P504" s="12">
        <f t="shared" si="79"/>
        <v>100.58309037900872</v>
      </c>
      <c r="Q504" s="42">
        <f t="shared" si="83"/>
        <v>-0.5830903790087234</v>
      </c>
    </row>
    <row r="505" spans="1:17" s="3" customFormat="1" x14ac:dyDescent="0.25">
      <c r="A505" s="17" t="s">
        <v>1132</v>
      </c>
      <c r="B505" s="15">
        <v>6</v>
      </c>
      <c r="C505" s="15">
        <v>7.0000000000000007E-2</v>
      </c>
      <c r="D505" s="12">
        <v>6.25E-2</v>
      </c>
      <c r="E505" s="114">
        <f t="shared" si="75"/>
        <v>6.2500000000000001E-5</v>
      </c>
      <c r="F505" s="13">
        <v>0.47399999999999998</v>
      </c>
      <c r="G505" s="12">
        <v>0.33250000000000002</v>
      </c>
      <c r="H505" s="12">
        <v>0.3695</v>
      </c>
      <c r="I505" s="12">
        <f t="shared" si="84"/>
        <v>0.14149999999999996</v>
      </c>
      <c r="J505" s="12">
        <f t="shared" si="80"/>
        <v>38.294993234100119</v>
      </c>
      <c r="K505" s="11">
        <f t="shared" si="82"/>
        <v>61.705006765899881</v>
      </c>
      <c r="L505" s="13">
        <v>0.27100000000000002</v>
      </c>
      <c r="M505" s="12">
        <v>6.9500000000000006E-2</v>
      </c>
      <c r="N505" s="12">
        <v>0.17150000000000001</v>
      </c>
      <c r="O505" s="12">
        <f t="shared" si="81"/>
        <v>0.20150000000000001</v>
      </c>
      <c r="P505" s="12">
        <f t="shared" si="79"/>
        <v>117.49271137026238</v>
      </c>
      <c r="Q505" s="42">
        <f t="shared" si="83"/>
        <v>-17.492711370262384</v>
      </c>
    </row>
    <row r="506" spans="1:17" s="3" customFormat="1" x14ac:dyDescent="0.25">
      <c r="A506" s="17" t="s">
        <v>1132</v>
      </c>
      <c r="B506" s="15">
        <v>6</v>
      </c>
      <c r="C506" s="15">
        <v>7.0000000000000007E-2</v>
      </c>
      <c r="D506" s="12">
        <v>6.25E-2</v>
      </c>
      <c r="E506" s="114">
        <f t="shared" si="75"/>
        <v>6.2500000000000001E-5</v>
      </c>
      <c r="F506" s="13">
        <v>0.63800000000000001</v>
      </c>
      <c r="G506" s="12">
        <v>0.33250000000000002</v>
      </c>
      <c r="H506" s="12">
        <v>0.3695</v>
      </c>
      <c r="I506" s="12">
        <f t="shared" si="84"/>
        <v>0.30549999999999999</v>
      </c>
      <c r="J506" s="12">
        <f t="shared" si="80"/>
        <v>82.679296346414077</v>
      </c>
      <c r="K506" s="11">
        <f t="shared" si="82"/>
        <v>17.320703653585923</v>
      </c>
      <c r="L506" s="13">
        <v>0.28699999999999998</v>
      </c>
      <c r="M506" s="12">
        <v>6.9500000000000006E-2</v>
      </c>
      <c r="N506" s="12">
        <v>0.17150000000000001</v>
      </c>
      <c r="O506" s="12">
        <f t="shared" si="81"/>
        <v>0.21749999999999997</v>
      </c>
      <c r="P506" s="12">
        <f t="shared" si="79"/>
        <v>126.8221574344023</v>
      </c>
      <c r="Q506" s="42">
        <f t="shared" si="83"/>
        <v>-26.8221574344023</v>
      </c>
    </row>
    <row r="507" spans="1:17" s="3" customFormat="1" x14ac:dyDescent="0.25">
      <c r="A507" s="17" t="s">
        <v>1132</v>
      </c>
      <c r="B507" s="15">
        <v>6</v>
      </c>
      <c r="C507" s="15">
        <v>0.15</v>
      </c>
      <c r="D507" s="12">
        <v>0.125</v>
      </c>
      <c r="E507" s="114">
        <f t="shared" si="75"/>
        <v>1.25E-4</v>
      </c>
      <c r="F507" s="13">
        <v>0.432</v>
      </c>
      <c r="G507" s="12">
        <v>0.33250000000000002</v>
      </c>
      <c r="H507" s="12">
        <v>0.3695</v>
      </c>
      <c r="I507" s="12">
        <f t="shared" si="84"/>
        <v>9.9499999999999977E-2</v>
      </c>
      <c r="J507" s="12">
        <f t="shared" si="80"/>
        <v>26.928281461434366</v>
      </c>
      <c r="K507" s="11">
        <f t="shared" si="82"/>
        <v>73.071718538565634</v>
      </c>
      <c r="L507" s="13">
        <v>0.24199999999999999</v>
      </c>
      <c r="M507" s="12">
        <v>6.9500000000000006E-2</v>
      </c>
      <c r="N507" s="12">
        <v>0.17150000000000001</v>
      </c>
      <c r="O507" s="12">
        <f t="shared" si="81"/>
        <v>0.17249999999999999</v>
      </c>
      <c r="P507" s="12">
        <f t="shared" si="79"/>
        <v>100.58309037900872</v>
      </c>
      <c r="Q507" s="42">
        <f t="shared" si="83"/>
        <v>-0.5830903790087234</v>
      </c>
    </row>
    <row r="508" spans="1:17" s="3" customFormat="1" x14ac:dyDescent="0.25">
      <c r="A508" s="17" t="s">
        <v>1132</v>
      </c>
      <c r="B508" s="15">
        <v>6</v>
      </c>
      <c r="C508" s="15">
        <v>0.15</v>
      </c>
      <c r="D508" s="12">
        <v>0.125</v>
      </c>
      <c r="E508" s="114">
        <f t="shared" si="75"/>
        <v>1.25E-4</v>
      </c>
      <c r="F508" s="13">
        <v>0.51200000000000001</v>
      </c>
      <c r="G508" s="12">
        <v>0.33250000000000002</v>
      </c>
      <c r="H508" s="12">
        <v>0.3695</v>
      </c>
      <c r="I508" s="12">
        <f t="shared" si="84"/>
        <v>0.17949999999999999</v>
      </c>
      <c r="J508" s="12">
        <f t="shared" si="80"/>
        <v>48.579161028416777</v>
      </c>
      <c r="K508" s="11">
        <f t="shared" si="82"/>
        <v>51.420838971583223</v>
      </c>
      <c r="L508" s="13">
        <v>0.19800000000000001</v>
      </c>
      <c r="M508" s="12">
        <v>6.9500000000000006E-2</v>
      </c>
      <c r="N508" s="12">
        <v>0.17150000000000001</v>
      </c>
      <c r="O508" s="12">
        <f t="shared" si="81"/>
        <v>0.1285</v>
      </c>
      <c r="P508" s="12">
        <f t="shared" si="79"/>
        <v>74.927113702623899</v>
      </c>
      <c r="Q508" s="42">
        <f t="shared" si="83"/>
        <v>25.072886297376101</v>
      </c>
    </row>
    <row r="509" spans="1:17" s="3" customFormat="1" x14ac:dyDescent="0.25">
      <c r="A509" s="17" t="s">
        <v>1132</v>
      </c>
      <c r="B509" s="15">
        <v>6</v>
      </c>
      <c r="C509" s="15">
        <v>0.33</v>
      </c>
      <c r="D509" s="12">
        <v>0.25</v>
      </c>
      <c r="E509" s="114">
        <f t="shared" si="75"/>
        <v>2.5000000000000001E-4</v>
      </c>
      <c r="F509" s="13">
        <v>0.38600000000000001</v>
      </c>
      <c r="G509" s="12">
        <v>0.33250000000000002</v>
      </c>
      <c r="H509" s="12">
        <v>0.3695</v>
      </c>
      <c r="I509" s="12">
        <f t="shared" si="84"/>
        <v>5.3499999999999992E-2</v>
      </c>
      <c r="J509" s="12">
        <f t="shared" si="80"/>
        <v>14.479025710419483</v>
      </c>
      <c r="K509" s="11">
        <f t="shared" si="82"/>
        <v>85.520974289580522</v>
      </c>
      <c r="L509" s="13">
        <v>0.24199999999999999</v>
      </c>
      <c r="M509" s="12">
        <v>6.9500000000000006E-2</v>
      </c>
      <c r="N509" s="12">
        <v>0.17150000000000001</v>
      </c>
      <c r="O509" s="12">
        <f t="shared" si="81"/>
        <v>0.17249999999999999</v>
      </c>
      <c r="P509" s="12">
        <f t="shared" si="79"/>
        <v>100.58309037900872</v>
      </c>
      <c r="Q509" s="42">
        <f t="shared" si="83"/>
        <v>-0.5830903790087234</v>
      </c>
    </row>
    <row r="510" spans="1:17" s="3" customFormat="1" x14ac:dyDescent="0.25">
      <c r="A510" s="17" t="s">
        <v>1132</v>
      </c>
      <c r="B510" s="15">
        <v>6</v>
      </c>
      <c r="C510" s="15">
        <v>0.33</v>
      </c>
      <c r="D510" s="12">
        <v>0.25</v>
      </c>
      <c r="E510" s="114">
        <f t="shared" si="75"/>
        <v>2.5000000000000001E-4</v>
      </c>
      <c r="F510" s="13">
        <v>0.39200000000000002</v>
      </c>
      <c r="G510" s="12">
        <v>0.33250000000000002</v>
      </c>
      <c r="H510" s="12">
        <v>0.3695</v>
      </c>
      <c r="I510" s="12">
        <f t="shared" si="84"/>
        <v>5.9499999999999997E-2</v>
      </c>
      <c r="J510" s="12">
        <f t="shared" si="80"/>
        <v>16.102841677943168</v>
      </c>
      <c r="K510" s="11">
        <f t="shared" si="82"/>
        <v>83.897158322056839</v>
      </c>
      <c r="L510" s="13">
        <v>0.17899999999999999</v>
      </c>
      <c r="M510" s="12">
        <v>6.9500000000000006E-2</v>
      </c>
      <c r="N510" s="12">
        <v>0.17150000000000001</v>
      </c>
      <c r="O510" s="12">
        <f t="shared" si="81"/>
        <v>0.10949999999999999</v>
      </c>
      <c r="P510" s="12">
        <f t="shared" si="79"/>
        <v>63.848396501457714</v>
      </c>
      <c r="Q510" s="42">
        <f t="shared" si="83"/>
        <v>36.151603498542286</v>
      </c>
    </row>
    <row r="511" spans="1:17" s="3" customFormat="1" x14ac:dyDescent="0.25">
      <c r="A511" s="17" t="s">
        <v>1132</v>
      </c>
      <c r="B511" s="15">
        <v>6</v>
      </c>
      <c r="C511" s="15">
        <v>0.75</v>
      </c>
      <c r="D511" s="12">
        <v>0.5</v>
      </c>
      <c r="E511" s="114">
        <f t="shared" si="75"/>
        <v>5.0000000000000001E-4</v>
      </c>
      <c r="F511" s="13">
        <v>0.35599999999999998</v>
      </c>
      <c r="G511" s="12">
        <v>0.33250000000000002</v>
      </c>
      <c r="H511" s="12">
        <v>0.3695</v>
      </c>
      <c r="I511" s="12">
        <f t="shared" si="84"/>
        <v>2.3499999999999965E-2</v>
      </c>
      <c r="J511" s="12">
        <f t="shared" si="80"/>
        <v>6.3599458728010729</v>
      </c>
      <c r="K511" s="11">
        <f t="shared" si="82"/>
        <v>93.640054127198923</v>
      </c>
      <c r="L511" s="13">
        <v>7.2999999999999995E-2</v>
      </c>
      <c r="M511" s="12">
        <v>6.9500000000000006E-2</v>
      </c>
      <c r="N511" s="12">
        <v>0.17150000000000001</v>
      </c>
      <c r="O511" s="12">
        <f t="shared" si="81"/>
        <v>3.4999999999999892E-3</v>
      </c>
      <c r="P511" s="12">
        <f t="shared" si="79"/>
        <v>2.0408163265306056</v>
      </c>
      <c r="Q511" s="42">
        <f t="shared" si="83"/>
        <v>97.959183673469397</v>
      </c>
    </row>
    <row r="512" spans="1:17" s="3" customFormat="1" x14ac:dyDescent="0.25">
      <c r="A512" s="17" t="s">
        <v>1132</v>
      </c>
      <c r="B512" s="15">
        <v>6</v>
      </c>
      <c r="C512" s="15">
        <v>0.75</v>
      </c>
      <c r="D512" s="12">
        <v>0.5</v>
      </c>
      <c r="E512" s="114">
        <f t="shared" si="75"/>
        <v>5.0000000000000001E-4</v>
      </c>
      <c r="F512" s="13">
        <v>0.36599999999999999</v>
      </c>
      <c r="G512" s="12">
        <v>0.33250000000000002</v>
      </c>
      <c r="H512" s="12">
        <v>0.3695</v>
      </c>
      <c r="I512" s="12">
        <f t="shared" si="84"/>
        <v>3.3499999999999974E-2</v>
      </c>
      <c r="J512" s="12">
        <f t="shared" si="80"/>
        <v>9.066305818673877</v>
      </c>
      <c r="K512" s="11">
        <f t="shared" si="82"/>
        <v>90.933694181326118</v>
      </c>
      <c r="L512" s="13">
        <v>7.1999999999999995E-2</v>
      </c>
      <c r="M512" s="12">
        <v>6.9500000000000006E-2</v>
      </c>
      <c r="N512" s="12">
        <v>0.17150000000000001</v>
      </c>
      <c r="O512" s="12">
        <f t="shared" si="81"/>
        <v>2.4999999999999883E-3</v>
      </c>
      <c r="P512" s="12">
        <f t="shared" si="79"/>
        <v>1.4577259475218591</v>
      </c>
      <c r="Q512" s="42">
        <f t="shared" si="83"/>
        <v>98.542274052478135</v>
      </c>
    </row>
    <row r="513" spans="1:17" s="3" customFormat="1" x14ac:dyDescent="0.25">
      <c r="A513" s="17" t="s">
        <v>1132</v>
      </c>
      <c r="B513" s="15">
        <v>6</v>
      </c>
      <c r="C513" s="15">
        <v>1.5</v>
      </c>
      <c r="D513" s="12">
        <v>1</v>
      </c>
      <c r="E513" s="114">
        <f t="shared" si="75"/>
        <v>1E-3</v>
      </c>
      <c r="F513" s="13">
        <v>0.35299999999999998</v>
      </c>
      <c r="G513" s="12">
        <v>0.33250000000000002</v>
      </c>
      <c r="H513" s="12">
        <v>0.3695</v>
      </c>
      <c r="I513" s="12">
        <f t="shared" si="84"/>
        <v>2.0499999999999963E-2</v>
      </c>
      <c r="J513" s="12">
        <f t="shared" si="80"/>
        <v>5.5480378890392323</v>
      </c>
      <c r="K513" s="11">
        <f t="shared" si="82"/>
        <v>94.451962110960764</v>
      </c>
      <c r="L513" s="13">
        <v>7.4999999999999997E-2</v>
      </c>
      <c r="M513" s="12">
        <v>6.9500000000000006E-2</v>
      </c>
      <c r="N513" s="12">
        <v>0.17150000000000001</v>
      </c>
      <c r="O513" s="12">
        <f t="shared" si="81"/>
        <v>5.499999999999991E-3</v>
      </c>
      <c r="P513" s="12">
        <f t="shared" si="79"/>
        <v>3.2069970845480995</v>
      </c>
      <c r="Q513" s="42">
        <f t="shared" si="83"/>
        <v>96.793002915451893</v>
      </c>
    </row>
    <row r="514" spans="1:17" s="3" customFormat="1" x14ac:dyDescent="0.25">
      <c r="A514" s="17" t="s">
        <v>1132</v>
      </c>
      <c r="B514" s="15">
        <v>6</v>
      </c>
      <c r="C514" s="15">
        <v>1.5</v>
      </c>
      <c r="D514" s="12">
        <v>1</v>
      </c>
      <c r="E514" s="114">
        <f t="shared" si="75"/>
        <v>1E-3</v>
      </c>
      <c r="F514" s="13">
        <v>0.35699999999999998</v>
      </c>
      <c r="G514" s="12">
        <v>0.33250000000000002</v>
      </c>
      <c r="H514" s="12">
        <v>0.3695</v>
      </c>
      <c r="I514" s="12">
        <f t="shared" si="84"/>
        <v>2.4499999999999966E-2</v>
      </c>
      <c r="J514" s="12">
        <f t="shared" si="80"/>
        <v>6.6305818673883534</v>
      </c>
      <c r="K514" s="11">
        <f t="shared" si="82"/>
        <v>93.369418132611642</v>
      </c>
      <c r="L514" s="13">
        <v>7.0000000000000007E-2</v>
      </c>
      <c r="M514" s="12">
        <v>6.9500000000000006E-2</v>
      </c>
      <c r="N514" s="12">
        <v>0.17150000000000001</v>
      </c>
      <c r="O514" s="12">
        <f t="shared" si="81"/>
        <v>5.0000000000000044E-4</v>
      </c>
      <c r="P514" s="12">
        <f t="shared" si="79"/>
        <v>0.29154518950437341</v>
      </c>
      <c r="Q514" s="42">
        <f t="shared" si="83"/>
        <v>99.708454810495624</v>
      </c>
    </row>
    <row r="515" spans="1:17" s="3" customFormat="1" x14ac:dyDescent="0.25">
      <c r="A515" s="17" t="s">
        <v>1132</v>
      </c>
      <c r="B515" s="15">
        <v>6</v>
      </c>
      <c r="C515" s="15">
        <v>3.1</v>
      </c>
      <c r="D515" s="12">
        <v>2</v>
      </c>
      <c r="E515" s="114">
        <f t="shared" si="75"/>
        <v>2E-3</v>
      </c>
      <c r="F515" s="13">
        <v>0.36099999999999999</v>
      </c>
      <c r="G515" s="12">
        <v>0.33250000000000002</v>
      </c>
      <c r="H515" s="12">
        <v>0.3695</v>
      </c>
      <c r="I515" s="12">
        <f t="shared" si="84"/>
        <v>2.849999999999997E-2</v>
      </c>
      <c r="J515" s="12">
        <f t="shared" si="80"/>
        <v>7.7131258457374745</v>
      </c>
      <c r="K515" s="11">
        <f t="shared" si="82"/>
        <v>92.28687415426252</v>
      </c>
      <c r="L515" s="13">
        <v>7.9000000000000001E-2</v>
      </c>
      <c r="M515" s="12">
        <v>6.9500000000000006E-2</v>
      </c>
      <c r="N515" s="12">
        <v>0.17150000000000001</v>
      </c>
      <c r="O515" s="12">
        <f t="shared" si="81"/>
        <v>9.4999999999999946E-3</v>
      </c>
      <c r="P515" s="12">
        <f t="shared" ref="P515:P542" si="85">O515/N515*100</f>
        <v>5.5393586005830864</v>
      </c>
      <c r="Q515" s="42">
        <f t="shared" si="83"/>
        <v>94.460641399416915</v>
      </c>
    </row>
    <row r="516" spans="1:17" s="3" customFormat="1" x14ac:dyDescent="0.25">
      <c r="A516" s="17" t="s">
        <v>1132</v>
      </c>
      <c r="B516" s="15">
        <v>6</v>
      </c>
      <c r="C516" s="15">
        <v>3.1</v>
      </c>
      <c r="D516" s="12">
        <v>2</v>
      </c>
      <c r="E516" s="114">
        <f t="shared" si="75"/>
        <v>2E-3</v>
      </c>
      <c r="F516" s="13">
        <v>0.36399999999999999</v>
      </c>
      <c r="G516" s="12">
        <v>0.33250000000000002</v>
      </c>
      <c r="H516" s="12">
        <v>0.3695</v>
      </c>
      <c r="I516" s="12">
        <f t="shared" si="84"/>
        <v>3.1499999999999972E-2</v>
      </c>
      <c r="J516" s="12">
        <f t="shared" si="80"/>
        <v>8.525033829499316</v>
      </c>
      <c r="K516" s="11">
        <f t="shared" si="82"/>
        <v>91.474966170500679</v>
      </c>
      <c r="L516" s="13">
        <v>7.4999999999999997E-2</v>
      </c>
      <c r="M516" s="12">
        <v>6.9500000000000006E-2</v>
      </c>
      <c r="N516" s="12">
        <v>0.17150000000000001</v>
      </c>
      <c r="O516" s="12">
        <f t="shared" si="81"/>
        <v>5.499999999999991E-3</v>
      </c>
      <c r="P516" s="12">
        <f t="shared" si="85"/>
        <v>3.2069970845480995</v>
      </c>
      <c r="Q516" s="42">
        <f t="shared" si="83"/>
        <v>96.793002915451893</v>
      </c>
    </row>
    <row r="517" spans="1:17" s="3" customFormat="1" x14ac:dyDescent="0.25">
      <c r="A517" s="17" t="s">
        <v>1132</v>
      </c>
      <c r="B517" s="15">
        <v>6</v>
      </c>
      <c r="C517" s="15">
        <v>6.3</v>
      </c>
      <c r="D517" s="12">
        <v>4</v>
      </c>
      <c r="E517" s="114">
        <f t="shared" si="75"/>
        <v>4.0000000000000001E-3</v>
      </c>
      <c r="F517" s="13">
        <v>0.374</v>
      </c>
      <c r="G517" s="12">
        <v>0.33250000000000002</v>
      </c>
      <c r="H517" s="12">
        <v>0.3695</v>
      </c>
      <c r="I517" s="12">
        <f t="shared" si="84"/>
        <v>4.1499999999999981E-2</v>
      </c>
      <c r="J517" s="12">
        <f t="shared" si="80"/>
        <v>11.231393775372119</v>
      </c>
      <c r="K517" s="11">
        <f t="shared" si="82"/>
        <v>88.768606224627888</v>
      </c>
      <c r="L517" s="13">
        <v>0.08</v>
      </c>
      <c r="M517" s="12">
        <v>6.9500000000000006E-2</v>
      </c>
      <c r="N517" s="12">
        <v>0.17150000000000001</v>
      </c>
      <c r="O517" s="12">
        <f t="shared" si="81"/>
        <v>1.0499999999999995E-2</v>
      </c>
      <c r="P517" s="12">
        <f t="shared" si="85"/>
        <v>6.1224489795918338</v>
      </c>
      <c r="Q517" s="42">
        <f t="shared" si="83"/>
        <v>93.877551020408163</v>
      </c>
    </row>
    <row r="518" spans="1:17" s="3" customFormat="1" x14ac:dyDescent="0.25">
      <c r="A518" s="17" t="s">
        <v>1132</v>
      </c>
      <c r="B518" s="15">
        <v>6</v>
      </c>
      <c r="C518" s="15">
        <v>6.3</v>
      </c>
      <c r="D518" s="12">
        <v>4</v>
      </c>
      <c r="E518" s="114">
        <f t="shared" ref="E518:E542" si="86">D518/1000</f>
        <v>4.0000000000000001E-3</v>
      </c>
      <c r="F518" s="13">
        <v>0.36599999999999999</v>
      </c>
      <c r="G518" s="12">
        <v>0.33250000000000002</v>
      </c>
      <c r="H518" s="12">
        <v>0.3695</v>
      </c>
      <c r="I518" s="12">
        <f t="shared" si="84"/>
        <v>3.3499999999999974E-2</v>
      </c>
      <c r="J518" s="12">
        <f t="shared" si="80"/>
        <v>9.066305818673877</v>
      </c>
      <c r="K518" s="11">
        <f t="shared" si="82"/>
        <v>90.933694181326118</v>
      </c>
      <c r="L518" s="13">
        <v>7.0999999999999994E-2</v>
      </c>
      <c r="M518" s="12">
        <v>6.9500000000000006E-2</v>
      </c>
      <c r="N518" s="12">
        <v>0.17150000000000001</v>
      </c>
      <c r="O518" s="12">
        <f t="shared" si="81"/>
        <v>1.4999999999999875E-3</v>
      </c>
      <c r="P518" s="12">
        <f t="shared" si="85"/>
        <v>0.87463556851311208</v>
      </c>
      <c r="Q518" s="42">
        <f t="shared" si="83"/>
        <v>99.125364431486886</v>
      </c>
    </row>
    <row r="519" spans="1:17" s="3" customFormat="1" x14ac:dyDescent="0.25">
      <c r="A519" s="17" t="s">
        <v>1132</v>
      </c>
      <c r="B519" s="15">
        <v>6</v>
      </c>
      <c r="C519" s="15">
        <v>12.5</v>
      </c>
      <c r="D519" s="12">
        <v>8</v>
      </c>
      <c r="E519" s="114">
        <f t="shared" si="86"/>
        <v>8.0000000000000002E-3</v>
      </c>
      <c r="F519" s="13">
        <v>0.34499999999999997</v>
      </c>
      <c r="G519" s="12">
        <v>0.33250000000000002</v>
      </c>
      <c r="H519" s="12">
        <v>0.3695</v>
      </c>
      <c r="I519" s="12">
        <f t="shared" si="84"/>
        <v>1.2499999999999956E-2</v>
      </c>
      <c r="J519" s="12">
        <f t="shared" si="80"/>
        <v>3.3829499323409893</v>
      </c>
      <c r="K519" s="11">
        <f t="shared" si="82"/>
        <v>96.617050067659008</v>
      </c>
      <c r="L519" s="13">
        <v>7.6999999999999999E-2</v>
      </c>
      <c r="M519" s="12">
        <v>6.9500000000000006E-2</v>
      </c>
      <c r="N519" s="12">
        <v>0.17150000000000001</v>
      </c>
      <c r="O519" s="12">
        <f t="shared" si="81"/>
        <v>7.4999999999999928E-3</v>
      </c>
      <c r="P519" s="12">
        <f t="shared" si="85"/>
        <v>4.3731778425655934</v>
      </c>
      <c r="Q519" s="42">
        <f t="shared" si="83"/>
        <v>95.626822157434404</v>
      </c>
    </row>
    <row r="520" spans="1:17" s="3" customFormat="1" x14ac:dyDescent="0.25">
      <c r="A520" s="17" t="s">
        <v>1132</v>
      </c>
      <c r="B520" s="15">
        <v>6</v>
      </c>
      <c r="C520" s="15">
        <v>12.5</v>
      </c>
      <c r="D520" s="12">
        <v>8</v>
      </c>
      <c r="E520" s="114">
        <f t="shared" si="86"/>
        <v>8.0000000000000002E-3</v>
      </c>
      <c r="F520" s="13">
        <v>0.35799999999999998</v>
      </c>
      <c r="G520" s="12">
        <v>0.33250000000000002</v>
      </c>
      <c r="H520" s="12">
        <v>0.3695</v>
      </c>
      <c r="I520" s="12">
        <f t="shared" si="84"/>
        <v>2.5499999999999967E-2</v>
      </c>
      <c r="J520" s="12">
        <f t="shared" si="80"/>
        <v>6.9012178619756339</v>
      </c>
      <c r="K520" s="11">
        <f t="shared" si="82"/>
        <v>93.098782138024362</v>
      </c>
      <c r="L520" s="13">
        <v>8.1000000000000003E-2</v>
      </c>
      <c r="M520" s="12">
        <v>6.9500000000000006E-2</v>
      </c>
      <c r="N520" s="12">
        <v>0.17150000000000001</v>
      </c>
      <c r="O520" s="12">
        <f t="shared" si="81"/>
        <v>1.1499999999999996E-2</v>
      </c>
      <c r="P520" s="12">
        <f t="shared" si="85"/>
        <v>6.7055393586005803</v>
      </c>
      <c r="Q520" s="42">
        <f t="shared" si="83"/>
        <v>93.294460641399425</v>
      </c>
    </row>
    <row r="521" spans="1:17" s="3" customFormat="1" x14ac:dyDescent="0.25">
      <c r="A521" s="17" t="s">
        <v>1132</v>
      </c>
      <c r="B521" s="15">
        <v>6</v>
      </c>
      <c r="C521" s="15">
        <v>25</v>
      </c>
      <c r="D521" s="12">
        <v>16</v>
      </c>
      <c r="E521" s="114">
        <f t="shared" si="86"/>
        <v>1.6E-2</v>
      </c>
      <c r="F521" s="13">
        <v>0.33400000000000002</v>
      </c>
      <c r="G521" s="12">
        <v>0.33250000000000002</v>
      </c>
      <c r="H521" s="12">
        <v>0.3695</v>
      </c>
      <c r="I521" s="12">
        <f t="shared" si="84"/>
        <v>1.5000000000000013E-3</v>
      </c>
      <c r="J521" s="12">
        <f t="shared" si="80"/>
        <v>0.40595399188092052</v>
      </c>
      <c r="K521" s="11">
        <f t="shared" si="82"/>
        <v>99.594046008119079</v>
      </c>
      <c r="L521" s="13">
        <v>8.1000000000000003E-2</v>
      </c>
      <c r="M521" s="12">
        <v>6.9500000000000006E-2</v>
      </c>
      <c r="N521" s="12">
        <v>0.17150000000000001</v>
      </c>
      <c r="O521" s="12">
        <f t="shared" si="81"/>
        <v>1.1499999999999996E-2</v>
      </c>
      <c r="P521" s="12">
        <f t="shared" si="85"/>
        <v>6.7055393586005803</v>
      </c>
      <c r="Q521" s="42">
        <f t="shared" si="83"/>
        <v>93.294460641399425</v>
      </c>
    </row>
    <row r="522" spans="1:17" s="3" customFormat="1" x14ac:dyDescent="0.25">
      <c r="A522" s="17" t="s">
        <v>1132</v>
      </c>
      <c r="B522" s="15">
        <v>6</v>
      </c>
      <c r="C522" s="15">
        <v>25</v>
      </c>
      <c r="D522" s="12">
        <v>16</v>
      </c>
      <c r="E522" s="114">
        <f t="shared" si="86"/>
        <v>1.6E-2</v>
      </c>
      <c r="F522" s="13">
        <v>0.34499999999999997</v>
      </c>
      <c r="G522" s="12">
        <v>0.33250000000000002</v>
      </c>
      <c r="H522" s="12">
        <v>0.3695</v>
      </c>
      <c r="I522" s="12">
        <f t="shared" si="84"/>
        <v>1.2499999999999956E-2</v>
      </c>
      <c r="J522" s="12">
        <f t="shared" si="80"/>
        <v>3.3829499323409893</v>
      </c>
      <c r="K522" s="11">
        <f t="shared" si="82"/>
        <v>96.617050067659008</v>
      </c>
      <c r="L522" s="13">
        <v>8.5999999999999993E-2</v>
      </c>
      <c r="M522" s="12">
        <v>6.9500000000000006E-2</v>
      </c>
      <c r="N522" s="12">
        <v>0.17150000000000001</v>
      </c>
      <c r="O522" s="12">
        <f t="shared" si="81"/>
        <v>1.6499999999999987E-2</v>
      </c>
      <c r="P522" s="12">
        <f t="shared" si="85"/>
        <v>9.6209912536443056</v>
      </c>
      <c r="Q522" s="42">
        <f t="shared" si="83"/>
        <v>90.379008746355694</v>
      </c>
    </row>
    <row r="523" spans="1:17" s="3" customFormat="1" x14ac:dyDescent="0.25">
      <c r="A523" s="17" t="s">
        <v>1132</v>
      </c>
      <c r="B523" s="15">
        <v>7</v>
      </c>
      <c r="C523" s="15">
        <v>0.04</v>
      </c>
      <c r="D523" s="12">
        <v>3.125E-2</v>
      </c>
      <c r="E523" s="114">
        <f t="shared" si="86"/>
        <v>3.1250000000000001E-5</v>
      </c>
      <c r="F523" s="13">
        <v>0.61499999999999999</v>
      </c>
      <c r="G523" s="12">
        <v>0.3155</v>
      </c>
      <c r="H523" s="12">
        <v>0.38100000000000001</v>
      </c>
      <c r="I523" s="12">
        <f t="shared" si="84"/>
        <v>0.29949999999999999</v>
      </c>
      <c r="J523" s="12">
        <f t="shared" si="80"/>
        <v>78.608923884514439</v>
      </c>
      <c r="K523" s="11">
        <f t="shared" si="82"/>
        <v>21.391076115485561</v>
      </c>
      <c r="L523" s="13">
        <v>0.26100000000000001</v>
      </c>
      <c r="M523" s="12">
        <v>7.6499999999999999E-2</v>
      </c>
      <c r="N523" s="12">
        <v>0.182</v>
      </c>
      <c r="O523" s="12">
        <f t="shared" si="81"/>
        <v>0.1845</v>
      </c>
      <c r="P523" s="12">
        <f t="shared" si="85"/>
        <v>101.37362637362637</v>
      </c>
      <c r="Q523" s="42">
        <f t="shared" si="83"/>
        <v>-1.3736263736263652</v>
      </c>
    </row>
    <row r="524" spans="1:17" s="3" customFormat="1" x14ac:dyDescent="0.25">
      <c r="A524" s="17" t="s">
        <v>1132</v>
      </c>
      <c r="B524" s="15">
        <v>7</v>
      </c>
      <c r="C524" s="15">
        <v>0.04</v>
      </c>
      <c r="D524" s="12">
        <v>3.125E-2</v>
      </c>
      <c r="E524" s="114">
        <f t="shared" si="86"/>
        <v>3.1250000000000001E-5</v>
      </c>
      <c r="F524" s="13">
        <v>0.40699999999999997</v>
      </c>
      <c r="G524" s="12">
        <v>0.3155</v>
      </c>
      <c r="H524" s="12">
        <v>0.38100000000000001</v>
      </c>
      <c r="I524" s="12">
        <f t="shared" si="84"/>
        <v>9.149999999999997E-2</v>
      </c>
      <c r="J524" s="12">
        <f t="shared" si="80"/>
        <v>24.015748031496052</v>
      </c>
      <c r="K524" s="11">
        <f t="shared" si="82"/>
        <v>75.984251968503941</v>
      </c>
      <c r="L524" s="13">
        <v>0.27100000000000002</v>
      </c>
      <c r="M524" s="12">
        <v>7.6499999999999999E-2</v>
      </c>
      <c r="N524" s="12">
        <v>0.182</v>
      </c>
      <c r="O524" s="12">
        <f t="shared" si="81"/>
        <v>0.19450000000000001</v>
      </c>
      <c r="P524" s="12">
        <f t="shared" si="85"/>
        <v>106.86813186813187</v>
      </c>
      <c r="Q524" s="42">
        <f t="shared" si="83"/>
        <v>-6.8681318681318686</v>
      </c>
    </row>
    <row r="525" spans="1:17" s="3" customFormat="1" x14ac:dyDescent="0.25">
      <c r="A525" s="17" t="s">
        <v>1132</v>
      </c>
      <c r="B525" s="15">
        <v>7</v>
      </c>
      <c r="C525" s="15">
        <v>7.0000000000000007E-2</v>
      </c>
      <c r="D525" s="12">
        <v>6.25E-2</v>
      </c>
      <c r="E525" s="114">
        <f t="shared" si="86"/>
        <v>6.2500000000000001E-5</v>
      </c>
      <c r="F525" s="13">
        <v>0.41199999999999998</v>
      </c>
      <c r="G525" s="12">
        <v>0.3155</v>
      </c>
      <c r="H525" s="12">
        <v>0.38100000000000001</v>
      </c>
      <c r="I525" s="12">
        <f t="shared" si="84"/>
        <v>9.6499999999999975E-2</v>
      </c>
      <c r="J525" s="12">
        <f t="shared" si="80"/>
        <v>25.328083989501305</v>
      </c>
      <c r="K525" s="11">
        <f t="shared" si="82"/>
        <v>74.671916010498691</v>
      </c>
      <c r="L525" s="13">
        <v>0.248</v>
      </c>
      <c r="M525" s="12">
        <v>7.6499999999999999E-2</v>
      </c>
      <c r="N525" s="12">
        <v>0.182</v>
      </c>
      <c r="O525" s="12">
        <f t="shared" si="81"/>
        <v>0.17149999999999999</v>
      </c>
      <c r="P525" s="12">
        <f t="shared" si="85"/>
        <v>94.230769230769226</v>
      </c>
      <c r="Q525" s="42">
        <f t="shared" si="83"/>
        <v>5.7692307692307736</v>
      </c>
    </row>
    <row r="526" spans="1:17" s="3" customFormat="1" x14ac:dyDescent="0.25">
      <c r="A526" s="17" t="s">
        <v>1132</v>
      </c>
      <c r="B526" s="15">
        <v>7</v>
      </c>
      <c r="C526" s="15">
        <v>7.0000000000000007E-2</v>
      </c>
      <c r="D526" s="12">
        <v>6.25E-2</v>
      </c>
      <c r="E526" s="114">
        <f t="shared" si="86"/>
        <v>6.2500000000000001E-5</v>
      </c>
      <c r="F526" s="13">
        <v>0.41199999999999998</v>
      </c>
      <c r="G526" s="12">
        <v>0.3155</v>
      </c>
      <c r="H526" s="12">
        <v>0.38100000000000001</v>
      </c>
      <c r="I526" s="12">
        <f t="shared" si="84"/>
        <v>9.6499999999999975E-2</v>
      </c>
      <c r="J526" s="12">
        <f t="shared" ref="J526:J542" si="87">I526/H526*100</f>
        <v>25.328083989501305</v>
      </c>
      <c r="K526" s="11">
        <f t="shared" si="82"/>
        <v>74.671916010498691</v>
      </c>
      <c r="L526" s="13">
        <v>0.28899999999999998</v>
      </c>
      <c r="M526" s="12">
        <v>7.6499999999999999E-2</v>
      </c>
      <c r="N526" s="12">
        <v>0.182</v>
      </c>
      <c r="O526" s="12">
        <f t="shared" si="81"/>
        <v>0.21249999999999997</v>
      </c>
      <c r="P526" s="12">
        <f t="shared" si="85"/>
        <v>116.75824175824174</v>
      </c>
      <c r="Q526" s="42">
        <f t="shared" si="83"/>
        <v>-16.758241758241738</v>
      </c>
    </row>
    <row r="527" spans="1:17" s="3" customFormat="1" x14ac:dyDescent="0.25">
      <c r="A527" s="17" t="s">
        <v>1132</v>
      </c>
      <c r="B527" s="15">
        <v>7</v>
      </c>
      <c r="C527" s="15">
        <v>0.15</v>
      </c>
      <c r="D527" s="12">
        <v>0.125</v>
      </c>
      <c r="E527" s="114">
        <f t="shared" si="86"/>
        <v>1.25E-4</v>
      </c>
      <c r="F527" s="13">
        <v>0.41199999999999998</v>
      </c>
      <c r="G527" s="12">
        <v>0.3155</v>
      </c>
      <c r="H527" s="12">
        <v>0.38100000000000001</v>
      </c>
      <c r="I527" s="12">
        <f t="shared" si="84"/>
        <v>9.6499999999999975E-2</v>
      </c>
      <c r="J527" s="12">
        <f t="shared" si="87"/>
        <v>25.328083989501305</v>
      </c>
      <c r="K527" s="11">
        <f t="shared" si="82"/>
        <v>74.671916010498691</v>
      </c>
      <c r="L527" s="13">
        <v>0.30599999999999999</v>
      </c>
      <c r="M527" s="12">
        <v>7.6499999999999999E-2</v>
      </c>
      <c r="N527" s="12">
        <v>0.182</v>
      </c>
      <c r="O527" s="12">
        <f t="shared" si="81"/>
        <v>0.22949999999999998</v>
      </c>
      <c r="P527" s="12">
        <f t="shared" si="85"/>
        <v>126.09890109890109</v>
      </c>
      <c r="Q527" s="42">
        <f t="shared" si="83"/>
        <v>-26.098901098901095</v>
      </c>
    </row>
    <row r="528" spans="1:17" s="3" customFormat="1" x14ac:dyDescent="0.25">
      <c r="A528" s="17" t="s">
        <v>1132</v>
      </c>
      <c r="B528" s="15">
        <v>7</v>
      </c>
      <c r="C528" s="15">
        <v>0.15</v>
      </c>
      <c r="D528" s="12">
        <v>0.125</v>
      </c>
      <c r="E528" s="114">
        <f t="shared" si="86"/>
        <v>1.25E-4</v>
      </c>
      <c r="F528" s="13">
        <v>0.40799999999999997</v>
      </c>
      <c r="G528" s="12">
        <v>0.3155</v>
      </c>
      <c r="H528" s="12">
        <v>0.38100000000000001</v>
      </c>
      <c r="I528" s="12">
        <f t="shared" si="84"/>
        <v>9.2499999999999971E-2</v>
      </c>
      <c r="J528" s="12">
        <f t="shared" si="87"/>
        <v>24.278215223097106</v>
      </c>
      <c r="K528" s="11">
        <f t="shared" si="82"/>
        <v>75.721784776902894</v>
      </c>
      <c r="L528" s="13">
        <v>0.28499999999999998</v>
      </c>
      <c r="M528" s="12">
        <v>7.6499999999999999E-2</v>
      </c>
      <c r="N528" s="12">
        <v>0.182</v>
      </c>
      <c r="O528" s="12">
        <f t="shared" si="81"/>
        <v>0.20849999999999996</v>
      </c>
      <c r="P528" s="12">
        <f t="shared" si="85"/>
        <v>114.56043956043955</v>
      </c>
      <c r="Q528" s="42">
        <f t="shared" si="83"/>
        <v>-14.560439560439548</v>
      </c>
    </row>
    <row r="529" spans="1:17" s="3" customFormat="1" x14ac:dyDescent="0.25">
      <c r="A529" s="17" t="s">
        <v>1132</v>
      </c>
      <c r="B529" s="15">
        <v>7</v>
      </c>
      <c r="C529" s="15">
        <v>0.33</v>
      </c>
      <c r="D529" s="12">
        <v>0.25</v>
      </c>
      <c r="E529" s="114">
        <f t="shared" si="86"/>
        <v>2.5000000000000001E-4</v>
      </c>
      <c r="F529" s="13">
        <v>0.40699999999999997</v>
      </c>
      <c r="G529" s="12">
        <v>0.3155</v>
      </c>
      <c r="H529" s="12">
        <v>0.38100000000000001</v>
      </c>
      <c r="I529" s="12">
        <f t="shared" si="84"/>
        <v>9.149999999999997E-2</v>
      </c>
      <c r="J529" s="12">
        <f t="shared" si="87"/>
        <v>24.015748031496052</v>
      </c>
      <c r="K529" s="11">
        <f t="shared" si="82"/>
        <v>75.984251968503941</v>
      </c>
      <c r="L529" s="13">
        <v>0.247</v>
      </c>
      <c r="M529" s="12">
        <v>7.6499999999999999E-2</v>
      </c>
      <c r="N529" s="12">
        <v>0.182</v>
      </c>
      <c r="O529" s="12">
        <f t="shared" si="81"/>
        <v>0.17049999999999998</v>
      </c>
      <c r="P529" s="12">
        <f t="shared" si="85"/>
        <v>93.681318681318672</v>
      </c>
      <c r="Q529" s="42">
        <f t="shared" si="83"/>
        <v>6.3186813186813282</v>
      </c>
    </row>
    <row r="530" spans="1:17" s="3" customFormat="1" x14ac:dyDescent="0.25">
      <c r="A530" s="17" t="s">
        <v>1132</v>
      </c>
      <c r="B530" s="15">
        <v>7</v>
      </c>
      <c r="C530" s="15">
        <v>0.33</v>
      </c>
      <c r="D530" s="12">
        <v>0.25</v>
      </c>
      <c r="E530" s="114">
        <f t="shared" si="86"/>
        <v>2.5000000000000001E-4</v>
      </c>
      <c r="F530" s="13">
        <v>0.39200000000000002</v>
      </c>
      <c r="G530" s="12">
        <v>0.3155</v>
      </c>
      <c r="H530" s="12">
        <v>0.38100000000000001</v>
      </c>
      <c r="I530" s="12">
        <f t="shared" si="84"/>
        <v>7.6500000000000012E-2</v>
      </c>
      <c r="J530" s="12">
        <f t="shared" si="87"/>
        <v>20.078740157480318</v>
      </c>
      <c r="K530" s="11">
        <f t="shared" si="82"/>
        <v>79.921259842519675</v>
      </c>
      <c r="L530" s="13">
        <v>0.21199999999999999</v>
      </c>
      <c r="M530" s="12">
        <v>7.6499999999999999E-2</v>
      </c>
      <c r="N530" s="12">
        <v>0.182</v>
      </c>
      <c r="O530" s="12">
        <f t="shared" si="81"/>
        <v>0.13550000000000001</v>
      </c>
      <c r="P530" s="12">
        <f t="shared" si="85"/>
        <v>74.45054945054946</v>
      </c>
      <c r="Q530" s="42">
        <f t="shared" si="83"/>
        <v>25.54945054945054</v>
      </c>
    </row>
    <row r="531" spans="1:17" s="3" customFormat="1" x14ac:dyDescent="0.25">
      <c r="A531" s="17" t="s">
        <v>1132</v>
      </c>
      <c r="B531" s="15">
        <v>7</v>
      </c>
      <c r="C531" s="15">
        <v>0.75</v>
      </c>
      <c r="D531" s="12">
        <v>0.5</v>
      </c>
      <c r="E531" s="114">
        <f t="shared" si="86"/>
        <v>5.0000000000000001E-4</v>
      </c>
      <c r="F531" s="13">
        <v>0.35599999999999998</v>
      </c>
      <c r="G531" s="12">
        <v>0.3155</v>
      </c>
      <c r="H531" s="12">
        <v>0.38100000000000001</v>
      </c>
      <c r="I531" s="12">
        <f t="shared" si="84"/>
        <v>4.049999999999998E-2</v>
      </c>
      <c r="J531" s="12">
        <f t="shared" si="87"/>
        <v>10.629921259842515</v>
      </c>
      <c r="K531" s="11">
        <f t="shared" si="82"/>
        <v>89.370078740157481</v>
      </c>
      <c r="L531" s="13">
        <v>8.6999999999999994E-2</v>
      </c>
      <c r="M531" s="12">
        <v>7.6499999999999999E-2</v>
      </c>
      <c r="N531" s="12">
        <v>0.182</v>
      </c>
      <c r="O531" s="12">
        <f t="shared" si="81"/>
        <v>1.0499999999999995E-2</v>
      </c>
      <c r="P531" s="12">
        <f t="shared" si="85"/>
        <v>5.7692307692307665</v>
      </c>
      <c r="Q531" s="42">
        <f t="shared" si="83"/>
        <v>94.230769230769226</v>
      </c>
    </row>
    <row r="532" spans="1:17" s="3" customFormat="1" x14ac:dyDescent="0.25">
      <c r="A532" s="17" t="s">
        <v>1132</v>
      </c>
      <c r="B532" s="15">
        <v>7</v>
      </c>
      <c r="C532" s="15">
        <v>0.75</v>
      </c>
      <c r="D532" s="12">
        <v>0.5</v>
      </c>
      <c r="E532" s="114">
        <f t="shared" si="86"/>
        <v>5.0000000000000001E-4</v>
      </c>
      <c r="F532" s="13">
        <v>0.36499999999999999</v>
      </c>
      <c r="G532" s="12">
        <v>0.3155</v>
      </c>
      <c r="H532" s="12">
        <v>0.38100000000000001</v>
      </c>
      <c r="I532" s="12">
        <f t="shared" si="84"/>
        <v>4.9499999999999988E-2</v>
      </c>
      <c r="J532" s="12">
        <f t="shared" si="87"/>
        <v>12.992125984251965</v>
      </c>
      <c r="K532" s="11">
        <f t="shared" si="82"/>
        <v>87.00787401574803</v>
      </c>
      <c r="L532" s="13">
        <v>0.08</v>
      </c>
      <c r="M532" s="12">
        <v>7.6499999999999999E-2</v>
      </c>
      <c r="N532" s="12">
        <v>0.182</v>
      </c>
      <c r="O532" s="12">
        <f t="shared" si="81"/>
        <v>3.5000000000000031E-3</v>
      </c>
      <c r="P532" s="12">
        <f t="shared" si="85"/>
        <v>1.9230769230769249</v>
      </c>
      <c r="Q532" s="42">
        <f t="shared" si="83"/>
        <v>98.07692307692308</v>
      </c>
    </row>
    <row r="533" spans="1:17" s="3" customFormat="1" x14ac:dyDescent="0.25">
      <c r="A533" s="17" t="s">
        <v>1132</v>
      </c>
      <c r="B533" s="15">
        <v>7</v>
      </c>
      <c r="C533" s="15">
        <v>1.5</v>
      </c>
      <c r="D533" s="12">
        <v>1</v>
      </c>
      <c r="E533" s="114">
        <f t="shared" si="86"/>
        <v>1E-3</v>
      </c>
      <c r="F533" s="13">
        <v>0.36</v>
      </c>
      <c r="G533" s="12">
        <v>0.3155</v>
      </c>
      <c r="H533" s="12">
        <v>0.38100000000000001</v>
      </c>
      <c r="I533" s="12">
        <f t="shared" si="84"/>
        <v>4.4499999999999984E-2</v>
      </c>
      <c r="J533" s="12">
        <f t="shared" si="87"/>
        <v>11.679790026246714</v>
      </c>
      <c r="K533" s="11">
        <f t="shared" si="82"/>
        <v>88.320209973753293</v>
      </c>
      <c r="L533" s="13">
        <v>9.1999999999999998E-2</v>
      </c>
      <c r="M533" s="12">
        <v>7.6499999999999999E-2</v>
      </c>
      <c r="N533" s="12">
        <v>0.182</v>
      </c>
      <c r="O533" s="12">
        <f t="shared" si="81"/>
        <v>1.55E-2</v>
      </c>
      <c r="P533" s="12">
        <f t="shared" si="85"/>
        <v>8.5164835164835164</v>
      </c>
      <c r="Q533" s="42">
        <f t="shared" si="83"/>
        <v>91.483516483516482</v>
      </c>
    </row>
    <row r="534" spans="1:17" s="3" customFormat="1" x14ac:dyDescent="0.25">
      <c r="A534" s="17" t="s">
        <v>1132</v>
      </c>
      <c r="B534" s="15">
        <v>7</v>
      </c>
      <c r="C534" s="15">
        <v>1.5</v>
      </c>
      <c r="D534" s="12">
        <v>1</v>
      </c>
      <c r="E534" s="114">
        <f t="shared" si="86"/>
        <v>1E-3</v>
      </c>
      <c r="F534" s="13">
        <v>0.35799999999999998</v>
      </c>
      <c r="G534" s="12">
        <v>0.3155</v>
      </c>
      <c r="H534" s="12">
        <v>0.38100000000000001</v>
      </c>
      <c r="I534" s="12">
        <f t="shared" si="84"/>
        <v>4.2499999999999982E-2</v>
      </c>
      <c r="J534" s="12">
        <f t="shared" si="87"/>
        <v>11.154855643044614</v>
      </c>
      <c r="K534" s="11">
        <f t="shared" si="82"/>
        <v>88.845144356955387</v>
      </c>
      <c r="L534" s="13">
        <v>8.4000000000000005E-2</v>
      </c>
      <c r="M534" s="12">
        <v>7.6499999999999999E-2</v>
      </c>
      <c r="N534" s="12">
        <v>0.182</v>
      </c>
      <c r="O534" s="12">
        <f t="shared" si="81"/>
        <v>7.5000000000000067E-3</v>
      </c>
      <c r="P534" s="12">
        <f t="shared" si="85"/>
        <v>4.1208791208791249</v>
      </c>
      <c r="Q534" s="42">
        <f t="shared" si="83"/>
        <v>95.879120879120876</v>
      </c>
    </row>
    <row r="535" spans="1:17" s="3" customFormat="1" x14ac:dyDescent="0.25">
      <c r="A535" s="17" t="s">
        <v>1132</v>
      </c>
      <c r="B535" s="15">
        <v>7</v>
      </c>
      <c r="C535" s="15">
        <v>3.1</v>
      </c>
      <c r="D535" s="12">
        <v>2</v>
      </c>
      <c r="E535" s="114">
        <f t="shared" si="86"/>
        <v>2E-3</v>
      </c>
      <c r="F535" s="13">
        <v>0.375</v>
      </c>
      <c r="G535" s="12">
        <v>0.3155</v>
      </c>
      <c r="H535" s="12">
        <v>0.38100000000000001</v>
      </c>
      <c r="I535" s="12">
        <f t="shared" si="84"/>
        <v>5.9499999999999997E-2</v>
      </c>
      <c r="J535" s="12">
        <f t="shared" si="87"/>
        <v>15.616797900262466</v>
      </c>
      <c r="K535" s="11">
        <f t="shared" si="82"/>
        <v>84.383202099737531</v>
      </c>
      <c r="L535" s="13">
        <v>8.1000000000000003E-2</v>
      </c>
      <c r="M535" s="12">
        <v>7.6499999999999999E-2</v>
      </c>
      <c r="N535" s="12">
        <v>0.182</v>
      </c>
      <c r="O535" s="12">
        <f t="shared" si="81"/>
        <v>4.500000000000004E-3</v>
      </c>
      <c r="P535" s="12">
        <f t="shared" si="85"/>
        <v>2.4725274725274748</v>
      </c>
      <c r="Q535" s="42">
        <f t="shared" si="83"/>
        <v>97.527472527472526</v>
      </c>
    </row>
    <row r="536" spans="1:17" s="3" customFormat="1" x14ac:dyDescent="0.25">
      <c r="A536" s="17" t="s">
        <v>1132</v>
      </c>
      <c r="B536" s="15">
        <v>7</v>
      </c>
      <c r="C536" s="15">
        <v>3.1</v>
      </c>
      <c r="D536" s="12">
        <v>2</v>
      </c>
      <c r="E536" s="114">
        <f t="shared" si="86"/>
        <v>2E-3</v>
      </c>
      <c r="F536" s="13">
        <v>0.35399999999999998</v>
      </c>
      <c r="G536" s="12">
        <v>0.3155</v>
      </c>
      <c r="H536" s="12">
        <v>0.38100000000000001</v>
      </c>
      <c r="I536" s="12">
        <f t="shared" si="84"/>
        <v>3.8499999999999979E-2</v>
      </c>
      <c r="J536" s="12">
        <f t="shared" si="87"/>
        <v>10.104986876640414</v>
      </c>
      <c r="K536" s="11">
        <f t="shared" si="82"/>
        <v>89.89501312335959</v>
      </c>
      <c r="L536" s="13">
        <v>7.5999999999999998E-2</v>
      </c>
      <c r="M536" s="12">
        <v>7.6499999999999999E-2</v>
      </c>
      <c r="N536" s="12">
        <v>0.182</v>
      </c>
      <c r="O536" s="12">
        <f t="shared" si="81"/>
        <v>-5.0000000000000044E-4</v>
      </c>
      <c r="P536" s="12">
        <f t="shared" si="85"/>
        <v>-0.27472527472527497</v>
      </c>
      <c r="Q536" s="42">
        <f t="shared" si="83"/>
        <v>100.27472527472527</v>
      </c>
    </row>
    <row r="537" spans="1:17" s="3" customFormat="1" x14ac:dyDescent="0.25">
      <c r="A537" s="17" t="s">
        <v>1132</v>
      </c>
      <c r="B537" s="15">
        <v>7</v>
      </c>
      <c r="C537" s="15">
        <v>6.3</v>
      </c>
      <c r="D537" s="12">
        <v>4</v>
      </c>
      <c r="E537" s="114">
        <f t="shared" si="86"/>
        <v>4.0000000000000001E-3</v>
      </c>
      <c r="F537" s="13">
        <v>0.34599999999999997</v>
      </c>
      <c r="G537" s="12">
        <v>0.3155</v>
      </c>
      <c r="H537" s="12">
        <v>0.38100000000000001</v>
      </c>
      <c r="I537" s="12">
        <f t="shared" si="84"/>
        <v>3.0499999999999972E-2</v>
      </c>
      <c r="J537" s="12">
        <f t="shared" si="87"/>
        <v>8.0052493438320127</v>
      </c>
      <c r="K537" s="11">
        <f t="shared" si="82"/>
        <v>91.99475065616798</v>
      </c>
      <c r="L537" s="13">
        <v>9.0999999999999998E-2</v>
      </c>
      <c r="M537" s="12">
        <v>7.6499999999999999E-2</v>
      </c>
      <c r="N537" s="12">
        <v>0.182</v>
      </c>
      <c r="O537" s="12">
        <f t="shared" si="81"/>
        <v>1.4499999999999999E-2</v>
      </c>
      <c r="P537" s="12">
        <f t="shared" si="85"/>
        <v>7.9670329670329663</v>
      </c>
      <c r="Q537" s="42">
        <f t="shared" si="83"/>
        <v>92.032967032967036</v>
      </c>
    </row>
    <row r="538" spans="1:17" s="3" customFormat="1" x14ac:dyDescent="0.25">
      <c r="A538" s="17" t="s">
        <v>1132</v>
      </c>
      <c r="B538" s="15">
        <v>7</v>
      </c>
      <c r="C538" s="15">
        <v>6.3</v>
      </c>
      <c r="D538" s="12">
        <v>4</v>
      </c>
      <c r="E538" s="114">
        <f t="shared" si="86"/>
        <v>4.0000000000000001E-3</v>
      </c>
      <c r="F538" s="13">
        <v>0.35099999999999998</v>
      </c>
      <c r="G538" s="12">
        <v>0.3155</v>
      </c>
      <c r="H538" s="12">
        <v>0.38100000000000001</v>
      </c>
      <c r="I538" s="12">
        <f t="shared" si="84"/>
        <v>3.5499999999999976E-2</v>
      </c>
      <c r="J538" s="12">
        <f t="shared" si="87"/>
        <v>9.3175853018372639</v>
      </c>
      <c r="K538" s="11">
        <f t="shared" si="82"/>
        <v>90.682414698162731</v>
      </c>
      <c r="L538" s="13">
        <v>0.08</v>
      </c>
      <c r="M538" s="12">
        <v>7.6499999999999999E-2</v>
      </c>
      <c r="N538" s="12">
        <v>0.182</v>
      </c>
      <c r="O538" s="12">
        <f t="shared" si="81"/>
        <v>3.5000000000000031E-3</v>
      </c>
      <c r="P538" s="12">
        <f t="shared" si="85"/>
        <v>1.9230769230769249</v>
      </c>
      <c r="Q538" s="42">
        <f t="shared" si="83"/>
        <v>98.07692307692308</v>
      </c>
    </row>
    <row r="539" spans="1:17" s="3" customFormat="1" x14ac:dyDescent="0.25">
      <c r="A539" s="17" t="s">
        <v>1132</v>
      </c>
      <c r="B539" s="15">
        <v>7</v>
      </c>
      <c r="C539" s="15">
        <v>12.5</v>
      </c>
      <c r="D539" s="12">
        <v>8</v>
      </c>
      <c r="E539" s="114">
        <f t="shared" si="86"/>
        <v>8.0000000000000002E-3</v>
      </c>
      <c r="F539" s="13">
        <v>0.36399999999999999</v>
      </c>
      <c r="G539" s="12">
        <v>0.3155</v>
      </c>
      <c r="H539" s="12">
        <v>0.38100000000000001</v>
      </c>
      <c r="I539" s="12">
        <f t="shared" si="84"/>
        <v>4.8499999999999988E-2</v>
      </c>
      <c r="J539" s="12">
        <f t="shared" si="87"/>
        <v>12.729658792650916</v>
      </c>
      <c r="K539" s="11">
        <f t="shared" si="82"/>
        <v>87.270341207349077</v>
      </c>
      <c r="L539" s="13">
        <v>8.2000000000000003E-2</v>
      </c>
      <c r="M539" s="12">
        <v>7.6499999999999999E-2</v>
      </c>
      <c r="N539" s="12">
        <v>0.182</v>
      </c>
      <c r="O539" s="12">
        <f t="shared" si="81"/>
        <v>5.5000000000000049E-3</v>
      </c>
      <c r="P539" s="12">
        <f t="shared" si="85"/>
        <v>3.0219780219780246</v>
      </c>
      <c r="Q539" s="42">
        <f t="shared" si="83"/>
        <v>96.978021978021971</v>
      </c>
    </row>
    <row r="540" spans="1:17" s="3" customFormat="1" x14ac:dyDescent="0.25">
      <c r="A540" s="17" t="s">
        <v>1132</v>
      </c>
      <c r="B540" s="15">
        <v>7</v>
      </c>
      <c r="C540" s="15">
        <v>12.5</v>
      </c>
      <c r="D540" s="12">
        <v>8</v>
      </c>
      <c r="E540" s="114">
        <f t="shared" si="86"/>
        <v>8.0000000000000002E-3</v>
      </c>
      <c r="F540" s="13">
        <v>0.35199999999999998</v>
      </c>
      <c r="G540" s="12">
        <v>0.3155</v>
      </c>
      <c r="H540" s="12">
        <v>0.38100000000000001</v>
      </c>
      <c r="I540" s="12">
        <f t="shared" si="84"/>
        <v>3.6499999999999977E-2</v>
      </c>
      <c r="J540" s="12">
        <f t="shared" si="87"/>
        <v>9.5800524934383144</v>
      </c>
      <c r="K540" s="11">
        <f t="shared" si="82"/>
        <v>90.419947506561684</v>
      </c>
      <c r="L540" s="13">
        <v>7.8E-2</v>
      </c>
      <c r="M540" s="12">
        <v>7.6499999999999999E-2</v>
      </c>
      <c r="N540" s="12">
        <v>0.182</v>
      </c>
      <c r="O540" s="12">
        <f t="shared" si="81"/>
        <v>1.5000000000000013E-3</v>
      </c>
      <c r="P540" s="12">
        <f t="shared" si="85"/>
        <v>0.82417582417582491</v>
      </c>
      <c r="Q540" s="42">
        <f t="shared" si="83"/>
        <v>99.175824175824175</v>
      </c>
    </row>
    <row r="541" spans="1:17" s="3" customFormat="1" x14ac:dyDescent="0.25">
      <c r="A541" s="17" t="s">
        <v>1132</v>
      </c>
      <c r="B541" s="15">
        <v>7</v>
      </c>
      <c r="C541" s="15">
        <v>25</v>
      </c>
      <c r="D541" s="12">
        <v>16</v>
      </c>
      <c r="E541" s="114">
        <f t="shared" si="86"/>
        <v>1.6E-2</v>
      </c>
      <c r="F541" s="13">
        <v>0.33700000000000002</v>
      </c>
      <c r="G541" s="12">
        <v>0.3155</v>
      </c>
      <c r="H541" s="12">
        <v>0.38100000000000001</v>
      </c>
      <c r="I541" s="12">
        <f t="shared" si="84"/>
        <v>2.1500000000000019E-2</v>
      </c>
      <c r="J541" s="12">
        <f t="shared" si="87"/>
        <v>5.643044619422577</v>
      </c>
      <c r="K541" s="11">
        <f t="shared" si="82"/>
        <v>94.356955380577418</v>
      </c>
      <c r="L541" s="13">
        <v>8.6999999999999994E-2</v>
      </c>
      <c r="M541" s="12">
        <v>7.6499999999999999E-2</v>
      </c>
      <c r="N541" s="12">
        <v>0.182</v>
      </c>
      <c r="O541" s="12">
        <f t="shared" si="81"/>
        <v>1.0499999999999995E-2</v>
      </c>
      <c r="P541" s="12">
        <f t="shared" si="85"/>
        <v>5.7692307692307665</v>
      </c>
      <c r="Q541" s="42">
        <f t="shared" si="83"/>
        <v>94.230769230769226</v>
      </c>
    </row>
    <row r="542" spans="1:17" s="3" customFormat="1" x14ac:dyDescent="0.25">
      <c r="A542" s="17" t="s">
        <v>1132</v>
      </c>
      <c r="B542" s="15">
        <v>7</v>
      </c>
      <c r="C542" s="15">
        <v>25</v>
      </c>
      <c r="D542" s="12">
        <v>16</v>
      </c>
      <c r="E542" s="114">
        <f t="shared" si="86"/>
        <v>1.6E-2</v>
      </c>
      <c r="F542" s="13">
        <v>0.34599999999999997</v>
      </c>
      <c r="G542" s="12">
        <v>0.3155</v>
      </c>
      <c r="H542" s="12">
        <v>0.38100000000000001</v>
      </c>
      <c r="I542" s="12">
        <f t="shared" si="84"/>
        <v>3.0499999999999972E-2</v>
      </c>
      <c r="J542" s="12">
        <f t="shared" si="87"/>
        <v>8.0052493438320127</v>
      </c>
      <c r="K542" s="11">
        <f t="shared" si="82"/>
        <v>91.99475065616798</v>
      </c>
      <c r="L542" s="13">
        <v>8.3000000000000004E-2</v>
      </c>
      <c r="M542" s="12">
        <v>7.6499999999999999E-2</v>
      </c>
      <c r="N542" s="12">
        <v>0.182</v>
      </c>
      <c r="O542" s="12">
        <f t="shared" si="81"/>
        <v>6.5000000000000058E-3</v>
      </c>
      <c r="P542" s="12">
        <f t="shared" si="85"/>
        <v>3.5714285714285747</v>
      </c>
      <c r="Q542" s="42">
        <f t="shared" si="83"/>
        <v>96.428571428571431</v>
      </c>
    </row>
    <row r="543" spans="1:17" x14ac:dyDescent="0.25">
      <c r="A543" s="16" t="s">
        <v>1134</v>
      </c>
      <c r="B543" s="15">
        <v>8</v>
      </c>
      <c r="C543" s="15">
        <v>0.04</v>
      </c>
      <c r="D543" s="12">
        <v>0.29296875</v>
      </c>
      <c r="E543" s="114">
        <v>2.9296874999999999E-4</v>
      </c>
      <c r="F543" s="123">
        <v>0.55600000000000005</v>
      </c>
      <c r="G543" s="58">
        <v>0.23100000000000001</v>
      </c>
      <c r="H543" s="3">
        <v>0.35799999999999998</v>
      </c>
      <c r="I543" s="58">
        <f>F543-G543</f>
        <v>0.32500000000000007</v>
      </c>
      <c r="J543" s="12">
        <f t="shared" ref="J543:J562" si="88">I543/H543*100</f>
        <v>90.782122905027947</v>
      </c>
      <c r="K543" s="11">
        <f t="shared" ref="K543:K562" si="89">100-J543</f>
        <v>9.217877094972053</v>
      </c>
      <c r="L543" s="123">
        <v>0.34699999999999998</v>
      </c>
      <c r="M543" s="3">
        <v>9.2999999999999999E-2</v>
      </c>
      <c r="N543" s="58">
        <v>0.23500000000000001</v>
      </c>
      <c r="O543" s="12">
        <f t="shared" ref="O543:O562" si="90">L543-M543</f>
        <v>0.254</v>
      </c>
      <c r="P543" s="12">
        <f t="shared" ref="P543:P562" si="91">O543/N543*100</f>
        <v>108.08510638297872</v>
      </c>
      <c r="Q543" s="42">
        <f t="shared" ref="Q543:Q562" si="92">100-P543</f>
        <v>-8.0851063829787222</v>
      </c>
    </row>
    <row r="544" spans="1:17" x14ac:dyDescent="0.25">
      <c r="A544" s="16" t="s">
        <v>1134</v>
      </c>
      <c r="B544" s="15">
        <v>8</v>
      </c>
      <c r="C544" s="15">
        <v>0.04</v>
      </c>
      <c r="D544" s="12">
        <v>0.29296875</v>
      </c>
      <c r="E544" s="114">
        <v>2.9296874999999999E-4</v>
      </c>
      <c r="F544" s="123">
        <v>0.53300000000000003</v>
      </c>
      <c r="G544" s="58">
        <v>0.23100000000000001</v>
      </c>
      <c r="H544" s="3">
        <v>0.35799999999999998</v>
      </c>
      <c r="I544" s="58">
        <f t="shared" ref="I544:I562" si="93">F544-G544</f>
        <v>0.30200000000000005</v>
      </c>
      <c r="J544" s="12">
        <f t="shared" si="88"/>
        <v>84.357541899441358</v>
      </c>
      <c r="K544" s="11">
        <f t="shared" si="89"/>
        <v>15.642458100558642</v>
      </c>
      <c r="L544" s="123">
        <v>0.23899999999999999</v>
      </c>
      <c r="M544" s="3">
        <v>9.2999999999999999E-2</v>
      </c>
      <c r="N544" s="58">
        <v>0.23500000000000001</v>
      </c>
      <c r="O544" s="12">
        <f t="shared" si="90"/>
        <v>0.14599999999999999</v>
      </c>
      <c r="P544" s="12">
        <f t="shared" si="91"/>
        <v>62.127659574468076</v>
      </c>
      <c r="Q544" s="42">
        <f t="shared" si="92"/>
        <v>37.872340425531924</v>
      </c>
    </row>
    <row r="545" spans="1:17" x14ac:dyDescent="0.25">
      <c r="A545" s="16" t="s">
        <v>1134</v>
      </c>
      <c r="B545" s="15">
        <v>8</v>
      </c>
      <c r="C545" s="15">
        <v>7.0000000000000007E-2</v>
      </c>
      <c r="D545" s="12">
        <v>0.5859375</v>
      </c>
      <c r="E545" s="114">
        <v>5.8593749999999998E-4</v>
      </c>
      <c r="F545" s="123">
        <v>0.51800000000000002</v>
      </c>
      <c r="G545" s="58">
        <v>0.23100000000000001</v>
      </c>
      <c r="H545" s="3">
        <v>0.35799999999999998</v>
      </c>
      <c r="I545" s="58">
        <f t="shared" si="93"/>
        <v>0.28700000000000003</v>
      </c>
      <c r="J545" s="12">
        <f t="shared" si="88"/>
        <v>80.167597765363141</v>
      </c>
      <c r="K545" s="11">
        <f t="shared" si="89"/>
        <v>19.832402234636859</v>
      </c>
      <c r="L545" s="123">
        <v>0.26400000000000001</v>
      </c>
      <c r="M545" s="3">
        <v>9.2999999999999999E-2</v>
      </c>
      <c r="N545" s="58">
        <v>0.23500000000000001</v>
      </c>
      <c r="O545" s="12">
        <f t="shared" si="90"/>
        <v>0.17100000000000001</v>
      </c>
      <c r="P545" s="12">
        <f t="shared" si="91"/>
        <v>72.765957446808514</v>
      </c>
      <c r="Q545" s="42">
        <f t="shared" si="92"/>
        <v>27.234042553191486</v>
      </c>
    </row>
    <row r="546" spans="1:17" x14ac:dyDescent="0.25">
      <c r="A546" s="16" t="s">
        <v>1134</v>
      </c>
      <c r="B546" s="15">
        <v>8</v>
      </c>
      <c r="C546" s="15">
        <v>7.0000000000000007E-2</v>
      </c>
      <c r="D546" s="12">
        <v>0.5859375</v>
      </c>
      <c r="E546" s="114">
        <v>5.8593749999999998E-4</v>
      </c>
      <c r="F546" s="123">
        <v>0.58099999999999996</v>
      </c>
      <c r="G546" s="58">
        <v>0.23100000000000001</v>
      </c>
      <c r="H546" s="3">
        <v>0.35799999999999998</v>
      </c>
      <c r="I546" s="58">
        <f t="shared" si="93"/>
        <v>0.35</v>
      </c>
      <c r="J546" s="12">
        <f t="shared" si="88"/>
        <v>97.765363128491629</v>
      </c>
      <c r="K546" s="11">
        <f t="shared" si="89"/>
        <v>2.2346368715083713</v>
      </c>
      <c r="L546" s="123">
        <v>0.22900000000000001</v>
      </c>
      <c r="M546" s="3">
        <v>9.2999999999999999E-2</v>
      </c>
      <c r="N546" s="58">
        <v>0.23500000000000001</v>
      </c>
      <c r="O546" s="12">
        <f t="shared" si="90"/>
        <v>0.13600000000000001</v>
      </c>
      <c r="P546" s="12">
        <f t="shared" si="91"/>
        <v>57.872340425531924</v>
      </c>
      <c r="Q546" s="42">
        <f t="shared" si="92"/>
        <v>42.127659574468076</v>
      </c>
    </row>
    <row r="547" spans="1:17" x14ac:dyDescent="0.25">
      <c r="A547" s="16" t="s">
        <v>1134</v>
      </c>
      <c r="B547" s="15">
        <v>8</v>
      </c>
      <c r="C547" s="15">
        <v>0.15</v>
      </c>
      <c r="D547" s="12">
        <v>1.171875</v>
      </c>
      <c r="E547" s="114">
        <v>1.171875E-3</v>
      </c>
      <c r="F547" s="123">
        <v>0.55200000000000005</v>
      </c>
      <c r="G547" s="58">
        <v>0.23100000000000001</v>
      </c>
      <c r="H547" s="3">
        <v>0.35799999999999998</v>
      </c>
      <c r="I547" s="58">
        <f t="shared" si="93"/>
        <v>0.32100000000000006</v>
      </c>
      <c r="J547" s="12">
        <f t="shared" si="88"/>
        <v>89.664804469273761</v>
      </c>
      <c r="K547" s="11">
        <f t="shared" si="89"/>
        <v>10.335195530726239</v>
      </c>
      <c r="L547" s="123">
        <v>0.23899999999999999</v>
      </c>
      <c r="M547" s="3">
        <v>9.2999999999999999E-2</v>
      </c>
      <c r="N547" s="58">
        <v>0.23500000000000001</v>
      </c>
      <c r="O547" s="12">
        <f t="shared" si="90"/>
        <v>0.14599999999999999</v>
      </c>
      <c r="P547" s="12">
        <f t="shared" si="91"/>
        <v>62.127659574468076</v>
      </c>
      <c r="Q547" s="42">
        <f t="shared" si="92"/>
        <v>37.872340425531924</v>
      </c>
    </row>
    <row r="548" spans="1:17" x14ac:dyDescent="0.25">
      <c r="A548" s="16" t="s">
        <v>1134</v>
      </c>
      <c r="B548" s="15">
        <v>8</v>
      </c>
      <c r="C548" s="15">
        <v>0.15</v>
      </c>
      <c r="D548" s="12">
        <v>1.171875</v>
      </c>
      <c r="E548" s="114">
        <v>1.171875E-3</v>
      </c>
      <c r="F548" s="123">
        <v>0.623</v>
      </c>
      <c r="G548" s="58">
        <v>0.23100000000000001</v>
      </c>
      <c r="H548" s="3">
        <v>0.35799999999999998</v>
      </c>
      <c r="I548" s="58">
        <f t="shared" si="93"/>
        <v>0.39200000000000002</v>
      </c>
      <c r="J548" s="12">
        <f t="shared" si="88"/>
        <v>109.49720670391063</v>
      </c>
      <c r="K548" s="11">
        <f t="shared" si="89"/>
        <v>-9.4972067039106349</v>
      </c>
      <c r="L548" s="123">
        <v>0.253</v>
      </c>
      <c r="M548" s="3">
        <v>9.2999999999999999E-2</v>
      </c>
      <c r="N548" s="58">
        <v>0.23500000000000001</v>
      </c>
      <c r="O548" s="12">
        <f t="shared" si="90"/>
        <v>0.16</v>
      </c>
      <c r="P548" s="12">
        <f t="shared" si="91"/>
        <v>68.085106382978722</v>
      </c>
      <c r="Q548" s="42">
        <f t="shared" si="92"/>
        <v>31.914893617021278</v>
      </c>
    </row>
    <row r="549" spans="1:17" x14ac:dyDescent="0.25">
      <c r="A549" s="16" t="s">
        <v>1134</v>
      </c>
      <c r="B549" s="15">
        <v>8</v>
      </c>
      <c r="C549" s="15">
        <v>0.33</v>
      </c>
      <c r="D549" s="12">
        <v>2.34375</v>
      </c>
      <c r="E549" s="114">
        <v>2.3437499999999999E-3</v>
      </c>
      <c r="F549" s="123">
        <v>0.58899999999999997</v>
      </c>
      <c r="G549" s="58">
        <v>0.23100000000000001</v>
      </c>
      <c r="H549" s="3">
        <v>0.35799999999999998</v>
      </c>
      <c r="I549" s="58">
        <f t="shared" si="93"/>
        <v>0.35799999999999998</v>
      </c>
      <c r="J549" s="12">
        <f t="shared" si="88"/>
        <v>100</v>
      </c>
      <c r="K549" s="11">
        <f t="shared" si="89"/>
        <v>0</v>
      </c>
      <c r="L549" s="123">
        <v>0.28000000000000003</v>
      </c>
      <c r="M549" s="3">
        <v>9.2999999999999999E-2</v>
      </c>
      <c r="N549" s="58">
        <v>0.23499999999999999</v>
      </c>
      <c r="O549" s="12">
        <f t="shared" si="90"/>
        <v>0.18700000000000003</v>
      </c>
      <c r="P549" s="12">
        <f t="shared" si="91"/>
        <v>79.574468085106403</v>
      </c>
      <c r="Q549" s="42">
        <f t="shared" si="92"/>
        <v>20.425531914893597</v>
      </c>
    </row>
    <row r="550" spans="1:17" x14ac:dyDescent="0.25">
      <c r="A550" s="16" t="s">
        <v>1134</v>
      </c>
      <c r="B550" s="15">
        <v>8</v>
      </c>
      <c r="C550" s="15">
        <v>0.33</v>
      </c>
      <c r="D550" s="12">
        <v>2.34375</v>
      </c>
      <c r="E550" s="114">
        <v>2.3437499999999999E-3</v>
      </c>
      <c r="F550" s="123">
        <v>0.60499999999999998</v>
      </c>
      <c r="G550" s="58">
        <v>0.23100000000000001</v>
      </c>
      <c r="H550" s="3">
        <v>0.35799999999999998</v>
      </c>
      <c r="I550" s="58">
        <f t="shared" si="93"/>
        <v>0.374</v>
      </c>
      <c r="J550" s="12">
        <f t="shared" si="88"/>
        <v>104.46927374301676</v>
      </c>
      <c r="K550" s="11">
        <f t="shared" si="89"/>
        <v>-4.4692737430167568</v>
      </c>
      <c r="L550" s="123">
        <v>0.24199999999999999</v>
      </c>
      <c r="M550" s="3">
        <v>9.2999999999999999E-2</v>
      </c>
      <c r="N550" s="58">
        <v>0.23499999999999999</v>
      </c>
      <c r="O550" s="12">
        <f t="shared" si="90"/>
        <v>0.14899999999999999</v>
      </c>
      <c r="P550" s="12">
        <f t="shared" si="91"/>
        <v>63.404255319148938</v>
      </c>
      <c r="Q550" s="42">
        <f t="shared" si="92"/>
        <v>36.595744680851062</v>
      </c>
    </row>
    <row r="551" spans="1:17" x14ac:dyDescent="0.25">
      <c r="A551" s="16" t="s">
        <v>1134</v>
      </c>
      <c r="B551" s="15">
        <v>8</v>
      </c>
      <c r="C551" s="15">
        <v>0.75</v>
      </c>
      <c r="D551" s="12">
        <v>4.6875</v>
      </c>
      <c r="E551" s="114">
        <v>4.6874999999999998E-3</v>
      </c>
      <c r="F551" s="123">
        <v>0.55800000000000005</v>
      </c>
      <c r="G551" s="58">
        <v>0.23100000000000001</v>
      </c>
      <c r="H551" s="3">
        <v>0.35799999999999998</v>
      </c>
      <c r="I551" s="58">
        <f t="shared" si="93"/>
        <v>0.32700000000000007</v>
      </c>
      <c r="J551" s="12">
        <f t="shared" si="88"/>
        <v>91.340782122905054</v>
      </c>
      <c r="K551" s="11">
        <f t="shared" si="89"/>
        <v>8.6592178770949459</v>
      </c>
      <c r="L551" s="123">
        <v>0.313</v>
      </c>
      <c r="M551" s="3">
        <v>9.2999999999999999E-2</v>
      </c>
      <c r="N551" s="58">
        <v>0.23499999999999999</v>
      </c>
      <c r="O551" s="12">
        <f t="shared" si="90"/>
        <v>0.22</v>
      </c>
      <c r="P551" s="12">
        <f t="shared" si="91"/>
        <v>93.61702127659575</v>
      </c>
      <c r="Q551" s="42">
        <f t="shared" si="92"/>
        <v>6.3829787234042499</v>
      </c>
    </row>
    <row r="552" spans="1:17" x14ac:dyDescent="0.25">
      <c r="A552" s="16" t="s">
        <v>1134</v>
      </c>
      <c r="B552" s="15">
        <v>8</v>
      </c>
      <c r="C552" s="15">
        <v>0.75</v>
      </c>
      <c r="D552" s="12">
        <v>4.6875</v>
      </c>
      <c r="E552" s="114">
        <v>4.6874999999999998E-3</v>
      </c>
      <c r="F552" s="123">
        <v>0.54300000000000004</v>
      </c>
      <c r="G552" s="58">
        <v>0.23100000000000001</v>
      </c>
      <c r="H552" s="3">
        <v>0.35799999999999998</v>
      </c>
      <c r="I552" s="58">
        <f t="shared" si="93"/>
        <v>0.31200000000000006</v>
      </c>
      <c r="J552" s="12">
        <f t="shared" si="88"/>
        <v>87.150837988826837</v>
      </c>
      <c r="K552" s="11">
        <f t="shared" si="89"/>
        <v>12.849162011173163</v>
      </c>
      <c r="L552" s="123">
        <v>0.23200000000000001</v>
      </c>
      <c r="M552" s="3">
        <v>9.2999999999999999E-2</v>
      </c>
      <c r="N552" s="58">
        <v>0.23499999999999999</v>
      </c>
      <c r="O552" s="12">
        <f t="shared" si="90"/>
        <v>0.13900000000000001</v>
      </c>
      <c r="P552" s="12">
        <f t="shared" si="91"/>
        <v>59.148936170212771</v>
      </c>
      <c r="Q552" s="42">
        <f t="shared" si="92"/>
        <v>40.851063829787229</v>
      </c>
    </row>
    <row r="553" spans="1:17" x14ac:dyDescent="0.25">
      <c r="A553" s="16" t="s">
        <v>1134</v>
      </c>
      <c r="B553" s="15">
        <v>8</v>
      </c>
      <c r="C553" s="15">
        <v>1.5</v>
      </c>
      <c r="D553" s="12">
        <v>9.375</v>
      </c>
      <c r="E553" s="114">
        <v>9.3749999999999997E-3</v>
      </c>
      <c r="F553" s="123">
        <v>0.52400000000000002</v>
      </c>
      <c r="G553" s="58">
        <v>0.23100000000000001</v>
      </c>
      <c r="H553" s="3">
        <v>0.35799999999999998</v>
      </c>
      <c r="I553" s="58">
        <f t="shared" si="93"/>
        <v>0.29300000000000004</v>
      </c>
      <c r="J553" s="12">
        <f t="shared" si="88"/>
        <v>81.843575418994433</v>
      </c>
      <c r="K553" s="11">
        <f t="shared" si="89"/>
        <v>18.156424581005567</v>
      </c>
      <c r="L553" s="123">
        <v>0.33200000000000002</v>
      </c>
      <c r="M553" s="3">
        <v>9.2999999999999999E-2</v>
      </c>
      <c r="N553" s="58">
        <v>0.23499999999999999</v>
      </c>
      <c r="O553" s="12">
        <f t="shared" si="90"/>
        <v>0.23900000000000002</v>
      </c>
      <c r="P553" s="12">
        <f t="shared" si="91"/>
        <v>101.70212765957447</v>
      </c>
      <c r="Q553" s="42">
        <f t="shared" si="92"/>
        <v>-1.7021276595744723</v>
      </c>
    </row>
    <row r="554" spans="1:17" x14ac:dyDescent="0.25">
      <c r="A554" s="16" t="s">
        <v>1134</v>
      </c>
      <c r="B554" s="15">
        <v>8</v>
      </c>
      <c r="C554" s="15">
        <v>1.5</v>
      </c>
      <c r="D554" s="12">
        <v>9.375</v>
      </c>
      <c r="E554" s="114">
        <v>9.3749999999999997E-3</v>
      </c>
      <c r="F554" s="123">
        <v>0.58199999999999996</v>
      </c>
      <c r="G554" s="58">
        <v>0.23100000000000001</v>
      </c>
      <c r="H554" s="3">
        <v>0.35799999999999998</v>
      </c>
      <c r="I554" s="58">
        <f t="shared" si="93"/>
        <v>0.35099999999999998</v>
      </c>
      <c r="J554" s="12">
        <f t="shared" si="88"/>
        <v>98.044692737430168</v>
      </c>
      <c r="K554" s="11">
        <f t="shared" si="89"/>
        <v>1.955307262569832</v>
      </c>
      <c r="L554" s="123">
        <v>0.22500000000000001</v>
      </c>
      <c r="M554" s="3">
        <v>9.2999999999999999E-2</v>
      </c>
      <c r="N554" s="58">
        <v>0.23499999999999999</v>
      </c>
      <c r="O554" s="12">
        <f t="shared" si="90"/>
        <v>0.13200000000000001</v>
      </c>
      <c r="P554" s="12">
        <f t="shared" si="91"/>
        <v>56.170212765957451</v>
      </c>
      <c r="Q554" s="42">
        <f t="shared" si="92"/>
        <v>43.829787234042549</v>
      </c>
    </row>
    <row r="555" spans="1:17" x14ac:dyDescent="0.25">
      <c r="A555" s="16" t="s">
        <v>1134</v>
      </c>
      <c r="B555" s="15">
        <v>8</v>
      </c>
      <c r="C555" s="15">
        <v>3.1</v>
      </c>
      <c r="D555" s="12">
        <v>18.75</v>
      </c>
      <c r="E555" s="114">
        <v>1.8749999999999999E-2</v>
      </c>
      <c r="F555" s="123">
        <v>0.56000000000000005</v>
      </c>
      <c r="G555" s="58">
        <v>0.23100000000000001</v>
      </c>
      <c r="H555" s="3">
        <v>0.35799999999999998</v>
      </c>
      <c r="I555" s="58">
        <f t="shared" si="93"/>
        <v>0.32900000000000007</v>
      </c>
      <c r="J555" s="12">
        <f t="shared" si="88"/>
        <v>91.899441340782147</v>
      </c>
      <c r="K555" s="11">
        <f t="shared" si="89"/>
        <v>8.1005586592178531</v>
      </c>
      <c r="L555" s="123">
        <v>0.23</v>
      </c>
      <c r="M555" s="3">
        <v>9.2999999999999999E-2</v>
      </c>
      <c r="N555" s="58">
        <v>0.23499999999999999</v>
      </c>
      <c r="O555" s="12">
        <f t="shared" si="90"/>
        <v>0.13700000000000001</v>
      </c>
      <c r="P555" s="12">
        <f t="shared" si="91"/>
        <v>58.297872340425542</v>
      </c>
      <c r="Q555" s="42">
        <f t="shared" si="92"/>
        <v>41.702127659574458</v>
      </c>
    </row>
    <row r="556" spans="1:17" x14ac:dyDescent="0.25">
      <c r="A556" s="16" t="s">
        <v>1134</v>
      </c>
      <c r="B556" s="15">
        <v>8</v>
      </c>
      <c r="C556" s="15">
        <v>3.1</v>
      </c>
      <c r="D556" s="12">
        <v>18.75</v>
      </c>
      <c r="E556" s="114">
        <v>1.8749999999999999E-2</v>
      </c>
      <c r="F556" s="123">
        <v>0.56899999999999995</v>
      </c>
      <c r="G556" s="58">
        <v>0.23100000000000001</v>
      </c>
      <c r="H556" s="3">
        <v>0.35799999999999998</v>
      </c>
      <c r="I556" s="58">
        <f t="shared" si="93"/>
        <v>0.33799999999999997</v>
      </c>
      <c r="J556" s="12">
        <f t="shared" si="88"/>
        <v>94.413407821229043</v>
      </c>
      <c r="K556" s="11">
        <f t="shared" si="89"/>
        <v>5.5865921787709567</v>
      </c>
      <c r="L556" s="123">
        <v>0.218</v>
      </c>
      <c r="M556" s="3">
        <v>9.2999999999999999E-2</v>
      </c>
      <c r="N556" s="58">
        <v>0.23499999999999999</v>
      </c>
      <c r="O556" s="12">
        <f t="shared" si="90"/>
        <v>0.125</v>
      </c>
      <c r="P556" s="12">
        <f t="shared" si="91"/>
        <v>53.191489361702125</v>
      </c>
      <c r="Q556" s="42">
        <f t="shared" si="92"/>
        <v>46.808510638297875</v>
      </c>
    </row>
    <row r="557" spans="1:17" x14ac:dyDescent="0.25">
      <c r="A557" s="16" t="s">
        <v>1134</v>
      </c>
      <c r="B557" s="15">
        <v>8</v>
      </c>
      <c r="C557" s="15">
        <v>6.3</v>
      </c>
      <c r="D557" s="12">
        <v>37.5</v>
      </c>
      <c r="E557" s="114">
        <v>3.7499999999999999E-2</v>
      </c>
      <c r="F557" s="123">
        <v>0.52500000000000002</v>
      </c>
      <c r="G557" s="58">
        <v>0.23100000000000001</v>
      </c>
      <c r="H557" s="3">
        <v>0.35799999999999998</v>
      </c>
      <c r="I557" s="58">
        <f t="shared" si="93"/>
        <v>0.29400000000000004</v>
      </c>
      <c r="J557" s="12">
        <f t="shared" si="88"/>
        <v>82.122905027932973</v>
      </c>
      <c r="K557" s="11">
        <f t="shared" si="89"/>
        <v>17.877094972067027</v>
      </c>
      <c r="L557" s="123">
        <v>0.219</v>
      </c>
      <c r="M557" s="3">
        <v>9.2999999999999999E-2</v>
      </c>
      <c r="N557" s="58">
        <v>0.23499999999999999</v>
      </c>
      <c r="O557" s="12">
        <f t="shared" si="90"/>
        <v>0.126</v>
      </c>
      <c r="P557" s="12">
        <f t="shared" si="91"/>
        <v>53.617021276595743</v>
      </c>
      <c r="Q557" s="42">
        <f t="shared" si="92"/>
        <v>46.382978723404257</v>
      </c>
    </row>
    <row r="558" spans="1:17" x14ac:dyDescent="0.25">
      <c r="A558" s="16" t="s">
        <v>1134</v>
      </c>
      <c r="B558" s="15">
        <v>8</v>
      </c>
      <c r="C558" s="15">
        <v>6.3</v>
      </c>
      <c r="D558" s="12">
        <v>37.5</v>
      </c>
      <c r="E558" s="114">
        <v>3.7499999999999999E-2</v>
      </c>
      <c r="F558" s="123">
        <v>0.54900000000000004</v>
      </c>
      <c r="G558" s="58">
        <v>0.23100000000000001</v>
      </c>
      <c r="H558" s="3">
        <v>0.35799999999999998</v>
      </c>
      <c r="I558" s="58">
        <f t="shared" si="93"/>
        <v>0.31800000000000006</v>
      </c>
      <c r="J558" s="12">
        <f t="shared" si="88"/>
        <v>88.826815642458129</v>
      </c>
      <c r="K558" s="11">
        <f t="shared" si="89"/>
        <v>11.173184357541871</v>
      </c>
      <c r="L558" s="123">
        <v>0.19700000000000001</v>
      </c>
      <c r="M558" s="3">
        <v>9.2999999999999999E-2</v>
      </c>
      <c r="N558" s="58">
        <v>0.23499999999999999</v>
      </c>
      <c r="O558" s="12">
        <f t="shared" si="90"/>
        <v>0.10400000000000001</v>
      </c>
      <c r="P558" s="12">
        <f t="shared" si="91"/>
        <v>44.255319148936181</v>
      </c>
      <c r="Q558" s="42">
        <f t="shared" si="92"/>
        <v>55.744680851063819</v>
      </c>
    </row>
    <row r="559" spans="1:17" x14ac:dyDescent="0.25">
      <c r="A559" s="16" t="s">
        <v>1134</v>
      </c>
      <c r="B559" s="15">
        <v>8</v>
      </c>
      <c r="C559" s="15">
        <v>12.5</v>
      </c>
      <c r="D559" s="12">
        <v>75</v>
      </c>
      <c r="E559" s="114">
        <v>7.4999999999999997E-2</v>
      </c>
      <c r="F559" s="123">
        <v>0.45800000000000002</v>
      </c>
      <c r="G559" s="58">
        <v>0.23100000000000001</v>
      </c>
      <c r="H559" s="3">
        <v>0.35799999999999998</v>
      </c>
      <c r="I559" s="58">
        <f t="shared" si="93"/>
        <v>0.22700000000000001</v>
      </c>
      <c r="J559" s="12">
        <f t="shared" si="88"/>
        <v>63.407821229050285</v>
      </c>
      <c r="K559" s="11">
        <f t="shared" si="89"/>
        <v>36.592178770949715</v>
      </c>
      <c r="L559" s="123">
        <v>0.23200000000000001</v>
      </c>
      <c r="M559" s="3">
        <v>9.2999999999999999E-2</v>
      </c>
      <c r="N559" s="58">
        <v>0.23499999999999999</v>
      </c>
      <c r="O559" s="12">
        <f t="shared" si="90"/>
        <v>0.13900000000000001</v>
      </c>
      <c r="P559" s="12">
        <f t="shared" si="91"/>
        <v>59.148936170212771</v>
      </c>
      <c r="Q559" s="42">
        <f t="shared" si="92"/>
        <v>40.851063829787229</v>
      </c>
    </row>
    <row r="560" spans="1:17" x14ac:dyDescent="0.25">
      <c r="A560" s="16" t="s">
        <v>1134</v>
      </c>
      <c r="B560" s="15">
        <v>8</v>
      </c>
      <c r="C560" s="15">
        <v>12.5</v>
      </c>
      <c r="D560" s="12">
        <v>75</v>
      </c>
      <c r="E560" s="114">
        <v>7.4999999999999997E-2</v>
      </c>
      <c r="F560" s="123">
        <v>0.504</v>
      </c>
      <c r="G560" s="58">
        <v>0.23100000000000001</v>
      </c>
      <c r="H560" s="3">
        <v>0.35799999999999998</v>
      </c>
      <c r="I560" s="58">
        <f t="shared" si="93"/>
        <v>0.27300000000000002</v>
      </c>
      <c r="J560" s="12">
        <f t="shared" si="88"/>
        <v>76.256983240223477</v>
      </c>
      <c r="K560" s="11">
        <f t="shared" si="89"/>
        <v>23.743016759776523</v>
      </c>
      <c r="L560" s="123">
        <v>0.19700000000000001</v>
      </c>
      <c r="M560" s="3">
        <v>9.2999999999999999E-2</v>
      </c>
      <c r="N560" s="58">
        <v>0.23499999999999999</v>
      </c>
      <c r="O560" s="12">
        <f t="shared" si="90"/>
        <v>0.10400000000000001</v>
      </c>
      <c r="P560" s="12">
        <f t="shared" si="91"/>
        <v>44.255319148936181</v>
      </c>
      <c r="Q560" s="42">
        <f t="shared" si="92"/>
        <v>55.744680851063819</v>
      </c>
    </row>
    <row r="561" spans="1:17" x14ac:dyDescent="0.25">
      <c r="A561" s="16" t="s">
        <v>1134</v>
      </c>
      <c r="B561" s="15">
        <v>8</v>
      </c>
      <c r="C561" s="15">
        <v>25</v>
      </c>
      <c r="D561" s="12">
        <v>150</v>
      </c>
      <c r="E561" s="114">
        <v>0.15</v>
      </c>
      <c r="F561" s="123">
        <v>0.438</v>
      </c>
      <c r="G561" s="58">
        <v>0.23100000000000001</v>
      </c>
      <c r="H561" s="3">
        <v>0.35799999999999998</v>
      </c>
      <c r="I561" s="58">
        <f t="shared" si="93"/>
        <v>0.20699999999999999</v>
      </c>
      <c r="J561" s="12">
        <f t="shared" si="88"/>
        <v>57.821229050279335</v>
      </c>
      <c r="K561" s="11">
        <f t="shared" si="89"/>
        <v>42.178770949720665</v>
      </c>
      <c r="L561" s="123">
        <v>0.215</v>
      </c>
      <c r="M561" s="3">
        <v>9.2999999999999999E-2</v>
      </c>
      <c r="N561" s="58">
        <v>0.23499999999999999</v>
      </c>
      <c r="O561" s="12">
        <f t="shared" si="90"/>
        <v>0.122</v>
      </c>
      <c r="P561" s="12">
        <f t="shared" si="91"/>
        <v>51.914893617021271</v>
      </c>
      <c r="Q561" s="42">
        <f t="shared" si="92"/>
        <v>48.085106382978729</v>
      </c>
    </row>
    <row r="562" spans="1:17" x14ac:dyDescent="0.25">
      <c r="A562" s="16" t="s">
        <v>1134</v>
      </c>
      <c r="B562" s="15">
        <v>8</v>
      </c>
      <c r="C562" s="15">
        <v>25</v>
      </c>
      <c r="D562" s="12">
        <v>150</v>
      </c>
      <c r="E562" s="114">
        <v>0.15</v>
      </c>
      <c r="F562" s="123">
        <v>0.45600000000000002</v>
      </c>
      <c r="G562" s="58">
        <v>0.23100000000000001</v>
      </c>
      <c r="H562" s="3">
        <v>0.35799999999999998</v>
      </c>
      <c r="I562" s="58">
        <f t="shared" si="93"/>
        <v>0.22500000000000001</v>
      </c>
      <c r="J562" s="12">
        <f t="shared" si="88"/>
        <v>62.849162011173185</v>
      </c>
      <c r="K562" s="11">
        <f t="shared" si="89"/>
        <v>37.150837988826815</v>
      </c>
      <c r="L562" s="123">
        <v>0.23300000000000001</v>
      </c>
      <c r="M562" s="3">
        <v>9.2999999999999999E-2</v>
      </c>
      <c r="N562" s="58">
        <v>0.23499999999999999</v>
      </c>
      <c r="O562" s="12">
        <f t="shared" si="90"/>
        <v>0.14000000000000001</v>
      </c>
      <c r="P562" s="12">
        <f t="shared" si="91"/>
        <v>59.574468085106389</v>
      </c>
      <c r="Q562" s="42">
        <f t="shared" si="92"/>
        <v>40.425531914893611</v>
      </c>
    </row>
    <row r="563" spans="1:17" x14ac:dyDescent="0.25">
      <c r="A563" s="16" t="s">
        <v>1134</v>
      </c>
      <c r="B563" s="15">
        <v>9</v>
      </c>
      <c r="C563" s="15">
        <v>0.04</v>
      </c>
      <c r="D563" s="12">
        <v>0.29296875</v>
      </c>
      <c r="E563" s="114">
        <v>2.9296874999999999E-4</v>
      </c>
      <c r="F563" s="123">
        <v>0.52700000000000002</v>
      </c>
      <c r="G563" s="58">
        <v>0.22800000000000001</v>
      </c>
      <c r="H563" s="3">
        <v>0.35899999999999999</v>
      </c>
      <c r="I563" s="58">
        <f t="shared" ref="I563:I582" si="94">F563-G563</f>
        <v>0.29900000000000004</v>
      </c>
      <c r="J563" s="12">
        <f t="shared" ref="J563:J582" si="95">I563/H563*100</f>
        <v>83.286908077994454</v>
      </c>
      <c r="K563" s="11">
        <f t="shared" ref="K563:K582" si="96">100-J563</f>
        <v>16.713091922005546</v>
      </c>
      <c r="L563" s="16">
        <v>0.55100000000000005</v>
      </c>
      <c r="M563" s="3">
        <v>0.1</v>
      </c>
      <c r="N563" s="3">
        <v>0.31299999999999994</v>
      </c>
      <c r="O563" s="12">
        <f t="shared" ref="O563:O582" si="97">L563-M563</f>
        <v>0.45100000000000007</v>
      </c>
      <c r="P563" s="12">
        <f t="shared" ref="P563:P582" si="98">O563/N563*100</f>
        <v>144.08945686900964</v>
      </c>
      <c r="Q563" s="42">
        <f t="shared" ref="Q563:Q582" si="99">100-P563</f>
        <v>-44.089456869009638</v>
      </c>
    </row>
    <row r="564" spans="1:17" x14ac:dyDescent="0.25">
      <c r="A564" s="16" t="s">
        <v>1134</v>
      </c>
      <c r="B564" s="15">
        <v>9</v>
      </c>
      <c r="C564" s="15">
        <v>0.04</v>
      </c>
      <c r="D564" s="12">
        <v>0.29296875</v>
      </c>
      <c r="E564" s="114">
        <v>2.9296874999999999E-4</v>
      </c>
      <c r="F564" s="123">
        <v>0.55400000000000005</v>
      </c>
      <c r="G564" s="58">
        <v>0.22800000000000001</v>
      </c>
      <c r="H564" s="3">
        <v>0.35899999999999999</v>
      </c>
      <c r="I564" s="58">
        <f t="shared" si="94"/>
        <v>0.32600000000000007</v>
      </c>
      <c r="J564" s="12">
        <f t="shared" si="95"/>
        <v>90.807799442896965</v>
      </c>
      <c r="K564" s="11">
        <f t="shared" si="96"/>
        <v>9.1922005571030354</v>
      </c>
      <c r="L564" s="16">
        <v>0.434</v>
      </c>
      <c r="M564" s="3">
        <v>0.1</v>
      </c>
      <c r="N564" s="3">
        <v>0.31299999999999994</v>
      </c>
      <c r="O564" s="12">
        <f t="shared" si="97"/>
        <v>0.33399999999999996</v>
      </c>
      <c r="P564" s="12">
        <f t="shared" si="98"/>
        <v>106.70926517571885</v>
      </c>
      <c r="Q564" s="42">
        <f t="shared" si="99"/>
        <v>-6.7092651757188548</v>
      </c>
    </row>
    <row r="565" spans="1:17" x14ac:dyDescent="0.25">
      <c r="A565" s="16" t="s">
        <v>1134</v>
      </c>
      <c r="B565" s="15">
        <v>9</v>
      </c>
      <c r="C565" s="15">
        <v>7.0000000000000007E-2</v>
      </c>
      <c r="D565" s="12">
        <v>0.5859375</v>
      </c>
      <c r="E565" s="114">
        <v>5.8593749999999998E-4</v>
      </c>
      <c r="F565" s="123">
        <v>0.53500000000000003</v>
      </c>
      <c r="G565" s="58">
        <v>0.22800000000000001</v>
      </c>
      <c r="H565" s="3">
        <v>0.35899999999999999</v>
      </c>
      <c r="I565" s="58">
        <f t="shared" si="94"/>
        <v>0.30700000000000005</v>
      </c>
      <c r="J565" s="12">
        <f t="shared" si="95"/>
        <v>85.515320334261858</v>
      </c>
      <c r="K565" s="11">
        <f t="shared" si="96"/>
        <v>14.484679665738142</v>
      </c>
      <c r="L565" s="16">
        <v>0.53100000000000003</v>
      </c>
      <c r="M565" s="3">
        <v>0.1</v>
      </c>
      <c r="N565" s="3">
        <v>0.31299999999999994</v>
      </c>
      <c r="O565" s="12">
        <f t="shared" si="97"/>
        <v>0.43100000000000005</v>
      </c>
      <c r="P565" s="12">
        <f t="shared" si="98"/>
        <v>137.69968051118215</v>
      </c>
      <c r="Q565" s="42">
        <f t="shared" si="99"/>
        <v>-37.699680511182152</v>
      </c>
    </row>
    <row r="566" spans="1:17" x14ac:dyDescent="0.25">
      <c r="A566" s="16" t="s">
        <v>1134</v>
      </c>
      <c r="B566" s="15">
        <v>9</v>
      </c>
      <c r="C566" s="15">
        <v>7.0000000000000007E-2</v>
      </c>
      <c r="D566" s="12">
        <v>0.5859375</v>
      </c>
      <c r="E566" s="114">
        <v>5.8593749999999998E-4</v>
      </c>
      <c r="F566" s="123">
        <v>0.55200000000000005</v>
      </c>
      <c r="G566" s="58">
        <v>0.22800000000000001</v>
      </c>
      <c r="H566" s="3">
        <v>0.35899999999999999</v>
      </c>
      <c r="I566" s="58">
        <f t="shared" si="94"/>
        <v>0.32400000000000007</v>
      </c>
      <c r="J566" s="12">
        <f t="shared" si="95"/>
        <v>90.250696378830114</v>
      </c>
      <c r="K566" s="11">
        <f t="shared" si="96"/>
        <v>9.7493036211698865</v>
      </c>
      <c r="L566" s="16">
        <v>0.45700000000000002</v>
      </c>
      <c r="M566" s="3">
        <v>0.1</v>
      </c>
      <c r="N566" s="3">
        <v>0.31299999999999994</v>
      </c>
      <c r="O566" s="12">
        <f t="shared" si="97"/>
        <v>0.35699999999999998</v>
      </c>
      <c r="P566" s="12">
        <f t="shared" si="98"/>
        <v>114.05750798722045</v>
      </c>
      <c r="Q566" s="42">
        <f t="shared" si="99"/>
        <v>-14.057507987220447</v>
      </c>
    </row>
    <row r="567" spans="1:17" x14ac:dyDescent="0.25">
      <c r="A567" s="16" t="s">
        <v>1134</v>
      </c>
      <c r="B567" s="15">
        <v>9</v>
      </c>
      <c r="C567" s="15">
        <v>0.15</v>
      </c>
      <c r="D567" s="12">
        <v>1.171875</v>
      </c>
      <c r="E567" s="114">
        <v>1.171875E-3</v>
      </c>
      <c r="F567" s="123">
        <v>0.56200000000000006</v>
      </c>
      <c r="G567" s="58">
        <v>0.22800000000000001</v>
      </c>
      <c r="H567" s="3">
        <v>0.35899999999999999</v>
      </c>
      <c r="I567" s="58">
        <f t="shared" si="94"/>
        <v>0.33400000000000007</v>
      </c>
      <c r="J567" s="12">
        <f t="shared" si="95"/>
        <v>93.036211699164369</v>
      </c>
      <c r="K567" s="11">
        <f t="shared" si="96"/>
        <v>6.9637883008356312</v>
      </c>
      <c r="L567" s="16">
        <v>0.59199999999999997</v>
      </c>
      <c r="M567" s="3">
        <v>0.1</v>
      </c>
      <c r="N567" s="3">
        <v>0.31299999999999994</v>
      </c>
      <c r="O567" s="12">
        <f t="shared" si="97"/>
        <v>0.49199999999999999</v>
      </c>
      <c r="P567" s="12">
        <f t="shared" si="98"/>
        <v>157.18849840255592</v>
      </c>
      <c r="Q567" s="42">
        <f t="shared" si="99"/>
        <v>-57.188498402555922</v>
      </c>
    </row>
    <row r="568" spans="1:17" x14ac:dyDescent="0.25">
      <c r="A568" s="16" t="s">
        <v>1134</v>
      </c>
      <c r="B568" s="15">
        <v>9</v>
      </c>
      <c r="C568" s="15">
        <v>0.15</v>
      </c>
      <c r="D568" s="12">
        <v>1.171875</v>
      </c>
      <c r="E568" s="114">
        <v>1.171875E-3</v>
      </c>
      <c r="F568" s="123">
        <v>0.55100000000000005</v>
      </c>
      <c r="G568" s="58">
        <v>0.22800000000000001</v>
      </c>
      <c r="H568" s="3">
        <v>0.35899999999999999</v>
      </c>
      <c r="I568" s="58">
        <f t="shared" si="94"/>
        <v>0.32300000000000006</v>
      </c>
      <c r="J568" s="12">
        <f t="shared" si="95"/>
        <v>89.972144846796681</v>
      </c>
      <c r="K568" s="11">
        <f t="shared" si="96"/>
        <v>10.027855153203319</v>
      </c>
      <c r="L568" s="16">
        <v>0.53700000000000003</v>
      </c>
      <c r="M568" s="3">
        <v>0.1</v>
      </c>
      <c r="N568" s="3">
        <v>0.313</v>
      </c>
      <c r="O568" s="12">
        <f t="shared" si="97"/>
        <v>0.43700000000000006</v>
      </c>
      <c r="P568" s="12">
        <f t="shared" si="98"/>
        <v>139.61661341853039</v>
      </c>
      <c r="Q568" s="42">
        <f t="shared" si="99"/>
        <v>-39.616613418530392</v>
      </c>
    </row>
    <row r="569" spans="1:17" x14ac:dyDescent="0.25">
      <c r="A569" s="16" t="s">
        <v>1134</v>
      </c>
      <c r="B569" s="15">
        <v>9</v>
      </c>
      <c r="C569" s="15">
        <v>0.33</v>
      </c>
      <c r="D569" s="12">
        <v>2.34375</v>
      </c>
      <c r="E569" s="114">
        <v>2.3437499999999999E-3</v>
      </c>
      <c r="F569" s="123">
        <v>0.56100000000000005</v>
      </c>
      <c r="G569" s="58">
        <v>0.22800000000000001</v>
      </c>
      <c r="H569" s="3">
        <v>0.35899999999999999</v>
      </c>
      <c r="I569" s="58">
        <f t="shared" si="94"/>
        <v>0.33300000000000007</v>
      </c>
      <c r="J569" s="12">
        <f t="shared" si="95"/>
        <v>92.757660167130936</v>
      </c>
      <c r="K569" s="11">
        <f t="shared" si="96"/>
        <v>7.2423398328690638</v>
      </c>
      <c r="L569" s="16">
        <v>0.47</v>
      </c>
      <c r="M569" s="3">
        <v>0.1</v>
      </c>
      <c r="N569" s="3">
        <v>0.313</v>
      </c>
      <c r="O569" s="12">
        <f t="shared" si="97"/>
        <v>0.37</v>
      </c>
      <c r="P569" s="12">
        <f t="shared" si="98"/>
        <v>118.21086261980831</v>
      </c>
      <c r="Q569" s="42">
        <f t="shared" si="99"/>
        <v>-18.21086261980831</v>
      </c>
    </row>
    <row r="570" spans="1:17" x14ac:dyDescent="0.25">
      <c r="A570" s="16" t="s">
        <v>1134</v>
      </c>
      <c r="B570" s="15">
        <v>9</v>
      </c>
      <c r="C570" s="15">
        <v>0.33</v>
      </c>
      <c r="D570" s="12">
        <v>2.34375</v>
      </c>
      <c r="E570" s="114">
        <v>2.3437499999999999E-3</v>
      </c>
      <c r="F570" s="123">
        <v>0.58699999999999997</v>
      </c>
      <c r="G570" s="58">
        <v>0.22800000000000001</v>
      </c>
      <c r="H570" s="3">
        <v>0.35899999999999999</v>
      </c>
      <c r="I570" s="58">
        <f t="shared" si="94"/>
        <v>0.35899999999999999</v>
      </c>
      <c r="J570" s="12">
        <f t="shared" si="95"/>
        <v>100</v>
      </c>
      <c r="K570" s="11">
        <f t="shared" si="96"/>
        <v>0</v>
      </c>
      <c r="L570" s="16">
        <v>0.51800000000000002</v>
      </c>
      <c r="M570" s="3">
        <v>0.1</v>
      </c>
      <c r="N570" s="3">
        <v>0.313</v>
      </c>
      <c r="O570" s="12">
        <f t="shared" si="97"/>
        <v>0.41800000000000004</v>
      </c>
      <c r="P570" s="12">
        <f t="shared" si="98"/>
        <v>133.54632587859425</v>
      </c>
      <c r="Q570" s="42">
        <f t="shared" si="99"/>
        <v>-33.546325878594246</v>
      </c>
    </row>
    <row r="571" spans="1:17" x14ac:dyDescent="0.25">
      <c r="A571" s="16" t="s">
        <v>1134</v>
      </c>
      <c r="B571" s="15">
        <v>9</v>
      </c>
      <c r="C571" s="15">
        <v>0.75</v>
      </c>
      <c r="D571" s="12">
        <v>4.6875</v>
      </c>
      <c r="E571" s="114">
        <v>4.6874999999999998E-3</v>
      </c>
      <c r="F571" s="123">
        <v>0.55000000000000004</v>
      </c>
      <c r="G571" s="58">
        <v>0.22800000000000001</v>
      </c>
      <c r="H571" s="3">
        <v>0.35899999999999999</v>
      </c>
      <c r="I571" s="58">
        <f t="shared" si="94"/>
        <v>0.32200000000000006</v>
      </c>
      <c r="J571" s="12">
        <f t="shared" si="95"/>
        <v>89.693593314763248</v>
      </c>
      <c r="K571" s="11">
        <f t="shared" si="96"/>
        <v>10.306406685236752</v>
      </c>
      <c r="L571" s="16">
        <v>0.45800000000000002</v>
      </c>
      <c r="M571" s="3">
        <v>0.1</v>
      </c>
      <c r="N571" s="3">
        <v>0.313</v>
      </c>
      <c r="O571" s="12">
        <f t="shared" si="97"/>
        <v>0.35799999999999998</v>
      </c>
      <c r="P571" s="12">
        <f t="shared" si="98"/>
        <v>114.37699680511182</v>
      </c>
      <c r="Q571" s="42">
        <f t="shared" si="99"/>
        <v>-14.376996805111816</v>
      </c>
    </row>
    <row r="572" spans="1:17" x14ac:dyDescent="0.25">
      <c r="A572" s="16" t="s">
        <v>1134</v>
      </c>
      <c r="B572" s="15">
        <v>9</v>
      </c>
      <c r="C572" s="15">
        <v>0.75</v>
      </c>
      <c r="D572" s="12">
        <v>4.6875</v>
      </c>
      <c r="E572" s="114">
        <v>4.6874999999999998E-3</v>
      </c>
      <c r="F572" s="123">
        <v>0.60399999999999998</v>
      </c>
      <c r="G572" s="58">
        <v>0.22800000000000001</v>
      </c>
      <c r="H572" s="3">
        <v>0.35899999999999999</v>
      </c>
      <c r="I572" s="58">
        <f t="shared" si="94"/>
        <v>0.376</v>
      </c>
      <c r="J572" s="12">
        <f t="shared" si="95"/>
        <v>104.73537604456824</v>
      </c>
      <c r="K572" s="11">
        <f t="shared" si="96"/>
        <v>-4.7353760445682411</v>
      </c>
      <c r="L572" s="16">
        <v>0.51400000000000001</v>
      </c>
      <c r="M572" s="3">
        <v>0.1</v>
      </c>
      <c r="N572" s="3">
        <v>0.313</v>
      </c>
      <c r="O572" s="12">
        <f t="shared" si="97"/>
        <v>0.41400000000000003</v>
      </c>
      <c r="P572" s="12">
        <f t="shared" si="98"/>
        <v>132.26837060702877</v>
      </c>
      <c r="Q572" s="42">
        <f t="shared" si="99"/>
        <v>-32.268370607028771</v>
      </c>
    </row>
    <row r="573" spans="1:17" x14ac:dyDescent="0.25">
      <c r="A573" s="16" t="s">
        <v>1134</v>
      </c>
      <c r="B573" s="15">
        <v>9</v>
      </c>
      <c r="C573" s="15">
        <v>1.5</v>
      </c>
      <c r="D573" s="12">
        <v>9.375</v>
      </c>
      <c r="E573" s="114">
        <v>9.3749999999999997E-3</v>
      </c>
      <c r="F573" s="123">
        <v>0.53100000000000003</v>
      </c>
      <c r="G573" s="58">
        <v>0.22800000000000001</v>
      </c>
      <c r="H573" s="3">
        <v>0.35899999999999999</v>
      </c>
      <c r="I573" s="58">
        <f t="shared" si="94"/>
        <v>0.30300000000000005</v>
      </c>
      <c r="J573" s="12">
        <f t="shared" si="95"/>
        <v>84.401114206128142</v>
      </c>
      <c r="K573" s="11">
        <f t="shared" si="96"/>
        <v>15.598885793871858</v>
      </c>
      <c r="L573" s="16">
        <v>0.45</v>
      </c>
      <c r="M573" s="3">
        <v>0.1</v>
      </c>
      <c r="N573" s="3">
        <v>0.313</v>
      </c>
      <c r="O573" s="12">
        <f t="shared" si="97"/>
        <v>0.35</v>
      </c>
      <c r="P573" s="12">
        <f t="shared" si="98"/>
        <v>111.82108626198082</v>
      </c>
      <c r="Q573" s="42">
        <f t="shared" si="99"/>
        <v>-11.821086261980824</v>
      </c>
    </row>
    <row r="574" spans="1:17" x14ac:dyDescent="0.25">
      <c r="A574" s="16" t="s">
        <v>1134</v>
      </c>
      <c r="B574" s="15">
        <v>9</v>
      </c>
      <c r="C574" s="15">
        <v>1.5</v>
      </c>
      <c r="D574" s="12">
        <v>9.375</v>
      </c>
      <c r="E574" s="114">
        <v>9.3749999999999997E-3</v>
      </c>
      <c r="F574" s="123">
        <v>0.57199999999999995</v>
      </c>
      <c r="G574" s="58">
        <v>0.22800000000000001</v>
      </c>
      <c r="H574" s="3">
        <v>0.35899999999999999</v>
      </c>
      <c r="I574" s="58">
        <f t="shared" si="94"/>
        <v>0.34399999999999997</v>
      </c>
      <c r="J574" s="12">
        <f t="shared" si="95"/>
        <v>95.82172701949861</v>
      </c>
      <c r="K574" s="11">
        <f t="shared" si="96"/>
        <v>4.1782729805013901</v>
      </c>
      <c r="L574" s="16">
        <v>0.40600000000000003</v>
      </c>
      <c r="M574" s="3">
        <v>0.1</v>
      </c>
      <c r="N574" s="3">
        <v>0.313</v>
      </c>
      <c r="O574" s="12">
        <f t="shared" si="97"/>
        <v>0.30600000000000005</v>
      </c>
      <c r="P574" s="12">
        <f t="shared" si="98"/>
        <v>97.763578274760405</v>
      </c>
      <c r="Q574" s="42">
        <f t="shared" si="99"/>
        <v>2.2364217252395946</v>
      </c>
    </row>
    <row r="575" spans="1:17" x14ac:dyDescent="0.25">
      <c r="A575" s="16" t="s">
        <v>1134</v>
      </c>
      <c r="B575" s="15">
        <v>9</v>
      </c>
      <c r="C575" s="15">
        <v>3.1</v>
      </c>
      <c r="D575" s="12">
        <v>18.75</v>
      </c>
      <c r="E575" s="114">
        <v>1.8749999999999999E-2</v>
      </c>
      <c r="F575" s="123">
        <v>0.53600000000000003</v>
      </c>
      <c r="G575" s="58">
        <v>0.22800000000000001</v>
      </c>
      <c r="H575" s="3">
        <v>0.35899999999999999</v>
      </c>
      <c r="I575" s="58">
        <f t="shared" si="94"/>
        <v>0.30800000000000005</v>
      </c>
      <c r="J575" s="12">
        <f t="shared" si="95"/>
        <v>85.793871866295277</v>
      </c>
      <c r="K575" s="11">
        <f t="shared" si="96"/>
        <v>14.206128133704723</v>
      </c>
      <c r="L575" s="16">
        <v>0.42499999999999999</v>
      </c>
      <c r="M575" s="3">
        <v>0.1</v>
      </c>
      <c r="N575" s="3">
        <v>0.313</v>
      </c>
      <c r="O575" s="12">
        <f t="shared" si="97"/>
        <v>0.32499999999999996</v>
      </c>
      <c r="P575" s="12">
        <f t="shared" si="98"/>
        <v>103.83386581469647</v>
      </c>
      <c r="Q575" s="42">
        <f t="shared" si="99"/>
        <v>-3.8338658146964661</v>
      </c>
    </row>
    <row r="576" spans="1:17" x14ac:dyDescent="0.25">
      <c r="A576" s="16" t="s">
        <v>1134</v>
      </c>
      <c r="B576" s="15">
        <v>9</v>
      </c>
      <c r="C576" s="15">
        <v>3.1</v>
      </c>
      <c r="D576" s="12">
        <v>18.75</v>
      </c>
      <c r="E576" s="114">
        <v>1.8749999999999999E-2</v>
      </c>
      <c r="F576" s="123">
        <v>0.56200000000000006</v>
      </c>
      <c r="G576" s="58">
        <v>0.22800000000000001</v>
      </c>
      <c r="H576" s="3">
        <v>0.35899999999999999</v>
      </c>
      <c r="I576" s="58">
        <f t="shared" si="94"/>
        <v>0.33400000000000007</v>
      </c>
      <c r="J576" s="12">
        <f t="shared" si="95"/>
        <v>93.036211699164369</v>
      </c>
      <c r="K576" s="11">
        <f t="shared" si="96"/>
        <v>6.9637883008356312</v>
      </c>
      <c r="L576" s="16">
        <v>0.36</v>
      </c>
      <c r="M576" s="3">
        <v>0.1</v>
      </c>
      <c r="N576" s="3">
        <v>0.313</v>
      </c>
      <c r="O576" s="12">
        <f t="shared" si="97"/>
        <v>0.26</v>
      </c>
      <c r="P576" s="12">
        <f t="shared" si="98"/>
        <v>83.067092651757193</v>
      </c>
      <c r="Q576" s="42">
        <f t="shared" si="99"/>
        <v>16.932907348242807</v>
      </c>
    </row>
    <row r="577" spans="1:28" x14ac:dyDescent="0.25">
      <c r="A577" s="16" t="s">
        <v>1134</v>
      </c>
      <c r="B577" s="15">
        <v>9</v>
      </c>
      <c r="C577" s="15">
        <v>6.3</v>
      </c>
      <c r="D577" s="12">
        <v>37.5</v>
      </c>
      <c r="E577" s="114">
        <v>3.7499999999999999E-2</v>
      </c>
      <c r="F577" s="123">
        <v>0.53300000000000003</v>
      </c>
      <c r="G577" s="58">
        <v>0.22800000000000001</v>
      </c>
      <c r="H577" s="3">
        <v>0.35899999999999999</v>
      </c>
      <c r="I577" s="58">
        <f t="shared" si="94"/>
        <v>0.30500000000000005</v>
      </c>
      <c r="J577" s="12">
        <f t="shared" si="95"/>
        <v>84.958217270195007</v>
      </c>
      <c r="K577" s="11">
        <f t="shared" si="96"/>
        <v>15.041782729804993</v>
      </c>
      <c r="L577" s="16">
        <v>0.35499999999999998</v>
      </c>
      <c r="M577" s="3">
        <v>0.1</v>
      </c>
      <c r="N577" s="3">
        <v>0.313</v>
      </c>
      <c r="O577" s="12">
        <f t="shared" si="97"/>
        <v>0.255</v>
      </c>
      <c r="P577" s="12">
        <f t="shared" si="98"/>
        <v>81.469648562300321</v>
      </c>
      <c r="Q577" s="42">
        <f t="shared" si="99"/>
        <v>18.530351437699679</v>
      </c>
    </row>
    <row r="578" spans="1:28" x14ac:dyDescent="0.25">
      <c r="A578" s="16" t="s">
        <v>1134</v>
      </c>
      <c r="B578" s="15">
        <v>9</v>
      </c>
      <c r="C578" s="15">
        <v>6.3</v>
      </c>
      <c r="D578" s="12">
        <v>37.5</v>
      </c>
      <c r="E578" s="114">
        <v>3.7499999999999999E-2</v>
      </c>
      <c r="F578" s="123">
        <v>0.57099999999999995</v>
      </c>
      <c r="G578" s="58">
        <v>0.22800000000000001</v>
      </c>
      <c r="H578" s="3">
        <v>0.35899999999999999</v>
      </c>
      <c r="I578" s="58">
        <f t="shared" si="94"/>
        <v>0.34299999999999997</v>
      </c>
      <c r="J578" s="12">
        <f t="shared" si="95"/>
        <v>95.543175487465177</v>
      </c>
      <c r="K578" s="11">
        <f t="shared" si="96"/>
        <v>4.4568245125348227</v>
      </c>
      <c r="L578" s="16">
        <v>0.34699999999999998</v>
      </c>
      <c r="M578" s="3">
        <v>0.1</v>
      </c>
      <c r="N578" s="3">
        <v>0.313</v>
      </c>
      <c r="O578" s="12">
        <f t="shared" si="97"/>
        <v>0.24699999999999997</v>
      </c>
      <c r="P578" s="12">
        <f t="shared" si="98"/>
        <v>78.913738019169315</v>
      </c>
      <c r="Q578" s="42">
        <f t="shared" si="99"/>
        <v>21.086261980830685</v>
      </c>
    </row>
    <row r="579" spans="1:28" x14ac:dyDescent="0.25">
      <c r="A579" s="16" t="s">
        <v>1134</v>
      </c>
      <c r="B579" s="15">
        <v>9</v>
      </c>
      <c r="C579" s="15">
        <v>12.5</v>
      </c>
      <c r="D579" s="12">
        <v>75</v>
      </c>
      <c r="E579" s="114">
        <v>7.4999999999999997E-2</v>
      </c>
      <c r="F579" s="123">
        <v>0.46700000000000003</v>
      </c>
      <c r="G579" s="58">
        <v>0.22800000000000001</v>
      </c>
      <c r="H579" s="3">
        <v>0.35899999999999999</v>
      </c>
      <c r="I579" s="58">
        <f t="shared" si="94"/>
        <v>0.23900000000000002</v>
      </c>
      <c r="J579" s="12">
        <f t="shared" si="95"/>
        <v>66.573816155988865</v>
      </c>
      <c r="K579" s="11">
        <f t="shared" si="96"/>
        <v>33.426183844011135</v>
      </c>
      <c r="L579" s="16">
        <v>0.36899999999999999</v>
      </c>
      <c r="M579" s="3">
        <v>0.1</v>
      </c>
      <c r="N579" s="3">
        <v>0.313</v>
      </c>
      <c r="O579" s="12">
        <f t="shared" si="97"/>
        <v>0.26900000000000002</v>
      </c>
      <c r="P579" s="12">
        <f t="shared" si="98"/>
        <v>85.942492012779553</v>
      </c>
      <c r="Q579" s="42">
        <f t="shared" si="99"/>
        <v>14.057507987220447</v>
      </c>
      <c r="R579" s="3"/>
      <c r="S579" s="3"/>
      <c r="T579" s="3"/>
      <c r="U579" s="3"/>
      <c r="V579" s="3"/>
      <c r="W579" s="3"/>
      <c r="X579" s="3"/>
    </row>
    <row r="580" spans="1:28" x14ac:dyDescent="0.25">
      <c r="A580" s="16" t="s">
        <v>1134</v>
      </c>
      <c r="B580" s="15">
        <v>9</v>
      </c>
      <c r="C580" s="15">
        <v>12.5</v>
      </c>
      <c r="D580" s="12">
        <v>75</v>
      </c>
      <c r="E580" s="114">
        <v>7.4999999999999997E-2</v>
      </c>
      <c r="F580" s="123">
        <v>0.5</v>
      </c>
      <c r="G580" s="58">
        <v>0.22800000000000001</v>
      </c>
      <c r="H580" s="3">
        <v>0.35899999999999999</v>
      </c>
      <c r="I580" s="58">
        <f t="shared" si="94"/>
        <v>0.27200000000000002</v>
      </c>
      <c r="J580" s="12">
        <f t="shared" si="95"/>
        <v>75.766016713091929</v>
      </c>
      <c r="K580" s="11">
        <f t="shared" si="96"/>
        <v>24.233983286908071</v>
      </c>
      <c r="L580" s="16">
        <v>0.31900000000000001</v>
      </c>
      <c r="M580" s="3">
        <v>0.1</v>
      </c>
      <c r="N580" s="3">
        <v>0.313</v>
      </c>
      <c r="O580" s="12">
        <f t="shared" si="97"/>
        <v>0.219</v>
      </c>
      <c r="P580" s="12">
        <f t="shared" si="98"/>
        <v>69.968051118210866</v>
      </c>
      <c r="Q580" s="42">
        <f t="shared" si="99"/>
        <v>30.031948881789134</v>
      </c>
      <c r="R580" s="3"/>
      <c r="S580" s="3"/>
      <c r="T580" s="3"/>
      <c r="U580" s="3"/>
      <c r="V580" s="3"/>
      <c r="W580" s="3"/>
      <c r="X580" s="3"/>
    </row>
    <row r="581" spans="1:28" x14ac:dyDescent="0.25">
      <c r="A581" s="16" t="s">
        <v>1134</v>
      </c>
      <c r="B581" s="15">
        <v>9</v>
      </c>
      <c r="C581" s="15">
        <v>25</v>
      </c>
      <c r="D581" s="12">
        <v>150</v>
      </c>
      <c r="E581" s="114">
        <v>0.15</v>
      </c>
      <c r="F581" s="123">
        <v>0.44900000000000001</v>
      </c>
      <c r="G581" s="58">
        <v>0.22800000000000001</v>
      </c>
      <c r="H581" s="3">
        <v>0.35899999999999999</v>
      </c>
      <c r="I581" s="58">
        <f t="shared" si="94"/>
        <v>0.221</v>
      </c>
      <c r="J581" s="12">
        <f t="shared" si="95"/>
        <v>61.559888579387191</v>
      </c>
      <c r="K581" s="11">
        <f t="shared" si="96"/>
        <v>38.440111420612809</v>
      </c>
      <c r="L581" s="16">
        <v>0.436</v>
      </c>
      <c r="M581" s="3">
        <v>0.1</v>
      </c>
      <c r="N581" s="3">
        <v>0.313</v>
      </c>
      <c r="O581" s="12">
        <f t="shared" si="97"/>
        <v>0.33599999999999997</v>
      </c>
      <c r="P581" s="12">
        <f t="shared" si="98"/>
        <v>107.34824281150159</v>
      </c>
      <c r="Q581" s="42">
        <f t="shared" si="99"/>
        <v>-7.3482428115015921</v>
      </c>
      <c r="R581" s="3"/>
      <c r="S581" s="3"/>
      <c r="T581" s="3"/>
      <c r="U581" s="3"/>
      <c r="V581" s="3"/>
      <c r="W581" s="3"/>
      <c r="X581" s="3"/>
    </row>
    <row r="582" spans="1:28" x14ac:dyDescent="0.25">
      <c r="A582" s="16" t="s">
        <v>1134</v>
      </c>
      <c r="B582" s="15">
        <v>9</v>
      </c>
      <c r="C582" s="15">
        <v>25</v>
      </c>
      <c r="D582" s="12">
        <v>150</v>
      </c>
      <c r="E582" s="114">
        <v>0.15</v>
      </c>
      <c r="F582" s="123">
        <v>0.48399999999999999</v>
      </c>
      <c r="G582" s="58">
        <v>0.22800000000000001</v>
      </c>
      <c r="H582" s="3">
        <v>0.35899999999999999</v>
      </c>
      <c r="I582" s="58">
        <f t="shared" si="94"/>
        <v>0.25600000000000001</v>
      </c>
      <c r="J582" s="12">
        <f t="shared" si="95"/>
        <v>71.309192200557106</v>
      </c>
      <c r="K582" s="11">
        <f t="shared" si="96"/>
        <v>28.690807799442894</v>
      </c>
      <c r="L582" s="16">
        <v>0.32100000000000001</v>
      </c>
      <c r="M582" s="3">
        <v>0.1</v>
      </c>
      <c r="N582" s="3">
        <v>0.313</v>
      </c>
      <c r="O582" s="12">
        <f t="shared" si="97"/>
        <v>0.221</v>
      </c>
      <c r="P582" s="12">
        <f t="shared" si="98"/>
        <v>70.607028753993603</v>
      </c>
      <c r="Q582" s="42">
        <f t="shared" si="99"/>
        <v>29.392971246006397</v>
      </c>
      <c r="R582" s="3"/>
      <c r="S582" s="3"/>
      <c r="T582" s="3"/>
      <c r="U582" s="3"/>
      <c r="V582" s="3"/>
      <c r="W582" s="3"/>
      <c r="X582" s="3"/>
    </row>
    <row r="583" spans="1:28" x14ac:dyDescent="0.25">
      <c r="A583" s="16" t="s">
        <v>1132</v>
      </c>
      <c r="B583" s="15">
        <v>8</v>
      </c>
      <c r="C583" s="3">
        <v>0.04</v>
      </c>
      <c r="D583" s="12">
        <v>3.125E-2</v>
      </c>
      <c r="E583" s="114">
        <v>3.1250000000000001E-5</v>
      </c>
      <c r="F583" s="123">
        <v>0.53</v>
      </c>
      <c r="G583" s="58">
        <v>0.23100000000000001</v>
      </c>
      <c r="H583" s="3">
        <v>0.35799999999999998</v>
      </c>
      <c r="I583" s="58">
        <f t="shared" ref="I583:I622" si="100">F583-G583</f>
        <v>0.29900000000000004</v>
      </c>
      <c r="J583" s="12">
        <f t="shared" ref="J583:J622" si="101">I583/H583*100</f>
        <v>83.519553072625712</v>
      </c>
      <c r="K583" s="11">
        <f t="shared" ref="K583:K622" si="102">100-J583</f>
        <v>16.480446927374288</v>
      </c>
      <c r="L583" s="16">
        <v>0.51500000000000001</v>
      </c>
      <c r="M583" s="3">
        <v>9.2999999999999999E-2</v>
      </c>
      <c r="N583" s="58">
        <v>0.23500000000000001</v>
      </c>
      <c r="O583" s="12">
        <f t="shared" ref="O583:O602" si="103">L583-M583</f>
        <v>0.42200000000000004</v>
      </c>
      <c r="P583" s="12">
        <f t="shared" ref="P583:P602" si="104">O583/N583*100</f>
        <v>179.57446808510639</v>
      </c>
      <c r="Q583" s="42">
        <f t="shared" ref="Q583:Q602" si="105">100-P583</f>
        <v>-79.574468085106389</v>
      </c>
    </row>
    <row r="584" spans="1:28" x14ac:dyDescent="0.25">
      <c r="A584" s="16" t="s">
        <v>1132</v>
      </c>
      <c r="B584" s="15">
        <v>8</v>
      </c>
      <c r="C584" s="3">
        <v>0.04</v>
      </c>
      <c r="D584" s="12">
        <v>3.125E-2</v>
      </c>
      <c r="E584" s="114">
        <v>3.1250000000000001E-5</v>
      </c>
      <c r="F584" s="123">
        <v>0.52200000000000002</v>
      </c>
      <c r="G584" s="58">
        <v>0.23100000000000001</v>
      </c>
      <c r="H584" s="3">
        <v>0.35799999999999998</v>
      </c>
      <c r="I584" s="58">
        <f t="shared" si="100"/>
        <v>0.29100000000000004</v>
      </c>
      <c r="J584" s="12">
        <f t="shared" si="101"/>
        <v>81.284916201117326</v>
      </c>
      <c r="K584" s="11">
        <f t="shared" si="102"/>
        <v>18.715083798882674</v>
      </c>
      <c r="L584" s="16">
        <v>0.52300000000000002</v>
      </c>
      <c r="M584" s="3">
        <v>9.2999999999999999E-2</v>
      </c>
      <c r="N584" s="58">
        <v>0.23500000000000001</v>
      </c>
      <c r="O584" s="12">
        <f t="shared" si="103"/>
        <v>0.43000000000000005</v>
      </c>
      <c r="P584" s="12">
        <f t="shared" si="104"/>
        <v>182.97872340425533</v>
      </c>
      <c r="Q584" s="42">
        <f t="shared" si="105"/>
        <v>-82.978723404255334</v>
      </c>
    </row>
    <row r="585" spans="1:28" x14ac:dyDescent="0.25">
      <c r="A585" s="16" t="s">
        <v>1132</v>
      </c>
      <c r="B585" s="15">
        <v>8</v>
      </c>
      <c r="C585" s="3">
        <v>7.0000000000000007E-2</v>
      </c>
      <c r="D585" s="12">
        <v>6.25E-2</v>
      </c>
      <c r="E585" s="114">
        <v>6.2500000000000001E-5</v>
      </c>
      <c r="F585" s="123">
        <v>0.55200000000000005</v>
      </c>
      <c r="G585" s="58">
        <v>0.23100000000000001</v>
      </c>
      <c r="H585" s="3">
        <v>0.35799999999999998</v>
      </c>
      <c r="I585" s="58">
        <f t="shared" si="100"/>
        <v>0.32100000000000006</v>
      </c>
      <c r="J585" s="12">
        <f t="shared" si="101"/>
        <v>89.664804469273761</v>
      </c>
      <c r="K585" s="11">
        <f t="shared" si="102"/>
        <v>10.335195530726239</v>
      </c>
      <c r="L585" s="16">
        <v>0.59599999999999997</v>
      </c>
      <c r="M585" s="3">
        <v>9.2999999999999999E-2</v>
      </c>
      <c r="N585" s="58">
        <v>0.23500000000000001</v>
      </c>
      <c r="O585" s="12">
        <f t="shared" si="103"/>
        <v>0.503</v>
      </c>
      <c r="P585" s="12">
        <f t="shared" si="104"/>
        <v>214.04255319148936</v>
      </c>
      <c r="Q585" s="42">
        <f t="shared" si="105"/>
        <v>-114.04255319148936</v>
      </c>
    </row>
    <row r="586" spans="1:28" x14ac:dyDescent="0.25">
      <c r="A586" s="16" t="s">
        <v>1132</v>
      </c>
      <c r="B586" s="15">
        <v>8</v>
      </c>
      <c r="C586" s="3">
        <v>7.0000000000000007E-2</v>
      </c>
      <c r="D586" s="12">
        <v>6.25E-2</v>
      </c>
      <c r="E586" s="114">
        <v>6.2500000000000001E-5</v>
      </c>
      <c r="F586" s="123">
        <v>0.53100000000000003</v>
      </c>
      <c r="G586" s="58">
        <v>0.23100000000000001</v>
      </c>
      <c r="H586" s="3">
        <v>0.35799999999999998</v>
      </c>
      <c r="I586" s="58">
        <f t="shared" si="100"/>
        <v>0.30000000000000004</v>
      </c>
      <c r="J586" s="12">
        <f t="shared" si="101"/>
        <v>83.798882681564251</v>
      </c>
      <c r="K586" s="11">
        <f t="shared" si="102"/>
        <v>16.201117318435749</v>
      </c>
      <c r="L586" s="16">
        <v>0.58899999999999997</v>
      </c>
      <c r="M586" s="3">
        <v>9.2999999999999999E-2</v>
      </c>
      <c r="N586" s="58">
        <v>0.23500000000000001</v>
      </c>
      <c r="O586" s="12">
        <f t="shared" si="103"/>
        <v>0.496</v>
      </c>
      <c r="P586" s="12">
        <f t="shared" si="104"/>
        <v>211.06382978723403</v>
      </c>
      <c r="Q586" s="42">
        <f t="shared" si="105"/>
        <v>-111.06382978723403</v>
      </c>
    </row>
    <row r="587" spans="1:28" x14ac:dyDescent="0.25">
      <c r="A587" s="16" t="s">
        <v>1132</v>
      </c>
      <c r="B587" s="15">
        <v>8</v>
      </c>
      <c r="C587" s="3">
        <v>0.15</v>
      </c>
      <c r="D587" s="12">
        <v>0.125</v>
      </c>
      <c r="E587" s="114">
        <v>1.25E-4</v>
      </c>
      <c r="F587" s="123">
        <v>0.54500000000000004</v>
      </c>
      <c r="G587" s="58">
        <v>0.23100000000000001</v>
      </c>
      <c r="H587" s="3">
        <v>0.35799999999999998</v>
      </c>
      <c r="I587" s="58">
        <f t="shared" si="100"/>
        <v>0.31400000000000006</v>
      </c>
      <c r="J587" s="12">
        <f t="shared" si="101"/>
        <v>87.709497206703929</v>
      </c>
      <c r="K587" s="11">
        <f t="shared" si="102"/>
        <v>12.290502793296071</v>
      </c>
      <c r="L587" s="16">
        <v>0.58799999999999997</v>
      </c>
      <c r="M587" s="3">
        <v>9.2999999999999999E-2</v>
      </c>
      <c r="N587" s="58">
        <v>0.23500000000000001</v>
      </c>
      <c r="O587" s="12">
        <f t="shared" si="103"/>
        <v>0.495</v>
      </c>
      <c r="P587" s="12">
        <f t="shared" si="104"/>
        <v>210.63829787234042</v>
      </c>
      <c r="Q587" s="42">
        <f t="shared" si="105"/>
        <v>-110.63829787234042</v>
      </c>
      <c r="R587" s="3"/>
      <c r="S587" s="3"/>
      <c r="T587" s="3"/>
      <c r="V587" s="3"/>
      <c r="W587" s="3"/>
      <c r="X587" s="3"/>
      <c r="Y587" s="3"/>
      <c r="Z587" s="3"/>
      <c r="AA587" s="3"/>
      <c r="AB587" s="3"/>
    </row>
    <row r="588" spans="1:28" x14ac:dyDescent="0.25">
      <c r="A588" s="16" t="s">
        <v>1132</v>
      </c>
      <c r="B588" s="15">
        <v>8</v>
      </c>
      <c r="C588" s="3">
        <v>0.15</v>
      </c>
      <c r="D588" s="12">
        <v>0.125</v>
      </c>
      <c r="E588" s="114">
        <v>1.25E-4</v>
      </c>
      <c r="F588" s="123">
        <v>0.54400000000000004</v>
      </c>
      <c r="G588" s="58">
        <v>0.23100000000000001</v>
      </c>
      <c r="H588" s="3">
        <v>0.35799999999999998</v>
      </c>
      <c r="I588" s="58">
        <f t="shared" si="100"/>
        <v>0.31300000000000006</v>
      </c>
      <c r="J588" s="12">
        <f t="shared" si="101"/>
        <v>87.43016759776539</v>
      </c>
      <c r="K588" s="11">
        <f t="shared" si="102"/>
        <v>12.56983240223461</v>
      </c>
      <c r="L588" s="16">
        <v>0.59</v>
      </c>
      <c r="M588" s="3">
        <v>9.2999999999999999E-2</v>
      </c>
      <c r="N588" s="58">
        <v>0.23500000000000001</v>
      </c>
      <c r="O588" s="12">
        <f t="shared" si="103"/>
        <v>0.497</v>
      </c>
      <c r="P588" s="12">
        <f t="shared" si="104"/>
        <v>211.48936170212767</v>
      </c>
      <c r="Q588" s="42">
        <f t="shared" si="105"/>
        <v>-111.48936170212767</v>
      </c>
    </row>
    <row r="589" spans="1:28" x14ac:dyDescent="0.25">
      <c r="A589" s="16" t="s">
        <v>1132</v>
      </c>
      <c r="B589" s="15">
        <v>8</v>
      </c>
      <c r="C589" s="3">
        <v>0.33</v>
      </c>
      <c r="D589" s="12">
        <v>0.25</v>
      </c>
      <c r="E589" s="114">
        <v>2.5000000000000001E-4</v>
      </c>
      <c r="F589" s="123">
        <v>0.55000000000000004</v>
      </c>
      <c r="G589" s="58">
        <v>0.23100000000000001</v>
      </c>
      <c r="H589" s="3">
        <v>0.35799999999999998</v>
      </c>
      <c r="I589" s="58">
        <f t="shared" si="100"/>
        <v>0.31900000000000006</v>
      </c>
      <c r="J589" s="12">
        <f t="shared" si="101"/>
        <v>89.106145251396669</v>
      </c>
      <c r="K589" s="11">
        <f t="shared" si="102"/>
        <v>10.893854748603331</v>
      </c>
      <c r="L589" s="16">
        <v>0.6</v>
      </c>
      <c r="M589" s="3">
        <v>9.2999999999999999E-2</v>
      </c>
      <c r="N589" s="58">
        <v>0.23499999999999999</v>
      </c>
      <c r="O589" s="12">
        <f t="shared" si="103"/>
        <v>0.50700000000000001</v>
      </c>
      <c r="P589" s="12">
        <f t="shared" si="104"/>
        <v>215.74468085106386</v>
      </c>
      <c r="Q589" s="42">
        <f t="shared" si="105"/>
        <v>-115.74468085106386</v>
      </c>
    </row>
    <row r="590" spans="1:28" x14ac:dyDescent="0.25">
      <c r="A590" s="116" t="s">
        <v>1132</v>
      </c>
      <c r="B590" s="15">
        <v>8</v>
      </c>
      <c r="C590" s="3">
        <v>0.33</v>
      </c>
      <c r="D590" s="12">
        <v>0.25</v>
      </c>
      <c r="E590" s="114">
        <v>2.5000000000000001E-4</v>
      </c>
      <c r="F590" s="123">
        <v>0.55400000000000005</v>
      </c>
      <c r="G590" s="58">
        <v>0.23100000000000001</v>
      </c>
      <c r="H590" s="3">
        <v>0.35799999999999998</v>
      </c>
      <c r="I590" s="58">
        <f t="shared" si="100"/>
        <v>0.32300000000000006</v>
      </c>
      <c r="J590" s="12">
        <f t="shared" si="101"/>
        <v>90.223463687150868</v>
      </c>
      <c r="K590" s="11">
        <f t="shared" si="102"/>
        <v>9.7765363128491316</v>
      </c>
      <c r="L590" s="16">
        <v>0.56799999999999995</v>
      </c>
      <c r="M590" s="3">
        <v>9.2999999999999999E-2</v>
      </c>
      <c r="N590" s="58">
        <v>0.23499999999999999</v>
      </c>
      <c r="O590" s="12">
        <f t="shared" si="103"/>
        <v>0.47499999999999998</v>
      </c>
      <c r="P590" s="12">
        <f t="shared" si="104"/>
        <v>202.12765957446811</v>
      </c>
      <c r="Q590" s="42">
        <f t="shared" si="105"/>
        <v>-102.12765957446811</v>
      </c>
    </row>
    <row r="591" spans="1:28" x14ac:dyDescent="0.25">
      <c r="A591" s="116" t="s">
        <v>1132</v>
      </c>
      <c r="B591" s="15">
        <v>8</v>
      </c>
      <c r="C591" s="3">
        <v>0.75</v>
      </c>
      <c r="D591" s="12">
        <v>0.5</v>
      </c>
      <c r="E591" s="114">
        <v>5.0000000000000001E-4</v>
      </c>
      <c r="F591" s="123">
        <v>0.51500000000000001</v>
      </c>
      <c r="G591" s="58">
        <v>0.23100000000000001</v>
      </c>
      <c r="H591" s="3">
        <v>0.35799999999999998</v>
      </c>
      <c r="I591" s="58">
        <f t="shared" si="100"/>
        <v>0.28400000000000003</v>
      </c>
      <c r="J591" s="12">
        <f t="shared" si="101"/>
        <v>79.329608938547509</v>
      </c>
      <c r="K591" s="11">
        <f t="shared" si="102"/>
        <v>20.670391061452491</v>
      </c>
      <c r="L591" s="16">
        <v>0.51400000000000001</v>
      </c>
      <c r="M591" s="3">
        <v>9.2999999999999999E-2</v>
      </c>
      <c r="N591" s="58">
        <v>0.23499999999999999</v>
      </c>
      <c r="O591" s="12">
        <f t="shared" si="103"/>
        <v>0.42100000000000004</v>
      </c>
      <c r="P591" s="12">
        <f t="shared" si="104"/>
        <v>179.14893617021278</v>
      </c>
      <c r="Q591" s="42">
        <f t="shared" si="105"/>
        <v>-79.148936170212778</v>
      </c>
    </row>
    <row r="592" spans="1:28" x14ac:dyDescent="0.25">
      <c r="A592" s="116" t="s">
        <v>1132</v>
      </c>
      <c r="B592" s="15">
        <v>8</v>
      </c>
      <c r="C592" s="3">
        <v>0.75</v>
      </c>
      <c r="D592" s="12">
        <v>0.5</v>
      </c>
      <c r="E592" s="114">
        <v>5.0000000000000001E-4</v>
      </c>
      <c r="F592" s="123">
        <v>0.53200000000000003</v>
      </c>
      <c r="G592" s="58">
        <v>0.23100000000000001</v>
      </c>
      <c r="H592" s="3">
        <v>0.35799999999999998</v>
      </c>
      <c r="I592" s="58">
        <f t="shared" si="100"/>
        <v>0.30100000000000005</v>
      </c>
      <c r="J592" s="12">
        <f t="shared" si="101"/>
        <v>84.078212290502805</v>
      </c>
      <c r="K592" s="11">
        <f t="shared" si="102"/>
        <v>15.921787709497195</v>
      </c>
      <c r="L592" s="16">
        <v>0.47299999999999998</v>
      </c>
      <c r="M592" s="3">
        <v>9.2999999999999999E-2</v>
      </c>
      <c r="N592" s="58">
        <v>0.23499999999999999</v>
      </c>
      <c r="O592" s="12">
        <f t="shared" si="103"/>
        <v>0.38</v>
      </c>
      <c r="P592" s="12">
        <f t="shared" si="104"/>
        <v>161.70212765957447</v>
      </c>
      <c r="Q592" s="42">
        <f t="shared" si="105"/>
        <v>-61.702127659574472</v>
      </c>
    </row>
    <row r="593" spans="1:17" x14ac:dyDescent="0.25">
      <c r="A593" s="116" t="s">
        <v>1132</v>
      </c>
      <c r="B593" s="15">
        <v>8</v>
      </c>
      <c r="C593" s="3">
        <v>1.5</v>
      </c>
      <c r="D593" s="12">
        <v>1</v>
      </c>
      <c r="E593" s="114">
        <v>1E-3</v>
      </c>
      <c r="F593" s="123">
        <v>0.28499999999999998</v>
      </c>
      <c r="G593" s="58">
        <v>0.23100000000000001</v>
      </c>
      <c r="H593" s="3">
        <v>0.35799999999999998</v>
      </c>
      <c r="I593" s="58">
        <f t="shared" si="100"/>
        <v>5.3999999999999965E-2</v>
      </c>
      <c r="J593" s="12">
        <f t="shared" si="101"/>
        <v>15.083798882681554</v>
      </c>
      <c r="K593" s="11">
        <f t="shared" si="102"/>
        <v>84.916201117318451</v>
      </c>
      <c r="L593" s="16">
        <v>0.377</v>
      </c>
      <c r="M593" s="3">
        <v>9.2999999999999999E-2</v>
      </c>
      <c r="N593" s="58">
        <v>0.23499999999999999</v>
      </c>
      <c r="O593" s="12">
        <f t="shared" si="103"/>
        <v>0.28400000000000003</v>
      </c>
      <c r="P593" s="12">
        <f t="shared" si="104"/>
        <v>120.85106382978725</v>
      </c>
      <c r="Q593" s="42">
        <f t="shared" si="105"/>
        <v>-20.85106382978725</v>
      </c>
    </row>
    <row r="594" spans="1:17" x14ac:dyDescent="0.25">
      <c r="A594" s="116" t="s">
        <v>1132</v>
      </c>
      <c r="B594" s="15">
        <v>8</v>
      </c>
      <c r="C594" s="3">
        <v>1.5</v>
      </c>
      <c r="D594" s="12">
        <v>1</v>
      </c>
      <c r="E594" s="114">
        <v>1E-3</v>
      </c>
      <c r="F594" s="123">
        <v>0.34599999999999997</v>
      </c>
      <c r="G594" s="58">
        <v>0.23100000000000001</v>
      </c>
      <c r="H594" s="3">
        <v>0.35799999999999998</v>
      </c>
      <c r="I594" s="58">
        <f t="shared" si="100"/>
        <v>0.11499999999999996</v>
      </c>
      <c r="J594" s="12">
        <f t="shared" si="101"/>
        <v>32.122905027932951</v>
      </c>
      <c r="K594" s="11">
        <f t="shared" si="102"/>
        <v>67.877094972067056</v>
      </c>
      <c r="L594" s="16">
        <v>0.36099999999999999</v>
      </c>
      <c r="M594" s="3">
        <v>9.2999999999999999E-2</v>
      </c>
      <c r="N594" s="58">
        <v>0.23499999999999999</v>
      </c>
      <c r="O594" s="12">
        <f t="shared" si="103"/>
        <v>0.26800000000000002</v>
      </c>
      <c r="P594" s="12">
        <f t="shared" si="104"/>
        <v>114.04255319148938</v>
      </c>
      <c r="Q594" s="42">
        <f t="shared" si="105"/>
        <v>-14.042553191489375</v>
      </c>
    </row>
    <row r="595" spans="1:17" x14ac:dyDescent="0.25">
      <c r="A595" s="116" t="s">
        <v>1132</v>
      </c>
      <c r="B595" s="15">
        <v>8</v>
      </c>
      <c r="C595" s="3">
        <v>3.1</v>
      </c>
      <c r="D595" s="12">
        <v>2</v>
      </c>
      <c r="E595" s="114">
        <v>2E-3</v>
      </c>
      <c r="F595" s="123">
        <v>0.22500000000000001</v>
      </c>
      <c r="G595" s="58">
        <v>0.23100000000000001</v>
      </c>
      <c r="H595" s="3">
        <v>0.35799999999999998</v>
      </c>
      <c r="I595" s="58">
        <f t="shared" si="100"/>
        <v>-6.0000000000000053E-3</v>
      </c>
      <c r="J595" s="12">
        <f t="shared" si="101"/>
        <v>-1.6759776536312867</v>
      </c>
      <c r="K595" s="11">
        <f t="shared" si="102"/>
        <v>101.67597765363129</v>
      </c>
      <c r="L595" s="16">
        <v>0.12</v>
      </c>
      <c r="M595" s="3">
        <v>9.2999999999999999E-2</v>
      </c>
      <c r="N595" s="58">
        <v>0.23499999999999999</v>
      </c>
      <c r="O595" s="12">
        <f t="shared" si="103"/>
        <v>2.6999999999999996E-2</v>
      </c>
      <c r="P595" s="12">
        <f t="shared" si="104"/>
        <v>11.489361702127658</v>
      </c>
      <c r="Q595" s="42">
        <f t="shared" si="105"/>
        <v>88.510638297872347</v>
      </c>
    </row>
    <row r="596" spans="1:17" x14ac:dyDescent="0.25">
      <c r="A596" s="116" t="s">
        <v>1132</v>
      </c>
      <c r="B596" s="15">
        <v>8</v>
      </c>
      <c r="C596" s="3">
        <v>3.1</v>
      </c>
      <c r="D596" s="12">
        <v>2</v>
      </c>
      <c r="E596" s="114">
        <v>2E-3</v>
      </c>
      <c r="F596" s="123">
        <v>0.222</v>
      </c>
      <c r="G596" s="58">
        <v>0.23100000000000001</v>
      </c>
      <c r="H596" s="3">
        <v>0.35799999999999998</v>
      </c>
      <c r="I596" s="58">
        <f t="shared" si="100"/>
        <v>-9.000000000000008E-3</v>
      </c>
      <c r="J596" s="12">
        <f t="shared" si="101"/>
        <v>-2.5139664804469297</v>
      </c>
      <c r="K596" s="11">
        <f t="shared" si="102"/>
        <v>102.51396648044692</v>
      </c>
      <c r="L596" s="16">
        <v>0.124</v>
      </c>
      <c r="M596" s="3">
        <v>9.2999999999999999E-2</v>
      </c>
      <c r="N596" s="58">
        <v>0.23499999999999999</v>
      </c>
      <c r="O596" s="12">
        <f t="shared" si="103"/>
        <v>3.1E-2</v>
      </c>
      <c r="P596" s="12">
        <f t="shared" si="104"/>
        <v>13.191489361702127</v>
      </c>
      <c r="Q596" s="42">
        <f t="shared" si="105"/>
        <v>86.808510638297875</v>
      </c>
    </row>
    <row r="597" spans="1:17" x14ac:dyDescent="0.25">
      <c r="A597" s="116" t="s">
        <v>1132</v>
      </c>
      <c r="B597" s="15">
        <v>8</v>
      </c>
      <c r="C597" s="3">
        <v>6.3</v>
      </c>
      <c r="D597" s="12">
        <v>4</v>
      </c>
      <c r="E597" s="114">
        <v>4.0000000000000001E-3</v>
      </c>
      <c r="F597" s="123">
        <v>0.222</v>
      </c>
      <c r="G597" s="58">
        <v>0.23100000000000001</v>
      </c>
      <c r="H597" s="3">
        <v>0.35799999999999998</v>
      </c>
      <c r="I597" s="58">
        <f t="shared" si="100"/>
        <v>-9.000000000000008E-3</v>
      </c>
      <c r="J597" s="12">
        <f t="shared" si="101"/>
        <v>-2.5139664804469297</v>
      </c>
      <c r="K597" s="11">
        <f t="shared" si="102"/>
        <v>102.51396648044692</v>
      </c>
      <c r="L597" s="16">
        <v>0.108</v>
      </c>
      <c r="M597" s="3">
        <v>9.2999999999999999E-2</v>
      </c>
      <c r="N597" s="58">
        <v>0.23499999999999999</v>
      </c>
      <c r="O597" s="12">
        <f t="shared" si="103"/>
        <v>1.4999999999999999E-2</v>
      </c>
      <c r="P597" s="12">
        <f t="shared" si="104"/>
        <v>6.3829787234042552</v>
      </c>
      <c r="Q597" s="42">
        <f t="shared" si="105"/>
        <v>93.61702127659575</v>
      </c>
    </row>
    <row r="598" spans="1:17" x14ac:dyDescent="0.25">
      <c r="A598" s="116" t="s">
        <v>1132</v>
      </c>
      <c r="B598" s="15">
        <v>8</v>
      </c>
      <c r="C598" s="3">
        <v>6.3</v>
      </c>
      <c r="D598" s="12">
        <v>4</v>
      </c>
      <c r="E598" s="114">
        <v>4.0000000000000001E-3</v>
      </c>
      <c r="F598" s="123">
        <v>0.217</v>
      </c>
      <c r="G598" s="58">
        <v>0.23100000000000001</v>
      </c>
      <c r="H598" s="3">
        <v>0.35799999999999998</v>
      </c>
      <c r="I598" s="58">
        <f t="shared" si="100"/>
        <v>-1.4000000000000012E-2</v>
      </c>
      <c r="J598" s="12">
        <f t="shared" si="101"/>
        <v>-3.9106145251396685</v>
      </c>
      <c r="K598" s="11">
        <f t="shared" si="102"/>
        <v>103.91061452513966</v>
      </c>
      <c r="L598" s="16">
        <v>8.3000000000000004E-2</v>
      </c>
      <c r="M598" s="3">
        <v>9.2999999999999999E-2</v>
      </c>
      <c r="N598" s="58">
        <v>0.23499999999999999</v>
      </c>
      <c r="O598" s="12">
        <f t="shared" si="103"/>
        <v>-9.999999999999995E-3</v>
      </c>
      <c r="P598" s="12">
        <f t="shared" si="104"/>
        <v>-4.2553191489361684</v>
      </c>
      <c r="Q598" s="42">
        <f t="shared" si="105"/>
        <v>104.25531914893617</v>
      </c>
    </row>
    <row r="599" spans="1:17" x14ac:dyDescent="0.25">
      <c r="A599" s="116" t="s">
        <v>1132</v>
      </c>
      <c r="B599" s="15">
        <v>8</v>
      </c>
      <c r="C599" s="3">
        <v>12.5</v>
      </c>
      <c r="D599" s="12">
        <v>8</v>
      </c>
      <c r="E599" s="114">
        <v>8.0000000000000002E-3</v>
      </c>
      <c r="F599" s="123">
        <v>0.20699999999999999</v>
      </c>
      <c r="G599" s="58">
        <v>0.23100000000000001</v>
      </c>
      <c r="H599" s="3">
        <v>0.35799999999999998</v>
      </c>
      <c r="I599" s="58">
        <f t="shared" si="100"/>
        <v>-2.4000000000000021E-2</v>
      </c>
      <c r="J599" s="12">
        <f t="shared" si="101"/>
        <v>-6.7039106145251468</v>
      </c>
      <c r="K599" s="11">
        <f t="shared" si="102"/>
        <v>106.70391061452514</v>
      </c>
      <c r="L599" s="16">
        <v>9.8000000000000004E-2</v>
      </c>
      <c r="M599" s="3">
        <v>9.2999999999999999E-2</v>
      </c>
      <c r="N599" s="58">
        <v>0.23499999999999999</v>
      </c>
      <c r="O599" s="12">
        <f t="shared" si="103"/>
        <v>5.0000000000000044E-3</v>
      </c>
      <c r="P599" s="12">
        <f t="shared" si="104"/>
        <v>2.1276595744680873</v>
      </c>
      <c r="Q599" s="42">
        <f t="shared" si="105"/>
        <v>97.872340425531917</v>
      </c>
    </row>
    <row r="600" spans="1:17" x14ac:dyDescent="0.25">
      <c r="A600" s="116" t="s">
        <v>1132</v>
      </c>
      <c r="B600" s="15">
        <v>8</v>
      </c>
      <c r="C600" s="3">
        <v>12.5</v>
      </c>
      <c r="D600" s="12">
        <v>8</v>
      </c>
      <c r="E600" s="114">
        <v>8.0000000000000002E-3</v>
      </c>
      <c r="F600" s="123">
        <v>0.20100000000000001</v>
      </c>
      <c r="G600" s="58">
        <v>0.23100000000000001</v>
      </c>
      <c r="H600" s="3">
        <v>0.35799999999999998</v>
      </c>
      <c r="I600" s="58">
        <f t="shared" si="100"/>
        <v>-0.03</v>
      </c>
      <c r="J600" s="12">
        <f t="shared" si="101"/>
        <v>-8.3798882681564244</v>
      </c>
      <c r="K600" s="11">
        <f t="shared" si="102"/>
        <v>108.37988826815642</v>
      </c>
      <c r="L600" s="16">
        <v>8.4000000000000005E-2</v>
      </c>
      <c r="M600" s="3">
        <v>9.2999999999999999E-2</v>
      </c>
      <c r="N600" s="58">
        <v>0.23499999999999999</v>
      </c>
      <c r="O600" s="12">
        <f t="shared" si="103"/>
        <v>-8.9999999999999941E-3</v>
      </c>
      <c r="P600" s="12">
        <f t="shared" si="104"/>
        <v>-3.8297872340425512</v>
      </c>
      <c r="Q600" s="42">
        <f t="shared" si="105"/>
        <v>103.82978723404256</v>
      </c>
    </row>
    <row r="601" spans="1:17" x14ac:dyDescent="0.25">
      <c r="A601" s="116" t="s">
        <v>1132</v>
      </c>
      <c r="B601" s="15">
        <v>8</v>
      </c>
      <c r="C601" s="3">
        <v>25</v>
      </c>
      <c r="D601" s="12">
        <v>16</v>
      </c>
      <c r="E601" s="114">
        <v>1.6E-2</v>
      </c>
      <c r="F601" s="123">
        <v>0.17799999999999999</v>
      </c>
      <c r="G601" s="58">
        <v>0.23100000000000001</v>
      </c>
      <c r="H601" s="3">
        <v>0.35799999999999998</v>
      </c>
      <c r="I601" s="58">
        <f t="shared" si="100"/>
        <v>-5.3000000000000019E-2</v>
      </c>
      <c r="J601" s="12">
        <f t="shared" si="101"/>
        <v>-14.804469273743024</v>
      </c>
      <c r="K601" s="11">
        <f t="shared" si="102"/>
        <v>114.80446927374302</v>
      </c>
      <c r="L601" s="16">
        <v>9.7000000000000003E-2</v>
      </c>
      <c r="M601" s="3">
        <v>9.2999999999999999E-2</v>
      </c>
      <c r="N601" s="58">
        <v>0.23499999999999999</v>
      </c>
      <c r="O601" s="12">
        <f t="shared" si="103"/>
        <v>4.0000000000000036E-3</v>
      </c>
      <c r="P601" s="12">
        <f t="shared" si="104"/>
        <v>1.7021276595744699</v>
      </c>
      <c r="Q601" s="42">
        <f t="shared" si="105"/>
        <v>98.297872340425528</v>
      </c>
    </row>
    <row r="602" spans="1:17" x14ac:dyDescent="0.25">
      <c r="A602" s="116" t="s">
        <v>1132</v>
      </c>
      <c r="B602" s="15">
        <v>8</v>
      </c>
      <c r="C602" s="3">
        <v>25</v>
      </c>
      <c r="D602" s="12">
        <v>16</v>
      </c>
      <c r="E602" s="114">
        <v>1.6E-2</v>
      </c>
      <c r="F602" s="123">
        <v>0.17299999999999999</v>
      </c>
      <c r="G602" s="58">
        <v>0.23100000000000001</v>
      </c>
      <c r="H602" s="3">
        <v>0.35799999999999998</v>
      </c>
      <c r="I602" s="58">
        <f t="shared" si="100"/>
        <v>-5.8000000000000024E-2</v>
      </c>
      <c r="J602" s="12">
        <f t="shared" si="101"/>
        <v>-16.201117318435763</v>
      </c>
      <c r="K602" s="11">
        <f t="shared" si="102"/>
        <v>116.20111731843576</v>
      </c>
      <c r="L602" s="16">
        <v>8.5999999999999993E-2</v>
      </c>
      <c r="M602" s="3">
        <v>9.2999999999999999E-2</v>
      </c>
      <c r="N602" s="58">
        <v>0.23499999999999999</v>
      </c>
      <c r="O602" s="12">
        <f t="shared" si="103"/>
        <v>-7.0000000000000062E-3</v>
      </c>
      <c r="P602" s="12">
        <f t="shared" si="104"/>
        <v>-2.9787234042553221</v>
      </c>
      <c r="Q602" s="42">
        <f t="shared" si="105"/>
        <v>102.97872340425532</v>
      </c>
    </row>
    <row r="603" spans="1:17" x14ac:dyDescent="0.25">
      <c r="A603" s="116" t="s">
        <v>1132</v>
      </c>
      <c r="B603" s="15">
        <v>9</v>
      </c>
      <c r="C603" s="3">
        <v>0.04</v>
      </c>
      <c r="D603" s="12">
        <v>3.125E-2</v>
      </c>
      <c r="E603" s="114">
        <v>3.1250000000000001E-5</v>
      </c>
      <c r="F603" s="123">
        <v>0.52200000000000002</v>
      </c>
      <c r="G603" s="58">
        <v>0.22800000000000001</v>
      </c>
      <c r="H603" s="3">
        <v>0.35899999999999999</v>
      </c>
      <c r="I603" s="58">
        <f t="shared" si="100"/>
        <v>0.29400000000000004</v>
      </c>
      <c r="J603" s="12">
        <f t="shared" si="101"/>
        <v>81.894150417827319</v>
      </c>
      <c r="K603" s="11">
        <f t="shared" si="102"/>
        <v>18.105849582172681</v>
      </c>
      <c r="L603" s="16">
        <v>0.32500000000000001</v>
      </c>
      <c r="M603" s="3">
        <v>0.1</v>
      </c>
      <c r="N603" s="3">
        <v>0.31299999999999994</v>
      </c>
      <c r="O603" s="12">
        <f t="shared" ref="O603:O617" si="106">L603-M603</f>
        <v>0.22500000000000001</v>
      </c>
      <c r="P603" s="12">
        <f t="shared" ref="P603:P617" si="107">O603/N603*100</f>
        <v>71.88498402555912</v>
      </c>
      <c r="Q603" s="42">
        <f t="shared" ref="Q603:Q617" si="108">100-P603</f>
        <v>28.11501597444088</v>
      </c>
    </row>
    <row r="604" spans="1:17" x14ac:dyDescent="0.25">
      <c r="A604" s="116" t="s">
        <v>1132</v>
      </c>
      <c r="B604" s="15">
        <v>9</v>
      </c>
      <c r="C604" s="3">
        <v>0.04</v>
      </c>
      <c r="D604" s="12">
        <v>3.125E-2</v>
      </c>
      <c r="E604" s="114">
        <v>3.1250000000000001E-5</v>
      </c>
      <c r="F604" s="123">
        <v>0.53200000000000003</v>
      </c>
      <c r="G604" s="58">
        <v>0.22800000000000001</v>
      </c>
      <c r="H604" s="3">
        <v>0.35899999999999999</v>
      </c>
      <c r="I604" s="58">
        <f t="shared" si="100"/>
        <v>0.30400000000000005</v>
      </c>
      <c r="J604" s="12">
        <f t="shared" si="101"/>
        <v>84.679665738161574</v>
      </c>
      <c r="K604" s="11">
        <f t="shared" si="102"/>
        <v>15.320334261838426</v>
      </c>
      <c r="L604" s="16">
        <v>0.313</v>
      </c>
      <c r="M604" s="3">
        <v>0.1</v>
      </c>
      <c r="N604" s="3">
        <v>0.31299999999999994</v>
      </c>
      <c r="O604" s="12">
        <f t="shared" si="106"/>
        <v>0.21299999999999999</v>
      </c>
      <c r="P604" s="12">
        <f t="shared" si="107"/>
        <v>68.051118210862626</v>
      </c>
      <c r="Q604" s="42">
        <f t="shared" si="108"/>
        <v>31.948881789137374</v>
      </c>
    </row>
    <row r="605" spans="1:17" x14ac:dyDescent="0.25">
      <c r="A605" s="116" t="s">
        <v>1132</v>
      </c>
      <c r="B605" s="15">
        <v>9</v>
      </c>
      <c r="C605" s="3">
        <v>7.0000000000000007E-2</v>
      </c>
      <c r="D605" s="12">
        <v>6.25E-2</v>
      </c>
      <c r="E605" s="114">
        <v>6.2500000000000001E-5</v>
      </c>
      <c r="F605" s="123">
        <v>0.53700000000000003</v>
      </c>
      <c r="G605" s="58">
        <v>0.22800000000000001</v>
      </c>
      <c r="H605" s="3">
        <v>0.35899999999999999</v>
      </c>
      <c r="I605" s="58">
        <f t="shared" si="100"/>
        <v>0.30900000000000005</v>
      </c>
      <c r="J605" s="12">
        <f t="shared" si="101"/>
        <v>86.072423398328709</v>
      </c>
      <c r="K605" s="11">
        <f t="shared" si="102"/>
        <v>13.927576601671291</v>
      </c>
      <c r="L605" s="16">
        <v>0.311</v>
      </c>
      <c r="M605" s="3">
        <v>0.1</v>
      </c>
      <c r="N605" s="3">
        <v>0.31299999999999994</v>
      </c>
      <c r="O605" s="12">
        <f t="shared" si="106"/>
        <v>0.21099999999999999</v>
      </c>
      <c r="P605" s="12">
        <f t="shared" si="107"/>
        <v>67.412140575079889</v>
      </c>
      <c r="Q605" s="42">
        <f t="shared" si="108"/>
        <v>32.587859424920111</v>
      </c>
    </row>
    <row r="606" spans="1:17" x14ac:dyDescent="0.25">
      <c r="A606" s="116" t="s">
        <v>1132</v>
      </c>
      <c r="B606" s="15">
        <v>9</v>
      </c>
      <c r="C606" s="3">
        <v>7.0000000000000007E-2</v>
      </c>
      <c r="D606" s="12">
        <v>6.25E-2</v>
      </c>
      <c r="E606" s="114">
        <v>6.2500000000000001E-5</v>
      </c>
      <c r="F606" s="123">
        <v>0.54400000000000004</v>
      </c>
      <c r="G606" s="58">
        <v>0.22800000000000001</v>
      </c>
      <c r="H606" s="3">
        <v>0.35899999999999999</v>
      </c>
      <c r="I606" s="58">
        <f t="shared" si="100"/>
        <v>0.31600000000000006</v>
      </c>
      <c r="J606" s="12">
        <f t="shared" si="101"/>
        <v>88.022284122562695</v>
      </c>
      <c r="K606" s="11">
        <f t="shared" si="102"/>
        <v>11.977715877437305</v>
      </c>
      <c r="L606" s="16">
        <v>0.35499999999999998</v>
      </c>
      <c r="M606" s="3">
        <v>0.1</v>
      </c>
      <c r="N606" s="3">
        <v>0.31299999999999994</v>
      </c>
      <c r="O606" s="12">
        <f t="shared" si="106"/>
        <v>0.255</v>
      </c>
      <c r="P606" s="12">
        <f t="shared" si="107"/>
        <v>81.469648562300335</v>
      </c>
      <c r="Q606" s="42">
        <f t="shared" si="108"/>
        <v>18.530351437699665</v>
      </c>
    </row>
    <row r="607" spans="1:17" x14ac:dyDescent="0.25">
      <c r="A607" s="116" t="s">
        <v>1132</v>
      </c>
      <c r="B607" s="15">
        <v>9</v>
      </c>
      <c r="C607" s="3">
        <v>0.15</v>
      </c>
      <c r="D607" s="12">
        <v>0.125</v>
      </c>
      <c r="E607" s="114">
        <v>1.25E-4</v>
      </c>
      <c r="F607" s="123">
        <v>0.54400000000000004</v>
      </c>
      <c r="G607" s="58">
        <v>0.22800000000000001</v>
      </c>
      <c r="H607" s="3">
        <v>0.35899999999999999</v>
      </c>
      <c r="I607" s="58">
        <f t="shared" si="100"/>
        <v>0.31600000000000006</v>
      </c>
      <c r="J607" s="12">
        <f t="shared" si="101"/>
        <v>88.022284122562695</v>
      </c>
      <c r="K607" s="11">
        <f t="shared" si="102"/>
        <v>11.977715877437305</v>
      </c>
      <c r="L607" s="16">
        <v>0.40400000000000003</v>
      </c>
      <c r="M607" s="3">
        <v>0.1</v>
      </c>
      <c r="N607" s="3">
        <v>0.31299999999999994</v>
      </c>
      <c r="O607" s="12">
        <f t="shared" si="106"/>
        <v>0.30400000000000005</v>
      </c>
      <c r="P607" s="12">
        <f t="shared" si="107"/>
        <v>97.124600638977668</v>
      </c>
      <c r="Q607" s="42">
        <f t="shared" si="108"/>
        <v>2.8753993610223318</v>
      </c>
    </row>
    <row r="608" spans="1:17" x14ac:dyDescent="0.25">
      <c r="A608" s="116" t="s">
        <v>1132</v>
      </c>
      <c r="B608" s="15">
        <v>9</v>
      </c>
      <c r="C608" s="3">
        <v>0.15</v>
      </c>
      <c r="D608" s="12">
        <v>0.125</v>
      </c>
      <c r="E608" s="114">
        <v>1.25E-4</v>
      </c>
      <c r="F608" s="123">
        <v>0.54600000000000004</v>
      </c>
      <c r="G608" s="58">
        <v>0.22800000000000001</v>
      </c>
      <c r="H608" s="3">
        <v>0.35899999999999999</v>
      </c>
      <c r="I608" s="58">
        <f t="shared" si="100"/>
        <v>0.31800000000000006</v>
      </c>
      <c r="J608" s="12">
        <f t="shared" si="101"/>
        <v>88.579387186629546</v>
      </c>
      <c r="K608" s="11">
        <f t="shared" si="102"/>
        <v>11.420612813370454</v>
      </c>
      <c r="L608" s="16">
        <v>0.439</v>
      </c>
      <c r="M608" s="3">
        <v>0.1</v>
      </c>
      <c r="N608" s="3">
        <v>0.313</v>
      </c>
      <c r="O608" s="12">
        <f t="shared" si="106"/>
        <v>0.33899999999999997</v>
      </c>
      <c r="P608" s="12">
        <f t="shared" si="107"/>
        <v>108.30670926517571</v>
      </c>
      <c r="Q608" s="42">
        <f t="shared" si="108"/>
        <v>-8.3067092651757122</v>
      </c>
    </row>
    <row r="609" spans="1:17" x14ac:dyDescent="0.25">
      <c r="A609" s="116" t="s">
        <v>1132</v>
      </c>
      <c r="B609" s="15">
        <v>9</v>
      </c>
      <c r="C609" s="3">
        <v>0.33</v>
      </c>
      <c r="D609" s="12">
        <v>0.25</v>
      </c>
      <c r="E609" s="114">
        <v>2.5000000000000001E-4</v>
      </c>
      <c r="F609" s="123">
        <v>0.54200000000000004</v>
      </c>
      <c r="G609" s="58">
        <v>0.22800000000000001</v>
      </c>
      <c r="H609" s="3">
        <v>0.35899999999999999</v>
      </c>
      <c r="I609" s="58">
        <f t="shared" si="100"/>
        <v>0.31400000000000006</v>
      </c>
      <c r="J609" s="12">
        <f t="shared" si="101"/>
        <v>87.465181058495844</v>
      </c>
      <c r="K609" s="11">
        <f t="shared" si="102"/>
        <v>12.534818941504156</v>
      </c>
      <c r="L609" s="16">
        <v>0.48399999999999999</v>
      </c>
      <c r="M609" s="3">
        <v>0.1</v>
      </c>
      <c r="N609" s="3">
        <v>0.313</v>
      </c>
      <c r="O609" s="12">
        <f t="shared" si="106"/>
        <v>0.38400000000000001</v>
      </c>
      <c r="P609" s="12">
        <f t="shared" si="107"/>
        <v>122.68370607028754</v>
      </c>
      <c r="Q609" s="42">
        <f t="shared" si="108"/>
        <v>-22.683706070287542</v>
      </c>
    </row>
    <row r="610" spans="1:17" x14ac:dyDescent="0.25">
      <c r="A610" s="116" t="s">
        <v>1132</v>
      </c>
      <c r="B610" s="15">
        <v>9</v>
      </c>
      <c r="C610" s="3">
        <v>0.33</v>
      </c>
      <c r="D610" s="12">
        <v>0.25</v>
      </c>
      <c r="E610" s="114">
        <v>2.5000000000000001E-4</v>
      </c>
      <c r="F610" s="123">
        <v>0.53</v>
      </c>
      <c r="G610" s="58">
        <v>0.22800000000000001</v>
      </c>
      <c r="H610" s="3">
        <v>0.35899999999999999</v>
      </c>
      <c r="I610" s="58">
        <f t="shared" si="100"/>
        <v>0.30200000000000005</v>
      </c>
      <c r="J610" s="12">
        <f t="shared" si="101"/>
        <v>84.122562674094723</v>
      </c>
      <c r="K610" s="11">
        <f t="shared" si="102"/>
        <v>15.877437325905277</v>
      </c>
      <c r="L610" s="16">
        <v>0.35799999999999998</v>
      </c>
      <c r="M610" s="3">
        <v>0.1</v>
      </c>
      <c r="N610" s="3">
        <v>0.313</v>
      </c>
      <c r="O610" s="12">
        <f t="shared" si="106"/>
        <v>0.25800000000000001</v>
      </c>
      <c r="P610" s="12">
        <f t="shared" si="107"/>
        <v>82.428115015974441</v>
      </c>
      <c r="Q610" s="42">
        <f t="shared" si="108"/>
        <v>17.571884984025559</v>
      </c>
    </row>
    <row r="611" spans="1:17" x14ac:dyDescent="0.25">
      <c r="A611" s="116" t="s">
        <v>1132</v>
      </c>
      <c r="B611" s="15">
        <v>9</v>
      </c>
      <c r="C611" s="3">
        <v>0.75</v>
      </c>
      <c r="D611" s="12">
        <v>0.5</v>
      </c>
      <c r="E611" s="114">
        <v>5.0000000000000001E-4</v>
      </c>
      <c r="F611" s="123">
        <v>0.51400000000000001</v>
      </c>
      <c r="G611" s="58">
        <v>0.22800000000000001</v>
      </c>
      <c r="H611" s="3">
        <v>0.35899999999999999</v>
      </c>
      <c r="I611" s="58">
        <f t="shared" si="100"/>
        <v>0.28600000000000003</v>
      </c>
      <c r="J611" s="12">
        <f t="shared" si="101"/>
        <v>79.665738161559901</v>
      </c>
      <c r="K611" s="11">
        <f t="shared" si="102"/>
        <v>20.334261838440099</v>
      </c>
      <c r="L611" s="16">
        <v>0.41599999999999998</v>
      </c>
      <c r="M611" s="3">
        <v>0.1</v>
      </c>
      <c r="N611" s="3">
        <v>0.313</v>
      </c>
      <c r="O611" s="12">
        <f t="shared" si="106"/>
        <v>0.31599999999999995</v>
      </c>
      <c r="P611" s="12">
        <f t="shared" si="107"/>
        <v>100.95846645367411</v>
      </c>
      <c r="Q611" s="42">
        <f t="shared" si="108"/>
        <v>-0.95846645367410588</v>
      </c>
    </row>
    <row r="612" spans="1:17" x14ac:dyDescent="0.25">
      <c r="A612" s="116" t="s">
        <v>1132</v>
      </c>
      <c r="B612" s="15">
        <v>9</v>
      </c>
      <c r="C612" s="3">
        <v>0.75</v>
      </c>
      <c r="D612" s="12">
        <v>0.5</v>
      </c>
      <c r="E612" s="114">
        <v>5.0000000000000001E-4</v>
      </c>
      <c r="F612" s="123">
        <v>0.50700000000000001</v>
      </c>
      <c r="G612" s="58">
        <v>0.22800000000000001</v>
      </c>
      <c r="H612" s="3">
        <v>0.35899999999999999</v>
      </c>
      <c r="I612" s="58">
        <f t="shared" si="100"/>
        <v>0.27900000000000003</v>
      </c>
      <c r="J612" s="12">
        <f t="shared" si="101"/>
        <v>77.715877437325915</v>
      </c>
      <c r="K612" s="11">
        <f t="shared" si="102"/>
        <v>22.284122562674085</v>
      </c>
      <c r="L612" s="16">
        <v>0.42699999999999999</v>
      </c>
      <c r="M612" s="3">
        <v>0.1</v>
      </c>
      <c r="N612" s="3">
        <v>0.313</v>
      </c>
      <c r="O612" s="12">
        <f t="shared" si="106"/>
        <v>0.32699999999999996</v>
      </c>
      <c r="P612" s="12">
        <f t="shared" si="107"/>
        <v>104.47284345047922</v>
      </c>
      <c r="Q612" s="42">
        <f t="shared" si="108"/>
        <v>-4.4728434504792176</v>
      </c>
    </row>
    <row r="613" spans="1:17" x14ac:dyDescent="0.25">
      <c r="A613" s="116" t="s">
        <v>1132</v>
      </c>
      <c r="B613" s="15">
        <v>9</v>
      </c>
      <c r="C613" s="3">
        <v>1.5</v>
      </c>
      <c r="D613" s="12">
        <v>1</v>
      </c>
      <c r="E613" s="114">
        <v>1E-3</v>
      </c>
      <c r="F613" s="123">
        <v>0.29699999999999999</v>
      </c>
      <c r="G613" s="58">
        <v>0.22800000000000001</v>
      </c>
      <c r="H613" s="3">
        <v>0.35899999999999999</v>
      </c>
      <c r="I613" s="58">
        <f t="shared" si="100"/>
        <v>6.8999999999999978E-2</v>
      </c>
      <c r="J613" s="12">
        <f t="shared" si="101"/>
        <v>19.220055710306401</v>
      </c>
      <c r="K613" s="11">
        <f t="shared" si="102"/>
        <v>80.779944289693603</v>
      </c>
      <c r="L613" s="16">
        <v>0.17299999999999999</v>
      </c>
      <c r="M613" s="3">
        <v>0.1</v>
      </c>
      <c r="N613" s="3">
        <v>0.313</v>
      </c>
      <c r="O613" s="12">
        <f t="shared" si="106"/>
        <v>7.2999999999999982E-2</v>
      </c>
      <c r="P613" s="12">
        <f t="shared" si="107"/>
        <v>23.322683706070283</v>
      </c>
      <c r="Q613" s="42">
        <f t="shared" si="108"/>
        <v>76.677316293929721</v>
      </c>
    </row>
    <row r="614" spans="1:17" x14ac:dyDescent="0.25">
      <c r="A614" s="116" t="s">
        <v>1132</v>
      </c>
      <c r="B614" s="15">
        <v>9</v>
      </c>
      <c r="C614" s="3">
        <v>1.5</v>
      </c>
      <c r="D614" s="12">
        <v>1</v>
      </c>
      <c r="E614" s="114">
        <v>1E-3</v>
      </c>
      <c r="F614" s="123">
        <v>0.313</v>
      </c>
      <c r="G614" s="58">
        <v>0.22800000000000001</v>
      </c>
      <c r="H614" s="3">
        <v>0.35899999999999999</v>
      </c>
      <c r="I614" s="58">
        <f t="shared" si="100"/>
        <v>8.4999999999999992E-2</v>
      </c>
      <c r="J614" s="12">
        <f t="shared" si="101"/>
        <v>23.676880222841223</v>
      </c>
      <c r="K614" s="11">
        <f t="shared" si="102"/>
        <v>76.32311977715878</v>
      </c>
      <c r="L614" s="16">
        <v>0.25</v>
      </c>
      <c r="M614" s="3">
        <v>0.1</v>
      </c>
      <c r="N614" s="3">
        <v>0.313</v>
      </c>
      <c r="O614" s="12">
        <f t="shared" si="106"/>
        <v>0.15</v>
      </c>
      <c r="P614" s="12">
        <f t="shared" si="107"/>
        <v>47.923322683706068</v>
      </c>
      <c r="Q614" s="42">
        <f t="shared" si="108"/>
        <v>52.076677316293932</v>
      </c>
    </row>
    <row r="615" spans="1:17" x14ac:dyDescent="0.25">
      <c r="A615" s="116" t="s">
        <v>1132</v>
      </c>
      <c r="B615" s="15">
        <v>9</v>
      </c>
      <c r="C615" s="3">
        <v>3.1</v>
      </c>
      <c r="D615" s="12">
        <v>2</v>
      </c>
      <c r="E615" s="114">
        <v>2E-3</v>
      </c>
      <c r="F615" s="123">
        <v>0.222</v>
      </c>
      <c r="G615" s="58">
        <v>0.22800000000000001</v>
      </c>
      <c r="H615" s="3">
        <v>0.35899999999999999</v>
      </c>
      <c r="I615" s="58">
        <f t="shared" si="100"/>
        <v>-6.0000000000000053E-3</v>
      </c>
      <c r="J615" s="12">
        <f t="shared" si="101"/>
        <v>-1.6713091922005585</v>
      </c>
      <c r="K615" s="11">
        <f t="shared" si="102"/>
        <v>101.67130919220055</v>
      </c>
      <c r="L615" s="16">
        <v>8.1000000000000003E-2</v>
      </c>
      <c r="M615" s="3">
        <v>0.1</v>
      </c>
      <c r="N615" s="3">
        <v>0.313</v>
      </c>
      <c r="O615" s="12">
        <f t="shared" si="106"/>
        <v>-1.9000000000000003E-2</v>
      </c>
      <c r="P615" s="12">
        <f t="shared" si="107"/>
        <v>-6.0702875399361034</v>
      </c>
      <c r="Q615" s="42">
        <f t="shared" si="108"/>
        <v>106.0702875399361</v>
      </c>
    </row>
    <row r="616" spans="1:17" x14ac:dyDescent="0.25">
      <c r="A616" s="116" t="s">
        <v>1132</v>
      </c>
      <c r="B616" s="15">
        <v>9</v>
      </c>
      <c r="C616" s="3">
        <v>3.1</v>
      </c>
      <c r="D616" s="12">
        <v>2</v>
      </c>
      <c r="E616" s="114">
        <v>2E-3</v>
      </c>
      <c r="F616" s="123">
        <v>0.219</v>
      </c>
      <c r="G616" s="58">
        <v>0.22800000000000001</v>
      </c>
      <c r="H616" s="3">
        <v>0.35899999999999999</v>
      </c>
      <c r="I616" s="58">
        <f t="shared" si="100"/>
        <v>-9.000000000000008E-3</v>
      </c>
      <c r="J616" s="12">
        <f t="shared" si="101"/>
        <v>-2.5069637883008382</v>
      </c>
      <c r="K616" s="11">
        <f t="shared" si="102"/>
        <v>102.50696378830084</v>
      </c>
      <c r="L616" s="16">
        <v>7.5999999999999998E-2</v>
      </c>
      <c r="M616" s="3">
        <v>0.1</v>
      </c>
      <c r="N616" s="3">
        <v>0.313</v>
      </c>
      <c r="O616" s="12">
        <f t="shared" si="106"/>
        <v>-2.4000000000000007E-2</v>
      </c>
      <c r="P616" s="12">
        <f t="shared" si="107"/>
        <v>-7.667731629392974</v>
      </c>
      <c r="Q616" s="42">
        <f t="shared" si="108"/>
        <v>107.66773162939297</v>
      </c>
    </row>
    <row r="617" spans="1:17" x14ac:dyDescent="0.25">
      <c r="A617" s="116" t="s">
        <v>1132</v>
      </c>
      <c r="B617" s="15">
        <v>9</v>
      </c>
      <c r="C617" s="3">
        <v>6.3</v>
      </c>
      <c r="D617" s="12">
        <v>4</v>
      </c>
      <c r="E617" s="114">
        <v>4.0000000000000001E-3</v>
      </c>
      <c r="F617" s="123">
        <v>0.20799999999999999</v>
      </c>
      <c r="G617" s="58">
        <v>0.22800000000000001</v>
      </c>
      <c r="H617" s="3">
        <v>0.35899999999999999</v>
      </c>
      <c r="I617" s="58">
        <f t="shared" si="100"/>
        <v>-2.0000000000000018E-2</v>
      </c>
      <c r="J617" s="12">
        <f t="shared" si="101"/>
        <v>-5.5710306406685293</v>
      </c>
      <c r="K617" s="11">
        <f t="shared" si="102"/>
        <v>105.57103064066852</v>
      </c>
      <c r="L617" s="16">
        <v>9.2999999999999999E-2</v>
      </c>
      <c r="M617" s="3">
        <v>0.1</v>
      </c>
      <c r="N617" s="3">
        <v>0.313</v>
      </c>
      <c r="O617" s="12">
        <f t="shared" si="106"/>
        <v>-7.0000000000000062E-3</v>
      </c>
      <c r="P617" s="12">
        <f t="shared" si="107"/>
        <v>-2.2364217252396186</v>
      </c>
      <c r="Q617" s="42">
        <f t="shared" si="108"/>
        <v>102.23642172523962</v>
      </c>
    </row>
    <row r="618" spans="1:17" x14ac:dyDescent="0.25">
      <c r="A618" s="116" t="s">
        <v>1132</v>
      </c>
      <c r="B618" s="15">
        <v>9</v>
      </c>
      <c r="C618" s="3">
        <v>6.3</v>
      </c>
      <c r="D618" s="12">
        <v>4</v>
      </c>
      <c r="E618" s="114">
        <v>4.0000000000000001E-3</v>
      </c>
      <c r="F618" s="123">
        <v>0.20300000000000001</v>
      </c>
      <c r="G618" s="58">
        <v>0.22800000000000001</v>
      </c>
      <c r="H618" s="3">
        <v>0.35899999999999999</v>
      </c>
      <c r="I618" s="58">
        <f t="shared" si="100"/>
        <v>-2.4999999999999994E-2</v>
      </c>
      <c r="J618" s="12">
        <f t="shared" si="101"/>
        <v>-6.9637883008356534</v>
      </c>
      <c r="K618" s="11">
        <f t="shared" si="102"/>
        <v>106.96378830083566</v>
      </c>
      <c r="L618" s="16">
        <v>7.3999999999999996E-2</v>
      </c>
      <c r="M618" s="3">
        <v>0.1</v>
      </c>
      <c r="N618" s="3">
        <v>0.313</v>
      </c>
      <c r="O618" s="12">
        <f t="shared" ref="O618:O622" si="109">L618-M618</f>
        <v>-2.6000000000000009E-2</v>
      </c>
      <c r="P618" s="12">
        <f t="shared" ref="P618:P622" si="110">O618/N618*100</f>
        <v>-8.3067092651757211</v>
      </c>
      <c r="Q618" s="42">
        <f t="shared" ref="Q618:Q622" si="111">100-P618</f>
        <v>108.30670926517573</v>
      </c>
    </row>
    <row r="619" spans="1:17" x14ac:dyDescent="0.25">
      <c r="A619" s="116" t="s">
        <v>1132</v>
      </c>
      <c r="B619" s="15">
        <v>9</v>
      </c>
      <c r="C619" s="3">
        <v>12.5</v>
      </c>
      <c r="D619" s="12">
        <v>8</v>
      </c>
      <c r="E619" s="114">
        <v>8.0000000000000002E-3</v>
      </c>
      <c r="F619" s="123">
        <v>0.2</v>
      </c>
      <c r="G619" s="58">
        <v>0.22800000000000001</v>
      </c>
      <c r="H619" s="3">
        <v>0.35899999999999999</v>
      </c>
      <c r="I619" s="58">
        <f t="shared" si="100"/>
        <v>-2.7999999999999997E-2</v>
      </c>
      <c r="J619" s="12">
        <f t="shared" si="101"/>
        <v>-7.7994428969359335</v>
      </c>
      <c r="K619" s="11">
        <f t="shared" si="102"/>
        <v>107.79944289693593</v>
      </c>
      <c r="L619" s="16">
        <v>8.8999999999999996E-2</v>
      </c>
      <c r="M619" s="3">
        <v>0.1</v>
      </c>
      <c r="N619" s="3">
        <v>0.313</v>
      </c>
      <c r="O619" s="12">
        <f t="shared" si="109"/>
        <v>-1.100000000000001E-2</v>
      </c>
      <c r="P619" s="12">
        <f t="shared" si="110"/>
        <v>-3.5143769968051153</v>
      </c>
      <c r="Q619" s="42">
        <f t="shared" si="111"/>
        <v>103.51437699680511</v>
      </c>
    </row>
    <row r="620" spans="1:17" x14ac:dyDescent="0.25">
      <c r="A620" s="116" t="s">
        <v>1132</v>
      </c>
      <c r="B620" s="15">
        <v>9</v>
      </c>
      <c r="C620" s="3">
        <v>12.5</v>
      </c>
      <c r="D620" s="12">
        <v>8</v>
      </c>
      <c r="E620" s="114">
        <v>8.0000000000000002E-3</v>
      </c>
      <c r="F620" s="123">
        <v>0.19700000000000001</v>
      </c>
      <c r="G620" s="58">
        <v>0.22800000000000001</v>
      </c>
      <c r="H620" s="3">
        <v>0.35899999999999999</v>
      </c>
      <c r="I620" s="58">
        <f t="shared" si="100"/>
        <v>-3.1E-2</v>
      </c>
      <c r="J620" s="12">
        <f t="shared" si="101"/>
        <v>-8.635097493036211</v>
      </c>
      <c r="K620" s="11">
        <f t="shared" si="102"/>
        <v>108.63509749303621</v>
      </c>
      <c r="L620" s="16">
        <v>7.1999999999999995E-2</v>
      </c>
      <c r="M620" s="3">
        <v>0.1</v>
      </c>
      <c r="N620" s="3">
        <v>0.313</v>
      </c>
      <c r="O620" s="12">
        <f t="shared" si="109"/>
        <v>-2.8000000000000011E-2</v>
      </c>
      <c r="P620" s="12">
        <f t="shared" si="110"/>
        <v>-8.9456869009584707</v>
      </c>
      <c r="Q620" s="42">
        <f t="shared" si="111"/>
        <v>108.94568690095846</v>
      </c>
    </row>
    <row r="621" spans="1:17" x14ac:dyDescent="0.25">
      <c r="A621" s="116" t="s">
        <v>1132</v>
      </c>
      <c r="B621" s="15">
        <v>9</v>
      </c>
      <c r="C621" s="3">
        <v>25</v>
      </c>
      <c r="D621" s="12">
        <v>16</v>
      </c>
      <c r="E621" s="114">
        <v>1.6E-2</v>
      </c>
      <c r="F621" s="16">
        <v>0.17599999999999999</v>
      </c>
      <c r="G621" s="58">
        <v>0.22800000000000001</v>
      </c>
      <c r="H621" s="3">
        <v>0.35899999999999999</v>
      </c>
      <c r="I621" s="58">
        <f t="shared" si="100"/>
        <v>-5.2000000000000018E-2</v>
      </c>
      <c r="J621" s="12">
        <f t="shared" si="101"/>
        <v>-14.484679665738168</v>
      </c>
      <c r="K621" s="11">
        <f t="shared" si="102"/>
        <v>114.48467966573817</v>
      </c>
      <c r="L621" s="16">
        <v>0.09</v>
      </c>
      <c r="M621" s="3">
        <v>0.1</v>
      </c>
      <c r="N621" s="3">
        <v>0.313</v>
      </c>
      <c r="O621" s="12">
        <f t="shared" si="109"/>
        <v>-1.0000000000000009E-2</v>
      </c>
      <c r="P621" s="12">
        <f t="shared" si="110"/>
        <v>-3.1948881789137404</v>
      </c>
      <c r="Q621" s="42">
        <f t="shared" si="111"/>
        <v>103.19488817891374</v>
      </c>
    </row>
    <row r="622" spans="1:17" ht="16.5" thickBot="1" x14ac:dyDescent="0.3">
      <c r="A622" s="117" t="s">
        <v>1132</v>
      </c>
      <c r="B622" s="8">
        <v>9</v>
      </c>
      <c r="C622" s="9">
        <v>25</v>
      </c>
      <c r="D622" s="5">
        <v>16</v>
      </c>
      <c r="E622" s="122">
        <v>1.6E-2</v>
      </c>
      <c r="F622" s="10">
        <v>0.16900000000000001</v>
      </c>
      <c r="G622" s="124">
        <v>0.22800000000000001</v>
      </c>
      <c r="H622" s="9">
        <v>0.35899999999999999</v>
      </c>
      <c r="I622" s="124">
        <f t="shared" si="100"/>
        <v>-5.8999999999999997E-2</v>
      </c>
      <c r="J622" s="5">
        <f t="shared" si="101"/>
        <v>-16.434540389972145</v>
      </c>
      <c r="K622" s="4">
        <f t="shared" si="102"/>
        <v>116.43454038997214</v>
      </c>
      <c r="L622" s="10">
        <v>7.0999999999999994E-2</v>
      </c>
      <c r="M622" s="9">
        <v>0.1</v>
      </c>
      <c r="N622" s="9">
        <v>0.313</v>
      </c>
      <c r="O622" s="5">
        <f t="shared" si="109"/>
        <v>-2.9000000000000012E-2</v>
      </c>
      <c r="P622" s="5">
        <f t="shared" si="110"/>
        <v>-9.2651757188498447</v>
      </c>
      <c r="Q622" s="43">
        <f t="shared" si="111"/>
        <v>109.26517571884985</v>
      </c>
    </row>
  </sheetData>
  <mergeCells count="2">
    <mergeCell ref="F1:K1"/>
    <mergeCell ref="L1:Q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0F35-6365-4525-927E-759A579AC983}">
  <dimension ref="A1:Q342"/>
  <sheetViews>
    <sheetView zoomScale="80" zoomScaleNormal="80" workbookViewId="0">
      <pane ySplit="2" topLeftCell="A330" activePane="bottomLeft" state="frozen"/>
      <selection activeCell="C263" sqref="C263:C282"/>
      <selection pane="bottomLeft" activeCell="B348" sqref="B348"/>
    </sheetView>
  </sheetViews>
  <sheetFormatPr defaultColWidth="12.42578125" defaultRowHeight="15.75" x14ac:dyDescent="0.25"/>
  <cols>
    <col min="1" max="3" width="12.42578125" style="1"/>
    <col min="4" max="4" width="16.28515625" style="1" customWidth="1"/>
    <col min="5" max="5" width="14.7109375" style="3" customWidth="1"/>
    <col min="6" max="6" width="12.42578125" style="1" customWidth="1"/>
    <col min="7" max="7" width="10.42578125" style="1" customWidth="1"/>
    <col min="8" max="8" width="13.42578125" style="1" customWidth="1"/>
    <col min="9" max="9" width="16" style="1" customWidth="1"/>
    <col min="10" max="10" width="14.42578125" style="1" customWidth="1"/>
    <col min="11" max="11" width="15.42578125" style="2" customWidth="1"/>
    <col min="12" max="12" width="12.140625" style="1" customWidth="1"/>
    <col min="13" max="13" width="10.85546875" style="1" customWidth="1"/>
    <col min="14" max="14" width="15.42578125" style="1" customWidth="1"/>
    <col min="15" max="15" width="16.42578125" style="1" customWidth="1"/>
    <col min="16" max="16" width="11" style="1" customWidth="1"/>
    <col min="17" max="17" width="12.42578125" style="2"/>
    <col min="18" max="16384" width="12.42578125" style="1"/>
  </cols>
  <sheetData>
    <row r="1" spans="1:17" ht="18.95" customHeight="1" thickBot="1" x14ac:dyDescent="0.35">
      <c r="A1" s="36" t="s">
        <v>1135</v>
      </c>
      <c r="B1" s="35"/>
      <c r="C1" s="35"/>
      <c r="D1" s="35"/>
      <c r="E1" s="38"/>
      <c r="F1" s="134" t="s">
        <v>1116</v>
      </c>
      <c r="G1" s="135"/>
      <c r="H1" s="135"/>
      <c r="I1" s="135"/>
      <c r="J1" s="135"/>
      <c r="K1" s="136"/>
      <c r="L1" s="132" t="s">
        <v>1117</v>
      </c>
      <c r="M1" s="132"/>
      <c r="N1" s="132"/>
      <c r="O1" s="132"/>
      <c r="P1" s="132"/>
      <c r="Q1" s="133"/>
    </row>
    <row r="2" spans="1:17" s="25" customFormat="1" ht="77.45" customHeight="1" thickBot="1" x14ac:dyDescent="0.3">
      <c r="A2" s="33" t="s">
        <v>1118</v>
      </c>
      <c r="B2" s="32" t="s">
        <v>1119</v>
      </c>
      <c r="C2" s="32" t="s">
        <v>1120</v>
      </c>
      <c r="D2" s="32" t="s">
        <v>1121</v>
      </c>
      <c r="E2" s="32" t="s">
        <v>1122</v>
      </c>
      <c r="F2" s="52" t="s">
        <v>1123</v>
      </c>
      <c r="G2" s="53" t="s">
        <v>1124</v>
      </c>
      <c r="H2" s="53" t="s">
        <v>1126</v>
      </c>
      <c r="I2" s="53" t="s">
        <v>1125</v>
      </c>
      <c r="J2" s="53" t="s">
        <v>1127</v>
      </c>
      <c r="K2" s="54" t="s">
        <v>1128</v>
      </c>
      <c r="L2" s="27" t="s">
        <v>1129</v>
      </c>
      <c r="M2" s="27" t="s">
        <v>1124</v>
      </c>
      <c r="N2" s="27" t="s">
        <v>1126</v>
      </c>
      <c r="O2" s="27" t="s">
        <v>1125</v>
      </c>
      <c r="P2" s="27" t="s">
        <v>1127</v>
      </c>
      <c r="Q2" s="26" t="s">
        <v>1130</v>
      </c>
    </row>
    <row r="3" spans="1:17" s="3" customFormat="1" x14ac:dyDescent="0.25">
      <c r="A3" s="24">
        <v>2</v>
      </c>
      <c r="B3" s="23">
        <v>1</v>
      </c>
      <c r="C3" s="23">
        <v>0.04</v>
      </c>
      <c r="D3" s="21" t="s">
        <v>1136</v>
      </c>
      <c r="E3" s="20" t="s">
        <v>1136</v>
      </c>
      <c r="F3" s="19">
        <v>1.1919999999999999</v>
      </c>
      <c r="G3" s="12">
        <v>3.5999999999999997E-2</v>
      </c>
      <c r="H3" s="12">
        <f>F3-G3</f>
        <v>1.1559999999999999</v>
      </c>
      <c r="I3" s="12">
        <v>0.99</v>
      </c>
      <c r="J3" s="12">
        <f t="shared" ref="J3:J66" si="0">H3/I3*100</f>
        <v>116.76767676767676</v>
      </c>
      <c r="K3" s="11">
        <f t="shared" ref="K3:K66" si="1">100-J3</f>
        <v>-16.767676767676761</v>
      </c>
      <c r="L3" s="22">
        <v>0.81299999999999994</v>
      </c>
      <c r="M3" s="21">
        <v>7.0000000000000007E-2</v>
      </c>
      <c r="N3" s="21">
        <f t="shared" ref="N3:N66" si="2">L3-M3</f>
        <v>0.74299999999999988</v>
      </c>
      <c r="O3" s="21">
        <v>0.96599999999999997</v>
      </c>
      <c r="P3" s="21">
        <f t="shared" ref="P3:P66" si="3">N3/O3*100</f>
        <v>76.915113871635597</v>
      </c>
      <c r="Q3" s="20">
        <f t="shared" ref="Q3:Q66" si="4">100-P3</f>
        <v>23.084886128364403</v>
      </c>
    </row>
    <row r="4" spans="1:17" s="3" customFormat="1" x14ac:dyDescent="0.25">
      <c r="A4" s="16">
        <v>2</v>
      </c>
      <c r="B4" s="3">
        <v>1</v>
      </c>
      <c r="C4" s="3">
        <v>0.04</v>
      </c>
      <c r="D4" s="12" t="s">
        <v>1136</v>
      </c>
      <c r="E4" s="11" t="s">
        <v>1136</v>
      </c>
      <c r="F4" s="19">
        <v>1.393</v>
      </c>
      <c r="G4" s="12">
        <v>3.5999999999999997E-2</v>
      </c>
      <c r="H4" s="12">
        <f t="shared" ref="H4:H42" si="5">F4-G4</f>
        <v>1.357</v>
      </c>
      <c r="I4" s="12">
        <v>0.99</v>
      </c>
      <c r="J4" s="12">
        <f t="shared" si="0"/>
        <v>137.07070707070707</v>
      </c>
      <c r="K4" s="11">
        <f t="shared" si="1"/>
        <v>-37.070707070707073</v>
      </c>
      <c r="L4" s="13">
        <v>0.85</v>
      </c>
      <c r="M4" s="12">
        <v>7.0000000000000007E-2</v>
      </c>
      <c r="N4" s="12">
        <f t="shared" si="2"/>
        <v>0.78</v>
      </c>
      <c r="O4" s="12">
        <v>0.96599999999999997</v>
      </c>
      <c r="P4" s="12">
        <f t="shared" si="3"/>
        <v>80.745341614906835</v>
      </c>
      <c r="Q4" s="11">
        <f t="shared" si="4"/>
        <v>19.254658385093165</v>
      </c>
    </row>
    <row r="5" spans="1:17" s="3" customFormat="1" x14ac:dyDescent="0.25">
      <c r="A5" s="16">
        <v>2</v>
      </c>
      <c r="B5" s="3">
        <v>1</v>
      </c>
      <c r="C5" s="3">
        <v>7.0000000000000007E-2</v>
      </c>
      <c r="D5" s="12" t="s">
        <v>1136</v>
      </c>
      <c r="E5" s="11" t="s">
        <v>1136</v>
      </c>
      <c r="F5" s="13">
        <v>0.876</v>
      </c>
      <c r="G5" s="12">
        <v>3.5999999999999997E-2</v>
      </c>
      <c r="H5" s="12">
        <f t="shared" si="5"/>
        <v>0.84</v>
      </c>
      <c r="I5" s="12">
        <v>0.99</v>
      </c>
      <c r="J5" s="12">
        <f t="shared" si="0"/>
        <v>84.848484848484844</v>
      </c>
      <c r="K5" s="11">
        <f t="shared" si="1"/>
        <v>15.151515151515156</v>
      </c>
      <c r="L5" s="13">
        <v>1.395</v>
      </c>
      <c r="M5" s="12">
        <v>7.0000000000000007E-2</v>
      </c>
      <c r="N5" s="12">
        <f t="shared" si="2"/>
        <v>1.325</v>
      </c>
      <c r="O5" s="12">
        <v>0.96599999999999997</v>
      </c>
      <c r="P5" s="12">
        <f t="shared" si="3"/>
        <v>137.16356107660454</v>
      </c>
      <c r="Q5" s="11">
        <f t="shared" si="4"/>
        <v>-37.163561076604537</v>
      </c>
    </row>
    <row r="6" spans="1:17" s="3" customFormat="1" x14ac:dyDescent="0.25">
      <c r="A6" s="16">
        <v>2</v>
      </c>
      <c r="B6" s="3">
        <v>1</v>
      </c>
      <c r="C6" s="3">
        <v>7.0000000000000007E-2</v>
      </c>
      <c r="D6" s="12" t="s">
        <v>1136</v>
      </c>
      <c r="E6" s="11" t="s">
        <v>1136</v>
      </c>
      <c r="F6" s="13">
        <v>1.0269999999999999</v>
      </c>
      <c r="G6" s="12">
        <v>3.5999999999999997E-2</v>
      </c>
      <c r="H6" s="12">
        <f t="shared" si="5"/>
        <v>0.99099999999999988</v>
      </c>
      <c r="I6" s="12">
        <v>0.99</v>
      </c>
      <c r="J6" s="12">
        <f t="shared" si="0"/>
        <v>100.10101010101009</v>
      </c>
      <c r="K6" s="11">
        <f t="shared" si="1"/>
        <v>-0.10101010101008967</v>
      </c>
      <c r="L6" s="13">
        <v>1.4370000000000001</v>
      </c>
      <c r="M6" s="12">
        <v>7.0000000000000007E-2</v>
      </c>
      <c r="N6" s="12">
        <f t="shared" si="2"/>
        <v>1.367</v>
      </c>
      <c r="O6" s="12">
        <v>0.96599999999999997</v>
      </c>
      <c r="P6" s="12">
        <f t="shared" si="3"/>
        <v>141.5113871635611</v>
      </c>
      <c r="Q6" s="11">
        <f t="shared" si="4"/>
        <v>-41.511387163561096</v>
      </c>
    </row>
    <row r="7" spans="1:17" s="3" customFormat="1" x14ac:dyDescent="0.25">
      <c r="A7" s="16">
        <v>2</v>
      </c>
      <c r="B7" s="3">
        <v>1</v>
      </c>
      <c r="C7" s="3">
        <v>0.15</v>
      </c>
      <c r="D7" s="12" t="s">
        <v>1136</v>
      </c>
      <c r="E7" s="11" t="s">
        <v>1136</v>
      </c>
      <c r="F7" s="13">
        <v>1.0649999999999999</v>
      </c>
      <c r="G7" s="12">
        <v>3.5999999999999997E-2</v>
      </c>
      <c r="H7" s="12">
        <f t="shared" si="5"/>
        <v>1.0289999999999999</v>
      </c>
      <c r="I7" s="12">
        <v>0.99</v>
      </c>
      <c r="J7" s="12">
        <f t="shared" si="0"/>
        <v>103.93939393939394</v>
      </c>
      <c r="K7" s="11">
        <f t="shared" si="1"/>
        <v>-3.9393939393939377</v>
      </c>
      <c r="L7" s="13">
        <v>2.15</v>
      </c>
      <c r="M7" s="12">
        <v>7.0000000000000007E-2</v>
      </c>
      <c r="N7" s="12">
        <f t="shared" si="2"/>
        <v>2.08</v>
      </c>
      <c r="O7" s="12">
        <v>0.96599999999999997</v>
      </c>
      <c r="P7" s="12">
        <f t="shared" si="3"/>
        <v>215.32091097308489</v>
      </c>
      <c r="Q7" s="11">
        <f t="shared" si="4"/>
        <v>-115.32091097308489</v>
      </c>
    </row>
    <row r="8" spans="1:17" s="3" customFormat="1" x14ac:dyDescent="0.25">
      <c r="A8" s="16">
        <v>2</v>
      </c>
      <c r="B8" s="3">
        <v>1</v>
      </c>
      <c r="C8" s="3">
        <v>0.15</v>
      </c>
      <c r="D8" s="12" t="s">
        <v>1136</v>
      </c>
      <c r="E8" s="11" t="s">
        <v>1136</v>
      </c>
      <c r="F8" s="13">
        <v>1.1100000000000001</v>
      </c>
      <c r="G8" s="12">
        <v>3.5999999999999997E-2</v>
      </c>
      <c r="H8" s="12">
        <f t="shared" si="5"/>
        <v>1.0740000000000001</v>
      </c>
      <c r="I8" s="12">
        <v>0.99</v>
      </c>
      <c r="J8" s="12">
        <f t="shared" si="0"/>
        <v>108.4848484848485</v>
      </c>
      <c r="K8" s="11">
        <f t="shared" si="1"/>
        <v>-8.4848484848484986</v>
      </c>
      <c r="L8" s="13">
        <v>2.238</v>
      </c>
      <c r="M8" s="12">
        <v>7.0000000000000007E-2</v>
      </c>
      <c r="N8" s="12">
        <f t="shared" si="2"/>
        <v>2.1680000000000001</v>
      </c>
      <c r="O8" s="12">
        <v>0.96599999999999997</v>
      </c>
      <c r="P8" s="12">
        <f t="shared" si="3"/>
        <v>224.43064182194621</v>
      </c>
      <c r="Q8" s="11">
        <f t="shared" si="4"/>
        <v>-124.43064182194621</v>
      </c>
    </row>
    <row r="9" spans="1:17" s="3" customFormat="1" x14ac:dyDescent="0.25">
      <c r="A9" s="16">
        <v>2</v>
      </c>
      <c r="B9" s="3">
        <v>1</v>
      </c>
      <c r="C9" s="3">
        <v>0.33</v>
      </c>
      <c r="D9" s="12" t="s">
        <v>1136</v>
      </c>
      <c r="E9" s="11" t="s">
        <v>1136</v>
      </c>
      <c r="F9" s="13">
        <v>0.96899999999999997</v>
      </c>
      <c r="G9" s="12">
        <v>3.6999999999999998E-2</v>
      </c>
      <c r="H9" s="12">
        <f t="shared" si="5"/>
        <v>0.93199999999999994</v>
      </c>
      <c r="I9" s="12">
        <v>0.99</v>
      </c>
      <c r="J9" s="12">
        <f t="shared" si="0"/>
        <v>94.141414141414131</v>
      </c>
      <c r="K9" s="11">
        <f t="shared" si="1"/>
        <v>5.8585858585858688</v>
      </c>
      <c r="L9" s="13">
        <v>0.85899999999999999</v>
      </c>
      <c r="M9" s="12">
        <v>7.0000000000000007E-2</v>
      </c>
      <c r="N9" s="12">
        <f t="shared" si="2"/>
        <v>0.78899999999999992</v>
      </c>
      <c r="O9" s="12">
        <v>0.96599999999999997</v>
      </c>
      <c r="P9" s="12">
        <f t="shared" si="3"/>
        <v>81.677018633540371</v>
      </c>
      <c r="Q9" s="11">
        <f t="shared" si="4"/>
        <v>18.322981366459629</v>
      </c>
    </row>
    <row r="10" spans="1:17" s="3" customFormat="1" x14ac:dyDescent="0.25">
      <c r="A10" s="16">
        <v>2</v>
      </c>
      <c r="B10" s="3">
        <v>1</v>
      </c>
      <c r="C10" s="3">
        <v>0.33</v>
      </c>
      <c r="D10" s="12" t="s">
        <v>1136</v>
      </c>
      <c r="E10" s="11" t="s">
        <v>1136</v>
      </c>
      <c r="F10" s="13">
        <v>0.92300000000000004</v>
      </c>
      <c r="G10" s="12">
        <v>3.6999999999999998E-2</v>
      </c>
      <c r="H10" s="12">
        <f t="shared" si="5"/>
        <v>0.88600000000000001</v>
      </c>
      <c r="I10" s="12">
        <v>0.99</v>
      </c>
      <c r="J10" s="12">
        <f t="shared" si="0"/>
        <v>89.494949494949495</v>
      </c>
      <c r="K10" s="11">
        <f t="shared" si="1"/>
        <v>10.505050505050505</v>
      </c>
      <c r="L10" s="13">
        <v>1.319</v>
      </c>
      <c r="M10" s="12">
        <v>7.0000000000000007E-2</v>
      </c>
      <c r="N10" s="12">
        <f t="shared" si="2"/>
        <v>1.2489999999999999</v>
      </c>
      <c r="O10" s="12">
        <v>0.96599999999999997</v>
      </c>
      <c r="P10" s="12">
        <f t="shared" si="3"/>
        <v>129.29606625258799</v>
      </c>
      <c r="Q10" s="11">
        <f t="shared" si="4"/>
        <v>-29.296066252587991</v>
      </c>
    </row>
    <row r="11" spans="1:17" s="3" customFormat="1" x14ac:dyDescent="0.25">
      <c r="A11" s="16">
        <v>2</v>
      </c>
      <c r="B11" s="3">
        <v>1</v>
      </c>
      <c r="C11" s="3">
        <v>0.75</v>
      </c>
      <c r="D11" s="12" t="s">
        <v>1136</v>
      </c>
      <c r="E11" s="11" t="s">
        <v>1136</v>
      </c>
      <c r="F11" s="13">
        <v>0.42099999999999999</v>
      </c>
      <c r="G11" s="12">
        <v>3.6999999999999998E-2</v>
      </c>
      <c r="H11" s="12">
        <f t="shared" si="5"/>
        <v>0.38400000000000001</v>
      </c>
      <c r="I11" s="12">
        <v>0.99</v>
      </c>
      <c r="J11" s="12">
        <f t="shared" si="0"/>
        <v>38.787878787878789</v>
      </c>
      <c r="K11" s="11">
        <f t="shared" si="1"/>
        <v>61.212121212121211</v>
      </c>
      <c r="L11" s="13">
        <v>0.157</v>
      </c>
      <c r="M11" s="12">
        <v>7.0000000000000007E-2</v>
      </c>
      <c r="N11" s="12">
        <f t="shared" si="2"/>
        <v>8.6999999999999994E-2</v>
      </c>
      <c r="O11" s="12">
        <v>0.96599999999999997</v>
      </c>
      <c r="P11" s="12">
        <f t="shared" si="3"/>
        <v>9.0062111801242235</v>
      </c>
      <c r="Q11" s="11">
        <f t="shared" si="4"/>
        <v>90.993788819875775</v>
      </c>
    </row>
    <row r="12" spans="1:17" s="3" customFormat="1" x14ac:dyDescent="0.25">
      <c r="A12" s="16">
        <v>2</v>
      </c>
      <c r="B12" s="3">
        <v>1</v>
      </c>
      <c r="C12" s="3">
        <v>0.75</v>
      </c>
      <c r="D12" s="12" t="s">
        <v>1136</v>
      </c>
      <c r="E12" s="11" t="s">
        <v>1136</v>
      </c>
      <c r="F12" s="13">
        <v>0.45900000000000002</v>
      </c>
      <c r="G12" s="12">
        <v>3.6999999999999998E-2</v>
      </c>
      <c r="H12" s="12">
        <f t="shared" si="5"/>
        <v>0.42200000000000004</v>
      </c>
      <c r="I12" s="12">
        <v>0.99</v>
      </c>
      <c r="J12" s="12">
        <f t="shared" si="0"/>
        <v>42.62626262626263</v>
      </c>
      <c r="K12" s="11">
        <f t="shared" si="1"/>
        <v>57.37373737373737</v>
      </c>
      <c r="L12" s="13">
        <v>0.378</v>
      </c>
      <c r="M12" s="12">
        <v>7.0000000000000007E-2</v>
      </c>
      <c r="N12" s="12">
        <f t="shared" si="2"/>
        <v>0.308</v>
      </c>
      <c r="O12" s="12">
        <v>0.96599999999999997</v>
      </c>
      <c r="P12" s="12">
        <f t="shared" si="3"/>
        <v>31.884057971014496</v>
      </c>
      <c r="Q12" s="11">
        <f t="shared" si="4"/>
        <v>68.115942028985501</v>
      </c>
    </row>
    <row r="13" spans="1:17" s="3" customFormat="1" x14ac:dyDescent="0.25">
      <c r="A13" s="16">
        <v>2</v>
      </c>
      <c r="B13" s="3">
        <v>1</v>
      </c>
      <c r="C13" s="3">
        <v>1.5</v>
      </c>
      <c r="D13" s="12" t="s">
        <v>1136</v>
      </c>
      <c r="E13" s="11" t="s">
        <v>1136</v>
      </c>
      <c r="F13" s="19">
        <v>1.4870000000000001</v>
      </c>
      <c r="G13" s="12">
        <v>3.5999999999999997E-2</v>
      </c>
      <c r="H13" s="12">
        <f t="shared" si="5"/>
        <v>1.4510000000000001</v>
      </c>
      <c r="I13" s="12">
        <v>0.99</v>
      </c>
      <c r="J13" s="12">
        <f t="shared" si="0"/>
        <v>146.56565656565655</v>
      </c>
      <c r="K13" s="11">
        <f t="shared" si="1"/>
        <v>-46.565656565656553</v>
      </c>
      <c r="L13" s="13">
        <v>1.3160000000000001</v>
      </c>
      <c r="M13" s="12">
        <v>7.0000000000000007E-2</v>
      </c>
      <c r="N13" s="12">
        <f t="shared" si="2"/>
        <v>1.246</v>
      </c>
      <c r="O13" s="12">
        <v>0.96599999999999997</v>
      </c>
      <c r="P13" s="12">
        <f t="shared" si="3"/>
        <v>128.98550724637681</v>
      </c>
      <c r="Q13" s="11">
        <f t="shared" si="4"/>
        <v>-28.985507246376812</v>
      </c>
    </row>
    <row r="14" spans="1:17" s="3" customFormat="1" x14ac:dyDescent="0.25">
      <c r="A14" s="16">
        <v>2</v>
      </c>
      <c r="B14" s="3">
        <v>1</v>
      </c>
      <c r="C14" s="3">
        <v>1.5</v>
      </c>
      <c r="D14" s="12" t="s">
        <v>1136</v>
      </c>
      <c r="E14" s="11" t="s">
        <v>1136</v>
      </c>
      <c r="F14" s="19">
        <v>1.512</v>
      </c>
      <c r="G14" s="12">
        <v>3.5999999999999997E-2</v>
      </c>
      <c r="H14" s="12">
        <f t="shared" si="5"/>
        <v>1.476</v>
      </c>
      <c r="I14" s="12">
        <v>0.99</v>
      </c>
      <c r="J14" s="12">
        <f t="shared" si="0"/>
        <v>149.09090909090909</v>
      </c>
      <c r="K14" s="11">
        <f t="shared" si="1"/>
        <v>-49.090909090909093</v>
      </c>
      <c r="L14" s="13">
        <v>1.2</v>
      </c>
      <c r="M14" s="12">
        <v>7.0000000000000007E-2</v>
      </c>
      <c r="N14" s="12">
        <f t="shared" si="2"/>
        <v>1.1299999999999999</v>
      </c>
      <c r="O14" s="12">
        <v>0.96599999999999997</v>
      </c>
      <c r="P14" s="12">
        <f t="shared" si="3"/>
        <v>116.97722567287785</v>
      </c>
      <c r="Q14" s="11">
        <f t="shared" si="4"/>
        <v>-16.97722567287785</v>
      </c>
    </row>
    <row r="15" spans="1:17" s="3" customFormat="1" x14ac:dyDescent="0.25">
      <c r="A15" s="16">
        <v>2</v>
      </c>
      <c r="B15" s="3">
        <v>1</v>
      </c>
      <c r="C15" s="3">
        <v>3.1</v>
      </c>
      <c r="D15" s="12" t="s">
        <v>1136</v>
      </c>
      <c r="E15" s="11" t="s">
        <v>1136</v>
      </c>
      <c r="F15" s="13">
        <v>0.99299999999999999</v>
      </c>
      <c r="G15" s="12">
        <v>3.5999999999999997E-2</v>
      </c>
      <c r="H15" s="12">
        <f t="shared" si="5"/>
        <v>0.95699999999999996</v>
      </c>
      <c r="I15" s="12">
        <v>0.99</v>
      </c>
      <c r="J15" s="12">
        <f t="shared" si="0"/>
        <v>96.666666666666671</v>
      </c>
      <c r="K15" s="11">
        <f t="shared" si="1"/>
        <v>3.3333333333333286</v>
      </c>
      <c r="L15" s="13">
        <v>1.5920000000000001</v>
      </c>
      <c r="M15" s="12">
        <v>7.0000000000000007E-2</v>
      </c>
      <c r="N15" s="12">
        <f t="shared" si="2"/>
        <v>1.522</v>
      </c>
      <c r="O15" s="12">
        <v>0.96599999999999997</v>
      </c>
      <c r="P15" s="12">
        <f t="shared" si="3"/>
        <v>157.5569358178054</v>
      </c>
      <c r="Q15" s="11">
        <f t="shared" si="4"/>
        <v>-57.556935817805396</v>
      </c>
    </row>
    <row r="16" spans="1:17" s="3" customFormat="1" x14ac:dyDescent="0.25">
      <c r="A16" s="16">
        <v>2</v>
      </c>
      <c r="B16" s="3">
        <v>1</v>
      </c>
      <c r="C16" s="3">
        <v>3.1</v>
      </c>
      <c r="D16" s="12" t="s">
        <v>1136</v>
      </c>
      <c r="E16" s="11" t="s">
        <v>1136</v>
      </c>
      <c r="F16" s="13">
        <v>0.995</v>
      </c>
      <c r="G16" s="12">
        <v>3.5999999999999997E-2</v>
      </c>
      <c r="H16" s="12">
        <f t="shared" si="5"/>
        <v>0.95899999999999996</v>
      </c>
      <c r="I16" s="12">
        <v>0.99</v>
      </c>
      <c r="J16" s="12">
        <f t="shared" si="0"/>
        <v>96.868686868686865</v>
      </c>
      <c r="K16" s="11">
        <f t="shared" si="1"/>
        <v>3.131313131313135</v>
      </c>
      <c r="L16" s="13">
        <v>1.613</v>
      </c>
      <c r="M16" s="12">
        <v>7.0000000000000007E-2</v>
      </c>
      <c r="N16" s="12">
        <f t="shared" si="2"/>
        <v>1.5429999999999999</v>
      </c>
      <c r="O16" s="12">
        <v>0.96599999999999997</v>
      </c>
      <c r="P16" s="12">
        <f t="shared" si="3"/>
        <v>159.73084886128365</v>
      </c>
      <c r="Q16" s="11">
        <f t="shared" si="4"/>
        <v>-59.730848861283647</v>
      </c>
    </row>
    <row r="17" spans="1:17" s="3" customFormat="1" x14ac:dyDescent="0.25">
      <c r="A17" s="16">
        <v>2</v>
      </c>
      <c r="B17" s="3">
        <v>1</v>
      </c>
      <c r="C17" s="3">
        <v>6.3</v>
      </c>
      <c r="D17" s="12" t="s">
        <v>1136</v>
      </c>
      <c r="E17" s="11" t="s">
        <v>1136</v>
      </c>
      <c r="F17" s="13">
        <v>1.1679999999999999</v>
      </c>
      <c r="G17" s="12">
        <v>3.5999999999999997E-2</v>
      </c>
      <c r="H17" s="12">
        <f t="shared" si="5"/>
        <v>1.1319999999999999</v>
      </c>
      <c r="I17" s="12">
        <v>0.99</v>
      </c>
      <c r="J17" s="12">
        <f t="shared" si="0"/>
        <v>114.34343434343432</v>
      </c>
      <c r="K17" s="11">
        <f t="shared" si="1"/>
        <v>-14.343434343434325</v>
      </c>
      <c r="L17" s="13">
        <v>2.1859999999999999</v>
      </c>
      <c r="M17" s="12">
        <v>7.0000000000000007E-2</v>
      </c>
      <c r="N17" s="12">
        <f t="shared" si="2"/>
        <v>2.1160000000000001</v>
      </c>
      <c r="O17" s="12">
        <v>0.96599999999999997</v>
      </c>
      <c r="P17" s="12">
        <f t="shared" si="3"/>
        <v>219.04761904761907</v>
      </c>
      <c r="Q17" s="11">
        <f t="shared" si="4"/>
        <v>-119.04761904761907</v>
      </c>
    </row>
    <row r="18" spans="1:17" s="3" customFormat="1" x14ac:dyDescent="0.25">
      <c r="A18" s="16">
        <v>2</v>
      </c>
      <c r="B18" s="3">
        <v>1</v>
      </c>
      <c r="C18" s="3">
        <v>6.3</v>
      </c>
      <c r="D18" s="12" t="s">
        <v>1136</v>
      </c>
      <c r="E18" s="11" t="s">
        <v>1136</v>
      </c>
      <c r="F18" s="13">
        <v>0.96399999999999997</v>
      </c>
      <c r="G18" s="12">
        <v>3.5999999999999997E-2</v>
      </c>
      <c r="H18" s="12">
        <f t="shared" si="5"/>
        <v>0.92799999999999994</v>
      </c>
      <c r="I18" s="12">
        <v>0.99</v>
      </c>
      <c r="J18" s="12">
        <f t="shared" si="0"/>
        <v>93.73737373737373</v>
      </c>
      <c r="K18" s="11">
        <f t="shared" si="1"/>
        <v>6.2626262626262701</v>
      </c>
      <c r="L18" s="13">
        <v>2.1480000000000001</v>
      </c>
      <c r="M18" s="12">
        <v>7.0000000000000007E-2</v>
      </c>
      <c r="N18" s="12">
        <f t="shared" si="2"/>
        <v>2.0780000000000003</v>
      </c>
      <c r="O18" s="12">
        <v>0.96599999999999997</v>
      </c>
      <c r="P18" s="12">
        <f t="shared" si="3"/>
        <v>215.11387163561082</v>
      </c>
      <c r="Q18" s="11">
        <f t="shared" si="4"/>
        <v>-115.11387163561082</v>
      </c>
    </row>
    <row r="19" spans="1:17" s="3" customFormat="1" x14ac:dyDescent="0.25">
      <c r="A19" s="16">
        <v>2</v>
      </c>
      <c r="B19" s="3">
        <v>1</v>
      </c>
      <c r="C19" s="3">
        <v>12.5</v>
      </c>
      <c r="D19" s="12" t="s">
        <v>1136</v>
      </c>
      <c r="E19" s="11" t="s">
        <v>1136</v>
      </c>
      <c r="F19" s="13">
        <v>0.99299999999999999</v>
      </c>
      <c r="G19" s="12">
        <v>3.6999999999999998E-2</v>
      </c>
      <c r="H19" s="12">
        <f t="shared" si="5"/>
        <v>0.95599999999999996</v>
      </c>
      <c r="I19" s="12">
        <v>0.99</v>
      </c>
      <c r="J19" s="12">
        <f t="shared" si="0"/>
        <v>96.565656565656568</v>
      </c>
      <c r="K19" s="11">
        <f t="shared" si="1"/>
        <v>3.4343434343434325</v>
      </c>
      <c r="L19" s="13">
        <v>2.0569999999999999</v>
      </c>
      <c r="M19" s="12">
        <v>7.0000000000000007E-2</v>
      </c>
      <c r="N19" s="12">
        <f t="shared" si="2"/>
        <v>1.9869999999999999</v>
      </c>
      <c r="O19" s="12">
        <v>0.96599999999999997</v>
      </c>
      <c r="P19" s="12">
        <f t="shared" si="3"/>
        <v>205.69358178053832</v>
      </c>
      <c r="Q19" s="11">
        <f t="shared" si="4"/>
        <v>-105.69358178053832</v>
      </c>
    </row>
    <row r="20" spans="1:17" s="3" customFormat="1" x14ac:dyDescent="0.25">
      <c r="A20" s="16">
        <v>2</v>
      </c>
      <c r="B20" s="3">
        <v>1</v>
      </c>
      <c r="C20" s="3">
        <v>12.5</v>
      </c>
      <c r="D20" s="12" t="s">
        <v>1136</v>
      </c>
      <c r="E20" s="11" t="s">
        <v>1136</v>
      </c>
      <c r="F20" s="13">
        <v>1.1259999999999999</v>
      </c>
      <c r="G20" s="12">
        <v>3.6999999999999998E-2</v>
      </c>
      <c r="H20" s="12">
        <f t="shared" si="5"/>
        <v>1.089</v>
      </c>
      <c r="I20" s="12">
        <v>0.99</v>
      </c>
      <c r="J20" s="12">
        <f t="shared" si="0"/>
        <v>109.99999999999999</v>
      </c>
      <c r="K20" s="11">
        <f t="shared" si="1"/>
        <v>-9.9999999999999858</v>
      </c>
      <c r="L20" s="13">
        <v>1.3129999999999999</v>
      </c>
      <c r="M20" s="12">
        <v>7.0000000000000007E-2</v>
      </c>
      <c r="N20" s="12">
        <f t="shared" si="2"/>
        <v>1.2429999999999999</v>
      </c>
      <c r="O20" s="12">
        <v>0.96599999999999997</v>
      </c>
      <c r="P20" s="12">
        <f t="shared" si="3"/>
        <v>128.67494824016563</v>
      </c>
      <c r="Q20" s="11">
        <f t="shared" si="4"/>
        <v>-28.674948240165634</v>
      </c>
    </row>
    <row r="21" spans="1:17" s="3" customFormat="1" x14ac:dyDescent="0.25">
      <c r="A21" s="16">
        <v>2</v>
      </c>
      <c r="B21" s="3">
        <v>1</v>
      </c>
      <c r="C21" s="3">
        <v>25</v>
      </c>
      <c r="D21" s="12" t="s">
        <v>1136</v>
      </c>
      <c r="E21" s="11" t="s">
        <v>1136</v>
      </c>
      <c r="F21" s="13">
        <v>0.47799999999999998</v>
      </c>
      <c r="G21" s="12">
        <v>3.7666666666666702E-2</v>
      </c>
      <c r="H21" s="12">
        <f t="shared" si="5"/>
        <v>0.4403333333333333</v>
      </c>
      <c r="I21" s="12">
        <v>0.99</v>
      </c>
      <c r="J21" s="12">
        <f t="shared" si="0"/>
        <v>44.478114478114477</v>
      </c>
      <c r="K21" s="11">
        <f t="shared" si="1"/>
        <v>55.521885521885523</v>
      </c>
      <c r="L21" s="13">
        <v>0.19800000000000001</v>
      </c>
      <c r="M21" s="12">
        <v>7.0000000000000007E-2</v>
      </c>
      <c r="N21" s="12">
        <f t="shared" si="2"/>
        <v>0.128</v>
      </c>
      <c r="O21" s="12">
        <v>0.96599999999999997</v>
      </c>
      <c r="P21" s="12">
        <f t="shared" si="3"/>
        <v>13.250517598343686</v>
      </c>
      <c r="Q21" s="11">
        <f t="shared" si="4"/>
        <v>86.749482401656309</v>
      </c>
    </row>
    <row r="22" spans="1:17" s="3" customFormat="1" x14ac:dyDescent="0.25">
      <c r="A22" s="16">
        <v>2</v>
      </c>
      <c r="B22" s="3">
        <v>1</v>
      </c>
      <c r="C22" s="3">
        <v>25</v>
      </c>
      <c r="D22" s="12" t="s">
        <v>1136</v>
      </c>
      <c r="E22" s="11" t="s">
        <v>1136</v>
      </c>
      <c r="F22" s="13">
        <v>0.42399999999999999</v>
      </c>
      <c r="G22" s="12">
        <v>3.8166666666666703E-2</v>
      </c>
      <c r="H22" s="12">
        <f t="shared" si="5"/>
        <v>0.38583333333333331</v>
      </c>
      <c r="I22" s="12">
        <v>0.99</v>
      </c>
      <c r="J22" s="12">
        <f t="shared" si="0"/>
        <v>38.973063973063972</v>
      </c>
      <c r="K22" s="11">
        <f t="shared" si="1"/>
        <v>61.026936026936028</v>
      </c>
      <c r="L22" s="13">
        <v>0.11899999999999999</v>
      </c>
      <c r="M22" s="12">
        <v>7.0000000000000007E-2</v>
      </c>
      <c r="N22" s="12">
        <f t="shared" si="2"/>
        <v>4.8999999999999988E-2</v>
      </c>
      <c r="O22" s="12">
        <v>0.96599999999999997</v>
      </c>
      <c r="P22" s="12">
        <f t="shared" si="3"/>
        <v>5.0724637681159406</v>
      </c>
      <c r="Q22" s="11">
        <f t="shared" si="4"/>
        <v>94.927536231884062</v>
      </c>
    </row>
    <row r="23" spans="1:17" s="3" customFormat="1" x14ac:dyDescent="0.25">
      <c r="A23" s="16">
        <v>2</v>
      </c>
      <c r="B23" s="3">
        <v>2</v>
      </c>
      <c r="C23" s="3">
        <v>0.04</v>
      </c>
      <c r="D23" s="12" t="s">
        <v>1136</v>
      </c>
      <c r="E23" s="11" t="s">
        <v>1136</v>
      </c>
      <c r="F23" s="13">
        <v>0.97</v>
      </c>
      <c r="G23" s="12">
        <v>3.7999999999999999E-2</v>
      </c>
      <c r="H23" s="12">
        <f t="shared" si="5"/>
        <v>0.93199999999999994</v>
      </c>
      <c r="I23" s="12">
        <v>1.1399999999999999</v>
      </c>
      <c r="J23" s="12">
        <f t="shared" si="0"/>
        <v>81.754385964912274</v>
      </c>
      <c r="K23" s="11">
        <f t="shared" si="1"/>
        <v>18.245614035087726</v>
      </c>
      <c r="L23" s="13">
        <v>1.4059999999999999</v>
      </c>
      <c r="M23" s="12">
        <v>7.0000000000000007E-2</v>
      </c>
      <c r="N23" s="12">
        <f t="shared" si="2"/>
        <v>1.3359999999999999</v>
      </c>
      <c r="O23" s="12">
        <v>0.96599999999999997</v>
      </c>
      <c r="P23" s="12">
        <f t="shared" si="3"/>
        <v>138.3022774327122</v>
      </c>
      <c r="Q23" s="11">
        <f t="shared" si="4"/>
        <v>-38.302277432712202</v>
      </c>
    </row>
    <row r="24" spans="1:17" s="3" customFormat="1" x14ac:dyDescent="0.25">
      <c r="A24" s="16">
        <v>2</v>
      </c>
      <c r="B24" s="3">
        <v>2</v>
      </c>
      <c r="C24" s="3">
        <v>0.04</v>
      </c>
      <c r="D24" s="12" t="s">
        <v>1136</v>
      </c>
      <c r="E24" s="11" t="s">
        <v>1136</v>
      </c>
      <c r="F24" s="13">
        <v>1.0269999999999999</v>
      </c>
      <c r="G24" s="12">
        <v>3.7999999999999999E-2</v>
      </c>
      <c r="H24" s="12">
        <f t="shared" si="5"/>
        <v>0.98899999999999988</v>
      </c>
      <c r="I24" s="12">
        <v>1.1399999999999999</v>
      </c>
      <c r="J24" s="12">
        <f t="shared" si="0"/>
        <v>86.754385964912274</v>
      </c>
      <c r="K24" s="11">
        <f t="shared" si="1"/>
        <v>13.245614035087726</v>
      </c>
      <c r="L24" s="13">
        <v>1.5920000000000001</v>
      </c>
      <c r="M24" s="12">
        <v>7.0000000000000007E-2</v>
      </c>
      <c r="N24" s="12">
        <f t="shared" si="2"/>
        <v>1.522</v>
      </c>
      <c r="O24" s="12">
        <v>0.96599999999999997</v>
      </c>
      <c r="P24" s="12">
        <f t="shared" si="3"/>
        <v>157.5569358178054</v>
      </c>
      <c r="Q24" s="11">
        <f t="shared" si="4"/>
        <v>-57.556935817805396</v>
      </c>
    </row>
    <row r="25" spans="1:17" s="3" customFormat="1" x14ac:dyDescent="0.25">
      <c r="A25" s="16">
        <v>2</v>
      </c>
      <c r="B25" s="3">
        <v>2</v>
      </c>
      <c r="C25" s="3">
        <v>7.0000000000000007E-2</v>
      </c>
      <c r="D25" s="12" t="s">
        <v>1136</v>
      </c>
      <c r="E25" s="11" t="s">
        <v>1136</v>
      </c>
      <c r="F25" s="13">
        <v>0.91300000000000003</v>
      </c>
      <c r="G25" s="12">
        <v>3.6999999999999998E-2</v>
      </c>
      <c r="H25" s="12">
        <f t="shared" si="5"/>
        <v>0.876</v>
      </c>
      <c r="I25" s="12">
        <v>1.1399999999999999</v>
      </c>
      <c r="J25" s="12">
        <f t="shared" si="0"/>
        <v>76.842105263157904</v>
      </c>
      <c r="K25" s="11">
        <f t="shared" si="1"/>
        <v>23.157894736842096</v>
      </c>
      <c r="L25" s="13">
        <v>1.9630000000000001</v>
      </c>
      <c r="M25" s="12">
        <v>7.0000000000000007E-2</v>
      </c>
      <c r="N25" s="12">
        <f t="shared" si="2"/>
        <v>1.893</v>
      </c>
      <c r="O25" s="12">
        <v>0.96599999999999997</v>
      </c>
      <c r="P25" s="12">
        <f t="shared" si="3"/>
        <v>195.96273291925465</v>
      </c>
      <c r="Q25" s="11">
        <f t="shared" si="4"/>
        <v>-95.962732919254648</v>
      </c>
    </row>
    <row r="26" spans="1:17" s="3" customFormat="1" x14ac:dyDescent="0.25">
      <c r="A26" s="16">
        <v>2</v>
      </c>
      <c r="B26" s="3">
        <v>2</v>
      </c>
      <c r="C26" s="3">
        <v>7.0000000000000007E-2</v>
      </c>
      <c r="D26" s="12" t="s">
        <v>1136</v>
      </c>
      <c r="E26" s="11" t="s">
        <v>1136</v>
      </c>
      <c r="F26" s="13">
        <v>1.073</v>
      </c>
      <c r="G26" s="12">
        <v>3.6999999999999998E-2</v>
      </c>
      <c r="H26" s="12">
        <f t="shared" si="5"/>
        <v>1.036</v>
      </c>
      <c r="I26" s="12">
        <v>1.1399999999999999</v>
      </c>
      <c r="J26" s="12">
        <f t="shared" si="0"/>
        <v>90.877192982456151</v>
      </c>
      <c r="K26" s="11">
        <f t="shared" si="1"/>
        <v>9.1228070175438489</v>
      </c>
      <c r="L26" s="13">
        <v>1.7989999999999999</v>
      </c>
      <c r="M26" s="12">
        <v>7.0000000000000007E-2</v>
      </c>
      <c r="N26" s="12">
        <f t="shared" si="2"/>
        <v>1.7289999999999999</v>
      </c>
      <c r="O26" s="12">
        <v>0.96599999999999997</v>
      </c>
      <c r="P26" s="12">
        <f t="shared" si="3"/>
        <v>178.98550724637681</v>
      </c>
      <c r="Q26" s="11">
        <f t="shared" si="4"/>
        <v>-78.985507246376812</v>
      </c>
    </row>
    <row r="27" spans="1:17" s="3" customFormat="1" x14ac:dyDescent="0.25">
      <c r="A27" s="16">
        <v>2</v>
      </c>
      <c r="B27" s="3">
        <v>2</v>
      </c>
      <c r="C27" s="3">
        <v>0.15</v>
      </c>
      <c r="D27" s="12" t="s">
        <v>1136</v>
      </c>
      <c r="E27" s="11" t="s">
        <v>1136</v>
      </c>
      <c r="F27" s="13">
        <v>0.89300000000000002</v>
      </c>
      <c r="G27" s="12">
        <v>3.5999999999999997E-2</v>
      </c>
      <c r="H27" s="12">
        <f t="shared" si="5"/>
        <v>0.85699999999999998</v>
      </c>
      <c r="I27" s="12">
        <v>1.1399999999999999</v>
      </c>
      <c r="J27" s="12">
        <f t="shared" si="0"/>
        <v>75.175438596491233</v>
      </c>
      <c r="K27" s="11">
        <f t="shared" si="1"/>
        <v>24.824561403508767</v>
      </c>
      <c r="L27" s="13">
        <v>2.4900000000000002</v>
      </c>
      <c r="M27" s="12">
        <v>7.0000000000000007E-2</v>
      </c>
      <c r="N27" s="12">
        <f t="shared" si="2"/>
        <v>2.4200000000000004</v>
      </c>
      <c r="O27" s="12">
        <v>0.96599999999999997</v>
      </c>
      <c r="P27" s="12">
        <f t="shared" si="3"/>
        <v>250.51759834368536</v>
      </c>
      <c r="Q27" s="11">
        <f t="shared" si="4"/>
        <v>-150.51759834368536</v>
      </c>
    </row>
    <row r="28" spans="1:17" s="3" customFormat="1" x14ac:dyDescent="0.25">
      <c r="A28" s="16">
        <v>2</v>
      </c>
      <c r="B28" s="3">
        <v>2</v>
      </c>
      <c r="C28" s="3">
        <v>0.15</v>
      </c>
      <c r="D28" s="12" t="s">
        <v>1136</v>
      </c>
      <c r="E28" s="11" t="s">
        <v>1136</v>
      </c>
      <c r="F28" s="13">
        <v>0.90200000000000002</v>
      </c>
      <c r="G28" s="12">
        <v>3.5999999999999997E-2</v>
      </c>
      <c r="H28" s="12">
        <f t="shared" si="5"/>
        <v>0.86599999999999999</v>
      </c>
      <c r="I28" s="12">
        <v>1.1399999999999999</v>
      </c>
      <c r="J28" s="12">
        <f t="shared" si="0"/>
        <v>75.964912280701753</v>
      </c>
      <c r="K28" s="11">
        <f t="shared" si="1"/>
        <v>24.035087719298247</v>
      </c>
      <c r="L28" s="13">
        <v>2.3860000000000001</v>
      </c>
      <c r="M28" s="12">
        <v>7.0000000000000007E-2</v>
      </c>
      <c r="N28" s="12">
        <f t="shared" si="2"/>
        <v>2.3160000000000003</v>
      </c>
      <c r="O28" s="12">
        <v>0.96599999999999997</v>
      </c>
      <c r="P28" s="12">
        <f t="shared" si="3"/>
        <v>239.75155279503107</v>
      </c>
      <c r="Q28" s="11">
        <f t="shared" si="4"/>
        <v>-139.75155279503107</v>
      </c>
    </row>
    <row r="29" spans="1:17" s="3" customFormat="1" x14ac:dyDescent="0.25">
      <c r="A29" s="16">
        <v>2</v>
      </c>
      <c r="B29" s="3">
        <v>2</v>
      </c>
      <c r="C29" s="3">
        <v>0.33</v>
      </c>
      <c r="D29" s="12" t="s">
        <v>1136</v>
      </c>
      <c r="E29" s="11" t="s">
        <v>1136</v>
      </c>
      <c r="F29" s="13">
        <v>0.751</v>
      </c>
      <c r="G29" s="12">
        <v>4.1000000000000002E-2</v>
      </c>
      <c r="H29" s="12">
        <f t="shared" si="5"/>
        <v>0.71</v>
      </c>
      <c r="I29" s="12">
        <v>1.1399999999999999</v>
      </c>
      <c r="J29" s="12">
        <f t="shared" si="0"/>
        <v>62.280701754385973</v>
      </c>
      <c r="K29" s="11">
        <f t="shared" si="1"/>
        <v>37.719298245614027</v>
      </c>
      <c r="L29" s="13">
        <v>0.58699999999999997</v>
      </c>
      <c r="M29" s="12">
        <v>7.0000000000000007E-2</v>
      </c>
      <c r="N29" s="12">
        <f t="shared" si="2"/>
        <v>0.5169999999999999</v>
      </c>
      <c r="O29" s="12">
        <v>0.96599999999999997</v>
      </c>
      <c r="P29" s="12">
        <f t="shared" si="3"/>
        <v>53.51966873706003</v>
      </c>
      <c r="Q29" s="11">
        <f t="shared" si="4"/>
        <v>46.48033126293997</v>
      </c>
    </row>
    <row r="30" spans="1:17" s="3" customFormat="1" x14ac:dyDescent="0.25">
      <c r="A30" s="16">
        <v>2</v>
      </c>
      <c r="B30" s="3">
        <v>2</v>
      </c>
      <c r="C30" s="3">
        <v>0.33</v>
      </c>
      <c r="D30" s="12" t="s">
        <v>1136</v>
      </c>
      <c r="E30" s="11" t="s">
        <v>1136</v>
      </c>
      <c r="F30" s="13">
        <v>0.65200000000000002</v>
      </c>
      <c r="G30" s="12">
        <v>4.0500000000000001E-2</v>
      </c>
      <c r="H30" s="12">
        <f t="shared" si="5"/>
        <v>0.61150000000000004</v>
      </c>
      <c r="I30" s="12">
        <v>1.1399999999999999</v>
      </c>
      <c r="J30" s="12">
        <f t="shared" si="0"/>
        <v>53.640350877192986</v>
      </c>
      <c r="K30" s="11">
        <f t="shared" si="1"/>
        <v>46.359649122807014</v>
      </c>
      <c r="L30" s="13">
        <v>0.69299999999999995</v>
      </c>
      <c r="M30" s="12">
        <v>7.0000000000000007E-2</v>
      </c>
      <c r="N30" s="12">
        <f t="shared" si="2"/>
        <v>0.623</v>
      </c>
      <c r="O30" s="12">
        <v>0.96599999999999997</v>
      </c>
      <c r="P30" s="12">
        <f t="shared" si="3"/>
        <v>64.492753623188406</v>
      </c>
      <c r="Q30" s="11">
        <f t="shared" si="4"/>
        <v>35.507246376811594</v>
      </c>
    </row>
    <row r="31" spans="1:17" s="3" customFormat="1" x14ac:dyDescent="0.25">
      <c r="A31" s="16">
        <v>2</v>
      </c>
      <c r="B31" s="3">
        <v>2</v>
      </c>
      <c r="C31" s="3">
        <v>0.75</v>
      </c>
      <c r="D31" s="12" t="s">
        <v>1136</v>
      </c>
      <c r="E31" s="11" t="s">
        <v>1136</v>
      </c>
      <c r="F31" s="13">
        <v>0.251</v>
      </c>
      <c r="G31" s="12">
        <v>4.1700000000000001E-2</v>
      </c>
      <c r="H31" s="12">
        <f t="shared" si="5"/>
        <v>0.20929999999999999</v>
      </c>
      <c r="I31" s="12">
        <v>1.1399999999999999</v>
      </c>
      <c r="J31" s="12">
        <f t="shared" si="0"/>
        <v>18.359649122807017</v>
      </c>
      <c r="K31" s="11">
        <f t="shared" si="1"/>
        <v>81.640350877192986</v>
      </c>
      <c r="L31" s="13">
        <v>9.1999999999999998E-2</v>
      </c>
      <c r="M31" s="12">
        <v>7.0000000000000007E-2</v>
      </c>
      <c r="N31" s="12">
        <f t="shared" si="2"/>
        <v>2.1999999999999992E-2</v>
      </c>
      <c r="O31" s="12">
        <v>0.96599999999999997</v>
      </c>
      <c r="P31" s="12">
        <f t="shared" si="3"/>
        <v>2.2774327122153202</v>
      </c>
      <c r="Q31" s="11">
        <f t="shared" si="4"/>
        <v>97.722567287784685</v>
      </c>
    </row>
    <row r="32" spans="1:17" s="3" customFormat="1" x14ac:dyDescent="0.25">
      <c r="A32" s="16">
        <v>2</v>
      </c>
      <c r="B32" s="3">
        <v>2</v>
      </c>
      <c r="C32" s="3">
        <v>0.75</v>
      </c>
      <c r="D32" s="12" t="s">
        <v>1136</v>
      </c>
      <c r="E32" s="11" t="s">
        <v>1136</v>
      </c>
      <c r="F32" s="13">
        <v>0.22600000000000001</v>
      </c>
      <c r="G32" s="12">
        <v>4.2900000000000001E-2</v>
      </c>
      <c r="H32" s="12">
        <f t="shared" si="5"/>
        <v>0.18310000000000001</v>
      </c>
      <c r="I32" s="12">
        <v>1.1399999999999999</v>
      </c>
      <c r="J32" s="12">
        <f t="shared" si="0"/>
        <v>16.061403508771932</v>
      </c>
      <c r="K32" s="11">
        <f t="shared" si="1"/>
        <v>83.938596491228068</v>
      </c>
      <c r="L32" s="13">
        <v>8.5000000000000006E-2</v>
      </c>
      <c r="M32" s="12">
        <v>7.0000000000000007E-2</v>
      </c>
      <c r="N32" s="12">
        <f t="shared" si="2"/>
        <v>1.4999999999999999E-2</v>
      </c>
      <c r="O32" s="12">
        <v>0.96599999999999997</v>
      </c>
      <c r="P32" s="12">
        <f t="shared" si="3"/>
        <v>1.5527950310559007</v>
      </c>
      <c r="Q32" s="11">
        <f t="shared" si="4"/>
        <v>98.447204968944106</v>
      </c>
    </row>
    <row r="33" spans="1:17" s="3" customFormat="1" x14ac:dyDescent="0.25">
      <c r="A33" s="16">
        <v>2</v>
      </c>
      <c r="B33" s="3">
        <v>2</v>
      </c>
      <c r="C33" s="3">
        <v>1.5</v>
      </c>
      <c r="D33" s="12" t="s">
        <v>1136</v>
      </c>
      <c r="E33" s="11" t="s">
        <v>1136</v>
      </c>
      <c r="F33" s="13">
        <v>1.05</v>
      </c>
      <c r="G33" s="12">
        <v>4.4793333333333303E-2</v>
      </c>
      <c r="H33" s="12">
        <f t="shared" si="5"/>
        <v>1.0052066666666668</v>
      </c>
      <c r="I33" s="12">
        <v>1.1399999999999999</v>
      </c>
      <c r="J33" s="12">
        <f t="shared" si="0"/>
        <v>88.17602339181289</v>
      </c>
      <c r="K33" s="11">
        <f t="shared" si="1"/>
        <v>11.82397660818711</v>
      </c>
      <c r="L33" s="13">
        <v>1.9059999999999999</v>
      </c>
      <c r="M33" s="12">
        <v>7.0000000000000007E-2</v>
      </c>
      <c r="N33" s="12">
        <f t="shared" si="2"/>
        <v>1.8359999999999999</v>
      </c>
      <c r="O33" s="12">
        <v>0.96599999999999997</v>
      </c>
      <c r="P33" s="12">
        <f t="shared" si="3"/>
        <v>190.06211180124222</v>
      </c>
      <c r="Q33" s="11">
        <f t="shared" si="4"/>
        <v>-90.062111801242224</v>
      </c>
    </row>
    <row r="34" spans="1:17" s="3" customFormat="1" x14ac:dyDescent="0.25">
      <c r="A34" s="16">
        <v>2</v>
      </c>
      <c r="B34" s="3">
        <v>2</v>
      </c>
      <c r="C34" s="3">
        <v>1.5</v>
      </c>
      <c r="D34" s="12" t="s">
        <v>1136</v>
      </c>
      <c r="E34" s="11" t="s">
        <v>1136</v>
      </c>
      <c r="F34" s="13">
        <v>1.1659999999999999</v>
      </c>
      <c r="G34" s="12">
        <v>4.4793333333333303E-2</v>
      </c>
      <c r="H34" s="12">
        <f t="shared" si="5"/>
        <v>1.1212066666666667</v>
      </c>
      <c r="I34" s="12">
        <v>1.1399999999999999</v>
      </c>
      <c r="J34" s="12">
        <f t="shared" si="0"/>
        <v>98.351461988304095</v>
      </c>
      <c r="K34" s="11">
        <f t="shared" si="1"/>
        <v>1.648538011695905</v>
      </c>
      <c r="L34" s="13">
        <v>0.92300000000000004</v>
      </c>
      <c r="M34" s="12">
        <v>7.0000000000000007E-2</v>
      </c>
      <c r="N34" s="12">
        <f t="shared" si="2"/>
        <v>0.85299999999999998</v>
      </c>
      <c r="O34" s="12">
        <v>0.96599999999999997</v>
      </c>
      <c r="P34" s="12">
        <f t="shared" si="3"/>
        <v>88.302277432712216</v>
      </c>
      <c r="Q34" s="11">
        <f t="shared" si="4"/>
        <v>11.697722567287784</v>
      </c>
    </row>
    <row r="35" spans="1:17" s="3" customFormat="1" x14ac:dyDescent="0.25">
      <c r="A35" s="16">
        <v>2</v>
      </c>
      <c r="B35" s="3">
        <v>2</v>
      </c>
      <c r="C35" s="3">
        <v>3.1</v>
      </c>
      <c r="D35" s="12" t="s">
        <v>1136</v>
      </c>
      <c r="E35" s="11" t="s">
        <v>1136</v>
      </c>
      <c r="F35" s="13">
        <v>1.0940000000000001</v>
      </c>
      <c r="G35" s="12">
        <v>4.4793333333333303E-2</v>
      </c>
      <c r="H35" s="12">
        <f t="shared" si="5"/>
        <v>1.0492066666666668</v>
      </c>
      <c r="I35" s="12">
        <v>1.1399999999999999</v>
      </c>
      <c r="J35" s="12">
        <f t="shared" si="0"/>
        <v>92.035672514619904</v>
      </c>
      <c r="K35" s="11">
        <f t="shared" si="1"/>
        <v>7.964327485380096</v>
      </c>
      <c r="L35" s="13">
        <v>2.2080000000000002</v>
      </c>
      <c r="M35" s="12">
        <v>7.0000000000000007E-2</v>
      </c>
      <c r="N35" s="12">
        <f t="shared" si="2"/>
        <v>2.1380000000000003</v>
      </c>
      <c r="O35" s="12">
        <v>0.96599999999999997</v>
      </c>
      <c r="P35" s="12">
        <f t="shared" si="3"/>
        <v>221.32505175983442</v>
      </c>
      <c r="Q35" s="11">
        <f t="shared" si="4"/>
        <v>-121.32505175983442</v>
      </c>
    </row>
    <row r="36" spans="1:17" s="3" customFormat="1" x14ac:dyDescent="0.25">
      <c r="A36" s="16">
        <v>2</v>
      </c>
      <c r="B36" s="3">
        <v>2</v>
      </c>
      <c r="C36" s="3">
        <v>3.1</v>
      </c>
      <c r="D36" s="12" t="s">
        <v>1136</v>
      </c>
      <c r="E36" s="11" t="s">
        <v>1136</v>
      </c>
      <c r="F36" s="13">
        <v>1.0449999999999999</v>
      </c>
      <c r="G36" s="12">
        <v>4.4793333333333303E-2</v>
      </c>
      <c r="H36" s="12">
        <f t="shared" si="5"/>
        <v>1.0002066666666667</v>
      </c>
      <c r="I36" s="12">
        <v>1.1399999999999999</v>
      </c>
      <c r="J36" s="12">
        <f t="shared" si="0"/>
        <v>87.737426900584808</v>
      </c>
      <c r="K36" s="11">
        <f t="shared" si="1"/>
        <v>12.262573099415192</v>
      </c>
      <c r="L36" s="13">
        <v>2.0110000000000001</v>
      </c>
      <c r="M36" s="12">
        <v>7.0000000000000007E-2</v>
      </c>
      <c r="N36" s="12">
        <f t="shared" si="2"/>
        <v>1.9410000000000001</v>
      </c>
      <c r="O36" s="12">
        <v>0.96599999999999997</v>
      </c>
      <c r="P36" s="12">
        <f t="shared" si="3"/>
        <v>200.93167701863356</v>
      </c>
      <c r="Q36" s="11">
        <f t="shared" si="4"/>
        <v>-100.93167701863356</v>
      </c>
    </row>
    <row r="37" spans="1:17" s="3" customFormat="1" x14ac:dyDescent="0.25">
      <c r="A37" s="16">
        <v>2</v>
      </c>
      <c r="B37" s="3">
        <v>2</v>
      </c>
      <c r="C37" s="3">
        <v>6.3</v>
      </c>
      <c r="D37" s="12" t="s">
        <v>1136</v>
      </c>
      <c r="E37" s="11" t="s">
        <v>1136</v>
      </c>
      <c r="F37" s="13">
        <v>1.02</v>
      </c>
      <c r="G37" s="12">
        <v>4.4793333333333303E-2</v>
      </c>
      <c r="H37" s="12">
        <f t="shared" si="5"/>
        <v>0.97520666666666667</v>
      </c>
      <c r="I37" s="12">
        <v>1.1399999999999999</v>
      </c>
      <c r="J37" s="12">
        <f t="shared" si="0"/>
        <v>85.544444444444451</v>
      </c>
      <c r="K37" s="11">
        <f t="shared" si="1"/>
        <v>14.455555555555549</v>
      </c>
      <c r="L37" s="13">
        <v>2.0190000000000001</v>
      </c>
      <c r="M37" s="12">
        <v>7.0000000000000007E-2</v>
      </c>
      <c r="N37" s="12">
        <f t="shared" si="2"/>
        <v>1.9490000000000001</v>
      </c>
      <c r="O37" s="12">
        <v>0.96599999999999997</v>
      </c>
      <c r="P37" s="12">
        <f t="shared" si="3"/>
        <v>201.75983436853002</v>
      </c>
      <c r="Q37" s="11">
        <f t="shared" si="4"/>
        <v>-101.75983436853002</v>
      </c>
    </row>
    <row r="38" spans="1:17" s="3" customFormat="1" x14ac:dyDescent="0.25">
      <c r="A38" s="16">
        <v>2</v>
      </c>
      <c r="B38" s="3">
        <v>2</v>
      </c>
      <c r="C38" s="3">
        <v>6.3</v>
      </c>
      <c r="D38" s="12" t="s">
        <v>1136</v>
      </c>
      <c r="E38" s="11" t="s">
        <v>1136</v>
      </c>
      <c r="F38" s="13">
        <v>0.93500000000000005</v>
      </c>
      <c r="G38" s="12">
        <v>3.5999999999999997E-2</v>
      </c>
      <c r="H38" s="12">
        <f t="shared" si="5"/>
        <v>0.89900000000000002</v>
      </c>
      <c r="I38" s="12">
        <v>1.1399999999999999</v>
      </c>
      <c r="J38" s="12">
        <f t="shared" si="0"/>
        <v>78.859649122807028</v>
      </c>
      <c r="K38" s="11">
        <f t="shared" si="1"/>
        <v>21.140350877192972</v>
      </c>
      <c r="L38" s="13">
        <v>2.012</v>
      </c>
      <c r="M38" s="12">
        <v>7.0000000000000007E-2</v>
      </c>
      <c r="N38" s="12">
        <f t="shared" si="2"/>
        <v>1.9419999999999999</v>
      </c>
      <c r="O38" s="12">
        <v>0.96599999999999997</v>
      </c>
      <c r="P38" s="12">
        <f t="shared" si="3"/>
        <v>201.03519668737059</v>
      </c>
      <c r="Q38" s="11">
        <f t="shared" si="4"/>
        <v>-101.03519668737059</v>
      </c>
    </row>
    <row r="39" spans="1:17" s="3" customFormat="1" x14ac:dyDescent="0.25">
      <c r="A39" s="16">
        <v>2</v>
      </c>
      <c r="B39" s="3">
        <v>2</v>
      </c>
      <c r="C39" s="3">
        <v>12.5</v>
      </c>
      <c r="D39" s="12" t="s">
        <v>1136</v>
      </c>
      <c r="E39" s="11" t="s">
        <v>1136</v>
      </c>
      <c r="F39" s="13">
        <v>0.64100000000000001</v>
      </c>
      <c r="G39" s="12">
        <v>4.1000000000000002E-2</v>
      </c>
      <c r="H39" s="12">
        <f t="shared" si="5"/>
        <v>0.6</v>
      </c>
      <c r="I39" s="12">
        <v>1.1399999999999999</v>
      </c>
      <c r="J39" s="12">
        <f t="shared" si="0"/>
        <v>52.631578947368418</v>
      </c>
      <c r="K39" s="11">
        <f t="shared" si="1"/>
        <v>47.368421052631582</v>
      </c>
      <c r="L39" s="13">
        <v>0.66900000000000004</v>
      </c>
      <c r="M39" s="12">
        <v>7.0000000000000007E-2</v>
      </c>
      <c r="N39" s="12">
        <f t="shared" si="2"/>
        <v>0.59899999999999998</v>
      </c>
      <c r="O39" s="12">
        <v>0.96599999999999997</v>
      </c>
      <c r="P39" s="12">
        <f t="shared" si="3"/>
        <v>62.008281573498969</v>
      </c>
      <c r="Q39" s="11">
        <f t="shared" si="4"/>
        <v>37.991718426501031</v>
      </c>
    </row>
    <row r="40" spans="1:17" s="3" customFormat="1" x14ac:dyDescent="0.25">
      <c r="A40" s="16">
        <v>2</v>
      </c>
      <c r="B40" s="3">
        <v>2</v>
      </c>
      <c r="C40" s="3">
        <v>12.5</v>
      </c>
      <c r="D40" s="12" t="s">
        <v>1136</v>
      </c>
      <c r="E40" s="11" t="s">
        <v>1136</v>
      </c>
      <c r="F40" s="13">
        <v>0.83399999999999996</v>
      </c>
      <c r="G40" s="12">
        <v>4.1000000000000002E-2</v>
      </c>
      <c r="H40" s="12">
        <f t="shared" si="5"/>
        <v>0.79299999999999993</v>
      </c>
      <c r="I40" s="12">
        <v>1.1399999999999999</v>
      </c>
      <c r="J40" s="12">
        <f t="shared" si="0"/>
        <v>69.561403508771917</v>
      </c>
      <c r="K40" s="11">
        <f t="shared" si="1"/>
        <v>30.438596491228083</v>
      </c>
      <c r="L40" s="13">
        <v>0.6</v>
      </c>
      <c r="M40" s="12">
        <v>7.0000000000000007E-2</v>
      </c>
      <c r="N40" s="12">
        <f t="shared" si="2"/>
        <v>0.53</v>
      </c>
      <c r="O40" s="12">
        <v>0.96599999999999997</v>
      </c>
      <c r="P40" s="12">
        <f t="shared" si="3"/>
        <v>54.865424430641831</v>
      </c>
      <c r="Q40" s="11">
        <f t="shared" si="4"/>
        <v>45.134575569358169</v>
      </c>
    </row>
    <row r="41" spans="1:17" s="3" customFormat="1" x14ac:dyDescent="0.25">
      <c r="A41" s="16">
        <v>2</v>
      </c>
      <c r="B41" s="3">
        <v>2</v>
      </c>
      <c r="C41" s="3">
        <v>25</v>
      </c>
      <c r="D41" s="12" t="s">
        <v>1136</v>
      </c>
      <c r="E41" s="11" t="s">
        <v>1136</v>
      </c>
      <c r="F41" s="13">
        <v>0.3</v>
      </c>
      <c r="G41" s="12">
        <v>4.1000000000000002E-2</v>
      </c>
      <c r="H41" s="12">
        <f t="shared" si="5"/>
        <v>0.25900000000000001</v>
      </c>
      <c r="I41" s="12">
        <v>1.1399999999999999</v>
      </c>
      <c r="J41" s="12">
        <f t="shared" si="0"/>
        <v>22.719298245614038</v>
      </c>
      <c r="K41" s="11">
        <f t="shared" si="1"/>
        <v>77.280701754385959</v>
      </c>
      <c r="L41" s="13">
        <v>7.1999999999999995E-2</v>
      </c>
      <c r="M41" s="12">
        <v>7.0000000000000007E-2</v>
      </c>
      <c r="N41" s="12">
        <f t="shared" si="2"/>
        <v>1.9999999999999879E-3</v>
      </c>
      <c r="O41" s="12">
        <v>0.96599999999999997</v>
      </c>
      <c r="P41" s="12">
        <f t="shared" si="3"/>
        <v>0.20703933747411885</v>
      </c>
      <c r="Q41" s="11">
        <f t="shared" si="4"/>
        <v>99.792960662525886</v>
      </c>
    </row>
    <row r="42" spans="1:17" s="3" customFormat="1" x14ac:dyDescent="0.25">
      <c r="A42" s="16">
        <v>2</v>
      </c>
      <c r="B42" s="3">
        <v>2</v>
      </c>
      <c r="C42" s="3">
        <v>25</v>
      </c>
      <c r="D42" s="12" t="s">
        <v>1136</v>
      </c>
      <c r="E42" s="11" t="s">
        <v>1136</v>
      </c>
      <c r="F42" s="13">
        <v>0.41799999999999998</v>
      </c>
      <c r="G42" s="12">
        <v>4.1000000000000002E-2</v>
      </c>
      <c r="H42" s="12">
        <f t="shared" si="5"/>
        <v>0.377</v>
      </c>
      <c r="I42" s="12">
        <v>1.1399999999999999</v>
      </c>
      <c r="J42" s="12">
        <f t="shared" si="0"/>
        <v>33.070175438596493</v>
      </c>
      <c r="K42" s="11">
        <f t="shared" si="1"/>
        <v>66.929824561403507</v>
      </c>
      <c r="L42" s="13">
        <v>7.9000000000000001E-2</v>
      </c>
      <c r="M42" s="12">
        <v>7.0000000000000007E-2</v>
      </c>
      <c r="N42" s="12">
        <f t="shared" si="2"/>
        <v>8.9999999999999941E-3</v>
      </c>
      <c r="O42" s="12">
        <v>0.96599999999999997</v>
      </c>
      <c r="P42" s="12">
        <f t="shared" si="3"/>
        <v>0.93167701863353991</v>
      </c>
      <c r="Q42" s="11">
        <f t="shared" si="4"/>
        <v>99.068322981366464</v>
      </c>
    </row>
    <row r="43" spans="1:17" s="3" customFormat="1" x14ac:dyDescent="0.25">
      <c r="A43" s="16">
        <v>6</v>
      </c>
      <c r="B43" s="3">
        <v>1</v>
      </c>
      <c r="C43" s="3">
        <v>0.04</v>
      </c>
      <c r="D43" s="12">
        <v>0.20657552083333336</v>
      </c>
      <c r="E43" s="11">
        <v>2.0657552083333335E-4</v>
      </c>
      <c r="F43" s="13">
        <v>0.94099999999999995</v>
      </c>
      <c r="G43" s="12">
        <v>5.3999999999999999E-2</v>
      </c>
      <c r="H43" s="12">
        <v>0.8869999999999999</v>
      </c>
      <c r="I43" s="12">
        <v>0.79399999999999993</v>
      </c>
      <c r="J43" s="12">
        <f t="shared" si="0"/>
        <v>111.71284634760706</v>
      </c>
      <c r="K43" s="11">
        <f t="shared" si="1"/>
        <v>-11.712846347607055</v>
      </c>
      <c r="L43" s="13">
        <v>2.9569999999999999</v>
      </c>
      <c r="M43" s="12">
        <v>0.06</v>
      </c>
      <c r="N43" s="12">
        <f t="shared" si="2"/>
        <v>2.8969999999999998</v>
      </c>
      <c r="O43" s="12">
        <v>2.5760000000000001</v>
      </c>
      <c r="P43" s="12">
        <f t="shared" si="3"/>
        <v>112.46118012422359</v>
      </c>
      <c r="Q43" s="11">
        <f t="shared" si="4"/>
        <v>-12.461180124223588</v>
      </c>
    </row>
    <row r="44" spans="1:17" s="3" customFormat="1" x14ac:dyDescent="0.25">
      <c r="A44" s="16">
        <v>6</v>
      </c>
      <c r="B44" s="3">
        <v>1</v>
      </c>
      <c r="C44" s="3">
        <v>0.04</v>
      </c>
      <c r="D44" s="12">
        <v>0.20657552083333336</v>
      </c>
      <c r="E44" s="11">
        <v>2.0657552083333335E-4</v>
      </c>
      <c r="F44" s="13">
        <v>0.94699999999999995</v>
      </c>
      <c r="G44" s="12">
        <v>5.3999999999999999E-2</v>
      </c>
      <c r="H44" s="12">
        <v>0.8929999999999999</v>
      </c>
      <c r="I44" s="12">
        <v>0.79399999999999993</v>
      </c>
      <c r="J44" s="12">
        <f t="shared" si="0"/>
        <v>112.46851385390428</v>
      </c>
      <c r="K44" s="11">
        <f t="shared" si="1"/>
        <v>-12.468513853904284</v>
      </c>
      <c r="L44" s="13">
        <v>2.6059999999999999</v>
      </c>
      <c r="M44" s="12">
        <v>0.06</v>
      </c>
      <c r="N44" s="12">
        <f t="shared" si="2"/>
        <v>2.5459999999999998</v>
      </c>
      <c r="O44" s="12">
        <v>2.5760000000000001</v>
      </c>
      <c r="P44" s="12">
        <f t="shared" si="3"/>
        <v>98.835403726708066</v>
      </c>
      <c r="Q44" s="11">
        <f t="shared" si="4"/>
        <v>1.1645962732919344</v>
      </c>
    </row>
    <row r="45" spans="1:17" s="3" customFormat="1" x14ac:dyDescent="0.25">
      <c r="A45" s="16">
        <v>6</v>
      </c>
      <c r="B45" s="3">
        <v>1</v>
      </c>
      <c r="C45" s="3">
        <v>7.0000000000000007E-2</v>
      </c>
      <c r="D45" s="12">
        <v>0.41315104166666672</v>
      </c>
      <c r="E45" s="11">
        <v>4.131510416666667E-4</v>
      </c>
      <c r="F45" s="13">
        <v>0.82399999999999995</v>
      </c>
      <c r="G45" s="12">
        <v>5.3999999999999999E-2</v>
      </c>
      <c r="H45" s="12">
        <v>0.76999999999999991</v>
      </c>
      <c r="I45" s="12">
        <v>0.79399999999999993</v>
      </c>
      <c r="J45" s="12">
        <f t="shared" si="0"/>
        <v>96.977329974811084</v>
      </c>
      <c r="K45" s="11">
        <f t="shared" si="1"/>
        <v>3.0226700251889156</v>
      </c>
      <c r="L45" s="13">
        <v>2.278</v>
      </c>
      <c r="M45" s="12">
        <v>0.06</v>
      </c>
      <c r="N45" s="12">
        <f t="shared" si="2"/>
        <v>2.218</v>
      </c>
      <c r="O45" s="12">
        <v>2.5760000000000001</v>
      </c>
      <c r="P45" s="12">
        <f t="shared" si="3"/>
        <v>86.102484472049696</v>
      </c>
      <c r="Q45" s="11">
        <f t="shared" si="4"/>
        <v>13.897515527950304</v>
      </c>
    </row>
    <row r="46" spans="1:17" s="3" customFormat="1" x14ac:dyDescent="0.25">
      <c r="A46" s="16">
        <v>6</v>
      </c>
      <c r="B46" s="3">
        <v>1</v>
      </c>
      <c r="C46" s="3">
        <v>7.0000000000000007E-2</v>
      </c>
      <c r="D46" s="12">
        <v>0.41315104166666672</v>
      </c>
      <c r="E46" s="11">
        <v>4.131510416666667E-4</v>
      </c>
      <c r="F46" s="13">
        <v>0.76500000000000001</v>
      </c>
      <c r="G46" s="12">
        <v>5.3999999999999999E-2</v>
      </c>
      <c r="H46" s="12">
        <v>0.71099999999999997</v>
      </c>
      <c r="I46" s="12">
        <v>0.79399999999999993</v>
      </c>
      <c r="J46" s="12">
        <f t="shared" si="0"/>
        <v>89.546599496221674</v>
      </c>
      <c r="K46" s="11">
        <f t="shared" si="1"/>
        <v>10.453400503778326</v>
      </c>
      <c r="L46" s="13">
        <v>2.3420000000000001</v>
      </c>
      <c r="M46" s="12">
        <v>0.06</v>
      </c>
      <c r="N46" s="12">
        <f t="shared" si="2"/>
        <v>2.282</v>
      </c>
      <c r="O46" s="12">
        <v>2.5760000000000001</v>
      </c>
      <c r="P46" s="12">
        <f t="shared" si="3"/>
        <v>88.586956521739125</v>
      </c>
      <c r="Q46" s="11">
        <f t="shared" si="4"/>
        <v>11.413043478260875</v>
      </c>
    </row>
    <row r="47" spans="1:17" s="3" customFormat="1" x14ac:dyDescent="0.25">
      <c r="A47" s="16">
        <v>6</v>
      </c>
      <c r="B47" s="3">
        <v>1</v>
      </c>
      <c r="C47" s="3">
        <v>0.15</v>
      </c>
      <c r="D47" s="12">
        <v>0.82630208333333344</v>
      </c>
      <c r="E47" s="11">
        <v>8.263020833333334E-4</v>
      </c>
      <c r="F47" s="13">
        <v>0.85699999999999998</v>
      </c>
      <c r="G47" s="12">
        <v>5.3999999999999999E-2</v>
      </c>
      <c r="H47" s="12">
        <v>0.80299999999999994</v>
      </c>
      <c r="I47" s="12">
        <v>0.79399999999999993</v>
      </c>
      <c r="J47" s="12">
        <f t="shared" si="0"/>
        <v>101.13350125944585</v>
      </c>
      <c r="K47" s="11">
        <f t="shared" si="1"/>
        <v>-1.1335012594458505</v>
      </c>
      <c r="L47" s="13">
        <v>2.052</v>
      </c>
      <c r="M47" s="12">
        <v>0.06</v>
      </c>
      <c r="N47" s="12">
        <f t="shared" si="2"/>
        <v>1.992</v>
      </c>
      <c r="O47" s="12">
        <v>2.5760000000000001</v>
      </c>
      <c r="P47" s="12">
        <f t="shared" si="3"/>
        <v>77.32919254658384</v>
      </c>
      <c r="Q47" s="11">
        <f t="shared" si="4"/>
        <v>22.67080745341616</v>
      </c>
    </row>
    <row r="48" spans="1:17" s="3" customFormat="1" x14ac:dyDescent="0.25">
      <c r="A48" s="16">
        <v>6</v>
      </c>
      <c r="B48" s="3">
        <v>1</v>
      </c>
      <c r="C48" s="3">
        <v>0.15</v>
      </c>
      <c r="D48" s="12">
        <v>0.82630208333333344</v>
      </c>
      <c r="E48" s="11">
        <v>8.263020833333334E-4</v>
      </c>
      <c r="F48" s="13">
        <v>0.86299999999999999</v>
      </c>
      <c r="G48" s="12">
        <v>5.3999999999999999E-2</v>
      </c>
      <c r="H48" s="12">
        <v>0.80899999999999994</v>
      </c>
      <c r="I48" s="12">
        <v>0.79399999999999993</v>
      </c>
      <c r="J48" s="12">
        <f t="shared" si="0"/>
        <v>101.88916876574308</v>
      </c>
      <c r="K48" s="11">
        <f t="shared" si="1"/>
        <v>-1.8891687657430793</v>
      </c>
      <c r="L48" s="13">
        <v>1.966</v>
      </c>
      <c r="M48" s="12">
        <v>0.06</v>
      </c>
      <c r="N48" s="12">
        <f t="shared" si="2"/>
        <v>1.9059999999999999</v>
      </c>
      <c r="O48" s="12">
        <v>2.5760000000000001</v>
      </c>
      <c r="P48" s="12">
        <f t="shared" si="3"/>
        <v>73.990683229813655</v>
      </c>
      <c r="Q48" s="11">
        <f t="shared" si="4"/>
        <v>26.009316770186345</v>
      </c>
    </row>
    <row r="49" spans="1:17" s="3" customFormat="1" x14ac:dyDescent="0.25">
      <c r="A49" s="16">
        <v>6</v>
      </c>
      <c r="B49" s="3">
        <v>1</v>
      </c>
      <c r="C49" s="3">
        <v>0.33</v>
      </c>
      <c r="D49" s="12">
        <v>1.6526041666666669</v>
      </c>
      <c r="E49" s="11">
        <v>1.6526041666666668E-3</v>
      </c>
      <c r="F49" s="13">
        <v>0.85299999999999998</v>
      </c>
      <c r="G49" s="12">
        <v>5.3999999999999999E-2</v>
      </c>
      <c r="H49" s="12">
        <v>0.79899999999999993</v>
      </c>
      <c r="I49" s="12">
        <v>0.79399999999999993</v>
      </c>
      <c r="J49" s="12">
        <f t="shared" si="0"/>
        <v>100.62972292191436</v>
      </c>
      <c r="K49" s="11">
        <f t="shared" si="1"/>
        <v>-0.62972292191436452</v>
      </c>
      <c r="L49" s="13">
        <v>1.2789999999999999</v>
      </c>
      <c r="M49" s="12">
        <v>0.06</v>
      </c>
      <c r="N49" s="12">
        <f t="shared" si="2"/>
        <v>1.2189999999999999</v>
      </c>
      <c r="O49" s="12">
        <v>2.5760000000000001</v>
      </c>
      <c r="P49" s="12">
        <f t="shared" si="3"/>
        <v>47.321428571428562</v>
      </c>
      <c r="Q49" s="11">
        <f t="shared" si="4"/>
        <v>52.678571428571438</v>
      </c>
    </row>
    <row r="50" spans="1:17" s="3" customFormat="1" x14ac:dyDescent="0.25">
      <c r="A50" s="16">
        <v>6</v>
      </c>
      <c r="B50" s="3">
        <v>1</v>
      </c>
      <c r="C50" s="3">
        <v>0.33</v>
      </c>
      <c r="D50" s="12">
        <v>1.6526041666666669</v>
      </c>
      <c r="E50" s="11">
        <v>1.6526041666666668E-3</v>
      </c>
      <c r="F50" s="13">
        <v>0.83199999999999996</v>
      </c>
      <c r="G50" s="12">
        <v>5.3999999999999999E-2</v>
      </c>
      <c r="H50" s="12">
        <v>0.77799999999999991</v>
      </c>
      <c r="I50" s="12">
        <v>0.79399999999999993</v>
      </c>
      <c r="J50" s="12">
        <f t="shared" si="0"/>
        <v>97.984886649874056</v>
      </c>
      <c r="K50" s="11">
        <f t="shared" si="1"/>
        <v>2.0151133501259437</v>
      </c>
      <c r="L50" s="13">
        <v>1.1919999999999999</v>
      </c>
      <c r="M50" s="12">
        <v>0.06</v>
      </c>
      <c r="N50" s="12">
        <f t="shared" si="2"/>
        <v>1.1319999999999999</v>
      </c>
      <c r="O50" s="12">
        <v>2.5760000000000001</v>
      </c>
      <c r="P50" s="12">
        <f t="shared" si="3"/>
        <v>43.944099378881987</v>
      </c>
      <c r="Q50" s="11">
        <f t="shared" si="4"/>
        <v>56.055900621118013</v>
      </c>
    </row>
    <row r="51" spans="1:17" s="3" customFormat="1" x14ac:dyDescent="0.25">
      <c r="A51" s="16">
        <v>6</v>
      </c>
      <c r="B51" s="3">
        <v>1</v>
      </c>
      <c r="C51" s="3">
        <v>0.75</v>
      </c>
      <c r="D51" s="12">
        <v>3.3052083333333337</v>
      </c>
      <c r="E51" s="11">
        <v>3.3052083333333336E-3</v>
      </c>
      <c r="F51" s="13">
        <v>0.89600000000000002</v>
      </c>
      <c r="G51" s="12">
        <v>5.3999999999999999E-2</v>
      </c>
      <c r="H51" s="12">
        <v>0.84199999999999997</v>
      </c>
      <c r="I51" s="12">
        <v>0.79399999999999993</v>
      </c>
      <c r="J51" s="12">
        <f t="shared" si="0"/>
        <v>106.04534005037785</v>
      </c>
      <c r="K51" s="11">
        <f t="shared" si="1"/>
        <v>-6.0453400503778454</v>
      </c>
      <c r="L51" s="13">
        <v>1.677</v>
      </c>
      <c r="M51" s="12">
        <v>0.06</v>
      </c>
      <c r="N51" s="12">
        <f t="shared" si="2"/>
        <v>1.617</v>
      </c>
      <c r="O51" s="12">
        <v>2.5760000000000001</v>
      </c>
      <c r="P51" s="12">
        <f t="shared" si="3"/>
        <v>62.771739130434781</v>
      </c>
      <c r="Q51" s="11">
        <f t="shared" si="4"/>
        <v>37.228260869565219</v>
      </c>
    </row>
    <row r="52" spans="1:17" s="3" customFormat="1" x14ac:dyDescent="0.25">
      <c r="A52" s="16">
        <v>6</v>
      </c>
      <c r="B52" s="3">
        <v>1</v>
      </c>
      <c r="C52" s="3">
        <v>0.75</v>
      </c>
      <c r="D52" s="12">
        <v>3.3052083333333337</v>
      </c>
      <c r="E52" s="11">
        <v>3.3052083333333336E-3</v>
      </c>
      <c r="F52" s="13">
        <v>1.075</v>
      </c>
      <c r="G52" s="12">
        <v>5.3999999999999999E-2</v>
      </c>
      <c r="H52" s="12">
        <v>1.0209999999999999</v>
      </c>
      <c r="I52" s="12">
        <v>0.79399999999999993</v>
      </c>
      <c r="J52" s="12">
        <f t="shared" si="0"/>
        <v>128.58942065491183</v>
      </c>
      <c r="K52" s="11">
        <f t="shared" si="1"/>
        <v>-28.589420654911834</v>
      </c>
      <c r="L52" s="13">
        <v>0.96199999999999997</v>
      </c>
      <c r="M52" s="12">
        <v>0.06</v>
      </c>
      <c r="N52" s="12">
        <f t="shared" si="2"/>
        <v>0.90199999999999991</v>
      </c>
      <c r="O52" s="12">
        <v>2.5760000000000001</v>
      </c>
      <c r="P52" s="12">
        <f t="shared" si="3"/>
        <v>35.015527950310556</v>
      </c>
      <c r="Q52" s="11">
        <f t="shared" si="4"/>
        <v>64.984472049689444</v>
      </c>
    </row>
    <row r="53" spans="1:17" s="3" customFormat="1" x14ac:dyDescent="0.25">
      <c r="A53" s="16">
        <v>6</v>
      </c>
      <c r="B53" s="3">
        <v>1</v>
      </c>
      <c r="C53" s="3">
        <v>1.5</v>
      </c>
      <c r="D53" s="12">
        <v>6.6104166666666675</v>
      </c>
      <c r="E53" s="11">
        <v>6.6104166666666672E-3</v>
      </c>
      <c r="F53" s="13">
        <v>0.94899999999999995</v>
      </c>
      <c r="G53" s="12">
        <v>5.3999999999999999E-2</v>
      </c>
      <c r="H53" s="12">
        <v>0.89499999999999991</v>
      </c>
      <c r="I53" s="12">
        <v>0.79399999999999993</v>
      </c>
      <c r="J53" s="12">
        <f t="shared" si="0"/>
        <v>112.72040302267001</v>
      </c>
      <c r="K53" s="11">
        <f t="shared" si="1"/>
        <v>-12.720403022670013</v>
      </c>
      <c r="L53" s="13">
        <v>1.171</v>
      </c>
      <c r="M53" s="12">
        <v>0.06</v>
      </c>
      <c r="N53" s="12">
        <f t="shared" si="2"/>
        <v>1.111</v>
      </c>
      <c r="O53" s="12">
        <v>2.5760000000000001</v>
      </c>
      <c r="P53" s="12">
        <f t="shared" si="3"/>
        <v>43.128881987577635</v>
      </c>
      <c r="Q53" s="11">
        <f t="shared" si="4"/>
        <v>56.871118012422365</v>
      </c>
    </row>
    <row r="54" spans="1:17" s="3" customFormat="1" x14ac:dyDescent="0.25">
      <c r="A54" s="16">
        <v>6</v>
      </c>
      <c r="B54" s="3">
        <v>1</v>
      </c>
      <c r="C54" s="3">
        <v>1.5</v>
      </c>
      <c r="D54" s="12">
        <v>6.6104166666666675</v>
      </c>
      <c r="E54" s="11">
        <v>6.6104166666666672E-3</v>
      </c>
      <c r="F54" s="13">
        <v>0.92</v>
      </c>
      <c r="G54" s="12">
        <v>5.3999999999999999E-2</v>
      </c>
      <c r="H54" s="12">
        <v>0.86599999999999999</v>
      </c>
      <c r="I54" s="12">
        <v>0.79399999999999993</v>
      </c>
      <c r="J54" s="12">
        <f t="shared" si="0"/>
        <v>109.06801007556678</v>
      </c>
      <c r="K54" s="11">
        <f t="shared" si="1"/>
        <v>-9.0680100755667752</v>
      </c>
      <c r="L54" s="13">
        <v>0.88900000000000001</v>
      </c>
      <c r="M54" s="12">
        <v>0.06</v>
      </c>
      <c r="N54" s="12">
        <f t="shared" si="2"/>
        <v>0.82899999999999996</v>
      </c>
      <c r="O54" s="12">
        <v>2.5760000000000001</v>
      </c>
      <c r="P54" s="12">
        <f t="shared" si="3"/>
        <v>32.181677018633536</v>
      </c>
      <c r="Q54" s="11">
        <f t="shared" si="4"/>
        <v>67.818322981366464</v>
      </c>
    </row>
    <row r="55" spans="1:17" s="3" customFormat="1" x14ac:dyDescent="0.25">
      <c r="A55" s="16">
        <v>6</v>
      </c>
      <c r="B55" s="3">
        <v>1</v>
      </c>
      <c r="C55" s="3">
        <v>3.1</v>
      </c>
      <c r="D55" s="12">
        <v>13.220833333333335</v>
      </c>
      <c r="E55" s="11">
        <v>1.3220833333333334E-2</v>
      </c>
      <c r="F55" s="13">
        <v>0.79200000000000004</v>
      </c>
      <c r="G55" s="12">
        <v>5.3999999999999999E-2</v>
      </c>
      <c r="H55" s="12">
        <v>0.73799999999999999</v>
      </c>
      <c r="I55" s="12">
        <v>0.79399999999999993</v>
      </c>
      <c r="J55" s="12">
        <f t="shared" si="0"/>
        <v>92.947103274559211</v>
      </c>
      <c r="K55" s="11">
        <f t="shared" si="1"/>
        <v>7.0528967254407888</v>
      </c>
      <c r="L55" s="13">
        <v>1.226</v>
      </c>
      <c r="M55" s="12">
        <v>0.06</v>
      </c>
      <c r="N55" s="12">
        <f t="shared" si="2"/>
        <v>1.1659999999999999</v>
      </c>
      <c r="O55" s="12">
        <v>2.5760000000000001</v>
      </c>
      <c r="P55" s="12">
        <f t="shared" si="3"/>
        <v>45.263975155279503</v>
      </c>
      <c r="Q55" s="11">
        <f t="shared" si="4"/>
        <v>54.736024844720497</v>
      </c>
    </row>
    <row r="56" spans="1:17" s="3" customFormat="1" x14ac:dyDescent="0.25">
      <c r="A56" s="16">
        <v>6</v>
      </c>
      <c r="B56" s="3">
        <v>1</v>
      </c>
      <c r="C56" s="3">
        <v>3.1</v>
      </c>
      <c r="D56" s="12">
        <v>13.220833333333335</v>
      </c>
      <c r="E56" s="11">
        <v>1.3220833333333334E-2</v>
      </c>
      <c r="F56" s="13">
        <v>0.76700000000000002</v>
      </c>
      <c r="G56" s="12">
        <v>5.3999999999999999E-2</v>
      </c>
      <c r="H56" s="12">
        <v>0.71299999999999997</v>
      </c>
      <c r="I56" s="12">
        <v>0.79399999999999993</v>
      </c>
      <c r="J56" s="12">
        <f t="shared" si="0"/>
        <v>89.798488664987403</v>
      </c>
      <c r="K56" s="11">
        <f t="shared" si="1"/>
        <v>10.201511335012597</v>
      </c>
      <c r="L56" s="13">
        <v>1.1850000000000001</v>
      </c>
      <c r="M56" s="12">
        <v>0.06</v>
      </c>
      <c r="N56" s="12">
        <f t="shared" si="2"/>
        <v>1.125</v>
      </c>
      <c r="O56" s="12">
        <v>2.5760000000000001</v>
      </c>
      <c r="P56" s="12">
        <f t="shared" si="3"/>
        <v>43.672360248447205</v>
      </c>
      <c r="Q56" s="11">
        <f t="shared" si="4"/>
        <v>56.327639751552795</v>
      </c>
    </row>
    <row r="57" spans="1:17" s="3" customFormat="1" x14ac:dyDescent="0.25">
      <c r="A57" s="16">
        <v>6</v>
      </c>
      <c r="B57" s="3">
        <v>1</v>
      </c>
      <c r="C57" s="3">
        <v>6.3</v>
      </c>
      <c r="D57" s="12">
        <v>26.44166666666667</v>
      </c>
      <c r="E57" s="11">
        <v>2.6441666666666669E-2</v>
      </c>
      <c r="F57" s="13">
        <v>0.80100000000000005</v>
      </c>
      <c r="G57" s="12">
        <v>5.3999999999999999E-2</v>
      </c>
      <c r="H57" s="12">
        <v>0.747</v>
      </c>
      <c r="I57" s="12">
        <v>0.79399999999999993</v>
      </c>
      <c r="J57" s="12">
        <f t="shared" si="0"/>
        <v>94.080604534005047</v>
      </c>
      <c r="K57" s="11">
        <f t="shared" si="1"/>
        <v>5.9193954659949526</v>
      </c>
      <c r="L57" s="13">
        <v>2</v>
      </c>
      <c r="M57" s="12">
        <v>0.06</v>
      </c>
      <c r="N57" s="12">
        <f t="shared" si="2"/>
        <v>1.94</v>
      </c>
      <c r="O57" s="12">
        <v>2.5760000000000001</v>
      </c>
      <c r="P57" s="12">
        <f t="shared" si="3"/>
        <v>75.310559006211179</v>
      </c>
      <c r="Q57" s="11">
        <f t="shared" si="4"/>
        <v>24.689440993788821</v>
      </c>
    </row>
    <row r="58" spans="1:17" s="3" customFormat="1" x14ac:dyDescent="0.25">
      <c r="A58" s="16">
        <v>6</v>
      </c>
      <c r="B58" s="3">
        <v>1</v>
      </c>
      <c r="C58" s="3">
        <v>6.3</v>
      </c>
      <c r="D58" s="12">
        <v>26.44166666666667</v>
      </c>
      <c r="E58" s="11">
        <v>2.6441666666666669E-2</v>
      </c>
      <c r="F58" s="13">
        <v>0.85399999999999998</v>
      </c>
      <c r="G58" s="12">
        <v>5.3999999999999999E-2</v>
      </c>
      <c r="H58" s="12">
        <v>0.79999999999999993</v>
      </c>
      <c r="I58" s="12">
        <v>0.79399999999999993</v>
      </c>
      <c r="J58" s="12">
        <f t="shared" si="0"/>
        <v>100.75566750629723</v>
      </c>
      <c r="K58" s="11">
        <f t="shared" si="1"/>
        <v>-0.7556675062972289</v>
      </c>
      <c r="L58" s="13">
        <v>1.159</v>
      </c>
      <c r="M58" s="12">
        <v>0.06</v>
      </c>
      <c r="N58" s="12">
        <f t="shared" si="2"/>
        <v>1.099</v>
      </c>
      <c r="O58" s="12">
        <v>2.5760000000000001</v>
      </c>
      <c r="P58" s="12">
        <f t="shared" si="3"/>
        <v>42.663043478260867</v>
      </c>
      <c r="Q58" s="11">
        <f t="shared" si="4"/>
        <v>57.336956521739133</v>
      </c>
    </row>
    <row r="59" spans="1:17" s="3" customFormat="1" x14ac:dyDescent="0.25">
      <c r="A59" s="16">
        <v>6</v>
      </c>
      <c r="B59" s="3">
        <v>1</v>
      </c>
      <c r="C59" s="3">
        <v>12.5</v>
      </c>
      <c r="D59" s="12">
        <v>52.88333333333334</v>
      </c>
      <c r="E59" s="11">
        <v>5.2883333333333338E-2</v>
      </c>
      <c r="F59" s="13">
        <v>0.80400000000000005</v>
      </c>
      <c r="G59" s="12">
        <v>5.3999999999999999E-2</v>
      </c>
      <c r="H59" s="12">
        <v>0.75</v>
      </c>
      <c r="I59" s="12">
        <v>0.79399999999999993</v>
      </c>
      <c r="J59" s="12">
        <f t="shared" si="0"/>
        <v>94.458438287153655</v>
      </c>
      <c r="K59" s="11">
        <f t="shared" si="1"/>
        <v>5.5415617128463452</v>
      </c>
      <c r="L59" s="13">
        <v>2</v>
      </c>
      <c r="M59" s="12">
        <v>0.06</v>
      </c>
      <c r="N59" s="12">
        <f t="shared" si="2"/>
        <v>1.94</v>
      </c>
      <c r="O59" s="12">
        <v>2.5760000000000001</v>
      </c>
      <c r="P59" s="12">
        <f t="shared" si="3"/>
        <v>75.310559006211179</v>
      </c>
      <c r="Q59" s="11">
        <f t="shared" si="4"/>
        <v>24.689440993788821</v>
      </c>
    </row>
    <row r="60" spans="1:17" s="3" customFormat="1" x14ac:dyDescent="0.25">
      <c r="A60" s="16">
        <v>6</v>
      </c>
      <c r="B60" s="3">
        <v>1</v>
      </c>
      <c r="C60" s="3">
        <v>12.5</v>
      </c>
      <c r="D60" s="12">
        <v>52.88333333333334</v>
      </c>
      <c r="E60" s="11">
        <v>5.2883333333333338E-2</v>
      </c>
      <c r="F60" s="13">
        <v>0.81299999999999994</v>
      </c>
      <c r="G60" s="12">
        <v>5.3999999999999999E-2</v>
      </c>
      <c r="H60" s="12">
        <v>0.7589999999999999</v>
      </c>
      <c r="I60" s="12">
        <v>0.79399999999999993</v>
      </c>
      <c r="J60" s="12">
        <f t="shared" si="0"/>
        <v>95.591939546599491</v>
      </c>
      <c r="K60" s="11">
        <f t="shared" si="1"/>
        <v>4.408060453400509</v>
      </c>
      <c r="L60" s="13">
        <v>1.4339999999999999</v>
      </c>
      <c r="M60" s="12">
        <v>0.06</v>
      </c>
      <c r="N60" s="12">
        <f t="shared" si="2"/>
        <v>1.3739999999999999</v>
      </c>
      <c r="O60" s="12">
        <v>2.5760000000000001</v>
      </c>
      <c r="P60" s="12">
        <f t="shared" si="3"/>
        <v>53.338509316770178</v>
      </c>
      <c r="Q60" s="11">
        <f t="shared" si="4"/>
        <v>46.661490683229822</v>
      </c>
    </row>
    <row r="61" spans="1:17" s="3" customFormat="1" x14ac:dyDescent="0.25">
      <c r="A61" s="16">
        <v>6</v>
      </c>
      <c r="B61" s="3">
        <v>1</v>
      </c>
      <c r="C61" s="3">
        <v>25</v>
      </c>
      <c r="D61" s="12">
        <v>105.76666666666668</v>
      </c>
      <c r="E61" s="11">
        <v>0.10576666666666668</v>
      </c>
      <c r="F61" s="13">
        <v>0.85699999999999998</v>
      </c>
      <c r="G61" s="12">
        <v>5.3999999999999999E-2</v>
      </c>
      <c r="H61" s="12">
        <v>0.80299999999999994</v>
      </c>
      <c r="I61" s="12">
        <v>0.79399999999999993</v>
      </c>
      <c r="J61" s="12">
        <f t="shared" si="0"/>
        <v>101.13350125944585</v>
      </c>
      <c r="K61" s="11">
        <f t="shared" si="1"/>
        <v>-1.1335012594458505</v>
      </c>
      <c r="L61" s="13">
        <v>2</v>
      </c>
      <c r="M61" s="12">
        <v>0.06</v>
      </c>
      <c r="N61" s="12">
        <f t="shared" si="2"/>
        <v>1.94</v>
      </c>
      <c r="O61" s="12">
        <v>2.5760000000000001</v>
      </c>
      <c r="P61" s="12">
        <f t="shared" si="3"/>
        <v>75.310559006211179</v>
      </c>
      <c r="Q61" s="11">
        <f t="shared" si="4"/>
        <v>24.689440993788821</v>
      </c>
    </row>
    <row r="62" spans="1:17" s="3" customFormat="1" x14ac:dyDescent="0.25">
      <c r="A62" s="16">
        <v>6</v>
      </c>
      <c r="B62" s="3">
        <v>1</v>
      </c>
      <c r="C62" s="3">
        <v>25</v>
      </c>
      <c r="D62" s="12">
        <v>105.76666666666668</v>
      </c>
      <c r="E62" s="11">
        <v>0.10576666666666668</v>
      </c>
      <c r="F62" s="13">
        <v>0.76800000000000002</v>
      </c>
      <c r="G62" s="12">
        <v>5.3999999999999999E-2</v>
      </c>
      <c r="H62" s="12">
        <v>0.71399999999999997</v>
      </c>
      <c r="I62" s="12">
        <v>0.79399999999999993</v>
      </c>
      <c r="J62" s="12">
        <f t="shared" si="0"/>
        <v>89.924433249370281</v>
      </c>
      <c r="K62" s="11">
        <f t="shared" si="1"/>
        <v>10.075566750629719</v>
      </c>
      <c r="L62" s="13">
        <v>3.28</v>
      </c>
      <c r="M62" s="12">
        <v>0.06</v>
      </c>
      <c r="N62" s="12">
        <f t="shared" si="2"/>
        <v>3.2199999999999998</v>
      </c>
      <c r="O62" s="12">
        <v>2.5760000000000001</v>
      </c>
      <c r="P62" s="12">
        <f t="shared" si="3"/>
        <v>124.99999999999997</v>
      </c>
      <c r="Q62" s="11">
        <f t="shared" si="4"/>
        <v>-24.999999999999972</v>
      </c>
    </row>
    <row r="63" spans="1:17" s="3" customFormat="1" x14ac:dyDescent="0.25">
      <c r="A63" s="16">
        <v>6</v>
      </c>
      <c r="B63" s="3">
        <v>2</v>
      </c>
      <c r="C63" s="3">
        <v>0.04</v>
      </c>
      <c r="D63" s="12">
        <v>0.20657552083333336</v>
      </c>
      <c r="E63" s="11">
        <v>2.0657552083333335E-4</v>
      </c>
      <c r="F63" s="13">
        <v>0.86299999999999999</v>
      </c>
      <c r="G63" s="12">
        <v>5.3999999999999999E-2</v>
      </c>
      <c r="H63" s="12">
        <v>0.80899999999999994</v>
      </c>
      <c r="I63" s="12">
        <v>0.8869999999999999</v>
      </c>
      <c r="J63" s="12">
        <f t="shared" si="0"/>
        <v>91.206313416009024</v>
      </c>
      <c r="K63" s="11">
        <f t="shared" si="1"/>
        <v>8.7936865839909757</v>
      </c>
      <c r="L63" s="13">
        <v>2.0110000000000001</v>
      </c>
      <c r="M63" s="12">
        <v>7.3999999999999996E-2</v>
      </c>
      <c r="N63" s="12">
        <f t="shared" si="2"/>
        <v>1.9370000000000001</v>
      </c>
      <c r="O63" s="12">
        <v>2.1420000000000003</v>
      </c>
      <c r="P63" s="12">
        <f t="shared" si="3"/>
        <v>90.429505135387473</v>
      </c>
      <c r="Q63" s="11">
        <f t="shared" si="4"/>
        <v>9.5704948646125274</v>
      </c>
    </row>
    <row r="64" spans="1:17" s="3" customFormat="1" x14ac:dyDescent="0.25">
      <c r="A64" s="16">
        <v>6</v>
      </c>
      <c r="B64" s="3">
        <v>2</v>
      </c>
      <c r="C64" s="3">
        <v>0.04</v>
      </c>
      <c r="D64" s="12">
        <v>0.20657552083333336</v>
      </c>
      <c r="E64" s="11">
        <v>2.0657552083333335E-4</v>
      </c>
      <c r="F64" s="13">
        <v>1.022</v>
      </c>
      <c r="G64" s="12">
        <v>5.3999999999999999E-2</v>
      </c>
      <c r="H64" s="12">
        <v>0.96799999999999997</v>
      </c>
      <c r="I64" s="12">
        <v>0.8869999999999999</v>
      </c>
      <c r="J64" s="12">
        <f t="shared" si="0"/>
        <v>109.13190529875988</v>
      </c>
      <c r="K64" s="11">
        <f t="shared" si="1"/>
        <v>-9.1319052987598752</v>
      </c>
      <c r="L64" s="13">
        <v>2.0390000000000001</v>
      </c>
      <c r="M64" s="12">
        <v>7.3999999999999996E-2</v>
      </c>
      <c r="N64" s="12">
        <f t="shared" si="2"/>
        <v>1.9650000000000001</v>
      </c>
      <c r="O64" s="12">
        <v>2.1420000000000003</v>
      </c>
      <c r="P64" s="12">
        <f t="shared" si="3"/>
        <v>91.736694677871128</v>
      </c>
      <c r="Q64" s="11">
        <f t="shared" si="4"/>
        <v>8.2633053221288719</v>
      </c>
    </row>
    <row r="65" spans="1:17" s="3" customFormat="1" x14ac:dyDescent="0.25">
      <c r="A65" s="16">
        <v>6</v>
      </c>
      <c r="B65" s="3">
        <v>2</v>
      </c>
      <c r="C65" s="3">
        <v>7.0000000000000007E-2</v>
      </c>
      <c r="D65" s="12">
        <v>0.41315104166666672</v>
      </c>
      <c r="E65" s="11">
        <v>4.131510416666667E-4</v>
      </c>
      <c r="F65" s="13">
        <v>0.89900000000000002</v>
      </c>
      <c r="G65" s="12">
        <v>5.3999999999999999E-2</v>
      </c>
      <c r="H65" s="12">
        <v>0.84499999999999997</v>
      </c>
      <c r="I65" s="12">
        <v>0.8869999999999999</v>
      </c>
      <c r="J65" s="12">
        <f t="shared" si="0"/>
        <v>95.264937993235634</v>
      </c>
      <c r="K65" s="11">
        <f t="shared" si="1"/>
        <v>4.7350620067643661</v>
      </c>
      <c r="L65" s="13">
        <v>2.044</v>
      </c>
      <c r="M65" s="12">
        <v>7.3999999999999996E-2</v>
      </c>
      <c r="N65" s="12">
        <f t="shared" si="2"/>
        <v>1.97</v>
      </c>
      <c r="O65" s="12">
        <v>2.1420000000000003</v>
      </c>
      <c r="P65" s="12">
        <f t="shared" si="3"/>
        <v>91.970121381886074</v>
      </c>
      <c r="Q65" s="11">
        <f t="shared" si="4"/>
        <v>8.0298786181139263</v>
      </c>
    </row>
    <row r="66" spans="1:17" s="3" customFormat="1" x14ac:dyDescent="0.25">
      <c r="A66" s="16">
        <v>6</v>
      </c>
      <c r="B66" s="3">
        <v>2</v>
      </c>
      <c r="C66" s="3">
        <v>7.0000000000000007E-2</v>
      </c>
      <c r="D66" s="12">
        <v>0.41315104166666672</v>
      </c>
      <c r="E66" s="11">
        <v>4.131510416666667E-4</v>
      </c>
      <c r="F66" s="13">
        <v>0.96199999999999997</v>
      </c>
      <c r="G66" s="12">
        <v>5.3999999999999999E-2</v>
      </c>
      <c r="H66" s="12">
        <v>0.90799999999999992</v>
      </c>
      <c r="I66" s="12">
        <v>0.8869999999999999</v>
      </c>
      <c r="J66" s="12">
        <f t="shared" si="0"/>
        <v>102.36753100338218</v>
      </c>
      <c r="K66" s="11">
        <f t="shared" si="1"/>
        <v>-2.367531003382183</v>
      </c>
      <c r="L66" s="13">
        <v>1.9319999999999999</v>
      </c>
      <c r="M66" s="12">
        <v>7.3999999999999996E-2</v>
      </c>
      <c r="N66" s="12">
        <f t="shared" si="2"/>
        <v>1.8579999999999999</v>
      </c>
      <c r="O66" s="12">
        <v>2.1420000000000003</v>
      </c>
      <c r="P66" s="12">
        <f t="shared" si="3"/>
        <v>86.741363211951423</v>
      </c>
      <c r="Q66" s="11">
        <f t="shared" si="4"/>
        <v>13.258636788048577</v>
      </c>
    </row>
    <row r="67" spans="1:17" s="3" customFormat="1" x14ac:dyDescent="0.25">
      <c r="A67" s="16">
        <v>6</v>
      </c>
      <c r="B67" s="3">
        <v>2</v>
      </c>
      <c r="C67" s="3">
        <v>0.15</v>
      </c>
      <c r="D67" s="12">
        <v>0.82630208333333344</v>
      </c>
      <c r="E67" s="11">
        <v>8.263020833333334E-4</v>
      </c>
      <c r="F67" s="13">
        <v>0.79600000000000004</v>
      </c>
      <c r="G67" s="12">
        <v>5.3999999999999999E-2</v>
      </c>
      <c r="H67" s="12">
        <v>0.74199999999999999</v>
      </c>
      <c r="I67" s="12">
        <v>0.8869999999999999</v>
      </c>
      <c r="J67" s="12">
        <f t="shared" ref="J67:J130" si="6">H67/I67*100</f>
        <v>83.652762119503947</v>
      </c>
      <c r="K67" s="11">
        <f t="shared" ref="K67:K130" si="7">100-J67</f>
        <v>16.347237880496053</v>
      </c>
      <c r="L67" s="13">
        <v>2.2879999999999998</v>
      </c>
      <c r="M67" s="12">
        <v>7.3999999999999996E-2</v>
      </c>
      <c r="N67" s="12">
        <f t="shared" ref="N67:N130" si="8">L67-M67</f>
        <v>2.214</v>
      </c>
      <c r="O67" s="12">
        <v>2.1420000000000003</v>
      </c>
      <c r="P67" s="12">
        <f t="shared" ref="P67:P130" si="9">N67/O67*100</f>
        <v>103.36134453781511</v>
      </c>
      <c r="Q67" s="11">
        <f t="shared" ref="Q67:Q130" si="10">100-P67</f>
        <v>-3.3613445378151141</v>
      </c>
    </row>
    <row r="68" spans="1:17" s="3" customFormat="1" x14ac:dyDescent="0.25">
      <c r="A68" s="16">
        <v>6</v>
      </c>
      <c r="B68" s="3">
        <v>2</v>
      </c>
      <c r="C68" s="3">
        <v>0.15</v>
      </c>
      <c r="D68" s="12">
        <v>0.82630208333333344</v>
      </c>
      <c r="E68" s="11">
        <v>8.263020833333334E-4</v>
      </c>
      <c r="F68" s="13">
        <v>0.79200000000000004</v>
      </c>
      <c r="G68" s="12">
        <v>5.3999999999999999E-2</v>
      </c>
      <c r="H68" s="12">
        <v>0.73799999999999999</v>
      </c>
      <c r="I68" s="12">
        <v>0.8869999999999999</v>
      </c>
      <c r="J68" s="12">
        <f t="shared" si="6"/>
        <v>83.201803833145433</v>
      </c>
      <c r="K68" s="11">
        <f t="shared" si="7"/>
        <v>16.798196166854567</v>
      </c>
      <c r="L68" s="13">
        <v>1.5289999999999999</v>
      </c>
      <c r="M68" s="12">
        <v>7.3999999999999996E-2</v>
      </c>
      <c r="N68" s="12">
        <f t="shared" si="8"/>
        <v>1.4549999999999998</v>
      </c>
      <c r="O68" s="12">
        <v>2.1420000000000003</v>
      </c>
      <c r="P68" s="12">
        <f t="shared" si="9"/>
        <v>67.927170868347318</v>
      </c>
      <c r="Q68" s="11">
        <f t="shared" si="10"/>
        <v>32.072829131652682</v>
      </c>
    </row>
    <row r="69" spans="1:17" s="3" customFormat="1" x14ac:dyDescent="0.25">
      <c r="A69" s="16">
        <v>6</v>
      </c>
      <c r="B69" s="3">
        <v>2</v>
      </c>
      <c r="C69" s="3">
        <v>0.33</v>
      </c>
      <c r="D69" s="12">
        <v>1.6526041666666669</v>
      </c>
      <c r="E69" s="11">
        <v>1.6526041666666668E-3</v>
      </c>
      <c r="F69" s="13">
        <v>0.83599999999999997</v>
      </c>
      <c r="G69" s="12">
        <v>5.3999999999999999E-2</v>
      </c>
      <c r="H69" s="12">
        <v>0.78199999999999992</v>
      </c>
      <c r="I69" s="12">
        <v>0.8869999999999999</v>
      </c>
      <c r="J69" s="12">
        <f t="shared" si="6"/>
        <v>88.162344983089071</v>
      </c>
      <c r="K69" s="11">
        <f t="shared" si="7"/>
        <v>11.837655016910929</v>
      </c>
      <c r="L69" s="13">
        <v>2.2389999999999999</v>
      </c>
      <c r="M69" s="12">
        <v>7.3999999999999996E-2</v>
      </c>
      <c r="N69" s="12">
        <f t="shared" si="8"/>
        <v>2.165</v>
      </c>
      <c r="O69" s="12">
        <v>2.1420000000000003</v>
      </c>
      <c r="P69" s="12">
        <f t="shared" si="9"/>
        <v>101.07376283846872</v>
      </c>
      <c r="Q69" s="11">
        <f t="shared" si="10"/>
        <v>-1.0737628384687241</v>
      </c>
    </row>
    <row r="70" spans="1:17" s="3" customFormat="1" x14ac:dyDescent="0.25">
      <c r="A70" s="16">
        <v>6</v>
      </c>
      <c r="B70" s="3">
        <v>2</v>
      </c>
      <c r="C70" s="3">
        <v>0.33</v>
      </c>
      <c r="D70" s="12">
        <v>1.6526041666666669</v>
      </c>
      <c r="E70" s="11">
        <v>1.6526041666666668E-3</v>
      </c>
      <c r="F70" s="13">
        <v>0.91500000000000004</v>
      </c>
      <c r="G70" s="12">
        <v>5.3999999999999999E-2</v>
      </c>
      <c r="H70" s="12">
        <v>0.86099999999999999</v>
      </c>
      <c r="I70" s="12">
        <v>0.8869999999999999</v>
      </c>
      <c r="J70" s="12">
        <f t="shared" si="6"/>
        <v>97.068771138669689</v>
      </c>
      <c r="K70" s="11">
        <f t="shared" si="7"/>
        <v>2.931228861330311</v>
      </c>
      <c r="L70" s="13">
        <v>1.7150000000000001</v>
      </c>
      <c r="M70" s="12">
        <v>7.3999999999999996E-2</v>
      </c>
      <c r="N70" s="12">
        <f t="shared" si="8"/>
        <v>1.641</v>
      </c>
      <c r="O70" s="12">
        <v>2.1420000000000003</v>
      </c>
      <c r="P70" s="12">
        <f t="shared" si="9"/>
        <v>76.610644257703058</v>
      </c>
      <c r="Q70" s="11">
        <f t="shared" si="10"/>
        <v>23.389355742296942</v>
      </c>
    </row>
    <row r="71" spans="1:17" s="3" customFormat="1" x14ac:dyDescent="0.25">
      <c r="A71" s="16">
        <v>6</v>
      </c>
      <c r="B71" s="3">
        <v>2</v>
      </c>
      <c r="C71" s="3">
        <v>0.75</v>
      </c>
      <c r="D71" s="12">
        <v>3.3052083333333337</v>
      </c>
      <c r="E71" s="11">
        <v>3.3052083333333336E-3</v>
      </c>
      <c r="F71" s="13">
        <v>0.78200000000000003</v>
      </c>
      <c r="G71" s="12">
        <v>5.3999999999999999E-2</v>
      </c>
      <c r="H71" s="12">
        <v>0.72799999999999998</v>
      </c>
      <c r="I71" s="12">
        <v>0.8869999999999999</v>
      </c>
      <c r="J71" s="12">
        <f t="shared" si="6"/>
        <v>82.074408117249163</v>
      </c>
      <c r="K71" s="11">
        <f t="shared" si="7"/>
        <v>17.925591882750837</v>
      </c>
      <c r="L71" s="13">
        <v>3.1</v>
      </c>
      <c r="M71" s="12">
        <v>7.3999999999999996E-2</v>
      </c>
      <c r="N71" s="12">
        <f t="shared" si="8"/>
        <v>3.0260000000000002</v>
      </c>
      <c r="O71" s="12">
        <v>2.1420000000000003</v>
      </c>
      <c r="P71" s="12">
        <f t="shared" si="9"/>
        <v>141.26984126984127</v>
      </c>
      <c r="Q71" s="11">
        <f t="shared" si="10"/>
        <v>-41.269841269841265</v>
      </c>
    </row>
    <row r="72" spans="1:17" s="3" customFormat="1" x14ac:dyDescent="0.25">
      <c r="A72" s="16">
        <v>6</v>
      </c>
      <c r="B72" s="3">
        <v>2</v>
      </c>
      <c r="C72" s="3">
        <v>0.75</v>
      </c>
      <c r="D72" s="12">
        <v>3.3052083333333337</v>
      </c>
      <c r="E72" s="11">
        <v>3.3052083333333336E-3</v>
      </c>
      <c r="F72" s="13">
        <v>0.80900000000000005</v>
      </c>
      <c r="G72" s="12">
        <v>5.3999999999999999E-2</v>
      </c>
      <c r="H72" s="12">
        <v>0.755</v>
      </c>
      <c r="I72" s="12">
        <v>0.8869999999999999</v>
      </c>
      <c r="J72" s="12">
        <f t="shared" si="6"/>
        <v>85.118376550169117</v>
      </c>
      <c r="K72" s="11">
        <f t="shared" si="7"/>
        <v>14.881623449830883</v>
      </c>
      <c r="L72" s="13">
        <v>2</v>
      </c>
      <c r="M72" s="12">
        <v>7.3999999999999996E-2</v>
      </c>
      <c r="N72" s="12">
        <f t="shared" si="8"/>
        <v>1.9259999999999999</v>
      </c>
      <c r="O72" s="12">
        <v>2.1420000000000003</v>
      </c>
      <c r="P72" s="12">
        <f t="shared" si="9"/>
        <v>89.915966386554601</v>
      </c>
      <c r="Q72" s="11">
        <f t="shared" si="10"/>
        <v>10.084033613445399</v>
      </c>
    </row>
    <row r="73" spans="1:17" s="3" customFormat="1" x14ac:dyDescent="0.25">
      <c r="A73" s="16">
        <v>6</v>
      </c>
      <c r="B73" s="3">
        <v>2</v>
      </c>
      <c r="C73" s="3">
        <v>1.5</v>
      </c>
      <c r="D73" s="12">
        <v>6.6104166666666675</v>
      </c>
      <c r="E73" s="11">
        <v>6.6104166666666672E-3</v>
      </c>
      <c r="F73" s="13">
        <v>0.81299999999999994</v>
      </c>
      <c r="G73" s="12">
        <v>5.3999999999999999E-2</v>
      </c>
      <c r="H73" s="12">
        <v>0.7589999999999999</v>
      </c>
      <c r="I73" s="12">
        <v>0.8869999999999999</v>
      </c>
      <c r="J73" s="12">
        <f t="shared" si="6"/>
        <v>85.569334836527617</v>
      </c>
      <c r="K73" s="11">
        <f t="shared" si="7"/>
        <v>14.430665163472383</v>
      </c>
      <c r="L73" s="13">
        <v>3.1850000000000001</v>
      </c>
      <c r="M73" s="12">
        <v>7.3999999999999996E-2</v>
      </c>
      <c r="N73" s="12">
        <f t="shared" si="8"/>
        <v>3.1110000000000002</v>
      </c>
      <c r="O73" s="12">
        <v>2.1420000000000003</v>
      </c>
      <c r="P73" s="12">
        <f t="shared" si="9"/>
        <v>145.23809523809524</v>
      </c>
      <c r="Q73" s="11">
        <f t="shared" si="10"/>
        <v>-45.238095238095241</v>
      </c>
    </row>
    <row r="74" spans="1:17" s="3" customFormat="1" x14ac:dyDescent="0.25">
      <c r="A74" s="16">
        <v>6</v>
      </c>
      <c r="B74" s="3">
        <v>2</v>
      </c>
      <c r="C74" s="3">
        <v>1.5</v>
      </c>
      <c r="D74" s="12">
        <v>6.6104166666666675</v>
      </c>
      <c r="E74" s="11">
        <v>6.6104166666666672E-3</v>
      </c>
      <c r="F74" s="13">
        <v>0.95299999999999996</v>
      </c>
      <c r="G74" s="12">
        <v>5.3999999999999999E-2</v>
      </c>
      <c r="H74" s="12">
        <v>0.89899999999999991</v>
      </c>
      <c r="I74" s="12">
        <v>0.8869999999999999</v>
      </c>
      <c r="J74" s="12">
        <f t="shared" si="6"/>
        <v>101.35287485907554</v>
      </c>
      <c r="K74" s="11">
        <f t="shared" si="7"/>
        <v>-1.3528748590755413</v>
      </c>
      <c r="L74" s="13">
        <v>0.755</v>
      </c>
      <c r="M74" s="12">
        <v>7.3999999999999996E-2</v>
      </c>
      <c r="N74" s="12">
        <f t="shared" si="8"/>
        <v>0.68100000000000005</v>
      </c>
      <c r="O74" s="12">
        <v>2.1420000000000003</v>
      </c>
      <c r="P74" s="12">
        <f t="shared" si="9"/>
        <v>31.792717086834731</v>
      </c>
      <c r="Q74" s="11">
        <f t="shared" si="10"/>
        <v>68.207282913165272</v>
      </c>
    </row>
    <row r="75" spans="1:17" s="3" customFormat="1" x14ac:dyDescent="0.25">
      <c r="A75" s="16">
        <v>6</v>
      </c>
      <c r="B75" s="3">
        <v>2</v>
      </c>
      <c r="C75" s="3">
        <v>3.1</v>
      </c>
      <c r="D75" s="12">
        <v>13.220833333333335</v>
      </c>
      <c r="E75" s="11">
        <v>1.3220833333333334E-2</v>
      </c>
      <c r="F75" s="13">
        <v>0.745</v>
      </c>
      <c r="G75" s="12">
        <v>5.3999999999999999E-2</v>
      </c>
      <c r="H75" s="12">
        <v>0.69099999999999995</v>
      </c>
      <c r="I75" s="12">
        <v>0.8869999999999999</v>
      </c>
      <c r="J75" s="12">
        <f t="shared" si="6"/>
        <v>77.903043968432925</v>
      </c>
      <c r="K75" s="11">
        <f t="shared" si="7"/>
        <v>22.096956031567075</v>
      </c>
      <c r="L75" s="13">
        <v>0.92500000000000004</v>
      </c>
      <c r="M75" s="12">
        <v>7.3999999999999996E-2</v>
      </c>
      <c r="N75" s="12">
        <f t="shared" si="8"/>
        <v>0.85100000000000009</v>
      </c>
      <c r="O75" s="12">
        <v>2.1420000000000003</v>
      </c>
      <c r="P75" s="12">
        <f t="shared" si="9"/>
        <v>39.729225023342671</v>
      </c>
      <c r="Q75" s="11">
        <f t="shared" si="10"/>
        <v>60.270774976657329</v>
      </c>
    </row>
    <row r="76" spans="1:17" s="3" customFormat="1" x14ac:dyDescent="0.25">
      <c r="A76" s="16">
        <v>6</v>
      </c>
      <c r="B76" s="3">
        <v>2</v>
      </c>
      <c r="C76" s="3">
        <v>3.1</v>
      </c>
      <c r="D76" s="12">
        <v>13.220833333333335</v>
      </c>
      <c r="E76" s="11">
        <v>1.3220833333333334E-2</v>
      </c>
      <c r="F76" s="13">
        <v>0.71499999999999997</v>
      </c>
      <c r="G76" s="12">
        <v>5.3999999999999999E-2</v>
      </c>
      <c r="H76" s="12">
        <v>0.66099999999999992</v>
      </c>
      <c r="I76" s="12">
        <v>0.8869999999999999</v>
      </c>
      <c r="J76" s="12">
        <f t="shared" si="6"/>
        <v>74.520856820744086</v>
      </c>
      <c r="K76" s="11">
        <f t="shared" si="7"/>
        <v>25.479143179255914</v>
      </c>
      <c r="L76" s="13">
        <v>1.0029999999999999</v>
      </c>
      <c r="M76" s="12">
        <v>7.3999999999999996E-2</v>
      </c>
      <c r="N76" s="12">
        <f t="shared" si="8"/>
        <v>0.92899999999999994</v>
      </c>
      <c r="O76" s="12">
        <v>2.1420000000000003</v>
      </c>
      <c r="P76" s="12">
        <f t="shared" si="9"/>
        <v>43.370681605975712</v>
      </c>
      <c r="Q76" s="11">
        <f t="shared" si="10"/>
        <v>56.629318394024288</v>
      </c>
    </row>
    <row r="77" spans="1:17" s="3" customFormat="1" x14ac:dyDescent="0.25">
      <c r="A77" s="16">
        <v>6</v>
      </c>
      <c r="B77" s="3">
        <v>2</v>
      </c>
      <c r="C77" s="3">
        <v>6.3</v>
      </c>
      <c r="D77" s="12">
        <v>26.44166666666667</v>
      </c>
      <c r="E77" s="11">
        <v>2.6441666666666669E-2</v>
      </c>
      <c r="F77" s="13">
        <v>0.77100000000000002</v>
      </c>
      <c r="G77" s="12">
        <v>5.3999999999999999E-2</v>
      </c>
      <c r="H77" s="12">
        <v>0.71699999999999997</v>
      </c>
      <c r="I77" s="12">
        <v>0.8869999999999999</v>
      </c>
      <c r="J77" s="12">
        <f t="shared" si="6"/>
        <v>80.83427282976325</v>
      </c>
      <c r="K77" s="11">
        <f t="shared" si="7"/>
        <v>19.16572717023675</v>
      </c>
      <c r="L77" s="13">
        <v>2</v>
      </c>
      <c r="M77" s="12">
        <v>7.3999999999999996E-2</v>
      </c>
      <c r="N77" s="12">
        <f t="shared" si="8"/>
        <v>1.9259999999999999</v>
      </c>
      <c r="O77" s="12">
        <v>2.1420000000000003</v>
      </c>
      <c r="P77" s="12">
        <f t="shared" si="9"/>
        <v>89.915966386554601</v>
      </c>
      <c r="Q77" s="11">
        <f t="shared" si="10"/>
        <v>10.084033613445399</v>
      </c>
    </row>
    <row r="78" spans="1:17" s="3" customFormat="1" x14ac:dyDescent="0.25">
      <c r="A78" s="16">
        <v>6</v>
      </c>
      <c r="B78" s="3">
        <v>2</v>
      </c>
      <c r="C78" s="3">
        <v>6.3</v>
      </c>
      <c r="D78" s="12">
        <v>26.44166666666667</v>
      </c>
      <c r="E78" s="11">
        <v>2.6441666666666669E-2</v>
      </c>
      <c r="F78" s="13">
        <v>0.79600000000000004</v>
      </c>
      <c r="G78" s="12">
        <v>5.3999999999999999E-2</v>
      </c>
      <c r="H78" s="12">
        <v>0.74199999999999999</v>
      </c>
      <c r="I78" s="12">
        <v>0.8869999999999999</v>
      </c>
      <c r="J78" s="12">
        <f t="shared" si="6"/>
        <v>83.652762119503947</v>
      </c>
      <c r="K78" s="11">
        <f t="shared" si="7"/>
        <v>16.347237880496053</v>
      </c>
      <c r="L78" s="13">
        <v>2</v>
      </c>
      <c r="M78" s="12">
        <v>7.3999999999999996E-2</v>
      </c>
      <c r="N78" s="12">
        <f t="shared" si="8"/>
        <v>1.9259999999999999</v>
      </c>
      <c r="O78" s="12">
        <v>2.1420000000000003</v>
      </c>
      <c r="P78" s="12">
        <f t="shared" si="9"/>
        <v>89.915966386554601</v>
      </c>
      <c r="Q78" s="11">
        <f t="shared" si="10"/>
        <v>10.084033613445399</v>
      </c>
    </row>
    <row r="79" spans="1:17" s="3" customFormat="1" x14ac:dyDescent="0.25">
      <c r="A79" s="16">
        <v>6</v>
      </c>
      <c r="B79" s="3">
        <v>2</v>
      </c>
      <c r="C79" s="3">
        <v>12.5</v>
      </c>
      <c r="D79" s="12">
        <v>52.88333333333334</v>
      </c>
      <c r="E79" s="11">
        <v>5.2883333333333338E-2</v>
      </c>
      <c r="F79" s="13">
        <v>0.79</v>
      </c>
      <c r="G79" s="12">
        <v>5.3999999999999999E-2</v>
      </c>
      <c r="H79" s="12">
        <v>0.73599999999999999</v>
      </c>
      <c r="I79" s="12">
        <v>0.8869999999999999</v>
      </c>
      <c r="J79" s="12">
        <f t="shared" si="6"/>
        <v>82.976324689966191</v>
      </c>
      <c r="K79" s="11">
        <f t="shared" si="7"/>
        <v>17.023675310033809</v>
      </c>
      <c r="L79" s="13">
        <v>2</v>
      </c>
      <c r="M79" s="12">
        <v>7.3999999999999996E-2</v>
      </c>
      <c r="N79" s="12">
        <f t="shared" si="8"/>
        <v>1.9259999999999999</v>
      </c>
      <c r="O79" s="12">
        <v>2.1420000000000003</v>
      </c>
      <c r="P79" s="12">
        <f t="shared" si="9"/>
        <v>89.915966386554601</v>
      </c>
      <c r="Q79" s="11">
        <f t="shared" si="10"/>
        <v>10.084033613445399</v>
      </c>
    </row>
    <row r="80" spans="1:17" s="3" customFormat="1" x14ac:dyDescent="0.25">
      <c r="A80" s="16">
        <v>6</v>
      </c>
      <c r="B80" s="3">
        <v>2</v>
      </c>
      <c r="C80" s="3">
        <v>12.5</v>
      </c>
      <c r="D80" s="12">
        <v>52.88333333333334</v>
      </c>
      <c r="E80" s="11">
        <v>5.2883333333333338E-2</v>
      </c>
      <c r="F80" s="13">
        <v>0.83299999999999996</v>
      </c>
      <c r="G80" s="12">
        <v>5.3999999999999999E-2</v>
      </c>
      <c r="H80" s="12">
        <v>0.77899999999999991</v>
      </c>
      <c r="I80" s="12">
        <v>0.8869999999999999</v>
      </c>
      <c r="J80" s="12">
        <f t="shared" si="6"/>
        <v>87.824126268320185</v>
      </c>
      <c r="K80" s="11">
        <f t="shared" si="7"/>
        <v>12.175873731679815</v>
      </c>
      <c r="L80" s="13">
        <v>2</v>
      </c>
      <c r="M80" s="12">
        <v>7.3999999999999996E-2</v>
      </c>
      <c r="N80" s="12">
        <f t="shared" si="8"/>
        <v>1.9259999999999999</v>
      </c>
      <c r="O80" s="12">
        <v>2.1420000000000003</v>
      </c>
      <c r="P80" s="12">
        <f t="shared" si="9"/>
        <v>89.915966386554601</v>
      </c>
      <c r="Q80" s="11">
        <f t="shared" si="10"/>
        <v>10.084033613445399</v>
      </c>
    </row>
    <row r="81" spans="1:17" s="3" customFormat="1" x14ac:dyDescent="0.25">
      <c r="A81" s="16">
        <v>6</v>
      </c>
      <c r="B81" s="3">
        <v>2</v>
      </c>
      <c r="C81" s="3">
        <v>25</v>
      </c>
      <c r="D81" s="12">
        <v>105.76666666666668</v>
      </c>
      <c r="E81" s="11">
        <v>0.10576666666666668</v>
      </c>
      <c r="F81" s="13">
        <v>0.90100000000000002</v>
      </c>
      <c r="G81" s="12">
        <v>5.3999999999999999E-2</v>
      </c>
      <c r="H81" s="12">
        <v>0.84699999999999998</v>
      </c>
      <c r="I81" s="12">
        <v>0.8869999999999999</v>
      </c>
      <c r="J81" s="12">
        <f t="shared" si="6"/>
        <v>95.490417136414891</v>
      </c>
      <c r="K81" s="11">
        <f t="shared" si="7"/>
        <v>4.5095828635851092</v>
      </c>
      <c r="L81" s="13">
        <v>1.6879999999999999</v>
      </c>
      <c r="M81" s="12">
        <v>7.3999999999999996E-2</v>
      </c>
      <c r="N81" s="12">
        <f t="shared" si="8"/>
        <v>1.6139999999999999</v>
      </c>
      <c r="O81" s="12">
        <v>2.1420000000000003</v>
      </c>
      <c r="P81" s="12">
        <f t="shared" si="9"/>
        <v>75.350140056022397</v>
      </c>
      <c r="Q81" s="11">
        <f t="shared" si="10"/>
        <v>24.649859943977603</v>
      </c>
    </row>
    <row r="82" spans="1:17" s="3" customFormat="1" x14ac:dyDescent="0.25">
      <c r="A82" s="16">
        <v>6</v>
      </c>
      <c r="B82" s="3">
        <v>2</v>
      </c>
      <c r="C82" s="3">
        <v>25</v>
      </c>
      <c r="D82" s="12">
        <v>105.76666666666668</v>
      </c>
      <c r="E82" s="11">
        <v>0.10576666666666668</v>
      </c>
      <c r="F82" s="13">
        <v>0.873</v>
      </c>
      <c r="G82" s="12">
        <v>5.3999999999999999E-2</v>
      </c>
      <c r="H82" s="12">
        <v>0.81899999999999995</v>
      </c>
      <c r="I82" s="12">
        <v>0.8869999999999999</v>
      </c>
      <c r="J82" s="12">
        <f t="shared" si="6"/>
        <v>92.333709131905309</v>
      </c>
      <c r="K82" s="11">
        <f t="shared" si="7"/>
        <v>7.6662908680946913</v>
      </c>
      <c r="L82" s="13">
        <v>1.7370000000000001</v>
      </c>
      <c r="M82" s="12">
        <v>7.3999999999999996E-2</v>
      </c>
      <c r="N82" s="12">
        <f t="shared" si="8"/>
        <v>1.663</v>
      </c>
      <c r="O82" s="12">
        <v>2.1420000000000003</v>
      </c>
      <c r="P82" s="12">
        <f t="shared" si="9"/>
        <v>77.637721755368801</v>
      </c>
      <c r="Q82" s="11">
        <f t="shared" si="10"/>
        <v>22.362278244631199</v>
      </c>
    </row>
    <row r="83" spans="1:17" s="3" customFormat="1" x14ac:dyDescent="0.25">
      <c r="A83" s="16">
        <v>6</v>
      </c>
      <c r="B83" s="3">
        <v>3</v>
      </c>
      <c r="C83" s="3">
        <v>0.04</v>
      </c>
      <c r="D83" s="12">
        <v>0.20657552083333336</v>
      </c>
      <c r="E83" s="11">
        <v>2.0657552083333335E-4</v>
      </c>
      <c r="F83" s="13">
        <v>0.876</v>
      </c>
      <c r="G83" s="12">
        <v>5.3999999999999999E-2</v>
      </c>
      <c r="H83" s="12">
        <v>0.82199999999999995</v>
      </c>
      <c r="I83" s="12">
        <v>0.83299999999999996</v>
      </c>
      <c r="J83" s="12">
        <f t="shared" si="6"/>
        <v>98.679471788715489</v>
      </c>
      <c r="K83" s="11">
        <f t="shared" si="7"/>
        <v>1.3205282112845111</v>
      </c>
      <c r="L83" s="13">
        <v>1.575</v>
      </c>
      <c r="M83" s="12">
        <v>6.8000000000000005E-2</v>
      </c>
      <c r="N83" s="12">
        <f t="shared" si="8"/>
        <v>1.5069999999999999</v>
      </c>
      <c r="O83" s="12">
        <v>2.5669999999999997</v>
      </c>
      <c r="P83" s="12">
        <f t="shared" si="9"/>
        <v>58.706661472536034</v>
      </c>
      <c r="Q83" s="11">
        <f t="shared" si="10"/>
        <v>41.293338527463966</v>
      </c>
    </row>
    <row r="84" spans="1:17" s="3" customFormat="1" x14ac:dyDescent="0.25">
      <c r="A84" s="16">
        <v>6</v>
      </c>
      <c r="B84" s="3">
        <v>3</v>
      </c>
      <c r="C84" s="3">
        <v>0.04</v>
      </c>
      <c r="D84" s="12">
        <v>0.20657552083333336</v>
      </c>
      <c r="E84" s="11">
        <v>2.0657552083333335E-4</v>
      </c>
      <c r="F84" s="13">
        <v>0.84199999999999997</v>
      </c>
      <c r="G84" s="12">
        <v>5.3999999999999999E-2</v>
      </c>
      <c r="H84" s="12">
        <v>0.78799999999999992</v>
      </c>
      <c r="I84" s="12">
        <v>0.83299999999999996</v>
      </c>
      <c r="J84" s="12">
        <f t="shared" si="6"/>
        <v>94.597839135654255</v>
      </c>
      <c r="K84" s="11">
        <f t="shared" si="7"/>
        <v>5.4021608643457455</v>
      </c>
      <c r="L84" s="13">
        <v>2.9740000000000002</v>
      </c>
      <c r="M84" s="12">
        <v>6.8000000000000005E-2</v>
      </c>
      <c r="N84" s="12">
        <f t="shared" si="8"/>
        <v>2.9060000000000001</v>
      </c>
      <c r="O84" s="12">
        <v>2.5669999999999997</v>
      </c>
      <c r="P84" s="12">
        <f t="shared" si="9"/>
        <v>113.20607713283989</v>
      </c>
      <c r="Q84" s="11">
        <f t="shared" si="10"/>
        <v>-13.206077132839894</v>
      </c>
    </row>
    <row r="85" spans="1:17" s="3" customFormat="1" x14ac:dyDescent="0.25">
      <c r="A85" s="16">
        <v>6</v>
      </c>
      <c r="B85" s="3">
        <v>3</v>
      </c>
      <c r="C85" s="3">
        <v>7.0000000000000007E-2</v>
      </c>
      <c r="D85" s="12">
        <v>0.41315104166666672</v>
      </c>
      <c r="E85" s="11">
        <v>4.131510416666667E-4</v>
      </c>
      <c r="F85" s="13">
        <v>0.876</v>
      </c>
      <c r="G85" s="12">
        <v>5.3999999999999999E-2</v>
      </c>
      <c r="H85" s="12">
        <v>0.82199999999999995</v>
      </c>
      <c r="I85" s="12">
        <v>0.83299999999999996</v>
      </c>
      <c r="J85" s="12">
        <f t="shared" si="6"/>
        <v>98.679471788715489</v>
      </c>
      <c r="K85" s="11">
        <f t="shared" si="7"/>
        <v>1.3205282112845111</v>
      </c>
      <c r="L85" s="13">
        <v>1.8129999999999999</v>
      </c>
      <c r="M85" s="12">
        <v>6.8000000000000005E-2</v>
      </c>
      <c r="N85" s="12">
        <f t="shared" si="8"/>
        <v>1.7449999999999999</v>
      </c>
      <c r="O85" s="12">
        <v>2.5669999999999997</v>
      </c>
      <c r="P85" s="12">
        <f t="shared" si="9"/>
        <v>67.97818465134398</v>
      </c>
      <c r="Q85" s="11">
        <f t="shared" si="10"/>
        <v>32.02181534865602</v>
      </c>
    </row>
    <row r="86" spans="1:17" s="3" customFormat="1" x14ac:dyDescent="0.25">
      <c r="A86" s="16">
        <v>6</v>
      </c>
      <c r="B86" s="3">
        <v>3</v>
      </c>
      <c r="C86" s="3">
        <v>7.0000000000000007E-2</v>
      </c>
      <c r="D86" s="12">
        <v>0.41315104166666672</v>
      </c>
      <c r="E86" s="11">
        <v>4.131510416666667E-4</v>
      </c>
      <c r="F86" s="13">
        <v>0.83699999999999997</v>
      </c>
      <c r="G86" s="12">
        <v>5.3999999999999999E-2</v>
      </c>
      <c r="H86" s="12">
        <v>0.78299999999999992</v>
      </c>
      <c r="I86" s="12">
        <v>0.83299999999999996</v>
      </c>
      <c r="J86" s="12">
        <f t="shared" si="6"/>
        <v>93.997599039615835</v>
      </c>
      <c r="K86" s="11">
        <f t="shared" si="7"/>
        <v>6.0024009603841648</v>
      </c>
      <c r="L86" s="13">
        <v>2.6949999999999998</v>
      </c>
      <c r="M86" s="12">
        <v>6.8000000000000005E-2</v>
      </c>
      <c r="N86" s="12">
        <f t="shared" si="8"/>
        <v>2.6269999999999998</v>
      </c>
      <c r="O86" s="12">
        <v>2.5669999999999997</v>
      </c>
      <c r="P86" s="12">
        <f t="shared" si="9"/>
        <v>102.33735878457344</v>
      </c>
      <c r="Q86" s="11">
        <f t="shared" si="10"/>
        <v>-2.3373587845734392</v>
      </c>
    </row>
    <row r="87" spans="1:17" s="3" customFormat="1" x14ac:dyDescent="0.25">
      <c r="A87" s="16">
        <v>6</v>
      </c>
      <c r="B87" s="3">
        <v>3</v>
      </c>
      <c r="C87" s="3">
        <v>0.15</v>
      </c>
      <c r="D87" s="12">
        <v>0.82630208333333344</v>
      </c>
      <c r="E87" s="11">
        <v>8.263020833333334E-4</v>
      </c>
      <c r="F87" s="13">
        <v>0.82599999999999996</v>
      </c>
      <c r="G87" s="12">
        <v>5.3999999999999999E-2</v>
      </c>
      <c r="H87" s="12">
        <v>0.77199999999999991</v>
      </c>
      <c r="I87" s="12">
        <v>0.83299999999999996</v>
      </c>
      <c r="J87" s="12">
        <f t="shared" si="6"/>
        <v>92.677070828331324</v>
      </c>
      <c r="K87" s="11">
        <f t="shared" si="7"/>
        <v>7.322929171668676</v>
      </c>
      <c r="L87" s="13">
        <v>1.345</v>
      </c>
      <c r="M87" s="12">
        <v>6.8000000000000005E-2</v>
      </c>
      <c r="N87" s="12">
        <f t="shared" si="8"/>
        <v>1.2769999999999999</v>
      </c>
      <c r="O87" s="12">
        <v>2.5669999999999997</v>
      </c>
      <c r="P87" s="12">
        <f t="shared" si="9"/>
        <v>49.746786131671215</v>
      </c>
      <c r="Q87" s="11">
        <f t="shared" si="10"/>
        <v>50.253213868328785</v>
      </c>
    </row>
    <row r="88" spans="1:17" s="3" customFormat="1" x14ac:dyDescent="0.25">
      <c r="A88" s="16">
        <v>6</v>
      </c>
      <c r="B88" s="3">
        <v>3</v>
      </c>
      <c r="C88" s="3">
        <v>0.15</v>
      </c>
      <c r="D88" s="12">
        <v>0.82630208333333344</v>
      </c>
      <c r="E88" s="11">
        <v>8.263020833333334E-4</v>
      </c>
      <c r="F88" s="13">
        <v>0.86099999999999999</v>
      </c>
      <c r="G88" s="12">
        <v>5.3999999999999999E-2</v>
      </c>
      <c r="H88" s="12">
        <v>0.80699999999999994</v>
      </c>
      <c r="I88" s="12">
        <v>0.83299999999999996</v>
      </c>
      <c r="J88" s="12">
        <f t="shared" si="6"/>
        <v>96.878751500600231</v>
      </c>
      <c r="K88" s="11">
        <f t="shared" si="7"/>
        <v>3.1212484993997691</v>
      </c>
      <c r="L88" s="13">
        <v>2.2210000000000001</v>
      </c>
      <c r="M88" s="12">
        <v>6.8000000000000005E-2</v>
      </c>
      <c r="N88" s="12">
        <f t="shared" si="8"/>
        <v>2.153</v>
      </c>
      <c r="O88" s="12">
        <v>2.5669999999999997</v>
      </c>
      <c r="P88" s="12">
        <f t="shared" si="9"/>
        <v>83.872224386443321</v>
      </c>
      <c r="Q88" s="11">
        <f t="shared" si="10"/>
        <v>16.127775613556679</v>
      </c>
    </row>
    <row r="89" spans="1:17" s="3" customFormat="1" x14ac:dyDescent="0.25">
      <c r="A89" s="16">
        <v>6</v>
      </c>
      <c r="B89" s="3">
        <v>3</v>
      </c>
      <c r="C89" s="3">
        <v>0.33</v>
      </c>
      <c r="D89" s="12">
        <v>1.6526041666666669</v>
      </c>
      <c r="E89" s="11">
        <v>1.6526041666666668E-3</v>
      </c>
      <c r="F89" s="13">
        <v>0.879</v>
      </c>
      <c r="G89" s="12">
        <v>5.3999999999999999E-2</v>
      </c>
      <c r="H89" s="12">
        <v>0.82499999999999996</v>
      </c>
      <c r="I89" s="12">
        <v>0.83299999999999996</v>
      </c>
      <c r="J89" s="12">
        <f t="shared" si="6"/>
        <v>99.039615846338535</v>
      </c>
      <c r="K89" s="11">
        <f t="shared" si="7"/>
        <v>0.96038415366146523</v>
      </c>
      <c r="L89" s="13">
        <v>0.90800000000000003</v>
      </c>
      <c r="M89" s="12">
        <v>6.8000000000000005E-2</v>
      </c>
      <c r="N89" s="12">
        <f t="shared" si="8"/>
        <v>0.84000000000000008</v>
      </c>
      <c r="O89" s="12">
        <v>2.5669999999999997</v>
      </c>
      <c r="P89" s="12">
        <f t="shared" si="9"/>
        <v>32.723022984028056</v>
      </c>
      <c r="Q89" s="11">
        <f t="shared" si="10"/>
        <v>67.276977015971937</v>
      </c>
    </row>
    <row r="90" spans="1:17" s="3" customFormat="1" x14ac:dyDescent="0.25">
      <c r="A90" s="16">
        <v>6</v>
      </c>
      <c r="B90" s="3">
        <v>3</v>
      </c>
      <c r="C90" s="3">
        <v>0.33</v>
      </c>
      <c r="D90" s="12">
        <v>1.6526041666666669</v>
      </c>
      <c r="E90" s="11">
        <v>1.6526041666666668E-3</v>
      </c>
      <c r="F90" s="13">
        <v>0.96499999999999997</v>
      </c>
      <c r="G90" s="12">
        <v>5.3999999999999999E-2</v>
      </c>
      <c r="H90" s="12">
        <v>0.91099999999999992</v>
      </c>
      <c r="I90" s="12">
        <v>0.83299999999999996</v>
      </c>
      <c r="J90" s="12">
        <f t="shared" si="6"/>
        <v>109.36374549819928</v>
      </c>
      <c r="K90" s="11">
        <f t="shared" si="7"/>
        <v>-9.3637454981992789</v>
      </c>
      <c r="L90" s="13">
        <v>1.4630000000000001</v>
      </c>
      <c r="M90" s="12">
        <v>6.8000000000000005E-2</v>
      </c>
      <c r="N90" s="12">
        <f t="shared" si="8"/>
        <v>1.395</v>
      </c>
      <c r="O90" s="12">
        <v>2.5669999999999997</v>
      </c>
      <c r="P90" s="12">
        <f t="shared" si="9"/>
        <v>54.343591741332297</v>
      </c>
      <c r="Q90" s="11">
        <f t="shared" si="10"/>
        <v>45.656408258667703</v>
      </c>
    </row>
    <row r="91" spans="1:17" s="3" customFormat="1" x14ac:dyDescent="0.25">
      <c r="A91" s="16">
        <v>6</v>
      </c>
      <c r="B91" s="3">
        <v>3</v>
      </c>
      <c r="C91" s="3">
        <v>0.75</v>
      </c>
      <c r="D91" s="12">
        <v>3.3052083333333337</v>
      </c>
      <c r="E91" s="11">
        <v>3.3052083333333336E-3</v>
      </c>
      <c r="F91" s="13">
        <v>0.90200000000000002</v>
      </c>
      <c r="G91" s="12">
        <v>5.3999999999999999E-2</v>
      </c>
      <c r="H91" s="12">
        <v>0.84799999999999998</v>
      </c>
      <c r="I91" s="12">
        <v>0.83299999999999996</v>
      </c>
      <c r="J91" s="12">
        <f t="shared" si="6"/>
        <v>101.80072028811524</v>
      </c>
      <c r="K91" s="11">
        <f t="shared" si="7"/>
        <v>-1.8007202881152438</v>
      </c>
      <c r="L91" s="13">
        <v>1.5820000000000001</v>
      </c>
      <c r="M91" s="12">
        <v>6.8000000000000005E-2</v>
      </c>
      <c r="N91" s="12">
        <f t="shared" si="8"/>
        <v>1.514</v>
      </c>
      <c r="O91" s="12">
        <v>2.5669999999999997</v>
      </c>
      <c r="P91" s="12">
        <f t="shared" si="9"/>
        <v>58.979353330736274</v>
      </c>
      <c r="Q91" s="11">
        <f t="shared" si="10"/>
        <v>41.020646669263726</v>
      </c>
    </row>
    <row r="92" spans="1:17" s="3" customFormat="1" x14ac:dyDescent="0.25">
      <c r="A92" s="16">
        <v>6</v>
      </c>
      <c r="B92" s="3">
        <v>3</v>
      </c>
      <c r="C92" s="3">
        <v>0.75</v>
      </c>
      <c r="D92" s="12">
        <v>3.3052083333333337</v>
      </c>
      <c r="E92" s="11">
        <v>3.3052083333333336E-3</v>
      </c>
      <c r="F92" s="13">
        <v>1.077</v>
      </c>
      <c r="G92" s="12">
        <v>5.3999999999999999E-2</v>
      </c>
      <c r="H92" s="12">
        <v>1.0229999999999999</v>
      </c>
      <c r="I92" s="12">
        <v>0.83299999999999996</v>
      </c>
      <c r="J92" s="12">
        <f t="shared" si="6"/>
        <v>122.80912364945978</v>
      </c>
      <c r="K92" s="11">
        <f t="shared" si="7"/>
        <v>-22.809123649459778</v>
      </c>
      <c r="L92" s="13">
        <v>0.67</v>
      </c>
      <c r="M92" s="12">
        <v>6.8000000000000005E-2</v>
      </c>
      <c r="N92" s="12">
        <f t="shared" si="8"/>
        <v>0.60200000000000009</v>
      </c>
      <c r="O92" s="12">
        <v>2.5669999999999997</v>
      </c>
      <c r="P92" s="12">
        <f t="shared" si="9"/>
        <v>23.451499805220109</v>
      </c>
      <c r="Q92" s="11">
        <f t="shared" si="10"/>
        <v>76.548500194779891</v>
      </c>
    </row>
    <row r="93" spans="1:17" s="3" customFormat="1" x14ac:dyDescent="0.25">
      <c r="A93" s="16">
        <v>6</v>
      </c>
      <c r="B93" s="3">
        <v>3</v>
      </c>
      <c r="C93" s="3">
        <v>1.5</v>
      </c>
      <c r="D93" s="12">
        <v>6.6104166666666675</v>
      </c>
      <c r="E93" s="11">
        <v>6.6104166666666672E-3</v>
      </c>
      <c r="F93" s="13">
        <v>0.91500000000000004</v>
      </c>
      <c r="G93" s="12">
        <v>5.3999999999999999E-2</v>
      </c>
      <c r="H93" s="12">
        <v>0.86099999999999999</v>
      </c>
      <c r="I93" s="12">
        <v>0.83299999999999996</v>
      </c>
      <c r="J93" s="12">
        <f t="shared" si="6"/>
        <v>103.36134453781514</v>
      </c>
      <c r="K93" s="11">
        <f t="shared" si="7"/>
        <v>-3.3613445378151425</v>
      </c>
      <c r="L93" s="13">
        <v>0.73299999999999998</v>
      </c>
      <c r="M93" s="12">
        <v>6.8000000000000005E-2</v>
      </c>
      <c r="N93" s="12">
        <f t="shared" si="8"/>
        <v>0.66500000000000004</v>
      </c>
      <c r="O93" s="12">
        <v>2.5669999999999997</v>
      </c>
      <c r="P93" s="12">
        <f t="shared" si="9"/>
        <v>25.905726529022211</v>
      </c>
      <c r="Q93" s="11">
        <f t="shared" si="10"/>
        <v>74.094273470977782</v>
      </c>
    </row>
    <row r="94" spans="1:17" s="3" customFormat="1" x14ac:dyDescent="0.25">
      <c r="A94" s="16">
        <v>6</v>
      </c>
      <c r="B94" s="3">
        <v>3</v>
      </c>
      <c r="C94" s="3">
        <v>1.5</v>
      </c>
      <c r="D94" s="12">
        <v>6.6104166666666675</v>
      </c>
      <c r="E94" s="11">
        <v>6.6104166666666672E-3</v>
      </c>
      <c r="F94" s="13">
        <v>0.93200000000000005</v>
      </c>
      <c r="G94" s="12">
        <v>5.3999999999999999E-2</v>
      </c>
      <c r="H94" s="12">
        <v>0.878</v>
      </c>
      <c r="I94" s="12">
        <v>0.83299999999999996</v>
      </c>
      <c r="J94" s="12">
        <f t="shared" si="6"/>
        <v>105.40216086434575</v>
      </c>
      <c r="K94" s="11">
        <f t="shared" si="7"/>
        <v>-5.4021608643457455</v>
      </c>
      <c r="L94" s="13">
        <v>0.61699999999999999</v>
      </c>
      <c r="M94" s="12">
        <v>6.8000000000000005E-2</v>
      </c>
      <c r="N94" s="12">
        <f t="shared" si="8"/>
        <v>0.54899999999999993</v>
      </c>
      <c r="O94" s="12">
        <v>2.5669999999999997</v>
      </c>
      <c r="P94" s="12">
        <f t="shared" si="9"/>
        <v>21.386832878846903</v>
      </c>
      <c r="Q94" s="11">
        <f t="shared" si="10"/>
        <v>78.613167121153097</v>
      </c>
    </row>
    <row r="95" spans="1:17" s="3" customFormat="1" x14ac:dyDescent="0.25">
      <c r="A95" s="16">
        <v>6</v>
      </c>
      <c r="B95" s="3">
        <v>3</v>
      </c>
      <c r="C95" s="3">
        <v>3.1</v>
      </c>
      <c r="D95" s="12">
        <v>13.220833333333335</v>
      </c>
      <c r="E95" s="11">
        <v>1.3220833333333334E-2</v>
      </c>
      <c r="F95" s="13">
        <v>0.79200000000000004</v>
      </c>
      <c r="G95" s="12">
        <v>5.3999999999999999E-2</v>
      </c>
      <c r="H95" s="12">
        <v>0.73799999999999999</v>
      </c>
      <c r="I95" s="12">
        <v>0.83299999999999996</v>
      </c>
      <c r="J95" s="12">
        <f t="shared" si="6"/>
        <v>88.595438175270118</v>
      </c>
      <c r="K95" s="11">
        <f t="shared" si="7"/>
        <v>11.404561824729882</v>
      </c>
      <c r="L95" s="13">
        <v>0.80100000000000005</v>
      </c>
      <c r="M95" s="12">
        <v>6.8000000000000005E-2</v>
      </c>
      <c r="N95" s="12">
        <f t="shared" si="8"/>
        <v>0.7330000000000001</v>
      </c>
      <c r="O95" s="12">
        <v>2.5669999999999997</v>
      </c>
      <c r="P95" s="12">
        <f t="shared" si="9"/>
        <v>28.55473315153877</v>
      </c>
      <c r="Q95" s="11">
        <f t="shared" si="10"/>
        <v>71.44526684846123</v>
      </c>
    </row>
    <row r="96" spans="1:17" s="3" customFormat="1" x14ac:dyDescent="0.25">
      <c r="A96" s="16">
        <v>6</v>
      </c>
      <c r="B96" s="3">
        <v>3</v>
      </c>
      <c r="C96" s="3">
        <v>3.1</v>
      </c>
      <c r="D96" s="12">
        <v>13.220833333333335</v>
      </c>
      <c r="E96" s="11">
        <v>1.3220833333333334E-2</v>
      </c>
      <c r="F96" s="13">
        <v>0.76900000000000002</v>
      </c>
      <c r="G96" s="12">
        <v>5.3999999999999999E-2</v>
      </c>
      <c r="H96" s="12">
        <v>0.71499999999999997</v>
      </c>
      <c r="I96" s="12">
        <v>0.83299999999999996</v>
      </c>
      <c r="J96" s="12">
        <f t="shared" si="6"/>
        <v>85.834333733493395</v>
      </c>
      <c r="K96" s="11">
        <f t="shared" si="7"/>
        <v>14.165666266506605</v>
      </c>
      <c r="L96" s="13">
        <v>1.23</v>
      </c>
      <c r="M96" s="12">
        <v>6.8000000000000005E-2</v>
      </c>
      <c r="N96" s="12">
        <f t="shared" si="8"/>
        <v>1.1619999999999999</v>
      </c>
      <c r="O96" s="12">
        <v>2.5669999999999997</v>
      </c>
      <c r="P96" s="12">
        <f t="shared" si="9"/>
        <v>45.266848461238801</v>
      </c>
      <c r="Q96" s="11">
        <f t="shared" si="10"/>
        <v>54.733151538761199</v>
      </c>
    </row>
    <row r="97" spans="1:17" s="3" customFormat="1" x14ac:dyDescent="0.25">
      <c r="A97" s="16">
        <v>6</v>
      </c>
      <c r="B97" s="3">
        <v>3</v>
      </c>
      <c r="C97" s="3">
        <v>6.3</v>
      </c>
      <c r="D97" s="12">
        <v>26.44166666666667</v>
      </c>
      <c r="E97" s="11">
        <v>2.6441666666666669E-2</v>
      </c>
      <c r="F97" s="13">
        <v>0.84299999999999997</v>
      </c>
      <c r="G97" s="12">
        <v>5.3999999999999999E-2</v>
      </c>
      <c r="H97" s="12">
        <v>0.78899999999999992</v>
      </c>
      <c r="I97" s="12">
        <v>0.83299999999999996</v>
      </c>
      <c r="J97" s="12">
        <f t="shared" si="6"/>
        <v>94.717887154861941</v>
      </c>
      <c r="K97" s="11">
        <f t="shared" si="7"/>
        <v>5.2821128451380588</v>
      </c>
      <c r="L97" s="13">
        <v>2.9590000000000001</v>
      </c>
      <c r="M97" s="12">
        <v>6.8000000000000005E-2</v>
      </c>
      <c r="N97" s="12">
        <f t="shared" si="8"/>
        <v>2.891</v>
      </c>
      <c r="O97" s="12">
        <v>2.5669999999999997</v>
      </c>
      <c r="P97" s="12">
        <f t="shared" si="9"/>
        <v>112.62173743669655</v>
      </c>
      <c r="Q97" s="11">
        <f t="shared" si="10"/>
        <v>-12.621737436696549</v>
      </c>
    </row>
    <row r="98" spans="1:17" s="3" customFormat="1" x14ac:dyDescent="0.25">
      <c r="A98" s="16">
        <v>6</v>
      </c>
      <c r="B98" s="3">
        <v>3</v>
      </c>
      <c r="C98" s="3">
        <v>6.3</v>
      </c>
      <c r="D98" s="12">
        <v>26.44166666666667</v>
      </c>
      <c r="E98" s="11">
        <v>2.6441666666666669E-2</v>
      </c>
      <c r="F98" s="13">
        <v>0.84199999999999997</v>
      </c>
      <c r="G98" s="12">
        <v>5.3999999999999999E-2</v>
      </c>
      <c r="H98" s="12">
        <v>0.78799999999999992</v>
      </c>
      <c r="I98" s="12">
        <v>0.83299999999999996</v>
      </c>
      <c r="J98" s="12">
        <f t="shared" si="6"/>
        <v>94.597839135654255</v>
      </c>
      <c r="K98" s="11">
        <f t="shared" si="7"/>
        <v>5.4021608643457455</v>
      </c>
      <c r="L98" s="13">
        <v>0.91100000000000003</v>
      </c>
      <c r="M98" s="12">
        <v>6.8000000000000005E-2</v>
      </c>
      <c r="N98" s="12">
        <f t="shared" si="8"/>
        <v>0.84299999999999997</v>
      </c>
      <c r="O98" s="12">
        <v>2.5669999999999997</v>
      </c>
      <c r="P98" s="12">
        <f t="shared" si="9"/>
        <v>32.839890923256718</v>
      </c>
      <c r="Q98" s="11">
        <f t="shared" si="10"/>
        <v>67.160109076743282</v>
      </c>
    </row>
    <row r="99" spans="1:17" s="3" customFormat="1" x14ac:dyDescent="0.25">
      <c r="A99" s="16">
        <v>6</v>
      </c>
      <c r="B99" s="3">
        <v>3</v>
      </c>
      <c r="C99" s="3">
        <v>12.5</v>
      </c>
      <c r="D99" s="12">
        <v>52.88333333333334</v>
      </c>
      <c r="E99" s="11">
        <v>5.2883333333333338E-2</v>
      </c>
      <c r="F99" s="13">
        <v>0.85699999999999998</v>
      </c>
      <c r="G99" s="12">
        <v>5.3999999999999999E-2</v>
      </c>
      <c r="H99" s="12">
        <v>0.80299999999999994</v>
      </c>
      <c r="I99" s="12">
        <v>0.83299999999999996</v>
      </c>
      <c r="J99" s="12">
        <f t="shared" si="6"/>
        <v>96.398559423769498</v>
      </c>
      <c r="K99" s="11">
        <f t="shared" si="7"/>
        <v>3.6014405762305017</v>
      </c>
      <c r="L99" s="13">
        <v>2</v>
      </c>
      <c r="M99" s="12">
        <v>6.8000000000000005E-2</v>
      </c>
      <c r="N99" s="12">
        <f t="shared" si="8"/>
        <v>1.9319999999999999</v>
      </c>
      <c r="O99" s="12">
        <v>2.5669999999999997</v>
      </c>
      <c r="P99" s="12">
        <f t="shared" si="9"/>
        <v>75.262952863264516</v>
      </c>
      <c r="Q99" s="11">
        <f t="shared" si="10"/>
        <v>24.737047136735484</v>
      </c>
    </row>
    <row r="100" spans="1:17" s="3" customFormat="1" x14ac:dyDescent="0.25">
      <c r="A100" s="16">
        <v>6</v>
      </c>
      <c r="B100" s="3">
        <v>3</v>
      </c>
      <c r="C100" s="3">
        <v>12.5</v>
      </c>
      <c r="D100" s="12">
        <v>52.88333333333334</v>
      </c>
      <c r="E100" s="11">
        <v>5.2883333333333338E-2</v>
      </c>
      <c r="F100" s="13">
        <v>0.88100000000000001</v>
      </c>
      <c r="G100" s="12">
        <v>5.3999999999999999E-2</v>
      </c>
      <c r="H100" s="12">
        <v>0.82699999999999996</v>
      </c>
      <c r="I100" s="12">
        <v>0.83299999999999996</v>
      </c>
      <c r="J100" s="12">
        <f t="shared" si="6"/>
        <v>99.279711884753894</v>
      </c>
      <c r="K100" s="11">
        <f t="shared" si="7"/>
        <v>0.72028811524610603</v>
      </c>
      <c r="L100" s="13">
        <v>1.054</v>
      </c>
      <c r="M100" s="12">
        <v>6.8000000000000005E-2</v>
      </c>
      <c r="N100" s="12">
        <f t="shared" si="8"/>
        <v>0.98599999999999999</v>
      </c>
      <c r="O100" s="12">
        <v>2.5669999999999997</v>
      </c>
      <c r="P100" s="12">
        <f t="shared" si="9"/>
        <v>38.410596026490069</v>
      </c>
      <c r="Q100" s="11">
        <f t="shared" si="10"/>
        <v>61.589403973509931</v>
      </c>
    </row>
    <row r="101" spans="1:17" s="3" customFormat="1" x14ac:dyDescent="0.25">
      <c r="A101" s="16">
        <v>6</v>
      </c>
      <c r="B101" s="3">
        <v>3</v>
      </c>
      <c r="C101" s="3">
        <v>25</v>
      </c>
      <c r="D101" s="12">
        <v>105.76666666666668</v>
      </c>
      <c r="E101" s="11">
        <v>0.10576666666666668</v>
      </c>
      <c r="F101" s="13">
        <v>0.85499999999999998</v>
      </c>
      <c r="G101" s="12">
        <v>5.3999999999999999E-2</v>
      </c>
      <c r="H101" s="12">
        <v>0.80099999999999993</v>
      </c>
      <c r="I101" s="12">
        <v>0.83299999999999996</v>
      </c>
      <c r="J101" s="12">
        <f t="shared" si="6"/>
        <v>96.158463385354139</v>
      </c>
      <c r="K101" s="11">
        <f t="shared" si="7"/>
        <v>3.8415366146458609</v>
      </c>
      <c r="L101" s="13">
        <v>0.63600000000000001</v>
      </c>
      <c r="M101" s="12">
        <v>6.8000000000000005E-2</v>
      </c>
      <c r="N101" s="12">
        <f t="shared" si="8"/>
        <v>0.56800000000000006</v>
      </c>
      <c r="O101" s="12">
        <v>2.5669999999999997</v>
      </c>
      <c r="P101" s="12">
        <f t="shared" si="9"/>
        <v>22.12699649396183</v>
      </c>
      <c r="Q101" s="11">
        <f t="shared" si="10"/>
        <v>77.873003506038174</v>
      </c>
    </row>
    <row r="102" spans="1:17" s="3" customFormat="1" x14ac:dyDescent="0.25">
      <c r="A102" s="16">
        <v>6</v>
      </c>
      <c r="B102" s="3">
        <v>3</v>
      </c>
      <c r="C102" s="3">
        <v>25</v>
      </c>
      <c r="D102" s="12">
        <v>105.76666666666668</v>
      </c>
      <c r="E102" s="11">
        <v>0.10576666666666668</v>
      </c>
      <c r="F102" s="13">
        <v>0.73799999999999999</v>
      </c>
      <c r="G102" s="12">
        <v>5.3999999999999999E-2</v>
      </c>
      <c r="H102" s="12">
        <v>0.68399999999999994</v>
      </c>
      <c r="I102" s="12">
        <v>0.83299999999999996</v>
      </c>
      <c r="J102" s="12">
        <f t="shared" si="6"/>
        <v>82.112845138055221</v>
      </c>
      <c r="K102" s="11">
        <f t="shared" si="7"/>
        <v>17.887154861944779</v>
      </c>
      <c r="L102" s="13">
        <v>0.89100000000000001</v>
      </c>
      <c r="M102" s="12">
        <v>6.8000000000000005E-2</v>
      </c>
      <c r="N102" s="12">
        <f t="shared" si="8"/>
        <v>0.82299999999999995</v>
      </c>
      <c r="O102" s="12">
        <v>2.5669999999999997</v>
      </c>
      <c r="P102" s="12">
        <f t="shared" si="9"/>
        <v>32.060771328398914</v>
      </c>
      <c r="Q102" s="11">
        <f t="shared" si="10"/>
        <v>67.939228671601086</v>
      </c>
    </row>
    <row r="103" spans="1:17" s="3" customFormat="1" x14ac:dyDescent="0.25">
      <c r="A103" s="16">
        <v>7</v>
      </c>
      <c r="B103" s="3">
        <v>1</v>
      </c>
      <c r="C103" s="3">
        <v>0.04</v>
      </c>
      <c r="D103" s="12">
        <v>0.30507812499999998</v>
      </c>
      <c r="E103" s="11">
        <v>3.0507812499999996E-4</v>
      </c>
      <c r="F103" s="13">
        <v>0.99</v>
      </c>
      <c r="G103" s="12">
        <v>5.3999999999999999E-2</v>
      </c>
      <c r="H103" s="12">
        <v>0.93599999999999994</v>
      </c>
      <c r="I103" s="12">
        <v>0.79399999999999993</v>
      </c>
      <c r="J103" s="12">
        <f t="shared" si="6"/>
        <v>117.88413098236776</v>
      </c>
      <c r="K103" s="11">
        <f t="shared" si="7"/>
        <v>-17.884130982367765</v>
      </c>
      <c r="L103" s="13">
        <v>2.3050000000000002</v>
      </c>
      <c r="M103" s="12">
        <v>0.06</v>
      </c>
      <c r="N103" s="12">
        <f t="shared" si="8"/>
        <v>2.2450000000000001</v>
      </c>
      <c r="O103" s="12">
        <v>2.5760000000000001</v>
      </c>
      <c r="P103" s="12">
        <f t="shared" si="9"/>
        <v>87.150621118012424</v>
      </c>
      <c r="Q103" s="11">
        <f t="shared" si="10"/>
        <v>12.849378881987576</v>
      </c>
    </row>
    <row r="104" spans="1:17" s="3" customFormat="1" x14ac:dyDescent="0.25">
      <c r="A104" s="16">
        <v>7</v>
      </c>
      <c r="B104" s="3">
        <v>1</v>
      </c>
      <c r="C104" s="3">
        <v>0.04</v>
      </c>
      <c r="D104" s="12">
        <v>0.30507812499999998</v>
      </c>
      <c r="E104" s="11">
        <v>3.0507812499999996E-4</v>
      </c>
      <c r="F104" s="13">
        <v>0.83799999999999997</v>
      </c>
      <c r="G104" s="12">
        <v>5.3999999999999999E-2</v>
      </c>
      <c r="H104" s="12">
        <v>0.78399999999999992</v>
      </c>
      <c r="I104" s="12">
        <v>0.79399999999999993</v>
      </c>
      <c r="J104" s="12">
        <f t="shared" si="6"/>
        <v>98.740554156171285</v>
      </c>
      <c r="K104" s="11">
        <f t="shared" si="7"/>
        <v>1.2594458438287148</v>
      </c>
      <c r="L104" s="13">
        <v>2.734</v>
      </c>
      <c r="M104" s="12">
        <v>0.06</v>
      </c>
      <c r="N104" s="12">
        <f t="shared" si="8"/>
        <v>2.6739999999999999</v>
      </c>
      <c r="O104" s="12">
        <v>2.5760000000000001</v>
      </c>
      <c r="P104" s="12">
        <f t="shared" si="9"/>
        <v>103.80434782608694</v>
      </c>
      <c r="Q104" s="11">
        <f t="shared" si="10"/>
        <v>-3.8043478260869392</v>
      </c>
    </row>
    <row r="105" spans="1:17" s="3" customFormat="1" x14ac:dyDescent="0.25">
      <c r="A105" s="16">
        <v>7</v>
      </c>
      <c r="B105" s="3">
        <v>1</v>
      </c>
      <c r="C105" s="3">
        <v>7.0000000000000007E-2</v>
      </c>
      <c r="D105" s="12">
        <v>0.61015624999999996</v>
      </c>
      <c r="E105" s="11">
        <v>6.1015624999999991E-4</v>
      </c>
      <c r="F105" s="13">
        <v>1.0069999999999999</v>
      </c>
      <c r="G105" s="12">
        <v>5.3999999999999999E-2</v>
      </c>
      <c r="H105" s="12">
        <v>0.95299999999999985</v>
      </c>
      <c r="I105" s="12">
        <v>0.79399999999999993</v>
      </c>
      <c r="J105" s="12">
        <f t="shared" si="6"/>
        <v>120.02518891687657</v>
      </c>
      <c r="K105" s="11">
        <f t="shared" si="7"/>
        <v>-20.025188916876573</v>
      </c>
      <c r="L105" s="13">
        <v>2.2349999999999999</v>
      </c>
      <c r="M105" s="12">
        <v>0.06</v>
      </c>
      <c r="N105" s="12">
        <f t="shared" si="8"/>
        <v>2.1749999999999998</v>
      </c>
      <c r="O105" s="12">
        <v>2.5760000000000001</v>
      </c>
      <c r="P105" s="12">
        <f t="shared" si="9"/>
        <v>84.433229813664596</v>
      </c>
      <c r="Q105" s="11">
        <f t="shared" si="10"/>
        <v>15.566770186335404</v>
      </c>
    </row>
    <row r="106" spans="1:17" s="3" customFormat="1" x14ac:dyDescent="0.25">
      <c r="A106" s="16">
        <v>7</v>
      </c>
      <c r="B106" s="3">
        <v>1</v>
      </c>
      <c r="C106" s="3">
        <v>7.0000000000000007E-2</v>
      </c>
      <c r="D106" s="12">
        <v>0.61015624999999996</v>
      </c>
      <c r="E106" s="11">
        <v>6.1015624999999991E-4</v>
      </c>
      <c r="F106" s="13">
        <v>0.92400000000000004</v>
      </c>
      <c r="G106" s="12">
        <v>5.3999999999999999E-2</v>
      </c>
      <c r="H106" s="12">
        <v>0.87</v>
      </c>
      <c r="I106" s="12">
        <v>0.79399999999999993</v>
      </c>
      <c r="J106" s="12">
        <f t="shared" si="6"/>
        <v>109.57178841309825</v>
      </c>
      <c r="K106" s="11">
        <f t="shared" si="7"/>
        <v>-9.5717884130982469</v>
      </c>
      <c r="L106" s="13">
        <v>2.7410000000000001</v>
      </c>
      <c r="M106" s="12">
        <v>0.06</v>
      </c>
      <c r="N106" s="12">
        <f t="shared" si="8"/>
        <v>2.681</v>
      </c>
      <c r="O106" s="12">
        <v>2.5760000000000001</v>
      </c>
      <c r="P106" s="12">
        <f t="shared" si="9"/>
        <v>104.07608695652173</v>
      </c>
      <c r="Q106" s="11">
        <f t="shared" si="10"/>
        <v>-4.0760869565217348</v>
      </c>
    </row>
    <row r="107" spans="1:17" s="3" customFormat="1" x14ac:dyDescent="0.25">
      <c r="A107" s="16">
        <v>7</v>
      </c>
      <c r="B107" s="3">
        <v>1</v>
      </c>
      <c r="C107" s="3">
        <v>0.15</v>
      </c>
      <c r="D107" s="12">
        <v>1.2203124999999999</v>
      </c>
      <c r="E107" s="11">
        <v>1.2203124999999998E-3</v>
      </c>
      <c r="F107" s="13">
        <v>0.82599999999999996</v>
      </c>
      <c r="G107" s="12">
        <v>5.3999999999999999E-2</v>
      </c>
      <c r="H107" s="12">
        <v>0.77199999999999991</v>
      </c>
      <c r="I107" s="12">
        <v>0.79399999999999993</v>
      </c>
      <c r="J107" s="12">
        <f t="shared" si="6"/>
        <v>97.229219143576827</v>
      </c>
      <c r="K107" s="11">
        <f t="shared" si="7"/>
        <v>2.7707808564231726</v>
      </c>
      <c r="L107" s="13">
        <v>2.2490000000000001</v>
      </c>
      <c r="M107" s="12">
        <v>0.06</v>
      </c>
      <c r="N107" s="12">
        <f t="shared" si="8"/>
        <v>2.1890000000000001</v>
      </c>
      <c r="O107" s="12">
        <v>2.5760000000000001</v>
      </c>
      <c r="P107" s="12">
        <f t="shared" si="9"/>
        <v>84.976708074534159</v>
      </c>
      <c r="Q107" s="11">
        <f t="shared" si="10"/>
        <v>15.023291925465841</v>
      </c>
    </row>
    <row r="108" spans="1:17" s="3" customFormat="1" x14ac:dyDescent="0.25">
      <c r="A108" s="16">
        <v>7</v>
      </c>
      <c r="B108" s="3">
        <v>1</v>
      </c>
      <c r="C108" s="3">
        <v>0.15</v>
      </c>
      <c r="D108" s="12">
        <v>1.2203124999999999</v>
      </c>
      <c r="E108" s="11">
        <v>1.2203124999999998E-3</v>
      </c>
      <c r="F108" s="13">
        <v>0.96399999999999997</v>
      </c>
      <c r="G108" s="12">
        <v>5.3999999999999999E-2</v>
      </c>
      <c r="H108" s="12">
        <v>0.90999999999999992</v>
      </c>
      <c r="I108" s="12">
        <v>0.79399999999999993</v>
      </c>
      <c r="J108" s="12">
        <f t="shared" si="6"/>
        <v>114.60957178841309</v>
      </c>
      <c r="K108" s="11">
        <f t="shared" si="7"/>
        <v>-14.609571788413092</v>
      </c>
      <c r="L108" s="13">
        <v>2.4060000000000001</v>
      </c>
      <c r="M108" s="12">
        <v>0.06</v>
      </c>
      <c r="N108" s="12">
        <f t="shared" si="8"/>
        <v>2.3460000000000001</v>
      </c>
      <c r="O108" s="12">
        <v>2.5760000000000001</v>
      </c>
      <c r="P108" s="12">
        <f t="shared" si="9"/>
        <v>91.071428571428569</v>
      </c>
      <c r="Q108" s="11">
        <f t="shared" si="10"/>
        <v>8.9285714285714306</v>
      </c>
    </row>
    <row r="109" spans="1:17" s="3" customFormat="1" x14ac:dyDescent="0.25">
      <c r="A109" s="16">
        <v>7</v>
      </c>
      <c r="B109" s="3">
        <v>1</v>
      </c>
      <c r="C109" s="3">
        <v>0.33</v>
      </c>
      <c r="D109" s="12">
        <v>2.4406249999999998</v>
      </c>
      <c r="E109" s="11">
        <v>2.4406249999999997E-3</v>
      </c>
      <c r="F109" s="13">
        <v>1.024</v>
      </c>
      <c r="G109" s="12">
        <v>5.3999999999999999E-2</v>
      </c>
      <c r="H109" s="12">
        <v>0.97</v>
      </c>
      <c r="I109" s="12">
        <v>0.79399999999999993</v>
      </c>
      <c r="J109" s="12">
        <f t="shared" si="6"/>
        <v>122.1662468513854</v>
      </c>
      <c r="K109" s="11">
        <f t="shared" si="7"/>
        <v>-22.166246851385395</v>
      </c>
      <c r="L109" s="13">
        <v>1.45</v>
      </c>
      <c r="M109" s="12">
        <v>0.06</v>
      </c>
      <c r="N109" s="12">
        <f t="shared" si="8"/>
        <v>1.39</v>
      </c>
      <c r="O109" s="12">
        <v>2.5760000000000001</v>
      </c>
      <c r="P109" s="12">
        <f t="shared" si="9"/>
        <v>53.959627329192536</v>
      </c>
      <c r="Q109" s="11">
        <f t="shared" si="10"/>
        <v>46.040372670807464</v>
      </c>
    </row>
    <row r="110" spans="1:17" s="3" customFormat="1" x14ac:dyDescent="0.25">
      <c r="A110" s="16">
        <v>7</v>
      </c>
      <c r="B110" s="3">
        <v>1</v>
      </c>
      <c r="C110" s="3">
        <v>0.33</v>
      </c>
      <c r="D110" s="12">
        <v>2.4406249999999998</v>
      </c>
      <c r="E110" s="11">
        <v>2.4406249999999997E-3</v>
      </c>
      <c r="F110" s="13">
        <v>0.89200000000000002</v>
      </c>
      <c r="G110" s="12">
        <v>5.3999999999999999E-2</v>
      </c>
      <c r="H110" s="12">
        <v>0.83799999999999997</v>
      </c>
      <c r="I110" s="12">
        <v>0.79399999999999993</v>
      </c>
      <c r="J110" s="12">
        <f t="shared" si="6"/>
        <v>105.54156171284635</v>
      </c>
      <c r="K110" s="11">
        <f t="shared" si="7"/>
        <v>-5.5415617128463452</v>
      </c>
      <c r="L110" s="13">
        <v>2.2570000000000001</v>
      </c>
      <c r="M110" s="12">
        <v>0.06</v>
      </c>
      <c r="N110" s="12">
        <f t="shared" si="8"/>
        <v>2.1970000000000001</v>
      </c>
      <c r="O110" s="12">
        <v>2.5760000000000001</v>
      </c>
      <c r="P110" s="12">
        <f t="shared" si="9"/>
        <v>85.287267080745337</v>
      </c>
      <c r="Q110" s="11">
        <f t="shared" si="10"/>
        <v>14.712732919254663</v>
      </c>
    </row>
    <row r="111" spans="1:17" s="3" customFormat="1" x14ac:dyDescent="0.25">
      <c r="A111" s="16">
        <v>7</v>
      </c>
      <c r="B111" s="3">
        <v>1</v>
      </c>
      <c r="C111" s="3">
        <v>0.75</v>
      </c>
      <c r="D111" s="12">
        <v>4.8812499999999996</v>
      </c>
      <c r="E111" s="11">
        <v>4.8812499999999993E-3</v>
      </c>
      <c r="F111" s="13">
        <v>0.879</v>
      </c>
      <c r="G111" s="12">
        <v>5.3999999999999999E-2</v>
      </c>
      <c r="H111" s="12">
        <v>0.82499999999999996</v>
      </c>
      <c r="I111" s="12">
        <v>0.79399999999999993</v>
      </c>
      <c r="J111" s="12">
        <f t="shared" si="6"/>
        <v>103.90428211586902</v>
      </c>
      <c r="K111" s="11">
        <f t="shared" si="7"/>
        <v>-3.9042821158690231</v>
      </c>
      <c r="L111" s="13">
        <v>1.8069999999999999</v>
      </c>
      <c r="M111" s="12">
        <v>0.06</v>
      </c>
      <c r="N111" s="12">
        <f t="shared" si="8"/>
        <v>1.7469999999999999</v>
      </c>
      <c r="O111" s="12">
        <v>2.5760000000000001</v>
      </c>
      <c r="P111" s="12">
        <f t="shared" si="9"/>
        <v>67.81832298136645</v>
      </c>
      <c r="Q111" s="11">
        <f t="shared" si="10"/>
        <v>32.18167701863355</v>
      </c>
    </row>
    <row r="112" spans="1:17" s="3" customFormat="1" x14ac:dyDescent="0.25">
      <c r="A112" s="16">
        <v>7</v>
      </c>
      <c r="B112" s="3">
        <v>1</v>
      </c>
      <c r="C112" s="3">
        <v>0.75</v>
      </c>
      <c r="D112" s="12">
        <v>4.8812499999999996</v>
      </c>
      <c r="E112" s="11">
        <v>4.8812499999999993E-3</v>
      </c>
      <c r="F112" s="13">
        <v>1.093</v>
      </c>
      <c r="G112" s="12">
        <v>5.3999999999999999E-2</v>
      </c>
      <c r="H112" s="12">
        <v>1.0389999999999999</v>
      </c>
      <c r="I112" s="12">
        <v>0.79399999999999993</v>
      </c>
      <c r="J112" s="12">
        <f t="shared" si="6"/>
        <v>130.85642317380353</v>
      </c>
      <c r="K112" s="11">
        <f t="shared" si="7"/>
        <v>-30.856423173803535</v>
      </c>
      <c r="L112" s="13">
        <v>1.633</v>
      </c>
      <c r="M112" s="12">
        <v>0.06</v>
      </c>
      <c r="N112" s="12">
        <f t="shared" si="8"/>
        <v>1.573</v>
      </c>
      <c r="O112" s="12">
        <v>2.5760000000000001</v>
      </c>
      <c r="P112" s="12">
        <f t="shared" si="9"/>
        <v>61.063664596273291</v>
      </c>
      <c r="Q112" s="11">
        <f t="shared" si="10"/>
        <v>38.936335403726709</v>
      </c>
    </row>
    <row r="113" spans="1:17" s="3" customFormat="1" x14ac:dyDescent="0.25">
      <c r="A113" s="16">
        <v>7</v>
      </c>
      <c r="B113" s="3">
        <v>1</v>
      </c>
      <c r="C113" s="3">
        <v>1.5</v>
      </c>
      <c r="D113" s="12">
        <v>9.7624999999999993</v>
      </c>
      <c r="E113" s="11">
        <v>9.7624999999999986E-3</v>
      </c>
      <c r="F113" s="13">
        <v>1</v>
      </c>
      <c r="G113" s="12">
        <v>5.3999999999999999E-2</v>
      </c>
      <c r="H113" s="12">
        <v>0.94599999999999995</v>
      </c>
      <c r="I113" s="12">
        <v>0.79399999999999993</v>
      </c>
      <c r="J113" s="12">
        <f t="shared" si="6"/>
        <v>119.14357682619648</v>
      </c>
      <c r="K113" s="11">
        <f t="shared" si="7"/>
        <v>-19.14357682619648</v>
      </c>
      <c r="L113" s="13">
        <v>1.5</v>
      </c>
      <c r="M113" s="12">
        <v>0.06</v>
      </c>
      <c r="N113" s="12">
        <f t="shared" si="8"/>
        <v>1.44</v>
      </c>
      <c r="O113" s="12">
        <v>2.5760000000000001</v>
      </c>
      <c r="P113" s="12">
        <f t="shared" si="9"/>
        <v>55.900621118012417</v>
      </c>
      <c r="Q113" s="11">
        <f t="shared" si="10"/>
        <v>44.099378881987583</v>
      </c>
    </row>
    <row r="114" spans="1:17" s="3" customFormat="1" x14ac:dyDescent="0.25">
      <c r="A114" s="16">
        <v>7</v>
      </c>
      <c r="B114" s="3">
        <v>1</v>
      </c>
      <c r="C114" s="3">
        <v>1.5</v>
      </c>
      <c r="D114" s="12">
        <v>9.7624999999999993</v>
      </c>
      <c r="E114" s="11">
        <v>9.7624999999999986E-3</v>
      </c>
      <c r="F114" s="13">
        <v>1.351</v>
      </c>
      <c r="G114" s="12">
        <v>5.3999999999999999E-2</v>
      </c>
      <c r="H114" s="12">
        <v>1.2969999999999999</v>
      </c>
      <c r="I114" s="12">
        <v>0.79399999999999993</v>
      </c>
      <c r="J114" s="12">
        <f t="shared" si="6"/>
        <v>163.35012594458439</v>
      </c>
      <c r="K114" s="11">
        <f t="shared" si="7"/>
        <v>-63.350125944584391</v>
      </c>
      <c r="L114" s="13">
        <v>1.4610000000000001</v>
      </c>
      <c r="M114" s="12">
        <v>0.06</v>
      </c>
      <c r="N114" s="12">
        <f t="shared" si="8"/>
        <v>1.401</v>
      </c>
      <c r="O114" s="12">
        <v>2.5760000000000001</v>
      </c>
      <c r="P114" s="12">
        <f t="shared" si="9"/>
        <v>54.386645962732914</v>
      </c>
      <c r="Q114" s="11">
        <f t="shared" si="10"/>
        <v>45.613354037267086</v>
      </c>
    </row>
    <row r="115" spans="1:17" s="3" customFormat="1" x14ac:dyDescent="0.25">
      <c r="A115" s="16">
        <v>7</v>
      </c>
      <c r="B115" s="3">
        <v>1</v>
      </c>
      <c r="C115" s="3">
        <v>3.1</v>
      </c>
      <c r="D115" s="12">
        <v>19.524999999999999</v>
      </c>
      <c r="E115" s="11">
        <v>1.9524999999999997E-2</v>
      </c>
      <c r="F115" s="13">
        <v>1.105</v>
      </c>
      <c r="G115" s="12">
        <v>5.3999999999999999E-2</v>
      </c>
      <c r="H115" s="12">
        <v>1.0509999999999999</v>
      </c>
      <c r="I115" s="12">
        <v>0.79399999999999993</v>
      </c>
      <c r="J115" s="12">
        <f t="shared" si="6"/>
        <v>132.36775818639799</v>
      </c>
      <c r="K115" s="11">
        <f t="shared" si="7"/>
        <v>-32.367758186397992</v>
      </c>
      <c r="L115" s="13">
        <v>1.3759999999999999</v>
      </c>
      <c r="M115" s="12">
        <v>0.06</v>
      </c>
      <c r="N115" s="12">
        <f t="shared" si="8"/>
        <v>1.3159999999999998</v>
      </c>
      <c r="O115" s="12">
        <v>2.5760000000000001</v>
      </c>
      <c r="P115" s="12">
        <f t="shared" si="9"/>
        <v>51.086956521739125</v>
      </c>
      <c r="Q115" s="11">
        <f t="shared" si="10"/>
        <v>48.913043478260875</v>
      </c>
    </row>
    <row r="116" spans="1:17" s="3" customFormat="1" x14ac:dyDescent="0.25">
      <c r="A116" s="16">
        <v>7</v>
      </c>
      <c r="B116" s="3">
        <v>1</v>
      </c>
      <c r="C116" s="3">
        <v>3.1</v>
      </c>
      <c r="D116" s="12">
        <v>19.524999999999999</v>
      </c>
      <c r="E116" s="11">
        <v>1.9524999999999997E-2</v>
      </c>
      <c r="F116" s="13">
        <v>1.0780000000000001</v>
      </c>
      <c r="G116" s="12">
        <v>5.3999999999999999E-2</v>
      </c>
      <c r="H116" s="12">
        <v>1.024</v>
      </c>
      <c r="I116" s="12">
        <v>0.79399999999999993</v>
      </c>
      <c r="J116" s="12">
        <f t="shared" si="6"/>
        <v>128.96725440806048</v>
      </c>
      <c r="K116" s="11">
        <f t="shared" si="7"/>
        <v>-28.967254408060484</v>
      </c>
      <c r="L116" s="13">
        <v>1.028</v>
      </c>
      <c r="M116" s="12">
        <v>0.06</v>
      </c>
      <c r="N116" s="12">
        <f t="shared" si="8"/>
        <v>0.96799999999999997</v>
      </c>
      <c r="O116" s="12">
        <v>2.5760000000000001</v>
      </c>
      <c r="P116" s="12">
        <f t="shared" si="9"/>
        <v>37.577639751552795</v>
      </c>
      <c r="Q116" s="11">
        <f t="shared" si="10"/>
        <v>62.422360248447205</v>
      </c>
    </row>
    <row r="117" spans="1:17" s="3" customFormat="1" x14ac:dyDescent="0.25">
      <c r="A117" s="16">
        <v>7</v>
      </c>
      <c r="B117" s="3">
        <v>1</v>
      </c>
      <c r="C117" s="3">
        <v>6.3</v>
      </c>
      <c r="D117" s="12">
        <v>39.049999999999997</v>
      </c>
      <c r="E117" s="11">
        <v>3.9049999999999994E-2</v>
      </c>
      <c r="F117" s="13">
        <v>0.97299999999999998</v>
      </c>
      <c r="G117" s="12">
        <v>5.3999999999999999E-2</v>
      </c>
      <c r="H117" s="12">
        <v>0.91899999999999993</v>
      </c>
      <c r="I117" s="12">
        <v>0.79399999999999993</v>
      </c>
      <c r="J117" s="12">
        <f t="shared" si="6"/>
        <v>115.74307304785893</v>
      </c>
      <c r="K117" s="11">
        <f t="shared" si="7"/>
        <v>-15.743073047858928</v>
      </c>
      <c r="L117" s="13">
        <v>0.88900000000000001</v>
      </c>
      <c r="M117" s="12">
        <v>0.06</v>
      </c>
      <c r="N117" s="12">
        <f t="shared" si="8"/>
        <v>0.82899999999999996</v>
      </c>
      <c r="O117" s="12">
        <v>2.5760000000000001</v>
      </c>
      <c r="P117" s="12">
        <f t="shared" si="9"/>
        <v>32.181677018633536</v>
      </c>
      <c r="Q117" s="11">
        <f t="shared" si="10"/>
        <v>67.818322981366464</v>
      </c>
    </row>
    <row r="118" spans="1:17" s="3" customFormat="1" x14ac:dyDescent="0.25">
      <c r="A118" s="16">
        <v>7</v>
      </c>
      <c r="B118" s="3">
        <v>1</v>
      </c>
      <c r="C118" s="3">
        <v>6.3</v>
      </c>
      <c r="D118" s="12">
        <v>39.049999999999997</v>
      </c>
      <c r="E118" s="11">
        <v>3.9049999999999994E-2</v>
      </c>
      <c r="F118" s="13">
        <v>0.96799999999999997</v>
      </c>
      <c r="G118" s="12">
        <v>5.3999999999999999E-2</v>
      </c>
      <c r="H118" s="12">
        <v>0.91399999999999992</v>
      </c>
      <c r="I118" s="12">
        <v>0.79399999999999993</v>
      </c>
      <c r="J118" s="12">
        <f t="shared" si="6"/>
        <v>115.11335012594459</v>
      </c>
      <c r="K118" s="11">
        <f t="shared" si="7"/>
        <v>-15.113350125944592</v>
      </c>
      <c r="L118" s="13">
        <v>1.0409999999999999</v>
      </c>
      <c r="M118" s="12">
        <v>0.06</v>
      </c>
      <c r="N118" s="12">
        <f t="shared" si="8"/>
        <v>0.98099999999999987</v>
      </c>
      <c r="O118" s="12">
        <v>2.5760000000000001</v>
      </c>
      <c r="P118" s="12">
        <f t="shared" si="9"/>
        <v>38.08229813664596</v>
      </c>
      <c r="Q118" s="11">
        <f t="shared" si="10"/>
        <v>61.91770186335404</v>
      </c>
    </row>
    <row r="119" spans="1:17" s="3" customFormat="1" x14ac:dyDescent="0.25">
      <c r="A119" s="16">
        <v>7</v>
      </c>
      <c r="B119" s="3">
        <v>1</v>
      </c>
      <c r="C119" s="3">
        <v>12.5</v>
      </c>
      <c r="D119" s="12">
        <v>78.099999999999994</v>
      </c>
      <c r="E119" s="11">
        <v>7.8099999999999989E-2</v>
      </c>
      <c r="F119" s="13">
        <v>0.78100000000000003</v>
      </c>
      <c r="G119" s="12">
        <v>5.3999999999999999E-2</v>
      </c>
      <c r="H119" s="12">
        <v>0.72699999999999998</v>
      </c>
      <c r="I119" s="12">
        <v>0.79399999999999993</v>
      </c>
      <c r="J119" s="12">
        <f t="shared" si="6"/>
        <v>91.561712846347604</v>
      </c>
      <c r="K119" s="11">
        <f t="shared" si="7"/>
        <v>8.4382871536523965</v>
      </c>
      <c r="L119" s="13">
        <v>0.91300000000000003</v>
      </c>
      <c r="M119" s="12">
        <v>0.06</v>
      </c>
      <c r="N119" s="12">
        <f t="shared" si="8"/>
        <v>0.85299999999999998</v>
      </c>
      <c r="O119" s="12">
        <v>2.5760000000000001</v>
      </c>
      <c r="P119" s="12">
        <f t="shared" si="9"/>
        <v>33.113354037267079</v>
      </c>
      <c r="Q119" s="11">
        <f t="shared" si="10"/>
        <v>66.886645962732928</v>
      </c>
    </row>
    <row r="120" spans="1:17" s="3" customFormat="1" x14ac:dyDescent="0.25">
      <c r="A120" s="16">
        <v>7</v>
      </c>
      <c r="B120" s="3">
        <v>1</v>
      </c>
      <c r="C120" s="3">
        <v>12.5</v>
      </c>
      <c r="D120" s="12">
        <v>78.099999999999994</v>
      </c>
      <c r="E120" s="11">
        <v>7.8099999999999989E-2</v>
      </c>
      <c r="F120" s="13">
        <v>0.82</v>
      </c>
      <c r="G120" s="12">
        <v>5.3999999999999999E-2</v>
      </c>
      <c r="H120" s="12">
        <v>0.7659999999999999</v>
      </c>
      <c r="I120" s="12">
        <v>0.79399999999999993</v>
      </c>
      <c r="J120" s="12">
        <f t="shared" si="6"/>
        <v>96.473551637279598</v>
      </c>
      <c r="K120" s="11">
        <f t="shared" si="7"/>
        <v>3.5264483627204015</v>
      </c>
      <c r="L120" s="13">
        <v>1.288</v>
      </c>
      <c r="M120" s="12">
        <v>0.06</v>
      </c>
      <c r="N120" s="12">
        <f t="shared" si="8"/>
        <v>1.228</v>
      </c>
      <c r="O120" s="12">
        <v>2.5760000000000001</v>
      </c>
      <c r="P120" s="12">
        <f t="shared" si="9"/>
        <v>47.670807453416145</v>
      </c>
      <c r="Q120" s="11">
        <f t="shared" si="10"/>
        <v>52.329192546583855</v>
      </c>
    </row>
    <row r="121" spans="1:17" s="3" customFormat="1" x14ac:dyDescent="0.25">
      <c r="A121" s="16">
        <v>7</v>
      </c>
      <c r="B121" s="3">
        <v>1</v>
      </c>
      <c r="C121" s="3">
        <v>25</v>
      </c>
      <c r="D121" s="12">
        <v>156.19999999999999</v>
      </c>
      <c r="E121" s="11">
        <v>0.15619999999999998</v>
      </c>
      <c r="F121" s="13">
        <v>0.76300000000000001</v>
      </c>
      <c r="G121" s="12">
        <v>5.3999999999999999E-2</v>
      </c>
      <c r="H121" s="12">
        <v>0.70899999999999996</v>
      </c>
      <c r="I121" s="12">
        <v>0.79399999999999993</v>
      </c>
      <c r="J121" s="12">
        <f t="shared" si="6"/>
        <v>89.294710327455931</v>
      </c>
      <c r="K121" s="11">
        <f t="shared" si="7"/>
        <v>10.705289672544069</v>
      </c>
      <c r="L121" s="13">
        <v>2.7549999999999999</v>
      </c>
      <c r="M121" s="12">
        <v>0.06</v>
      </c>
      <c r="N121" s="12">
        <f t="shared" si="8"/>
        <v>2.6949999999999998</v>
      </c>
      <c r="O121" s="12">
        <v>2.5760000000000001</v>
      </c>
      <c r="P121" s="12">
        <f t="shared" si="9"/>
        <v>104.61956521739128</v>
      </c>
      <c r="Q121" s="11">
        <f t="shared" si="10"/>
        <v>-4.6195652173912833</v>
      </c>
    </row>
    <row r="122" spans="1:17" s="3" customFormat="1" x14ac:dyDescent="0.25">
      <c r="A122" s="16">
        <v>7</v>
      </c>
      <c r="B122" s="3">
        <v>1</v>
      </c>
      <c r="C122" s="3">
        <v>25</v>
      </c>
      <c r="D122" s="12">
        <v>156.19999999999999</v>
      </c>
      <c r="E122" s="11">
        <v>0.15619999999999998</v>
      </c>
      <c r="F122" s="13">
        <v>0.78300000000000003</v>
      </c>
      <c r="G122" s="12">
        <v>5.3999999999999999E-2</v>
      </c>
      <c r="H122" s="12">
        <v>0.72899999999999998</v>
      </c>
      <c r="I122" s="12">
        <v>0.79399999999999993</v>
      </c>
      <c r="J122" s="12">
        <f t="shared" si="6"/>
        <v>91.813602015113361</v>
      </c>
      <c r="K122" s="11">
        <f t="shared" si="7"/>
        <v>8.1863979848866393</v>
      </c>
      <c r="L122" s="13">
        <v>1.7150000000000001</v>
      </c>
      <c r="M122" s="12">
        <v>0.06</v>
      </c>
      <c r="N122" s="12">
        <f t="shared" si="8"/>
        <v>1.655</v>
      </c>
      <c r="O122" s="12">
        <v>2.5760000000000001</v>
      </c>
      <c r="P122" s="12">
        <f t="shared" si="9"/>
        <v>64.24689440993788</v>
      </c>
      <c r="Q122" s="11">
        <f t="shared" si="10"/>
        <v>35.75310559006212</v>
      </c>
    </row>
    <row r="123" spans="1:17" s="3" customFormat="1" x14ac:dyDescent="0.25">
      <c r="A123" s="16">
        <v>7</v>
      </c>
      <c r="B123" s="3">
        <v>2</v>
      </c>
      <c r="C123" s="3">
        <v>0.04</v>
      </c>
      <c r="D123" s="12">
        <v>0.30507812499999998</v>
      </c>
      <c r="E123" s="11">
        <v>3.0507812499999996E-4</v>
      </c>
      <c r="F123" s="13">
        <v>0.91100000000000003</v>
      </c>
      <c r="G123" s="12">
        <v>5.3999999999999999E-2</v>
      </c>
      <c r="H123" s="12">
        <v>0.85699999999999998</v>
      </c>
      <c r="I123" s="12">
        <v>0.8869999999999999</v>
      </c>
      <c r="J123" s="12">
        <f t="shared" si="6"/>
        <v>96.617812852311175</v>
      </c>
      <c r="K123" s="11">
        <f t="shared" si="7"/>
        <v>3.3821871476888248</v>
      </c>
      <c r="L123" s="13">
        <v>1.841</v>
      </c>
      <c r="M123" s="12">
        <v>7.3999999999999996E-2</v>
      </c>
      <c r="N123" s="12">
        <f t="shared" si="8"/>
        <v>1.7669999999999999</v>
      </c>
      <c r="O123" s="12">
        <v>2.1420000000000003</v>
      </c>
      <c r="P123" s="12">
        <f t="shared" si="9"/>
        <v>82.492997198879536</v>
      </c>
      <c r="Q123" s="11">
        <f t="shared" si="10"/>
        <v>17.507002801120464</v>
      </c>
    </row>
    <row r="124" spans="1:17" s="3" customFormat="1" x14ac:dyDescent="0.25">
      <c r="A124" s="16">
        <v>7</v>
      </c>
      <c r="B124" s="3">
        <v>2</v>
      </c>
      <c r="C124" s="3">
        <v>0.04</v>
      </c>
      <c r="D124" s="12">
        <v>0.30507812499999998</v>
      </c>
      <c r="E124" s="11">
        <v>3.0507812499999996E-4</v>
      </c>
      <c r="F124" s="13">
        <v>1.0720000000000001</v>
      </c>
      <c r="G124" s="12">
        <v>5.3999999999999999E-2</v>
      </c>
      <c r="H124" s="12">
        <v>1.018</v>
      </c>
      <c r="I124" s="12">
        <v>0.8869999999999999</v>
      </c>
      <c r="J124" s="12">
        <f t="shared" si="6"/>
        <v>114.76888387824127</v>
      </c>
      <c r="K124" s="11">
        <f t="shared" si="7"/>
        <v>-14.768883878241269</v>
      </c>
      <c r="L124" s="13">
        <v>1.8220000000000001</v>
      </c>
      <c r="M124" s="12">
        <v>7.3999999999999996E-2</v>
      </c>
      <c r="N124" s="12">
        <f t="shared" si="8"/>
        <v>1.748</v>
      </c>
      <c r="O124" s="12">
        <v>2.1420000000000003</v>
      </c>
      <c r="P124" s="12">
        <f t="shared" si="9"/>
        <v>81.605975723622777</v>
      </c>
      <c r="Q124" s="11">
        <f t="shared" si="10"/>
        <v>18.394024276377223</v>
      </c>
    </row>
    <row r="125" spans="1:17" s="3" customFormat="1" x14ac:dyDescent="0.25">
      <c r="A125" s="16">
        <v>7</v>
      </c>
      <c r="B125" s="3">
        <v>2</v>
      </c>
      <c r="C125" s="3">
        <v>7.0000000000000007E-2</v>
      </c>
      <c r="D125" s="12">
        <v>0.61015624999999996</v>
      </c>
      <c r="E125" s="11">
        <v>6.1015624999999991E-4</v>
      </c>
      <c r="F125" s="13">
        <v>0.90700000000000003</v>
      </c>
      <c r="G125" s="12">
        <v>5.3999999999999999E-2</v>
      </c>
      <c r="H125" s="12">
        <v>0.85299999999999998</v>
      </c>
      <c r="I125" s="12">
        <v>0.8869999999999999</v>
      </c>
      <c r="J125" s="12">
        <f t="shared" si="6"/>
        <v>96.166854565952647</v>
      </c>
      <c r="K125" s="11">
        <f t="shared" si="7"/>
        <v>3.8331454340473528</v>
      </c>
      <c r="L125" s="13">
        <v>2.5350000000000001</v>
      </c>
      <c r="M125" s="12">
        <v>7.3999999999999996E-2</v>
      </c>
      <c r="N125" s="12">
        <f t="shared" si="8"/>
        <v>2.4610000000000003</v>
      </c>
      <c r="O125" s="12">
        <v>2.1420000000000003</v>
      </c>
      <c r="P125" s="12">
        <f t="shared" si="9"/>
        <v>114.89262371615312</v>
      </c>
      <c r="Q125" s="11">
        <f t="shared" si="10"/>
        <v>-14.892623716153125</v>
      </c>
    </row>
    <row r="126" spans="1:17" s="3" customFormat="1" x14ac:dyDescent="0.25">
      <c r="A126" s="16">
        <v>7</v>
      </c>
      <c r="B126" s="3">
        <v>2</v>
      </c>
      <c r="C126" s="3">
        <v>7.0000000000000007E-2</v>
      </c>
      <c r="D126" s="12">
        <v>0.61015624999999996</v>
      </c>
      <c r="E126" s="11">
        <v>6.1015624999999991E-4</v>
      </c>
      <c r="F126" s="13">
        <v>1.127</v>
      </c>
      <c r="G126" s="12">
        <v>5.3999999999999999E-2</v>
      </c>
      <c r="H126" s="12">
        <v>1.073</v>
      </c>
      <c r="I126" s="12">
        <v>0.8869999999999999</v>
      </c>
      <c r="J126" s="12">
        <f t="shared" si="6"/>
        <v>120.9695603156708</v>
      </c>
      <c r="K126" s="11">
        <f t="shared" si="7"/>
        <v>-20.969560315670805</v>
      </c>
      <c r="L126" s="13">
        <v>2.3660000000000001</v>
      </c>
      <c r="M126" s="12">
        <v>7.3999999999999996E-2</v>
      </c>
      <c r="N126" s="12">
        <f t="shared" si="8"/>
        <v>2.2920000000000003</v>
      </c>
      <c r="O126" s="12">
        <v>2.1420000000000003</v>
      </c>
      <c r="P126" s="12">
        <f t="shared" si="9"/>
        <v>107.00280112044818</v>
      </c>
      <c r="Q126" s="11">
        <f t="shared" si="10"/>
        <v>-7.0028011204481828</v>
      </c>
    </row>
    <row r="127" spans="1:17" s="3" customFormat="1" x14ac:dyDescent="0.25">
      <c r="A127" s="16">
        <v>7</v>
      </c>
      <c r="B127" s="3">
        <v>2</v>
      </c>
      <c r="C127" s="3">
        <v>0.15</v>
      </c>
      <c r="D127" s="12">
        <v>1.2203124999999999</v>
      </c>
      <c r="E127" s="11">
        <v>1.2203124999999998E-3</v>
      </c>
      <c r="F127" s="13">
        <v>0.97499999999999998</v>
      </c>
      <c r="G127" s="12">
        <v>5.3999999999999999E-2</v>
      </c>
      <c r="H127" s="12">
        <v>0.92099999999999993</v>
      </c>
      <c r="I127" s="12">
        <v>0.8869999999999999</v>
      </c>
      <c r="J127" s="12">
        <f t="shared" si="6"/>
        <v>103.83314543404735</v>
      </c>
      <c r="K127" s="11">
        <f t="shared" si="7"/>
        <v>-3.8331454340473528</v>
      </c>
      <c r="L127" s="13">
        <v>1.444</v>
      </c>
      <c r="M127" s="12">
        <v>7.3999999999999996E-2</v>
      </c>
      <c r="N127" s="12">
        <f t="shared" si="8"/>
        <v>1.3699999999999999</v>
      </c>
      <c r="O127" s="12">
        <v>2.1420000000000003</v>
      </c>
      <c r="P127" s="12">
        <f t="shared" si="9"/>
        <v>63.958916900093357</v>
      </c>
      <c r="Q127" s="11">
        <f t="shared" si="10"/>
        <v>36.041083099906643</v>
      </c>
    </row>
    <row r="128" spans="1:17" s="3" customFormat="1" x14ac:dyDescent="0.25">
      <c r="A128" s="16">
        <v>7</v>
      </c>
      <c r="B128" s="3">
        <v>2</v>
      </c>
      <c r="C128" s="3">
        <v>0.15</v>
      </c>
      <c r="D128" s="12">
        <v>1.2203124999999999</v>
      </c>
      <c r="E128" s="11">
        <v>1.2203124999999998E-3</v>
      </c>
      <c r="F128" s="13">
        <v>0.90700000000000003</v>
      </c>
      <c r="G128" s="12">
        <v>5.3999999999999999E-2</v>
      </c>
      <c r="H128" s="12">
        <v>0.85299999999999998</v>
      </c>
      <c r="I128" s="12">
        <v>0.8869999999999999</v>
      </c>
      <c r="J128" s="12">
        <f t="shared" si="6"/>
        <v>96.166854565952647</v>
      </c>
      <c r="K128" s="11">
        <f t="shared" si="7"/>
        <v>3.8331454340473528</v>
      </c>
      <c r="L128" s="13">
        <v>1.623</v>
      </c>
      <c r="M128" s="12">
        <v>7.3999999999999996E-2</v>
      </c>
      <c r="N128" s="12">
        <f t="shared" si="8"/>
        <v>1.5489999999999999</v>
      </c>
      <c r="O128" s="12">
        <v>2.1420000000000003</v>
      </c>
      <c r="P128" s="12">
        <f t="shared" si="9"/>
        <v>72.31559290382819</v>
      </c>
      <c r="Q128" s="11">
        <f t="shared" si="10"/>
        <v>27.68440709617181</v>
      </c>
    </row>
    <row r="129" spans="1:17" s="3" customFormat="1" x14ac:dyDescent="0.25">
      <c r="A129" s="16">
        <v>7</v>
      </c>
      <c r="B129" s="3">
        <v>2</v>
      </c>
      <c r="C129" s="3">
        <v>0.33</v>
      </c>
      <c r="D129" s="12">
        <v>2.4406249999999998</v>
      </c>
      <c r="E129" s="11">
        <v>2.4406249999999997E-3</v>
      </c>
      <c r="F129" s="13">
        <v>0.86299999999999999</v>
      </c>
      <c r="G129" s="12">
        <v>5.3999999999999999E-2</v>
      </c>
      <c r="H129" s="12">
        <v>0.80899999999999994</v>
      </c>
      <c r="I129" s="12">
        <v>0.8869999999999999</v>
      </c>
      <c r="J129" s="12">
        <f t="shared" si="6"/>
        <v>91.206313416009024</v>
      </c>
      <c r="K129" s="11">
        <f t="shared" si="7"/>
        <v>8.7936865839909757</v>
      </c>
      <c r="L129" s="13">
        <v>1.24</v>
      </c>
      <c r="M129" s="12">
        <v>7.3999999999999996E-2</v>
      </c>
      <c r="N129" s="12">
        <f t="shared" si="8"/>
        <v>1.1659999999999999</v>
      </c>
      <c r="O129" s="12">
        <v>2.1420000000000003</v>
      </c>
      <c r="P129" s="12">
        <f t="shared" si="9"/>
        <v>54.435107376283831</v>
      </c>
      <c r="Q129" s="11">
        <f t="shared" si="10"/>
        <v>45.564892623716169</v>
      </c>
    </row>
    <row r="130" spans="1:17" s="3" customFormat="1" x14ac:dyDescent="0.25">
      <c r="A130" s="16">
        <v>7</v>
      </c>
      <c r="B130" s="3">
        <v>2</v>
      </c>
      <c r="C130" s="3">
        <v>0.33</v>
      </c>
      <c r="D130" s="12">
        <v>2.4406249999999998</v>
      </c>
      <c r="E130" s="11">
        <v>2.4406249999999997E-3</v>
      </c>
      <c r="F130" s="13">
        <v>0.80400000000000005</v>
      </c>
      <c r="G130" s="12">
        <v>5.3999999999999999E-2</v>
      </c>
      <c r="H130" s="12">
        <v>0.75</v>
      </c>
      <c r="I130" s="12">
        <v>0.8869999999999999</v>
      </c>
      <c r="J130" s="12">
        <f t="shared" si="6"/>
        <v>84.554678692220975</v>
      </c>
      <c r="K130" s="11">
        <f t="shared" si="7"/>
        <v>15.445321307779025</v>
      </c>
      <c r="L130" s="13">
        <v>1.9870000000000001</v>
      </c>
      <c r="M130" s="12">
        <v>7.3999999999999996E-2</v>
      </c>
      <c r="N130" s="12">
        <f t="shared" si="8"/>
        <v>1.913</v>
      </c>
      <c r="O130" s="12">
        <v>2.1420000000000003</v>
      </c>
      <c r="P130" s="12">
        <f t="shared" si="9"/>
        <v>89.309056956115768</v>
      </c>
      <c r="Q130" s="11">
        <f t="shared" si="10"/>
        <v>10.690943043884232</v>
      </c>
    </row>
    <row r="131" spans="1:17" s="3" customFormat="1" x14ac:dyDescent="0.25">
      <c r="A131" s="16">
        <v>7</v>
      </c>
      <c r="B131" s="3">
        <v>2</v>
      </c>
      <c r="C131" s="3">
        <v>0.75</v>
      </c>
      <c r="D131" s="12">
        <v>4.8812499999999996</v>
      </c>
      <c r="E131" s="11">
        <v>4.8812499999999993E-3</v>
      </c>
      <c r="F131" s="13">
        <v>0.91900000000000004</v>
      </c>
      <c r="G131" s="12">
        <v>5.3999999999999999E-2</v>
      </c>
      <c r="H131" s="12">
        <v>0.86499999999999999</v>
      </c>
      <c r="I131" s="12">
        <v>0.8869999999999999</v>
      </c>
      <c r="J131" s="12">
        <f t="shared" ref="J131:J194" si="11">H131/I131*100</f>
        <v>97.519729425028189</v>
      </c>
      <c r="K131" s="11">
        <f t="shared" ref="K131:K194" si="12">100-J131</f>
        <v>2.4802705749718115</v>
      </c>
      <c r="L131" s="13">
        <v>1.5469999999999999</v>
      </c>
      <c r="M131" s="12">
        <v>7.3999999999999996E-2</v>
      </c>
      <c r="N131" s="12">
        <f t="shared" ref="N131:N194" si="13">L131-M131</f>
        <v>1.4729999999999999</v>
      </c>
      <c r="O131" s="12">
        <v>2.1420000000000003</v>
      </c>
      <c r="P131" s="12">
        <f t="shared" ref="P131:P194" si="14">N131/O131*100</f>
        <v>68.767507002801096</v>
      </c>
      <c r="Q131" s="11">
        <f t="shared" ref="Q131:Q194" si="15">100-P131</f>
        <v>31.232492997198904</v>
      </c>
    </row>
    <row r="132" spans="1:17" s="3" customFormat="1" x14ac:dyDescent="0.25">
      <c r="A132" s="16">
        <v>7</v>
      </c>
      <c r="B132" s="3">
        <v>2</v>
      </c>
      <c r="C132" s="3">
        <v>0.75</v>
      </c>
      <c r="D132" s="12">
        <v>4.8812499999999996</v>
      </c>
      <c r="E132" s="11">
        <v>4.8812499999999993E-3</v>
      </c>
      <c r="F132" s="13">
        <v>0.97199999999999998</v>
      </c>
      <c r="G132" s="12">
        <v>5.3999999999999999E-2</v>
      </c>
      <c r="H132" s="12">
        <v>0.91799999999999993</v>
      </c>
      <c r="I132" s="12">
        <v>0.8869999999999999</v>
      </c>
      <c r="J132" s="12">
        <f t="shared" si="11"/>
        <v>103.49492671927847</v>
      </c>
      <c r="K132" s="11">
        <f t="shared" si="12"/>
        <v>-3.4949267192784674</v>
      </c>
      <c r="L132" s="13">
        <v>1.0569999999999999</v>
      </c>
      <c r="M132" s="12">
        <v>7.3999999999999996E-2</v>
      </c>
      <c r="N132" s="12">
        <f t="shared" si="13"/>
        <v>0.98299999999999998</v>
      </c>
      <c r="O132" s="12">
        <v>2.1420000000000003</v>
      </c>
      <c r="P132" s="12">
        <f t="shared" si="14"/>
        <v>45.891690009337061</v>
      </c>
      <c r="Q132" s="11">
        <f t="shared" si="15"/>
        <v>54.108309990662939</v>
      </c>
    </row>
    <row r="133" spans="1:17" s="3" customFormat="1" x14ac:dyDescent="0.25">
      <c r="A133" s="16">
        <v>7</v>
      </c>
      <c r="B133" s="3">
        <v>2</v>
      </c>
      <c r="C133" s="3">
        <v>1.5</v>
      </c>
      <c r="D133" s="12">
        <v>9.7624999999999993</v>
      </c>
      <c r="E133" s="11">
        <v>9.7624999999999986E-3</v>
      </c>
      <c r="F133" s="13">
        <v>0.91700000000000004</v>
      </c>
      <c r="G133" s="12">
        <v>5.3999999999999999E-2</v>
      </c>
      <c r="H133" s="12">
        <v>0.86299999999999999</v>
      </c>
      <c r="I133" s="12">
        <v>0.8869999999999999</v>
      </c>
      <c r="J133" s="12">
        <f t="shared" si="11"/>
        <v>97.294250281848932</v>
      </c>
      <c r="K133" s="11">
        <f t="shared" si="12"/>
        <v>2.7057497181510684</v>
      </c>
      <c r="L133" s="13">
        <v>1.885</v>
      </c>
      <c r="M133" s="12">
        <v>7.3999999999999996E-2</v>
      </c>
      <c r="N133" s="12">
        <f t="shared" si="13"/>
        <v>1.8109999999999999</v>
      </c>
      <c r="O133" s="12">
        <v>2.1420000000000003</v>
      </c>
      <c r="P133" s="12">
        <f t="shared" si="14"/>
        <v>84.547152194211009</v>
      </c>
      <c r="Q133" s="11">
        <f t="shared" si="15"/>
        <v>15.452847805788991</v>
      </c>
    </row>
    <row r="134" spans="1:17" s="3" customFormat="1" x14ac:dyDescent="0.25">
      <c r="A134" s="16">
        <v>7</v>
      </c>
      <c r="B134" s="3">
        <v>2</v>
      </c>
      <c r="C134" s="3">
        <v>1.5</v>
      </c>
      <c r="D134" s="12">
        <v>9.7624999999999993</v>
      </c>
      <c r="E134" s="11">
        <v>9.7624999999999986E-3</v>
      </c>
      <c r="F134" s="13">
        <v>0.93600000000000005</v>
      </c>
      <c r="G134" s="12">
        <v>5.3999999999999999E-2</v>
      </c>
      <c r="H134" s="12">
        <v>0.88200000000000001</v>
      </c>
      <c r="I134" s="12">
        <v>0.8869999999999999</v>
      </c>
      <c r="J134" s="12">
        <f t="shared" si="11"/>
        <v>99.436302142051872</v>
      </c>
      <c r="K134" s="11">
        <f t="shared" si="12"/>
        <v>0.56369785794812799</v>
      </c>
      <c r="L134" s="13">
        <v>2.335</v>
      </c>
      <c r="M134" s="12">
        <v>7.3999999999999996E-2</v>
      </c>
      <c r="N134" s="12">
        <f t="shared" si="13"/>
        <v>2.2610000000000001</v>
      </c>
      <c r="O134" s="12">
        <v>2.1420000000000003</v>
      </c>
      <c r="P134" s="12">
        <f t="shared" si="14"/>
        <v>105.55555555555554</v>
      </c>
      <c r="Q134" s="11">
        <f t="shared" si="15"/>
        <v>-5.5555555555555429</v>
      </c>
    </row>
    <row r="135" spans="1:17" s="3" customFormat="1" x14ac:dyDescent="0.25">
      <c r="A135" s="16">
        <v>7</v>
      </c>
      <c r="B135" s="3">
        <v>2</v>
      </c>
      <c r="C135" s="3">
        <v>3.1</v>
      </c>
      <c r="D135" s="12">
        <v>19.524999999999999</v>
      </c>
      <c r="E135" s="11">
        <v>1.9524999999999997E-2</v>
      </c>
      <c r="F135" s="13">
        <v>1.0429999999999999</v>
      </c>
      <c r="G135" s="12">
        <v>5.3999999999999999E-2</v>
      </c>
      <c r="H135" s="12">
        <v>0.98899999999999988</v>
      </c>
      <c r="I135" s="12">
        <v>0.8869999999999999</v>
      </c>
      <c r="J135" s="12">
        <f t="shared" si="11"/>
        <v>111.49943630214206</v>
      </c>
      <c r="K135" s="11">
        <f t="shared" si="12"/>
        <v>-11.499436302142058</v>
      </c>
      <c r="L135" s="13">
        <v>0.82</v>
      </c>
      <c r="M135" s="12">
        <v>7.3999999999999996E-2</v>
      </c>
      <c r="N135" s="12">
        <f t="shared" si="13"/>
        <v>0.746</v>
      </c>
      <c r="O135" s="12">
        <v>2.1420000000000003</v>
      </c>
      <c r="P135" s="12">
        <f t="shared" si="14"/>
        <v>34.827264239028935</v>
      </c>
      <c r="Q135" s="11">
        <f t="shared" si="15"/>
        <v>65.172735760971065</v>
      </c>
    </row>
    <row r="136" spans="1:17" s="3" customFormat="1" x14ac:dyDescent="0.25">
      <c r="A136" s="16">
        <v>7</v>
      </c>
      <c r="B136" s="3">
        <v>2</v>
      </c>
      <c r="C136" s="3">
        <v>3.1</v>
      </c>
      <c r="D136" s="12">
        <v>19.524999999999999</v>
      </c>
      <c r="E136" s="11">
        <v>1.9524999999999997E-2</v>
      </c>
      <c r="F136" s="13">
        <v>0.96599999999999997</v>
      </c>
      <c r="G136" s="12">
        <v>5.3999999999999999E-2</v>
      </c>
      <c r="H136" s="12">
        <v>0.91199999999999992</v>
      </c>
      <c r="I136" s="12">
        <v>0.8869999999999999</v>
      </c>
      <c r="J136" s="12">
        <f t="shared" si="11"/>
        <v>102.81848928974071</v>
      </c>
      <c r="K136" s="11">
        <f t="shared" si="12"/>
        <v>-2.818489289740711</v>
      </c>
      <c r="L136" s="13">
        <v>2.093</v>
      </c>
      <c r="M136" s="12">
        <v>7.3999999999999996E-2</v>
      </c>
      <c r="N136" s="12">
        <f t="shared" si="13"/>
        <v>2.0190000000000001</v>
      </c>
      <c r="O136" s="12">
        <v>2.1420000000000003</v>
      </c>
      <c r="P136" s="12">
        <f t="shared" si="14"/>
        <v>94.257703081232478</v>
      </c>
      <c r="Q136" s="11">
        <f t="shared" si="15"/>
        <v>5.7422969187675221</v>
      </c>
    </row>
    <row r="137" spans="1:17" s="3" customFormat="1" x14ac:dyDescent="0.25">
      <c r="A137" s="16">
        <v>7</v>
      </c>
      <c r="B137" s="3">
        <v>2</v>
      </c>
      <c r="C137" s="3">
        <v>6.3</v>
      </c>
      <c r="D137" s="12">
        <v>39.049999999999997</v>
      </c>
      <c r="E137" s="11">
        <v>3.9049999999999994E-2</v>
      </c>
      <c r="F137" s="13">
        <v>0.90900000000000003</v>
      </c>
      <c r="G137" s="12">
        <v>5.3999999999999999E-2</v>
      </c>
      <c r="H137" s="12">
        <v>0.85499999999999998</v>
      </c>
      <c r="I137" s="12">
        <v>0.8869999999999999</v>
      </c>
      <c r="J137" s="12">
        <f t="shared" si="11"/>
        <v>96.392333709131918</v>
      </c>
      <c r="K137" s="11">
        <f t="shared" si="12"/>
        <v>3.6076662908680817</v>
      </c>
      <c r="L137" s="13">
        <v>0.65700000000000003</v>
      </c>
      <c r="M137" s="12">
        <v>7.3999999999999996E-2</v>
      </c>
      <c r="N137" s="12">
        <f t="shared" si="13"/>
        <v>0.58300000000000007</v>
      </c>
      <c r="O137" s="12">
        <v>2.1420000000000003</v>
      </c>
      <c r="P137" s="12">
        <f t="shared" si="14"/>
        <v>27.217553688141923</v>
      </c>
      <c r="Q137" s="11">
        <f t="shared" si="15"/>
        <v>72.782446311858081</v>
      </c>
    </row>
    <row r="138" spans="1:17" s="3" customFormat="1" x14ac:dyDescent="0.25">
      <c r="A138" s="16">
        <v>7</v>
      </c>
      <c r="B138" s="3">
        <v>2</v>
      </c>
      <c r="C138" s="3">
        <v>6.3</v>
      </c>
      <c r="D138" s="12">
        <v>39.049999999999997</v>
      </c>
      <c r="E138" s="11">
        <v>3.9049999999999994E-2</v>
      </c>
      <c r="F138" s="13">
        <v>0.877</v>
      </c>
      <c r="G138" s="12">
        <v>5.3999999999999999E-2</v>
      </c>
      <c r="H138" s="12">
        <v>0.82299999999999995</v>
      </c>
      <c r="I138" s="12">
        <v>0.8869999999999999</v>
      </c>
      <c r="J138" s="12">
        <f t="shared" si="11"/>
        <v>92.784667418263808</v>
      </c>
      <c r="K138" s="11">
        <f t="shared" si="12"/>
        <v>7.2153325817361917</v>
      </c>
      <c r="L138" s="13">
        <v>2</v>
      </c>
      <c r="M138" s="12">
        <v>7.3999999999999996E-2</v>
      </c>
      <c r="N138" s="12">
        <f t="shared" si="13"/>
        <v>1.9259999999999999</v>
      </c>
      <c r="O138" s="12">
        <v>2.1420000000000003</v>
      </c>
      <c r="P138" s="12">
        <f t="shared" si="14"/>
        <v>89.915966386554601</v>
      </c>
      <c r="Q138" s="11">
        <f t="shared" si="15"/>
        <v>10.084033613445399</v>
      </c>
    </row>
    <row r="139" spans="1:17" s="3" customFormat="1" x14ac:dyDescent="0.25">
      <c r="A139" s="16">
        <v>7</v>
      </c>
      <c r="B139" s="3">
        <v>2</v>
      </c>
      <c r="C139" s="3">
        <v>12.5</v>
      </c>
      <c r="D139" s="12">
        <v>78.099999999999994</v>
      </c>
      <c r="E139" s="11">
        <v>7.8099999999999989E-2</v>
      </c>
      <c r="F139" s="13">
        <v>0.79</v>
      </c>
      <c r="G139" s="12">
        <v>5.3999999999999999E-2</v>
      </c>
      <c r="H139" s="12">
        <v>0.73599999999999999</v>
      </c>
      <c r="I139" s="12">
        <v>0.8869999999999999</v>
      </c>
      <c r="J139" s="12">
        <f t="shared" si="11"/>
        <v>82.976324689966191</v>
      </c>
      <c r="K139" s="11">
        <f t="shared" si="12"/>
        <v>17.023675310033809</v>
      </c>
      <c r="L139" s="13">
        <v>1.385</v>
      </c>
      <c r="M139" s="12">
        <v>7.3999999999999996E-2</v>
      </c>
      <c r="N139" s="12">
        <f t="shared" si="13"/>
        <v>1.3109999999999999</v>
      </c>
      <c r="O139" s="12">
        <v>2.1420000000000003</v>
      </c>
      <c r="P139" s="12">
        <f t="shared" si="14"/>
        <v>61.204481792717068</v>
      </c>
      <c r="Q139" s="11">
        <f t="shared" si="15"/>
        <v>38.795518207282932</v>
      </c>
    </row>
    <row r="140" spans="1:17" s="3" customFormat="1" x14ac:dyDescent="0.25">
      <c r="A140" s="16">
        <v>7</v>
      </c>
      <c r="B140" s="3">
        <v>2</v>
      </c>
      <c r="C140" s="3">
        <v>12.5</v>
      </c>
      <c r="D140" s="12">
        <v>78.099999999999994</v>
      </c>
      <c r="E140" s="11">
        <v>7.8099999999999989E-2</v>
      </c>
      <c r="F140" s="13">
        <v>0.83099999999999996</v>
      </c>
      <c r="G140" s="12">
        <v>5.3999999999999999E-2</v>
      </c>
      <c r="H140" s="12">
        <v>0.77699999999999991</v>
      </c>
      <c r="I140" s="12">
        <v>0.8869999999999999</v>
      </c>
      <c r="J140" s="12">
        <f t="shared" si="11"/>
        <v>87.598647125140928</v>
      </c>
      <c r="K140" s="11">
        <f t="shared" si="12"/>
        <v>12.401352874859072</v>
      </c>
      <c r="L140" s="13">
        <v>1.04</v>
      </c>
      <c r="M140" s="12">
        <v>7.3999999999999996E-2</v>
      </c>
      <c r="N140" s="12">
        <f t="shared" si="13"/>
        <v>0.96600000000000008</v>
      </c>
      <c r="O140" s="12">
        <v>2.1420000000000003</v>
      </c>
      <c r="P140" s="12">
        <f t="shared" si="14"/>
        <v>45.098039215686271</v>
      </c>
      <c r="Q140" s="11">
        <f t="shared" si="15"/>
        <v>54.901960784313729</v>
      </c>
    </row>
    <row r="141" spans="1:17" s="3" customFormat="1" x14ac:dyDescent="0.25">
      <c r="A141" s="16">
        <v>7</v>
      </c>
      <c r="B141" s="3">
        <v>2</v>
      </c>
      <c r="C141" s="3">
        <v>25</v>
      </c>
      <c r="D141" s="12">
        <v>156.19999999999999</v>
      </c>
      <c r="E141" s="11">
        <v>0.15619999999999998</v>
      </c>
      <c r="F141" s="13">
        <v>0.81699999999999995</v>
      </c>
      <c r="G141" s="12">
        <v>5.3999999999999999E-2</v>
      </c>
      <c r="H141" s="12">
        <v>0.7629999999999999</v>
      </c>
      <c r="I141" s="12">
        <v>0.8869999999999999</v>
      </c>
      <c r="J141" s="12">
        <f t="shared" si="11"/>
        <v>86.02029312288613</v>
      </c>
      <c r="K141" s="11">
        <f t="shared" si="12"/>
        <v>13.97970687711387</v>
      </c>
      <c r="L141" s="13">
        <v>2.0419999999999998</v>
      </c>
      <c r="M141" s="12">
        <v>7.3999999999999996E-2</v>
      </c>
      <c r="N141" s="12">
        <f t="shared" si="13"/>
        <v>1.9679999999999997</v>
      </c>
      <c r="O141" s="12">
        <v>2.1420000000000003</v>
      </c>
      <c r="P141" s="12">
        <f t="shared" si="14"/>
        <v>91.876750700280084</v>
      </c>
      <c r="Q141" s="11">
        <f t="shared" si="15"/>
        <v>8.1232492997199159</v>
      </c>
    </row>
    <row r="142" spans="1:17" s="3" customFormat="1" x14ac:dyDescent="0.25">
      <c r="A142" s="16">
        <v>7</v>
      </c>
      <c r="B142" s="3">
        <v>2</v>
      </c>
      <c r="C142" s="3">
        <v>25</v>
      </c>
      <c r="D142" s="12">
        <v>156.19999999999999</v>
      </c>
      <c r="E142" s="11">
        <v>0.15619999999999998</v>
      </c>
      <c r="F142" s="13">
        <v>0.77</v>
      </c>
      <c r="G142" s="12">
        <v>5.3999999999999999E-2</v>
      </c>
      <c r="H142" s="12">
        <v>0.71599999999999997</v>
      </c>
      <c r="I142" s="12">
        <v>0.8869999999999999</v>
      </c>
      <c r="J142" s="12">
        <f t="shared" si="11"/>
        <v>80.721533258173622</v>
      </c>
      <c r="K142" s="11">
        <f t="shared" si="12"/>
        <v>19.278466741826378</v>
      </c>
      <c r="L142" s="13">
        <v>2.8359999999999999</v>
      </c>
      <c r="M142" s="12">
        <v>7.3999999999999996E-2</v>
      </c>
      <c r="N142" s="12">
        <f t="shared" si="13"/>
        <v>2.762</v>
      </c>
      <c r="O142" s="12">
        <v>2.1420000000000003</v>
      </c>
      <c r="P142" s="12">
        <f t="shared" si="14"/>
        <v>128.94491129785246</v>
      </c>
      <c r="Q142" s="11">
        <f t="shared" si="15"/>
        <v>-28.944911297852457</v>
      </c>
    </row>
    <row r="143" spans="1:17" s="3" customFormat="1" x14ac:dyDescent="0.25">
      <c r="A143" s="16">
        <v>7</v>
      </c>
      <c r="B143" s="3">
        <v>3</v>
      </c>
      <c r="C143" s="3">
        <v>0.04</v>
      </c>
      <c r="D143" s="12">
        <v>0.30507812499999998</v>
      </c>
      <c r="E143" s="11">
        <v>3.0507812499999996E-4</v>
      </c>
      <c r="F143" s="13">
        <v>0.89200000000000002</v>
      </c>
      <c r="G143" s="12">
        <v>5.3999999999999999E-2</v>
      </c>
      <c r="H143" s="12">
        <v>0.83799999999999997</v>
      </c>
      <c r="I143" s="12">
        <v>0.83299999999999996</v>
      </c>
      <c r="J143" s="12">
        <f t="shared" si="11"/>
        <v>100.60024009603841</v>
      </c>
      <c r="K143" s="11">
        <f t="shared" si="12"/>
        <v>-0.60024009603840511</v>
      </c>
      <c r="L143" s="13">
        <v>3.1709999999999998</v>
      </c>
      <c r="M143" s="12">
        <v>6.8000000000000005E-2</v>
      </c>
      <c r="N143" s="12">
        <f t="shared" si="13"/>
        <v>3.1029999999999998</v>
      </c>
      <c r="O143" s="12">
        <v>2.5669999999999997</v>
      </c>
      <c r="P143" s="12">
        <f t="shared" si="14"/>
        <v>120.88040514218935</v>
      </c>
      <c r="Q143" s="11">
        <f t="shared" si="15"/>
        <v>-20.880405142189346</v>
      </c>
    </row>
    <row r="144" spans="1:17" s="3" customFormat="1" x14ac:dyDescent="0.25">
      <c r="A144" s="16">
        <v>7</v>
      </c>
      <c r="B144" s="3">
        <v>3</v>
      </c>
      <c r="C144" s="3">
        <v>0.04</v>
      </c>
      <c r="D144" s="12">
        <v>0.30507812499999998</v>
      </c>
      <c r="E144" s="11">
        <v>3.0507812499999996E-4</v>
      </c>
      <c r="F144" s="13">
        <v>0.88700000000000001</v>
      </c>
      <c r="G144" s="12">
        <v>5.3999999999999999E-2</v>
      </c>
      <c r="H144" s="12">
        <v>0.83299999999999996</v>
      </c>
      <c r="I144" s="12">
        <v>0.83299999999999996</v>
      </c>
      <c r="J144" s="12">
        <f t="shared" si="11"/>
        <v>100</v>
      </c>
      <c r="K144" s="11">
        <f t="shared" si="12"/>
        <v>0</v>
      </c>
      <c r="L144" s="13">
        <v>3.0579999999999998</v>
      </c>
      <c r="M144" s="12">
        <v>6.8000000000000005E-2</v>
      </c>
      <c r="N144" s="12">
        <f t="shared" si="13"/>
        <v>2.9899999999999998</v>
      </c>
      <c r="O144" s="12">
        <v>2.5669999999999997</v>
      </c>
      <c r="P144" s="12">
        <f t="shared" si="14"/>
        <v>116.4783794312427</v>
      </c>
      <c r="Q144" s="11">
        <f t="shared" si="15"/>
        <v>-16.478379431242701</v>
      </c>
    </row>
    <row r="145" spans="1:17" s="3" customFormat="1" x14ac:dyDescent="0.25">
      <c r="A145" s="16">
        <v>7</v>
      </c>
      <c r="B145" s="3">
        <v>3</v>
      </c>
      <c r="C145" s="3">
        <v>7.0000000000000007E-2</v>
      </c>
      <c r="D145" s="12">
        <v>0.61015624999999996</v>
      </c>
      <c r="E145" s="11">
        <v>6.1015624999999991E-4</v>
      </c>
      <c r="F145" s="13">
        <v>0.96599999999999997</v>
      </c>
      <c r="G145" s="12">
        <v>5.3999999999999999E-2</v>
      </c>
      <c r="H145" s="12">
        <v>0.91199999999999992</v>
      </c>
      <c r="I145" s="12">
        <v>0.83299999999999996</v>
      </c>
      <c r="J145" s="12">
        <f t="shared" si="11"/>
        <v>109.48379351740695</v>
      </c>
      <c r="K145" s="11">
        <f t="shared" si="12"/>
        <v>-9.4837935174069514</v>
      </c>
      <c r="L145" s="13">
        <v>2.367</v>
      </c>
      <c r="M145" s="12">
        <v>6.8000000000000005E-2</v>
      </c>
      <c r="N145" s="12">
        <f t="shared" si="13"/>
        <v>2.2989999999999999</v>
      </c>
      <c r="O145" s="12">
        <v>2.5669999999999997</v>
      </c>
      <c r="P145" s="12">
        <f t="shared" si="14"/>
        <v>89.559797428905341</v>
      </c>
      <c r="Q145" s="11">
        <f t="shared" si="15"/>
        <v>10.440202571094659</v>
      </c>
    </row>
    <row r="146" spans="1:17" s="3" customFormat="1" x14ac:dyDescent="0.25">
      <c r="A146" s="16">
        <v>7</v>
      </c>
      <c r="B146" s="3">
        <v>3</v>
      </c>
      <c r="C146" s="3">
        <v>7.0000000000000007E-2</v>
      </c>
      <c r="D146" s="12">
        <v>0.61015624999999996</v>
      </c>
      <c r="E146" s="11">
        <v>6.1015624999999991E-4</v>
      </c>
      <c r="F146" s="13">
        <v>0.89400000000000002</v>
      </c>
      <c r="G146" s="12">
        <v>5.3999999999999999E-2</v>
      </c>
      <c r="H146" s="12">
        <v>0.84</v>
      </c>
      <c r="I146" s="12">
        <v>0.83299999999999996</v>
      </c>
      <c r="J146" s="12">
        <f t="shared" si="11"/>
        <v>100.84033613445378</v>
      </c>
      <c r="K146" s="11">
        <f t="shared" si="12"/>
        <v>-0.84033613445377853</v>
      </c>
      <c r="L146" s="13">
        <v>3.117</v>
      </c>
      <c r="M146" s="12">
        <v>6.8000000000000005E-2</v>
      </c>
      <c r="N146" s="12">
        <f t="shared" si="13"/>
        <v>3.0489999999999999</v>
      </c>
      <c r="O146" s="12">
        <v>2.5669999999999997</v>
      </c>
      <c r="P146" s="12">
        <f t="shared" si="14"/>
        <v>118.77678223607325</v>
      </c>
      <c r="Q146" s="11">
        <f t="shared" si="15"/>
        <v>-18.776782236073245</v>
      </c>
    </row>
    <row r="147" spans="1:17" s="3" customFormat="1" x14ac:dyDescent="0.25">
      <c r="A147" s="16">
        <v>7</v>
      </c>
      <c r="B147" s="3">
        <v>3</v>
      </c>
      <c r="C147" s="3">
        <v>0.15</v>
      </c>
      <c r="D147" s="12">
        <v>1.2203124999999999</v>
      </c>
      <c r="E147" s="11">
        <v>1.2203124999999998E-3</v>
      </c>
      <c r="F147" s="13">
        <v>0.90300000000000002</v>
      </c>
      <c r="G147" s="12">
        <v>5.3999999999999999E-2</v>
      </c>
      <c r="H147" s="12">
        <v>0.84899999999999998</v>
      </c>
      <c r="I147" s="12">
        <v>0.83299999999999996</v>
      </c>
      <c r="J147" s="12">
        <f t="shared" si="11"/>
        <v>101.92076830732293</v>
      </c>
      <c r="K147" s="11">
        <f t="shared" si="12"/>
        <v>-1.9207683073229305</v>
      </c>
      <c r="L147" s="13">
        <v>1.79</v>
      </c>
      <c r="M147" s="12">
        <v>6.8000000000000005E-2</v>
      </c>
      <c r="N147" s="12">
        <f t="shared" si="13"/>
        <v>1.722</v>
      </c>
      <c r="O147" s="12">
        <v>2.5669999999999997</v>
      </c>
      <c r="P147" s="12">
        <f t="shared" si="14"/>
        <v>67.082197117257508</v>
      </c>
      <c r="Q147" s="11">
        <f t="shared" si="15"/>
        <v>32.917802882742492</v>
      </c>
    </row>
    <row r="148" spans="1:17" s="3" customFormat="1" x14ac:dyDescent="0.25">
      <c r="A148" s="16">
        <v>7</v>
      </c>
      <c r="B148" s="3">
        <v>3</v>
      </c>
      <c r="C148" s="3">
        <v>0.15</v>
      </c>
      <c r="D148" s="12">
        <v>1.2203124999999999</v>
      </c>
      <c r="E148" s="11">
        <v>1.2203124999999998E-3</v>
      </c>
      <c r="F148" s="13">
        <v>0.77300000000000002</v>
      </c>
      <c r="G148" s="12">
        <v>5.3999999999999999E-2</v>
      </c>
      <c r="H148" s="12">
        <v>0.71899999999999997</v>
      </c>
      <c r="I148" s="12">
        <v>0.83299999999999996</v>
      </c>
      <c r="J148" s="12">
        <f t="shared" si="11"/>
        <v>86.314525810324128</v>
      </c>
      <c r="K148" s="11">
        <f t="shared" si="12"/>
        <v>13.685474189675872</v>
      </c>
      <c r="L148" s="13">
        <v>2.2890000000000001</v>
      </c>
      <c r="M148" s="12">
        <v>6.8000000000000005E-2</v>
      </c>
      <c r="N148" s="12">
        <f t="shared" si="13"/>
        <v>2.2210000000000001</v>
      </c>
      <c r="O148" s="12">
        <v>2.5669999999999997</v>
      </c>
      <c r="P148" s="12">
        <f t="shared" si="14"/>
        <v>86.521231008959887</v>
      </c>
      <c r="Q148" s="11">
        <f t="shared" si="15"/>
        <v>13.478768991040113</v>
      </c>
    </row>
    <row r="149" spans="1:17" s="3" customFormat="1" x14ac:dyDescent="0.25">
      <c r="A149" s="16">
        <v>7</v>
      </c>
      <c r="B149" s="3">
        <v>3</v>
      </c>
      <c r="C149" s="3">
        <v>0.33</v>
      </c>
      <c r="D149" s="12">
        <v>2.4406249999999998</v>
      </c>
      <c r="E149" s="11">
        <v>2.4406249999999997E-3</v>
      </c>
      <c r="F149" s="13">
        <v>0.89200000000000002</v>
      </c>
      <c r="G149" s="12">
        <v>5.3999999999999999E-2</v>
      </c>
      <c r="H149" s="12">
        <v>0.83799999999999997</v>
      </c>
      <c r="I149" s="12">
        <v>0.83299999999999996</v>
      </c>
      <c r="J149" s="12">
        <f t="shared" si="11"/>
        <v>100.60024009603841</v>
      </c>
      <c r="K149" s="11">
        <f t="shared" si="12"/>
        <v>-0.60024009603840511</v>
      </c>
      <c r="L149" s="13">
        <v>2.2509999999999999</v>
      </c>
      <c r="M149" s="12">
        <v>6.8000000000000005E-2</v>
      </c>
      <c r="N149" s="12">
        <f t="shared" si="13"/>
        <v>2.1829999999999998</v>
      </c>
      <c r="O149" s="12">
        <v>2.5669999999999997</v>
      </c>
      <c r="P149" s="12">
        <f t="shared" si="14"/>
        <v>85.040903778730041</v>
      </c>
      <c r="Q149" s="11">
        <f t="shared" si="15"/>
        <v>14.959096221269959</v>
      </c>
    </row>
    <row r="150" spans="1:17" s="3" customFormat="1" x14ac:dyDescent="0.25">
      <c r="A150" s="16">
        <v>7</v>
      </c>
      <c r="B150" s="3">
        <v>3</v>
      </c>
      <c r="C150" s="3">
        <v>0.33</v>
      </c>
      <c r="D150" s="12">
        <v>2.4406249999999998</v>
      </c>
      <c r="E150" s="11">
        <v>2.4406249999999997E-3</v>
      </c>
      <c r="F150" s="13">
        <v>0.83199999999999996</v>
      </c>
      <c r="G150" s="12">
        <v>5.3999999999999999E-2</v>
      </c>
      <c r="H150" s="12">
        <v>0.77799999999999991</v>
      </c>
      <c r="I150" s="12">
        <v>0.83299999999999996</v>
      </c>
      <c r="J150" s="12">
        <f t="shared" si="11"/>
        <v>93.39735894357743</v>
      </c>
      <c r="K150" s="11">
        <f t="shared" si="12"/>
        <v>6.6026410564225699</v>
      </c>
      <c r="L150" s="13">
        <v>1.591</v>
      </c>
      <c r="M150" s="12">
        <v>6.8000000000000005E-2</v>
      </c>
      <c r="N150" s="12">
        <f t="shared" si="13"/>
        <v>1.5229999999999999</v>
      </c>
      <c r="O150" s="12">
        <v>2.5669999999999997</v>
      </c>
      <c r="P150" s="12">
        <f t="shared" si="14"/>
        <v>59.329957148422288</v>
      </c>
      <c r="Q150" s="11">
        <f t="shared" si="15"/>
        <v>40.670042851577712</v>
      </c>
    </row>
    <row r="151" spans="1:17" s="3" customFormat="1" x14ac:dyDescent="0.25">
      <c r="A151" s="16">
        <v>7</v>
      </c>
      <c r="B151" s="3">
        <v>3</v>
      </c>
      <c r="C151" s="3">
        <v>0.75</v>
      </c>
      <c r="D151" s="12">
        <v>4.8812499999999996</v>
      </c>
      <c r="E151" s="11">
        <v>4.8812499999999993E-3</v>
      </c>
      <c r="F151" s="13">
        <v>0.81599999999999995</v>
      </c>
      <c r="G151" s="12">
        <v>5.3999999999999999E-2</v>
      </c>
      <c r="H151" s="12">
        <v>0.7619999999999999</v>
      </c>
      <c r="I151" s="12">
        <v>0.83299999999999996</v>
      </c>
      <c r="J151" s="12">
        <f t="shared" si="11"/>
        <v>91.4765906362545</v>
      </c>
      <c r="K151" s="11">
        <f t="shared" si="12"/>
        <v>8.5234093637455004</v>
      </c>
      <c r="L151" s="13">
        <v>1.2569999999999999</v>
      </c>
      <c r="M151" s="12">
        <v>6.8000000000000005E-2</v>
      </c>
      <c r="N151" s="12">
        <f t="shared" si="13"/>
        <v>1.1889999999999998</v>
      </c>
      <c r="O151" s="12">
        <v>2.5669999999999997</v>
      </c>
      <c r="P151" s="12">
        <f t="shared" si="14"/>
        <v>46.318659914296845</v>
      </c>
      <c r="Q151" s="11">
        <f t="shared" si="15"/>
        <v>53.681340085703155</v>
      </c>
    </row>
    <row r="152" spans="1:17" s="3" customFormat="1" x14ac:dyDescent="0.25">
      <c r="A152" s="16">
        <v>7</v>
      </c>
      <c r="B152" s="3">
        <v>3</v>
      </c>
      <c r="C152" s="3">
        <v>0.75</v>
      </c>
      <c r="D152" s="12">
        <v>4.8812499999999996</v>
      </c>
      <c r="E152" s="11">
        <v>4.8812499999999993E-3</v>
      </c>
      <c r="F152" s="13">
        <v>0.83199999999999996</v>
      </c>
      <c r="G152" s="12">
        <v>5.3999999999999999E-2</v>
      </c>
      <c r="H152" s="12">
        <v>0.77799999999999991</v>
      </c>
      <c r="I152" s="12">
        <v>0.83299999999999996</v>
      </c>
      <c r="J152" s="12">
        <f t="shared" si="11"/>
        <v>93.39735894357743</v>
      </c>
      <c r="K152" s="11">
        <f t="shared" si="12"/>
        <v>6.6026410564225699</v>
      </c>
      <c r="L152" s="13">
        <v>2.3540000000000001</v>
      </c>
      <c r="M152" s="12">
        <v>6.8000000000000005E-2</v>
      </c>
      <c r="N152" s="12">
        <f t="shared" si="13"/>
        <v>2.286</v>
      </c>
      <c r="O152" s="12">
        <v>2.5669999999999997</v>
      </c>
      <c r="P152" s="12">
        <f t="shared" si="14"/>
        <v>89.05336969224777</v>
      </c>
      <c r="Q152" s="11">
        <f t="shared" si="15"/>
        <v>10.94663030775223</v>
      </c>
    </row>
    <row r="153" spans="1:17" s="3" customFormat="1" x14ac:dyDescent="0.25">
      <c r="A153" s="16">
        <v>7</v>
      </c>
      <c r="B153" s="3">
        <v>3</v>
      </c>
      <c r="C153" s="3">
        <v>1.5</v>
      </c>
      <c r="D153" s="12">
        <v>9.7624999999999993</v>
      </c>
      <c r="E153" s="11">
        <v>9.7624999999999986E-3</v>
      </c>
      <c r="F153" s="13">
        <v>1.0269999999999999</v>
      </c>
      <c r="G153" s="12">
        <v>5.3999999999999999E-2</v>
      </c>
      <c r="H153" s="12">
        <v>0.97299999999999986</v>
      </c>
      <c r="I153" s="12">
        <v>0.83299999999999996</v>
      </c>
      <c r="J153" s="12">
        <f t="shared" si="11"/>
        <v>116.80672268907561</v>
      </c>
      <c r="K153" s="11">
        <f t="shared" si="12"/>
        <v>-16.806722689075613</v>
      </c>
      <c r="L153" s="13">
        <v>1.2430000000000001</v>
      </c>
      <c r="M153" s="12">
        <v>6.8000000000000005E-2</v>
      </c>
      <c r="N153" s="12">
        <f t="shared" si="13"/>
        <v>1.175</v>
      </c>
      <c r="O153" s="12">
        <v>2.5669999999999997</v>
      </c>
      <c r="P153" s="12">
        <f t="shared" si="14"/>
        <v>45.773276197896386</v>
      </c>
      <c r="Q153" s="11">
        <f t="shared" si="15"/>
        <v>54.226723802103614</v>
      </c>
    </row>
    <row r="154" spans="1:17" s="3" customFormat="1" x14ac:dyDescent="0.25">
      <c r="A154" s="16">
        <v>7</v>
      </c>
      <c r="B154" s="3">
        <v>3</v>
      </c>
      <c r="C154" s="3">
        <v>1.5</v>
      </c>
      <c r="D154" s="12">
        <v>9.7624999999999993</v>
      </c>
      <c r="E154" s="11">
        <v>9.7624999999999986E-3</v>
      </c>
      <c r="F154" s="13">
        <v>0.94199999999999995</v>
      </c>
      <c r="G154" s="12">
        <v>5.3999999999999999E-2</v>
      </c>
      <c r="H154" s="12">
        <v>0.8879999999999999</v>
      </c>
      <c r="I154" s="12">
        <v>0.83299999999999996</v>
      </c>
      <c r="J154" s="12">
        <f t="shared" si="11"/>
        <v>106.60264105642257</v>
      </c>
      <c r="K154" s="11">
        <f t="shared" si="12"/>
        <v>-6.6026410564225699</v>
      </c>
      <c r="L154" s="13">
        <v>1.3520000000000001</v>
      </c>
      <c r="M154" s="12">
        <v>6.8000000000000005E-2</v>
      </c>
      <c r="N154" s="12">
        <f t="shared" si="13"/>
        <v>1.284</v>
      </c>
      <c r="O154" s="12">
        <v>2.5669999999999997</v>
      </c>
      <c r="P154" s="12">
        <f t="shared" si="14"/>
        <v>50.019477989871454</v>
      </c>
      <c r="Q154" s="11">
        <f t="shared" si="15"/>
        <v>49.980522010128546</v>
      </c>
    </row>
    <row r="155" spans="1:17" s="3" customFormat="1" x14ac:dyDescent="0.25">
      <c r="A155" s="16">
        <v>7</v>
      </c>
      <c r="B155" s="3">
        <v>3</v>
      </c>
      <c r="C155" s="3">
        <v>3.1</v>
      </c>
      <c r="D155" s="12">
        <v>19.524999999999999</v>
      </c>
      <c r="E155" s="11">
        <v>1.9524999999999997E-2</v>
      </c>
      <c r="F155" s="13">
        <v>1.0169999999999999</v>
      </c>
      <c r="G155" s="12">
        <v>5.3999999999999999E-2</v>
      </c>
      <c r="H155" s="12">
        <v>0.96299999999999986</v>
      </c>
      <c r="I155" s="12">
        <v>0.83299999999999996</v>
      </c>
      <c r="J155" s="12">
        <f t="shared" si="11"/>
        <v>115.60624249699877</v>
      </c>
      <c r="K155" s="11">
        <f t="shared" si="12"/>
        <v>-15.606242496998775</v>
      </c>
      <c r="L155" s="13">
        <v>0.83299999999999996</v>
      </c>
      <c r="M155" s="12">
        <v>6.8000000000000005E-2</v>
      </c>
      <c r="N155" s="12">
        <f t="shared" si="13"/>
        <v>0.7649999999999999</v>
      </c>
      <c r="O155" s="12">
        <v>2.5669999999999997</v>
      </c>
      <c r="P155" s="12">
        <f t="shared" si="14"/>
        <v>29.801324503311257</v>
      </c>
      <c r="Q155" s="11">
        <f t="shared" si="15"/>
        <v>70.198675496688736</v>
      </c>
    </row>
    <row r="156" spans="1:17" s="3" customFormat="1" x14ac:dyDescent="0.25">
      <c r="A156" s="16">
        <v>7</v>
      </c>
      <c r="B156" s="3">
        <v>3</v>
      </c>
      <c r="C156" s="3">
        <v>3.1</v>
      </c>
      <c r="D156" s="12">
        <v>19.524999999999999</v>
      </c>
      <c r="E156" s="11">
        <v>1.9524999999999997E-2</v>
      </c>
      <c r="F156" s="13">
        <v>1.0169999999999999</v>
      </c>
      <c r="G156" s="12">
        <v>5.3999999999999999E-2</v>
      </c>
      <c r="H156" s="12">
        <v>0.96299999999999986</v>
      </c>
      <c r="I156" s="12">
        <v>0.83299999999999996</v>
      </c>
      <c r="J156" s="12">
        <f t="shared" si="11"/>
        <v>115.60624249699877</v>
      </c>
      <c r="K156" s="11">
        <f t="shared" si="12"/>
        <v>-15.606242496998775</v>
      </c>
      <c r="L156" s="13">
        <v>2.742</v>
      </c>
      <c r="M156" s="12">
        <v>6.8000000000000005E-2</v>
      </c>
      <c r="N156" s="12">
        <f t="shared" si="13"/>
        <v>2.6739999999999999</v>
      </c>
      <c r="O156" s="12">
        <v>2.5669999999999997</v>
      </c>
      <c r="P156" s="12">
        <f t="shared" si="14"/>
        <v>104.16828983248929</v>
      </c>
      <c r="Q156" s="11">
        <f t="shared" si="15"/>
        <v>-4.1682898324892932</v>
      </c>
    </row>
    <row r="157" spans="1:17" s="3" customFormat="1" x14ac:dyDescent="0.25">
      <c r="A157" s="16">
        <v>7</v>
      </c>
      <c r="B157" s="3">
        <v>3</v>
      </c>
      <c r="C157" s="3">
        <v>6.3</v>
      </c>
      <c r="D157" s="12">
        <v>39.049999999999997</v>
      </c>
      <c r="E157" s="11">
        <v>3.9049999999999994E-2</v>
      </c>
      <c r="F157" s="13">
        <v>0.97699999999999998</v>
      </c>
      <c r="G157" s="12">
        <v>5.3999999999999999E-2</v>
      </c>
      <c r="H157" s="12">
        <v>0.92299999999999993</v>
      </c>
      <c r="I157" s="12">
        <v>0.83299999999999996</v>
      </c>
      <c r="J157" s="12">
        <f t="shared" si="11"/>
        <v>110.80432172869148</v>
      </c>
      <c r="K157" s="11">
        <f t="shared" si="12"/>
        <v>-10.804321728691477</v>
      </c>
      <c r="L157" s="13">
        <v>0.76700000000000002</v>
      </c>
      <c r="M157" s="12">
        <v>6.8000000000000005E-2</v>
      </c>
      <c r="N157" s="12">
        <f t="shared" si="13"/>
        <v>0.69900000000000007</v>
      </c>
      <c r="O157" s="12">
        <v>2.5669999999999997</v>
      </c>
      <c r="P157" s="12">
        <f t="shared" si="14"/>
        <v>27.23022984028049</v>
      </c>
      <c r="Q157" s="11">
        <f t="shared" si="15"/>
        <v>72.769770159719513</v>
      </c>
    </row>
    <row r="158" spans="1:17" s="3" customFormat="1" x14ac:dyDescent="0.25">
      <c r="A158" s="16">
        <v>7</v>
      </c>
      <c r="B158" s="3">
        <v>3</v>
      </c>
      <c r="C158" s="3">
        <v>6.3</v>
      </c>
      <c r="D158" s="12">
        <v>39.049999999999997</v>
      </c>
      <c r="E158" s="11">
        <v>3.9049999999999994E-2</v>
      </c>
      <c r="F158" s="13">
        <v>0.94299999999999995</v>
      </c>
      <c r="G158" s="12">
        <v>5.3999999999999999E-2</v>
      </c>
      <c r="H158" s="12">
        <v>0.8889999999999999</v>
      </c>
      <c r="I158" s="12">
        <v>0.83299999999999996</v>
      </c>
      <c r="J158" s="12">
        <f t="shared" si="11"/>
        <v>106.72268907563026</v>
      </c>
      <c r="K158" s="11">
        <f t="shared" si="12"/>
        <v>-6.7226890756302566</v>
      </c>
      <c r="L158" s="13">
        <v>0.77100000000000002</v>
      </c>
      <c r="M158" s="12">
        <v>6.8000000000000005E-2</v>
      </c>
      <c r="N158" s="12">
        <f t="shared" si="13"/>
        <v>0.70300000000000007</v>
      </c>
      <c r="O158" s="12">
        <v>2.5669999999999997</v>
      </c>
      <c r="P158" s="12">
        <f t="shared" si="14"/>
        <v>27.38605375925205</v>
      </c>
      <c r="Q158" s="11">
        <f t="shared" si="15"/>
        <v>72.61394624074795</v>
      </c>
    </row>
    <row r="159" spans="1:17" s="3" customFormat="1" x14ac:dyDescent="0.25">
      <c r="A159" s="16">
        <v>7</v>
      </c>
      <c r="B159" s="3">
        <v>3</v>
      </c>
      <c r="C159" s="3">
        <v>12.5</v>
      </c>
      <c r="D159" s="12">
        <v>78.099999999999994</v>
      </c>
      <c r="E159" s="11">
        <v>7.8099999999999989E-2</v>
      </c>
      <c r="F159" s="13">
        <v>0.69199999999999995</v>
      </c>
      <c r="G159" s="12">
        <v>5.3999999999999999E-2</v>
      </c>
      <c r="H159" s="12">
        <v>0.6379999999999999</v>
      </c>
      <c r="I159" s="12">
        <v>0.83299999999999996</v>
      </c>
      <c r="J159" s="12">
        <f t="shared" si="11"/>
        <v>76.590636254501788</v>
      </c>
      <c r="K159" s="11">
        <f t="shared" si="12"/>
        <v>23.409363745498212</v>
      </c>
      <c r="L159" s="13">
        <v>1.2989999999999999</v>
      </c>
      <c r="M159" s="12">
        <v>6.8000000000000005E-2</v>
      </c>
      <c r="N159" s="12">
        <f t="shared" si="13"/>
        <v>1.2309999999999999</v>
      </c>
      <c r="O159" s="12">
        <v>2.5669999999999997</v>
      </c>
      <c r="P159" s="12">
        <f t="shared" si="14"/>
        <v>47.954811063498248</v>
      </c>
      <c r="Q159" s="11">
        <f t="shared" si="15"/>
        <v>52.045188936501752</v>
      </c>
    </row>
    <row r="160" spans="1:17" s="3" customFormat="1" x14ac:dyDescent="0.25">
      <c r="A160" s="16">
        <v>7</v>
      </c>
      <c r="B160" s="3">
        <v>3</v>
      </c>
      <c r="C160" s="3">
        <v>12.5</v>
      </c>
      <c r="D160" s="12">
        <v>78.099999999999994</v>
      </c>
      <c r="E160" s="11">
        <v>7.8099999999999989E-2</v>
      </c>
      <c r="F160" s="13">
        <v>0.78800000000000003</v>
      </c>
      <c r="G160" s="12">
        <v>5.3999999999999999E-2</v>
      </c>
      <c r="H160" s="12">
        <v>0.73399999999999999</v>
      </c>
      <c r="I160" s="12">
        <v>0.83299999999999996</v>
      </c>
      <c r="J160" s="12">
        <f t="shared" si="11"/>
        <v>88.115246098439385</v>
      </c>
      <c r="K160" s="11">
        <f t="shared" si="12"/>
        <v>11.884753901560615</v>
      </c>
      <c r="L160" s="13">
        <v>1.1100000000000001</v>
      </c>
      <c r="M160" s="12">
        <v>6.8000000000000005E-2</v>
      </c>
      <c r="N160" s="12">
        <f t="shared" si="13"/>
        <v>1.042</v>
      </c>
      <c r="O160" s="12">
        <v>2.5669999999999997</v>
      </c>
      <c r="P160" s="12">
        <f t="shared" si="14"/>
        <v>40.592130892091944</v>
      </c>
      <c r="Q160" s="11">
        <f t="shared" si="15"/>
        <v>59.407869107908056</v>
      </c>
    </row>
    <row r="161" spans="1:17" s="3" customFormat="1" x14ac:dyDescent="0.25">
      <c r="A161" s="16">
        <v>7</v>
      </c>
      <c r="B161" s="3">
        <v>3</v>
      </c>
      <c r="C161" s="3">
        <v>25</v>
      </c>
      <c r="D161" s="12">
        <v>156.19999999999999</v>
      </c>
      <c r="E161" s="11">
        <v>0.15619999999999998</v>
      </c>
      <c r="F161" s="12">
        <v>0.85699999999999998</v>
      </c>
      <c r="G161" s="12">
        <v>5.3999999999999999E-2</v>
      </c>
      <c r="H161" s="12">
        <v>0.80299999999999994</v>
      </c>
      <c r="I161" s="12">
        <v>0.83299999999999996</v>
      </c>
      <c r="J161" s="12">
        <f t="shared" si="11"/>
        <v>96.398559423769498</v>
      </c>
      <c r="K161" s="11">
        <f t="shared" si="12"/>
        <v>3.6014405762305017</v>
      </c>
      <c r="L161" s="13">
        <v>2.3079999999999998</v>
      </c>
      <c r="M161" s="12">
        <v>6.8000000000000005E-2</v>
      </c>
      <c r="N161" s="12">
        <f t="shared" si="13"/>
        <v>2.2399999999999998</v>
      </c>
      <c r="O161" s="12">
        <v>2.5669999999999997</v>
      </c>
      <c r="P161" s="12">
        <f t="shared" si="14"/>
        <v>87.261394624074796</v>
      </c>
      <c r="Q161" s="11">
        <f t="shared" si="15"/>
        <v>12.738605375925204</v>
      </c>
    </row>
    <row r="162" spans="1:17" s="3" customFormat="1" x14ac:dyDescent="0.25">
      <c r="A162" s="16">
        <v>7</v>
      </c>
      <c r="B162" s="3">
        <v>3</v>
      </c>
      <c r="C162" s="3">
        <v>25</v>
      </c>
      <c r="D162" s="12">
        <v>156.19999999999999</v>
      </c>
      <c r="E162" s="11">
        <v>0.15619999999999998</v>
      </c>
      <c r="F162" s="12">
        <v>0.85899999999999999</v>
      </c>
      <c r="G162" s="12">
        <v>5.3999999999999999E-2</v>
      </c>
      <c r="H162" s="12">
        <v>0.80499999999999994</v>
      </c>
      <c r="I162" s="12">
        <v>0.83299999999999996</v>
      </c>
      <c r="J162" s="12">
        <f t="shared" si="11"/>
        <v>96.638655462184872</v>
      </c>
      <c r="K162" s="11">
        <f t="shared" si="12"/>
        <v>3.3613445378151283</v>
      </c>
      <c r="L162" s="13">
        <v>1.51</v>
      </c>
      <c r="M162" s="12">
        <v>6.8000000000000005E-2</v>
      </c>
      <c r="N162" s="12">
        <f t="shared" si="13"/>
        <v>1.4419999999999999</v>
      </c>
      <c r="O162" s="12">
        <v>2.5669999999999997</v>
      </c>
      <c r="P162" s="12">
        <f t="shared" si="14"/>
        <v>56.174522789248151</v>
      </c>
      <c r="Q162" s="11">
        <f t="shared" si="15"/>
        <v>43.825477210751849</v>
      </c>
    </row>
    <row r="163" spans="1:17" s="3" customFormat="1" x14ac:dyDescent="0.25">
      <c r="A163" s="16">
        <v>8</v>
      </c>
      <c r="B163" s="3">
        <v>1</v>
      </c>
      <c r="C163" s="3">
        <v>0.04</v>
      </c>
      <c r="D163" s="12">
        <v>0.27089843749999998</v>
      </c>
      <c r="E163" s="11">
        <v>2.7089843749999998E-4</v>
      </c>
      <c r="F163" s="12">
        <v>0.85099999999999998</v>
      </c>
      <c r="G163" s="12">
        <v>5.3999999999999999E-2</v>
      </c>
      <c r="H163" s="12">
        <v>0.79699999999999993</v>
      </c>
      <c r="I163" s="12">
        <v>0.79399999999999993</v>
      </c>
      <c r="J163" s="12">
        <f t="shared" si="11"/>
        <v>100.37783375314862</v>
      </c>
      <c r="K163" s="11">
        <f t="shared" si="12"/>
        <v>-0.37783375314862155</v>
      </c>
      <c r="L163" s="13">
        <v>2.6110000000000002</v>
      </c>
      <c r="M163" s="12">
        <v>0.06</v>
      </c>
      <c r="N163" s="12">
        <f t="shared" si="13"/>
        <v>2.5510000000000002</v>
      </c>
      <c r="O163" s="12">
        <v>2.5760000000000001</v>
      </c>
      <c r="P163" s="12">
        <f t="shared" si="14"/>
        <v>99.029503105590067</v>
      </c>
      <c r="Q163" s="11">
        <f t="shared" si="15"/>
        <v>0.97049689440993347</v>
      </c>
    </row>
    <row r="164" spans="1:17" s="3" customFormat="1" x14ac:dyDescent="0.25">
      <c r="A164" s="16">
        <v>8</v>
      </c>
      <c r="B164" s="3">
        <v>1</v>
      </c>
      <c r="C164" s="3">
        <v>0.04</v>
      </c>
      <c r="D164" s="12">
        <v>0.27089843749999998</v>
      </c>
      <c r="E164" s="11">
        <v>2.7089843749999998E-4</v>
      </c>
      <c r="F164" s="12">
        <v>0.91500000000000004</v>
      </c>
      <c r="G164" s="12">
        <v>5.3999999999999999E-2</v>
      </c>
      <c r="H164" s="12">
        <v>0.86099999999999999</v>
      </c>
      <c r="I164" s="12">
        <v>0.79399999999999993</v>
      </c>
      <c r="J164" s="12">
        <f t="shared" si="11"/>
        <v>108.4382871536524</v>
      </c>
      <c r="K164" s="11">
        <f t="shared" si="12"/>
        <v>-8.4382871536523965</v>
      </c>
      <c r="L164" s="13">
        <v>3.028</v>
      </c>
      <c r="M164" s="12">
        <v>0.06</v>
      </c>
      <c r="N164" s="12">
        <f t="shared" si="13"/>
        <v>2.968</v>
      </c>
      <c r="O164" s="12">
        <v>2.5760000000000001</v>
      </c>
      <c r="P164" s="12">
        <f t="shared" si="14"/>
        <v>115.21739130434783</v>
      </c>
      <c r="Q164" s="11">
        <f t="shared" si="15"/>
        <v>-15.217391304347828</v>
      </c>
    </row>
    <row r="165" spans="1:17" s="3" customFormat="1" x14ac:dyDescent="0.25">
      <c r="A165" s="16">
        <v>8</v>
      </c>
      <c r="B165" s="3">
        <v>1</v>
      </c>
      <c r="C165" s="3">
        <v>7.0000000000000007E-2</v>
      </c>
      <c r="D165" s="12">
        <v>0.54179687499999996</v>
      </c>
      <c r="E165" s="11">
        <v>5.4179687499999996E-4</v>
      </c>
      <c r="F165" s="12">
        <v>0.95499999999999996</v>
      </c>
      <c r="G165" s="12">
        <v>5.3999999999999999E-2</v>
      </c>
      <c r="H165" s="12">
        <v>0.90099999999999991</v>
      </c>
      <c r="I165" s="12">
        <v>0.79399999999999993</v>
      </c>
      <c r="J165" s="12">
        <f t="shared" si="11"/>
        <v>113.47607052896724</v>
      </c>
      <c r="K165" s="11">
        <f t="shared" si="12"/>
        <v>-13.476070528967242</v>
      </c>
      <c r="L165" s="13">
        <v>2.4460000000000002</v>
      </c>
      <c r="M165" s="12">
        <v>0.06</v>
      </c>
      <c r="N165" s="12">
        <f t="shared" si="13"/>
        <v>2.3860000000000001</v>
      </c>
      <c r="O165" s="12">
        <v>2.5760000000000001</v>
      </c>
      <c r="P165" s="12">
        <f t="shared" si="14"/>
        <v>92.624223602484477</v>
      </c>
      <c r="Q165" s="11">
        <f t="shared" si="15"/>
        <v>7.3757763975155228</v>
      </c>
    </row>
    <row r="166" spans="1:17" s="3" customFormat="1" x14ac:dyDescent="0.25">
      <c r="A166" s="16">
        <v>8</v>
      </c>
      <c r="B166" s="3">
        <v>1</v>
      </c>
      <c r="C166" s="3">
        <v>7.0000000000000007E-2</v>
      </c>
      <c r="D166" s="12">
        <v>0.54179687499999996</v>
      </c>
      <c r="E166" s="11">
        <v>5.4179687499999996E-4</v>
      </c>
      <c r="F166" s="12">
        <v>0.85899999999999999</v>
      </c>
      <c r="G166" s="12">
        <v>5.3999999999999999E-2</v>
      </c>
      <c r="H166" s="12">
        <v>0.80499999999999994</v>
      </c>
      <c r="I166" s="12">
        <v>0.79399999999999993</v>
      </c>
      <c r="J166" s="12">
        <f t="shared" si="11"/>
        <v>101.38539042821159</v>
      </c>
      <c r="K166" s="11">
        <f t="shared" si="12"/>
        <v>-1.3853904282115934</v>
      </c>
      <c r="L166" s="13">
        <v>2.484</v>
      </c>
      <c r="M166" s="12">
        <v>0.06</v>
      </c>
      <c r="N166" s="12">
        <f t="shared" si="13"/>
        <v>2.4239999999999999</v>
      </c>
      <c r="O166" s="12">
        <v>2.5760000000000001</v>
      </c>
      <c r="P166" s="12">
        <f t="shared" si="14"/>
        <v>94.099378881987576</v>
      </c>
      <c r="Q166" s="11">
        <f t="shared" si="15"/>
        <v>5.9006211180124239</v>
      </c>
    </row>
    <row r="167" spans="1:17" s="3" customFormat="1" x14ac:dyDescent="0.25">
      <c r="A167" s="16">
        <v>8</v>
      </c>
      <c r="B167" s="3">
        <v>1</v>
      </c>
      <c r="C167" s="3">
        <v>0.15</v>
      </c>
      <c r="D167" s="12">
        <v>1.0835937499999999</v>
      </c>
      <c r="E167" s="11">
        <v>1.0835937499999999E-3</v>
      </c>
      <c r="F167" s="12">
        <v>0.88800000000000001</v>
      </c>
      <c r="G167" s="12">
        <v>5.3999999999999999E-2</v>
      </c>
      <c r="H167" s="12">
        <v>0.83399999999999996</v>
      </c>
      <c r="I167" s="12">
        <v>0.79399999999999993</v>
      </c>
      <c r="J167" s="12">
        <f t="shared" si="11"/>
        <v>105.03778337531486</v>
      </c>
      <c r="K167" s="11">
        <f t="shared" si="12"/>
        <v>-5.0377833753148593</v>
      </c>
      <c r="L167" s="13">
        <v>2.7149999999999999</v>
      </c>
      <c r="M167" s="12">
        <v>0.06</v>
      </c>
      <c r="N167" s="12">
        <f t="shared" si="13"/>
        <v>2.6549999999999998</v>
      </c>
      <c r="O167" s="12">
        <v>2.5760000000000001</v>
      </c>
      <c r="P167" s="12">
        <f t="shared" si="14"/>
        <v>103.06677018633539</v>
      </c>
      <c r="Q167" s="11">
        <f t="shared" si="15"/>
        <v>-3.0667701863353898</v>
      </c>
    </row>
    <row r="168" spans="1:17" s="3" customFormat="1" x14ac:dyDescent="0.25">
      <c r="A168" s="16">
        <v>8</v>
      </c>
      <c r="B168" s="3">
        <v>1</v>
      </c>
      <c r="C168" s="3">
        <v>0.15</v>
      </c>
      <c r="D168" s="12">
        <v>1.0835937499999999</v>
      </c>
      <c r="E168" s="11">
        <v>1.0835937499999999E-3</v>
      </c>
      <c r="F168" s="12">
        <v>0.88400000000000001</v>
      </c>
      <c r="G168" s="12">
        <v>5.3999999999999999E-2</v>
      </c>
      <c r="H168" s="12">
        <v>0.83</v>
      </c>
      <c r="I168" s="12">
        <v>0.79399999999999993</v>
      </c>
      <c r="J168" s="12">
        <f t="shared" si="11"/>
        <v>104.53400503778339</v>
      </c>
      <c r="K168" s="11">
        <f t="shared" si="12"/>
        <v>-4.5340050377833876</v>
      </c>
      <c r="L168" s="13">
        <v>2.34</v>
      </c>
      <c r="M168" s="12">
        <v>0.06</v>
      </c>
      <c r="N168" s="12">
        <f t="shared" si="13"/>
        <v>2.2799999999999998</v>
      </c>
      <c r="O168" s="12">
        <v>2.5760000000000001</v>
      </c>
      <c r="P168" s="12">
        <f t="shared" si="14"/>
        <v>88.509316770186331</v>
      </c>
      <c r="Q168" s="11">
        <f t="shared" si="15"/>
        <v>11.490683229813669</v>
      </c>
    </row>
    <row r="169" spans="1:17" s="3" customFormat="1" x14ac:dyDescent="0.25">
      <c r="A169" s="16">
        <v>8</v>
      </c>
      <c r="B169" s="3">
        <v>1</v>
      </c>
      <c r="C169" s="3">
        <v>0.33</v>
      </c>
      <c r="D169" s="12">
        <v>2.1671874999999998</v>
      </c>
      <c r="E169" s="11">
        <v>2.1671874999999998E-3</v>
      </c>
      <c r="F169" s="12">
        <v>0.94799999999999995</v>
      </c>
      <c r="G169" s="12">
        <v>5.3999999999999999E-2</v>
      </c>
      <c r="H169" s="12">
        <v>0.89399999999999991</v>
      </c>
      <c r="I169" s="12">
        <v>0.79399999999999993</v>
      </c>
      <c r="J169" s="12">
        <f t="shared" si="11"/>
        <v>112.59445843828715</v>
      </c>
      <c r="K169" s="11">
        <f t="shared" si="12"/>
        <v>-12.594458438287148</v>
      </c>
      <c r="L169" s="13">
        <v>1.972</v>
      </c>
      <c r="M169" s="12">
        <v>0.06</v>
      </c>
      <c r="N169" s="12">
        <f t="shared" si="13"/>
        <v>1.9119999999999999</v>
      </c>
      <c r="O169" s="12">
        <v>2.5760000000000001</v>
      </c>
      <c r="P169" s="12">
        <f t="shared" si="14"/>
        <v>74.223602484472039</v>
      </c>
      <c r="Q169" s="11">
        <f t="shared" si="15"/>
        <v>25.776397515527961</v>
      </c>
    </row>
    <row r="170" spans="1:17" s="3" customFormat="1" x14ac:dyDescent="0.25">
      <c r="A170" s="16">
        <v>8</v>
      </c>
      <c r="B170" s="3">
        <v>1</v>
      </c>
      <c r="C170" s="3">
        <v>0.33</v>
      </c>
      <c r="D170" s="12">
        <v>2.1671874999999998</v>
      </c>
      <c r="E170" s="11">
        <v>2.1671874999999998E-3</v>
      </c>
      <c r="F170" s="12">
        <v>0.86899999999999999</v>
      </c>
      <c r="G170" s="12">
        <v>5.3999999999999999E-2</v>
      </c>
      <c r="H170" s="12">
        <v>0.81499999999999995</v>
      </c>
      <c r="I170" s="12">
        <v>0.79399999999999993</v>
      </c>
      <c r="J170" s="12">
        <f t="shared" si="11"/>
        <v>102.64483627204031</v>
      </c>
      <c r="K170" s="11">
        <f t="shared" si="12"/>
        <v>-2.6448362720403082</v>
      </c>
      <c r="L170" s="13">
        <v>2.387</v>
      </c>
      <c r="M170" s="12">
        <v>0.06</v>
      </c>
      <c r="N170" s="12">
        <f t="shared" si="13"/>
        <v>2.327</v>
      </c>
      <c r="O170" s="12">
        <v>2.5760000000000001</v>
      </c>
      <c r="P170" s="12">
        <f t="shared" si="14"/>
        <v>90.33385093167702</v>
      </c>
      <c r="Q170" s="11">
        <f t="shared" si="15"/>
        <v>9.66614906832298</v>
      </c>
    </row>
    <row r="171" spans="1:17" s="3" customFormat="1" x14ac:dyDescent="0.25">
      <c r="A171" s="16">
        <v>8</v>
      </c>
      <c r="B171" s="3">
        <v>1</v>
      </c>
      <c r="C171" s="3">
        <v>0.75</v>
      </c>
      <c r="D171" s="12">
        <v>4.3343749999999996</v>
      </c>
      <c r="E171" s="11">
        <v>4.3343749999999997E-3</v>
      </c>
      <c r="F171" s="12">
        <v>0.90400000000000003</v>
      </c>
      <c r="G171" s="12">
        <v>5.3999999999999999E-2</v>
      </c>
      <c r="H171" s="12">
        <v>0.85</v>
      </c>
      <c r="I171" s="12">
        <v>0.79399999999999993</v>
      </c>
      <c r="J171" s="12">
        <f t="shared" si="11"/>
        <v>107.0528967254408</v>
      </c>
      <c r="K171" s="11">
        <f t="shared" si="12"/>
        <v>-7.052896725440803</v>
      </c>
      <c r="L171" s="13">
        <v>1.913</v>
      </c>
      <c r="M171" s="12">
        <v>0.06</v>
      </c>
      <c r="N171" s="12">
        <f t="shared" si="13"/>
        <v>1.853</v>
      </c>
      <c r="O171" s="12">
        <v>2.5760000000000001</v>
      </c>
      <c r="P171" s="12">
        <f t="shared" si="14"/>
        <v>71.933229813664596</v>
      </c>
      <c r="Q171" s="11">
        <f t="shared" si="15"/>
        <v>28.066770186335404</v>
      </c>
    </row>
    <row r="172" spans="1:17" s="3" customFormat="1" x14ac:dyDescent="0.25">
      <c r="A172" s="16">
        <v>8</v>
      </c>
      <c r="B172" s="3">
        <v>1</v>
      </c>
      <c r="C172" s="3">
        <v>0.75</v>
      </c>
      <c r="D172" s="12">
        <v>4.3343749999999996</v>
      </c>
      <c r="E172" s="11">
        <v>4.3343749999999997E-3</v>
      </c>
      <c r="F172" s="12">
        <v>0.94799999999999995</v>
      </c>
      <c r="G172" s="12">
        <v>5.3999999999999999E-2</v>
      </c>
      <c r="H172" s="12">
        <v>0.89399999999999991</v>
      </c>
      <c r="I172" s="12">
        <v>0.79399999999999993</v>
      </c>
      <c r="J172" s="12">
        <f t="shared" si="11"/>
        <v>112.59445843828715</v>
      </c>
      <c r="K172" s="11">
        <f t="shared" si="12"/>
        <v>-12.594458438287148</v>
      </c>
      <c r="L172" s="13">
        <v>2.5310000000000001</v>
      </c>
      <c r="M172" s="12">
        <v>0.06</v>
      </c>
      <c r="N172" s="12">
        <f t="shared" si="13"/>
        <v>2.4710000000000001</v>
      </c>
      <c r="O172" s="12">
        <v>2.5760000000000001</v>
      </c>
      <c r="P172" s="12">
        <f t="shared" si="14"/>
        <v>95.923913043478265</v>
      </c>
      <c r="Q172" s="11">
        <f t="shared" si="15"/>
        <v>4.0760869565217348</v>
      </c>
    </row>
    <row r="173" spans="1:17" s="3" customFormat="1" x14ac:dyDescent="0.25">
      <c r="A173" s="16">
        <v>8</v>
      </c>
      <c r="B173" s="3">
        <v>1</v>
      </c>
      <c r="C173" s="3">
        <v>1.5</v>
      </c>
      <c r="D173" s="12">
        <v>8.6687499999999993</v>
      </c>
      <c r="E173" s="11">
        <v>8.6687499999999994E-3</v>
      </c>
      <c r="F173" s="12">
        <v>1.2769999999999999</v>
      </c>
      <c r="G173" s="12">
        <v>5.3999999999999999E-2</v>
      </c>
      <c r="H173" s="12">
        <v>1.2229999999999999</v>
      </c>
      <c r="I173" s="12">
        <v>0.79399999999999993</v>
      </c>
      <c r="J173" s="12">
        <f t="shared" si="11"/>
        <v>154.03022670025189</v>
      </c>
      <c r="K173" s="11">
        <f t="shared" si="12"/>
        <v>-54.030226700251887</v>
      </c>
      <c r="L173" s="13">
        <v>2.1349999999999998</v>
      </c>
      <c r="M173" s="12">
        <v>0.06</v>
      </c>
      <c r="N173" s="12">
        <f t="shared" si="13"/>
        <v>2.0749999999999997</v>
      </c>
      <c r="O173" s="12">
        <v>2.5760000000000001</v>
      </c>
      <c r="P173" s="12">
        <f t="shared" si="14"/>
        <v>80.551242236024834</v>
      </c>
      <c r="Q173" s="11">
        <f t="shared" si="15"/>
        <v>19.448757763975166</v>
      </c>
    </row>
    <row r="174" spans="1:17" s="3" customFormat="1" x14ac:dyDescent="0.25">
      <c r="A174" s="16">
        <v>8</v>
      </c>
      <c r="B174" s="3">
        <v>1</v>
      </c>
      <c r="C174" s="3">
        <v>1.5</v>
      </c>
      <c r="D174" s="12">
        <v>8.6687499999999993</v>
      </c>
      <c r="E174" s="11">
        <v>8.6687499999999994E-3</v>
      </c>
      <c r="F174" s="12">
        <v>1.123</v>
      </c>
      <c r="G174" s="12">
        <v>5.3999999999999999E-2</v>
      </c>
      <c r="H174" s="12">
        <v>1.069</v>
      </c>
      <c r="I174" s="12">
        <v>0.79399999999999993</v>
      </c>
      <c r="J174" s="12">
        <f t="shared" si="11"/>
        <v>134.63476070528969</v>
      </c>
      <c r="K174" s="11">
        <f t="shared" si="12"/>
        <v>-34.634760705289693</v>
      </c>
      <c r="L174" s="13">
        <v>2.5840000000000001</v>
      </c>
      <c r="M174" s="12">
        <v>0.06</v>
      </c>
      <c r="N174" s="12">
        <f t="shared" si="13"/>
        <v>2.524</v>
      </c>
      <c r="O174" s="12">
        <v>2.5760000000000001</v>
      </c>
      <c r="P174" s="12">
        <f t="shared" si="14"/>
        <v>97.981366459627324</v>
      </c>
      <c r="Q174" s="11">
        <f t="shared" si="15"/>
        <v>2.0186335403726758</v>
      </c>
    </row>
    <row r="175" spans="1:17" s="3" customFormat="1" x14ac:dyDescent="0.25">
      <c r="A175" s="16">
        <v>8</v>
      </c>
      <c r="B175" s="3">
        <v>1</v>
      </c>
      <c r="C175" s="3">
        <v>3.1</v>
      </c>
      <c r="D175" s="12">
        <v>17.337499999999999</v>
      </c>
      <c r="E175" s="11">
        <v>1.7337499999999999E-2</v>
      </c>
      <c r="F175" s="12">
        <v>1.095</v>
      </c>
      <c r="G175" s="12">
        <v>5.3999999999999999E-2</v>
      </c>
      <c r="H175" s="12">
        <v>1.0409999999999999</v>
      </c>
      <c r="I175" s="12">
        <v>0.79399999999999993</v>
      </c>
      <c r="J175" s="12">
        <f t="shared" si="11"/>
        <v>131.10831234256926</v>
      </c>
      <c r="K175" s="11">
        <f t="shared" si="12"/>
        <v>-31.108312342569263</v>
      </c>
      <c r="L175" s="13">
        <v>2.633</v>
      </c>
      <c r="M175" s="12">
        <v>0.06</v>
      </c>
      <c r="N175" s="12">
        <f t="shared" si="13"/>
        <v>2.573</v>
      </c>
      <c r="O175" s="12">
        <v>2.5760000000000001</v>
      </c>
      <c r="P175" s="12">
        <f t="shared" si="14"/>
        <v>99.883540372670794</v>
      </c>
      <c r="Q175" s="11">
        <f t="shared" si="15"/>
        <v>0.11645962732920623</v>
      </c>
    </row>
    <row r="176" spans="1:17" s="3" customFormat="1" x14ac:dyDescent="0.25">
      <c r="A176" s="16">
        <v>8</v>
      </c>
      <c r="B176" s="3">
        <v>1</v>
      </c>
      <c r="C176" s="3">
        <v>3.1</v>
      </c>
      <c r="D176" s="12">
        <v>17.337499999999999</v>
      </c>
      <c r="E176" s="11">
        <v>1.7337499999999999E-2</v>
      </c>
      <c r="F176" s="12">
        <v>1.2190000000000001</v>
      </c>
      <c r="G176" s="12">
        <v>5.3999999999999999E-2</v>
      </c>
      <c r="H176" s="12">
        <v>1.165</v>
      </c>
      <c r="I176" s="12">
        <v>0.79399999999999993</v>
      </c>
      <c r="J176" s="12">
        <f t="shared" si="11"/>
        <v>146.72544080604536</v>
      </c>
      <c r="K176" s="11">
        <f t="shared" si="12"/>
        <v>-46.725440806045356</v>
      </c>
      <c r="L176" s="13">
        <v>2.0409999999999999</v>
      </c>
      <c r="M176" s="12">
        <v>0.06</v>
      </c>
      <c r="N176" s="12">
        <f t="shared" si="13"/>
        <v>1.9809999999999999</v>
      </c>
      <c r="O176" s="12">
        <v>2.5760000000000001</v>
      </c>
      <c r="P176" s="12">
        <f t="shared" si="14"/>
        <v>76.90217391304347</v>
      </c>
      <c r="Q176" s="11">
        <f t="shared" si="15"/>
        <v>23.09782608695653</v>
      </c>
    </row>
    <row r="177" spans="1:17" s="3" customFormat="1" x14ac:dyDescent="0.25">
      <c r="A177" s="16">
        <v>8</v>
      </c>
      <c r="B177" s="3">
        <v>1</v>
      </c>
      <c r="C177" s="3">
        <v>6.3</v>
      </c>
      <c r="D177" s="12">
        <v>34.674999999999997</v>
      </c>
      <c r="E177" s="11">
        <v>3.4674999999999997E-2</v>
      </c>
      <c r="F177" s="12">
        <v>1.2230000000000001</v>
      </c>
      <c r="G177" s="12">
        <v>5.3999999999999999E-2</v>
      </c>
      <c r="H177" s="12">
        <v>1.169</v>
      </c>
      <c r="I177" s="12">
        <v>0.79399999999999993</v>
      </c>
      <c r="J177" s="12">
        <f t="shared" si="11"/>
        <v>147.22921914357684</v>
      </c>
      <c r="K177" s="11">
        <f t="shared" si="12"/>
        <v>-47.229219143576842</v>
      </c>
      <c r="L177" s="13">
        <v>1.8069999999999999</v>
      </c>
      <c r="M177" s="12">
        <v>0.06</v>
      </c>
      <c r="N177" s="12">
        <f t="shared" si="13"/>
        <v>1.7469999999999999</v>
      </c>
      <c r="O177" s="12">
        <v>2.5760000000000001</v>
      </c>
      <c r="P177" s="12">
        <f t="shared" si="14"/>
        <v>67.81832298136645</v>
      </c>
      <c r="Q177" s="11">
        <f t="shared" si="15"/>
        <v>32.18167701863355</v>
      </c>
    </row>
    <row r="178" spans="1:17" s="3" customFormat="1" x14ac:dyDescent="0.25">
      <c r="A178" s="16">
        <v>8</v>
      </c>
      <c r="B178" s="3">
        <v>1</v>
      </c>
      <c r="C178" s="3">
        <v>6.3</v>
      </c>
      <c r="D178" s="12">
        <v>34.674999999999997</v>
      </c>
      <c r="E178" s="11">
        <v>3.4674999999999997E-2</v>
      </c>
      <c r="F178" s="12">
        <v>1.32</v>
      </c>
      <c r="G178" s="12">
        <v>5.3999999999999999E-2</v>
      </c>
      <c r="H178" s="12">
        <v>1.266</v>
      </c>
      <c r="I178" s="12">
        <v>0.79399999999999993</v>
      </c>
      <c r="J178" s="12">
        <f t="shared" si="11"/>
        <v>159.4458438287154</v>
      </c>
      <c r="K178" s="11">
        <f t="shared" si="12"/>
        <v>-59.445843828715397</v>
      </c>
      <c r="L178" s="13">
        <v>2.2050000000000001</v>
      </c>
      <c r="M178" s="12">
        <v>0.06</v>
      </c>
      <c r="N178" s="12">
        <f t="shared" si="13"/>
        <v>2.145</v>
      </c>
      <c r="O178" s="12">
        <v>2.5760000000000001</v>
      </c>
      <c r="P178" s="12">
        <f t="shared" si="14"/>
        <v>83.268633540372676</v>
      </c>
      <c r="Q178" s="11">
        <f t="shared" si="15"/>
        <v>16.731366459627324</v>
      </c>
    </row>
    <row r="179" spans="1:17" s="3" customFormat="1" x14ac:dyDescent="0.25">
      <c r="A179" s="16">
        <v>8</v>
      </c>
      <c r="B179" s="3">
        <v>1</v>
      </c>
      <c r="C179" s="3">
        <v>12.5</v>
      </c>
      <c r="D179" s="12">
        <v>69.349999999999994</v>
      </c>
      <c r="E179" s="11">
        <v>6.9349999999999995E-2</v>
      </c>
      <c r="F179" s="12">
        <v>1.363</v>
      </c>
      <c r="G179" s="12">
        <v>5.3999999999999999E-2</v>
      </c>
      <c r="H179" s="12">
        <v>1.3089999999999999</v>
      </c>
      <c r="I179" s="12">
        <v>0.79399999999999993</v>
      </c>
      <c r="J179" s="12">
        <f t="shared" si="11"/>
        <v>164.86146095717885</v>
      </c>
      <c r="K179" s="11">
        <f t="shared" si="12"/>
        <v>-64.861460957178849</v>
      </c>
      <c r="L179" s="13">
        <v>1.9910000000000001</v>
      </c>
      <c r="M179" s="12">
        <v>0.06</v>
      </c>
      <c r="N179" s="12">
        <f t="shared" si="13"/>
        <v>1.931</v>
      </c>
      <c r="O179" s="12">
        <v>2.5760000000000001</v>
      </c>
      <c r="P179" s="12">
        <f t="shared" si="14"/>
        <v>74.961180124223603</v>
      </c>
      <c r="Q179" s="11">
        <f t="shared" si="15"/>
        <v>25.038819875776397</v>
      </c>
    </row>
    <row r="180" spans="1:17" s="3" customFormat="1" x14ac:dyDescent="0.25">
      <c r="A180" s="16">
        <v>8</v>
      </c>
      <c r="B180" s="3">
        <v>1</v>
      </c>
      <c r="C180" s="3">
        <v>12.5</v>
      </c>
      <c r="D180" s="12">
        <v>69.349999999999994</v>
      </c>
      <c r="E180" s="11">
        <v>6.9349999999999995E-2</v>
      </c>
      <c r="F180" s="12">
        <v>1.528</v>
      </c>
      <c r="G180" s="12">
        <v>5.3999999999999999E-2</v>
      </c>
      <c r="H180" s="12">
        <v>1.474</v>
      </c>
      <c r="I180" s="12">
        <v>0.79399999999999993</v>
      </c>
      <c r="J180" s="12">
        <f t="shared" si="11"/>
        <v>185.64231738035267</v>
      </c>
      <c r="K180" s="11">
        <f t="shared" si="12"/>
        <v>-85.642317380352665</v>
      </c>
      <c r="L180" s="13">
        <v>2.4700000000000002</v>
      </c>
      <c r="M180" s="12">
        <v>0.06</v>
      </c>
      <c r="N180" s="12">
        <f t="shared" si="13"/>
        <v>2.41</v>
      </c>
      <c r="O180" s="12">
        <v>2.5760000000000001</v>
      </c>
      <c r="P180" s="12">
        <f t="shared" si="14"/>
        <v>93.555900621118013</v>
      </c>
      <c r="Q180" s="11">
        <f t="shared" si="15"/>
        <v>6.4440993788819867</v>
      </c>
    </row>
    <row r="181" spans="1:17" s="3" customFormat="1" x14ac:dyDescent="0.25">
      <c r="A181" s="16">
        <v>8</v>
      </c>
      <c r="B181" s="3">
        <v>1</v>
      </c>
      <c r="C181" s="3">
        <v>25</v>
      </c>
      <c r="D181" s="12">
        <v>138.69999999999999</v>
      </c>
      <c r="E181" s="11">
        <v>0.13869999999999999</v>
      </c>
      <c r="F181" s="12">
        <v>1.57</v>
      </c>
      <c r="G181" s="12">
        <v>5.3999999999999999E-2</v>
      </c>
      <c r="H181" s="12">
        <v>1.516</v>
      </c>
      <c r="I181" s="12">
        <v>0.79399999999999993</v>
      </c>
      <c r="J181" s="12">
        <f t="shared" si="11"/>
        <v>190.93198992443328</v>
      </c>
      <c r="K181" s="11">
        <f t="shared" si="12"/>
        <v>-90.931989924433282</v>
      </c>
      <c r="L181" s="13">
        <v>2.4</v>
      </c>
      <c r="M181" s="12">
        <v>0.06</v>
      </c>
      <c r="N181" s="12">
        <f t="shared" si="13"/>
        <v>2.34</v>
      </c>
      <c r="O181" s="12">
        <v>2.5760000000000001</v>
      </c>
      <c r="P181" s="12">
        <f t="shared" si="14"/>
        <v>90.838509316770171</v>
      </c>
      <c r="Q181" s="11">
        <f t="shared" si="15"/>
        <v>9.1614906832298288</v>
      </c>
    </row>
    <row r="182" spans="1:17" s="3" customFormat="1" x14ac:dyDescent="0.25">
      <c r="A182" s="16">
        <v>8</v>
      </c>
      <c r="B182" s="3">
        <v>1</v>
      </c>
      <c r="C182" s="3">
        <v>25</v>
      </c>
      <c r="D182" s="12">
        <v>138.69999999999999</v>
      </c>
      <c r="E182" s="11">
        <v>0.13869999999999999</v>
      </c>
      <c r="F182" s="12">
        <v>1.468</v>
      </c>
      <c r="G182" s="12">
        <v>5.3999999999999999E-2</v>
      </c>
      <c r="H182" s="12">
        <v>1.4139999999999999</v>
      </c>
      <c r="I182" s="12">
        <v>0.79399999999999993</v>
      </c>
      <c r="J182" s="12">
        <f t="shared" si="11"/>
        <v>178.08564231738035</v>
      </c>
      <c r="K182" s="11">
        <f t="shared" si="12"/>
        <v>-78.085642317380348</v>
      </c>
      <c r="L182" s="13">
        <v>2.1920000000000002</v>
      </c>
      <c r="M182" s="12">
        <v>0.06</v>
      </c>
      <c r="N182" s="12">
        <f t="shared" si="13"/>
        <v>2.1320000000000001</v>
      </c>
      <c r="O182" s="12">
        <v>2.5760000000000001</v>
      </c>
      <c r="P182" s="12">
        <f t="shared" si="14"/>
        <v>82.763975155279496</v>
      </c>
      <c r="Q182" s="11">
        <f t="shared" si="15"/>
        <v>17.236024844720504</v>
      </c>
    </row>
    <row r="183" spans="1:17" s="3" customFormat="1" x14ac:dyDescent="0.25">
      <c r="A183" s="16">
        <v>8</v>
      </c>
      <c r="B183" s="3">
        <v>2</v>
      </c>
      <c r="C183" s="3">
        <v>0.04</v>
      </c>
      <c r="D183" s="12">
        <v>0.27089843749999998</v>
      </c>
      <c r="E183" s="11">
        <v>2.7089843749999998E-4</v>
      </c>
      <c r="F183" s="12">
        <v>0.998</v>
      </c>
      <c r="G183" s="12">
        <v>5.3999999999999999E-2</v>
      </c>
      <c r="H183" s="12">
        <v>0.94399999999999995</v>
      </c>
      <c r="I183" s="12">
        <v>0.8869999999999999</v>
      </c>
      <c r="J183" s="12">
        <f t="shared" si="11"/>
        <v>106.42615558060879</v>
      </c>
      <c r="K183" s="11">
        <f t="shared" si="12"/>
        <v>-6.4261555806087927</v>
      </c>
      <c r="L183" s="13">
        <v>2.6190000000000002</v>
      </c>
      <c r="M183" s="12">
        <v>7.3999999999999996E-2</v>
      </c>
      <c r="N183" s="12">
        <f t="shared" si="13"/>
        <v>2.5450000000000004</v>
      </c>
      <c r="O183" s="12">
        <v>2.1420000000000003</v>
      </c>
      <c r="P183" s="12">
        <f t="shared" si="14"/>
        <v>118.81419234360411</v>
      </c>
      <c r="Q183" s="11">
        <f t="shared" si="15"/>
        <v>-18.814192343604105</v>
      </c>
    </row>
    <row r="184" spans="1:17" s="3" customFormat="1" x14ac:dyDescent="0.25">
      <c r="A184" s="16">
        <v>8</v>
      </c>
      <c r="B184" s="3">
        <v>2</v>
      </c>
      <c r="C184" s="3">
        <v>0.04</v>
      </c>
      <c r="D184" s="12">
        <v>0.27089843749999998</v>
      </c>
      <c r="E184" s="11">
        <v>2.7089843749999998E-4</v>
      </c>
      <c r="F184" s="13">
        <v>0.89600000000000002</v>
      </c>
      <c r="G184" s="12">
        <v>5.3999999999999999E-2</v>
      </c>
      <c r="H184" s="12">
        <v>0.84199999999999997</v>
      </c>
      <c r="I184" s="12">
        <v>0.8869999999999999</v>
      </c>
      <c r="J184" s="12">
        <f t="shared" si="11"/>
        <v>94.926719278466749</v>
      </c>
      <c r="K184" s="11">
        <f t="shared" si="12"/>
        <v>5.0732807215332514</v>
      </c>
      <c r="L184" s="13">
        <v>1.875</v>
      </c>
      <c r="M184" s="12">
        <v>7.3999999999999996E-2</v>
      </c>
      <c r="N184" s="12">
        <f t="shared" si="13"/>
        <v>1.8009999999999999</v>
      </c>
      <c r="O184" s="12">
        <v>2.1420000000000003</v>
      </c>
      <c r="P184" s="12">
        <f t="shared" si="14"/>
        <v>84.080298786181118</v>
      </c>
      <c r="Q184" s="11">
        <f t="shared" si="15"/>
        <v>15.919701213818882</v>
      </c>
    </row>
    <row r="185" spans="1:17" s="3" customFormat="1" x14ac:dyDescent="0.25">
      <c r="A185" s="16">
        <v>8</v>
      </c>
      <c r="B185" s="3">
        <v>2</v>
      </c>
      <c r="C185" s="3">
        <v>7.0000000000000007E-2</v>
      </c>
      <c r="D185" s="12">
        <v>0.54179687499999996</v>
      </c>
      <c r="E185" s="11">
        <v>5.4179687499999996E-4</v>
      </c>
      <c r="F185" s="13">
        <v>0.91900000000000004</v>
      </c>
      <c r="G185" s="12">
        <v>5.3999999999999999E-2</v>
      </c>
      <c r="H185" s="12">
        <v>0.86499999999999999</v>
      </c>
      <c r="I185" s="12">
        <v>0.8869999999999999</v>
      </c>
      <c r="J185" s="12">
        <f t="shared" si="11"/>
        <v>97.519729425028189</v>
      </c>
      <c r="K185" s="11">
        <f t="shared" si="12"/>
        <v>2.4802705749718115</v>
      </c>
      <c r="L185" s="13">
        <v>1.649</v>
      </c>
      <c r="M185" s="12">
        <v>7.3999999999999996E-2</v>
      </c>
      <c r="N185" s="12">
        <f t="shared" si="13"/>
        <v>1.575</v>
      </c>
      <c r="O185" s="12">
        <v>2.1420000000000003</v>
      </c>
      <c r="P185" s="12">
        <f t="shared" si="14"/>
        <v>73.52941176470587</v>
      </c>
      <c r="Q185" s="11">
        <f t="shared" si="15"/>
        <v>26.47058823529413</v>
      </c>
    </row>
    <row r="186" spans="1:17" s="3" customFormat="1" x14ac:dyDescent="0.25">
      <c r="A186" s="16">
        <v>8</v>
      </c>
      <c r="B186" s="3">
        <v>2</v>
      </c>
      <c r="C186" s="3">
        <v>7.0000000000000007E-2</v>
      </c>
      <c r="D186" s="12">
        <v>0.54179687499999996</v>
      </c>
      <c r="E186" s="11">
        <v>5.4179687499999996E-4</v>
      </c>
      <c r="F186" s="13">
        <v>0.89700000000000002</v>
      </c>
      <c r="G186" s="12">
        <v>5.3999999999999999E-2</v>
      </c>
      <c r="H186" s="12">
        <v>0.84299999999999997</v>
      </c>
      <c r="I186" s="12">
        <v>0.8869999999999999</v>
      </c>
      <c r="J186" s="12">
        <f t="shared" si="11"/>
        <v>95.039458850056377</v>
      </c>
      <c r="K186" s="11">
        <f t="shared" si="12"/>
        <v>4.9605411499436229</v>
      </c>
      <c r="L186" s="13">
        <v>2.0209999999999999</v>
      </c>
      <c r="M186" s="12">
        <v>7.3999999999999996E-2</v>
      </c>
      <c r="N186" s="12">
        <f t="shared" si="13"/>
        <v>1.9469999999999998</v>
      </c>
      <c r="O186" s="12">
        <v>2.1420000000000003</v>
      </c>
      <c r="P186" s="12">
        <f t="shared" si="14"/>
        <v>90.89635854341735</v>
      </c>
      <c r="Q186" s="11">
        <f t="shared" si="15"/>
        <v>9.1036414565826504</v>
      </c>
    </row>
    <row r="187" spans="1:17" s="3" customFormat="1" x14ac:dyDescent="0.25">
      <c r="A187" s="16">
        <v>8</v>
      </c>
      <c r="B187" s="3">
        <v>2</v>
      </c>
      <c r="C187" s="3">
        <v>0.15</v>
      </c>
      <c r="D187" s="12">
        <v>1.0835937499999999</v>
      </c>
      <c r="E187" s="11">
        <v>1.0835937499999999E-3</v>
      </c>
      <c r="F187" s="13">
        <v>0.96199999999999997</v>
      </c>
      <c r="G187" s="12">
        <v>5.3999999999999999E-2</v>
      </c>
      <c r="H187" s="12">
        <v>0.90799999999999992</v>
      </c>
      <c r="I187" s="12">
        <v>0.8869999999999999</v>
      </c>
      <c r="J187" s="12">
        <f t="shared" si="11"/>
        <v>102.36753100338218</v>
      </c>
      <c r="K187" s="11">
        <f t="shared" si="12"/>
        <v>-2.367531003382183</v>
      </c>
      <c r="L187" s="13">
        <v>1.3919999999999999</v>
      </c>
      <c r="M187" s="12">
        <v>7.3999999999999996E-2</v>
      </c>
      <c r="N187" s="12">
        <f t="shared" si="13"/>
        <v>1.3179999999999998</v>
      </c>
      <c r="O187" s="12">
        <v>2.1420000000000003</v>
      </c>
      <c r="P187" s="12">
        <f t="shared" si="14"/>
        <v>61.531279178337982</v>
      </c>
      <c r="Q187" s="11">
        <f t="shared" si="15"/>
        <v>38.468720821662018</v>
      </c>
    </row>
    <row r="188" spans="1:17" s="3" customFormat="1" x14ac:dyDescent="0.25">
      <c r="A188" s="16">
        <v>8</v>
      </c>
      <c r="B188" s="3">
        <v>2</v>
      </c>
      <c r="C188" s="3">
        <v>0.15</v>
      </c>
      <c r="D188" s="12">
        <v>1.0835937499999999</v>
      </c>
      <c r="E188" s="11">
        <v>1.0835937499999999E-3</v>
      </c>
      <c r="F188" s="13">
        <v>0.91900000000000004</v>
      </c>
      <c r="G188" s="12">
        <v>5.3999999999999999E-2</v>
      </c>
      <c r="H188" s="12">
        <v>0.86499999999999999</v>
      </c>
      <c r="I188" s="12">
        <v>0.8869999999999999</v>
      </c>
      <c r="J188" s="12">
        <f t="shared" si="11"/>
        <v>97.519729425028189</v>
      </c>
      <c r="K188" s="11">
        <f t="shared" si="12"/>
        <v>2.4802705749718115</v>
      </c>
      <c r="L188" s="13">
        <v>1.7769999999999999</v>
      </c>
      <c r="M188" s="12">
        <v>7.3999999999999996E-2</v>
      </c>
      <c r="N188" s="12">
        <f t="shared" si="13"/>
        <v>1.7029999999999998</v>
      </c>
      <c r="O188" s="12">
        <v>2.1420000000000003</v>
      </c>
      <c r="P188" s="12">
        <f t="shared" si="14"/>
        <v>79.505135387488309</v>
      </c>
      <c r="Q188" s="11">
        <f t="shared" si="15"/>
        <v>20.494864612511691</v>
      </c>
    </row>
    <row r="189" spans="1:17" s="3" customFormat="1" x14ac:dyDescent="0.25">
      <c r="A189" s="16">
        <v>8</v>
      </c>
      <c r="B189" s="3">
        <v>2</v>
      </c>
      <c r="C189" s="3">
        <v>0.33</v>
      </c>
      <c r="D189" s="12">
        <v>2.1671874999999998</v>
      </c>
      <c r="E189" s="11">
        <v>2.1671874999999998E-3</v>
      </c>
      <c r="F189" s="13">
        <v>0.90600000000000003</v>
      </c>
      <c r="G189" s="12">
        <v>5.3999999999999999E-2</v>
      </c>
      <c r="H189" s="12">
        <v>0.85199999999999998</v>
      </c>
      <c r="I189" s="12">
        <v>0.8869999999999999</v>
      </c>
      <c r="J189" s="12">
        <f t="shared" si="11"/>
        <v>96.054114994363033</v>
      </c>
      <c r="K189" s="11">
        <f t="shared" si="12"/>
        <v>3.945885005636967</v>
      </c>
      <c r="L189" s="13">
        <v>1.651</v>
      </c>
      <c r="M189" s="12">
        <v>7.3999999999999996E-2</v>
      </c>
      <c r="N189" s="12">
        <f t="shared" si="13"/>
        <v>1.577</v>
      </c>
      <c r="O189" s="12">
        <v>2.1420000000000003</v>
      </c>
      <c r="P189" s="12">
        <f t="shared" si="14"/>
        <v>73.622782446311845</v>
      </c>
      <c r="Q189" s="11">
        <f t="shared" si="15"/>
        <v>26.377217553688155</v>
      </c>
    </row>
    <row r="190" spans="1:17" s="3" customFormat="1" x14ac:dyDescent="0.25">
      <c r="A190" s="16">
        <v>8</v>
      </c>
      <c r="B190" s="3">
        <v>2</v>
      </c>
      <c r="C190" s="3">
        <v>0.33</v>
      </c>
      <c r="D190" s="12">
        <v>2.1671874999999998</v>
      </c>
      <c r="E190" s="11">
        <v>2.1671874999999998E-3</v>
      </c>
      <c r="F190" s="13">
        <v>0.877</v>
      </c>
      <c r="G190" s="12">
        <v>5.3999999999999999E-2</v>
      </c>
      <c r="H190" s="12">
        <v>0.82299999999999995</v>
      </c>
      <c r="I190" s="12">
        <v>0.8869999999999999</v>
      </c>
      <c r="J190" s="12">
        <f t="shared" si="11"/>
        <v>92.784667418263808</v>
      </c>
      <c r="K190" s="11">
        <f t="shared" si="12"/>
        <v>7.2153325817361917</v>
      </c>
      <c r="L190" s="13">
        <v>1.5329999999999999</v>
      </c>
      <c r="M190" s="12">
        <v>7.3999999999999996E-2</v>
      </c>
      <c r="N190" s="12">
        <f t="shared" si="13"/>
        <v>1.4589999999999999</v>
      </c>
      <c r="O190" s="12">
        <v>2.1420000000000003</v>
      </c>
      <c r="P190" s="12">
        <f t="shared" si="14"/>
        <v>68.113912231559269</v>
      </c>
      <c r="Q190" s="11">
        <f t="shared" si="15"/>
        <v>31.886087768440731</v>
      </c>
    </row>
    <row r="191" spans="1:17" s="3" customFormat="1" x14ac:dyDescent="0.25">
      <c r="A191" s="16">
        <v>8</v>
      </c>
      <c r="B191" s="3">
        <v>2</v>
      </c>
      <c r="C191" s="3">
        <v>0.75</v>
      </c>
      <c r="D191" s="12">
        <v>4.3343749999999996</v>
      </c>
      <c r="E191" s="11">
        <v>4.3343749999999997E-3</v>
      </c>
      <c r="F191" s="13">
        <v>0.86899999999999999</v>
      </c>
      <c r="G191" s="12">
        <v>5.3999999999999999E-2</v>
      </c>
      <c r="H191" s="12">
        <v>0.81499999999999995</v>
      </c>
      <c r="I191" s="12">
        <v>0.8869999999999999</v>
      </c>
      <c r="J191" s="12">
        <f t="shared" si="11"/>
        <v>91.882750845546795</v>
      </c>
      <c r="K191" s="11">
        <f t="shared" si="12"/>
        <v>8.1172491544532051</v>
      </c>
      <c r="L191" s="13">
        <v>1.4510000000000001</v>
      </c>
      <c r="M191" s="12">
        <v>7.3999999999999996E-2</v>
      </c>
      <c r="N191" s="12">
        <f t="shared" si="13"/>
        <v>1.377</v>
      </c>
      <c r="O191" s="12">
        <v>2.1420000000000003</v>
      </c>
      <c r="P191" s="12">
        <f t="shared" si="14"/>
        <v>64.285714285714278</v>
      </c>
      <c r="Q191" s="11">
        <f t="shared" si="15"/>
        <v>35.714285714285722</v>
      </c>
    </row>
    <row r="192" spans="1:17" s="3" customFormat="1" x14ac:dyDescent="0.25">
      <c r="A192" s="16">
        <v>8</v>
      </c>
      <c r="B192" s="3">
        <v>2</v>
      </c>
      <c r="C192" s="3">
        <v>0.75</v>
      </c>
      <c r="D192" s="12">
        <v>4.3343749999999996</v>
      </c>
      <c r="E192" s="11">
        <v>4.3343749999999997E-3</v>
      </c>
      <c r="F192" s="13">
        <v>0.753</v>
      </c>
      <c r="G192" s="12">
        <v>5.3999999999999999E-2</v>
      </c>
      <c r="H192" s="12">
        <v>0.69899999999999995</v>
      </c>
      <c r="I192" s="12">
        <v>0.8869999999999999</v>
      </c>
      <c r="J192" s="12">
        <f t="shared" si="11"/>
        <v>78.804960541149953</v>
      </c>
      <c r="K192" s="11">
        <f t="shared" si="12"/>
        <v>21.195039458850047</v>
      </c>
      <c r="L192" s="13">
        <v>1.5629999999999999</v>
      </c>
      <c r="M192" s="12">
        <v>7.3999999999999996E-2</v>
      </c>
      <c r="N192" s="12">
        <f t="shared" si="13"/>
        <v>1.4889999999999999</v>
      </c>
      <c r="O192" s="12">
        <v>2.1420000000000003</v>
      </c>
      <c r="P192" s="12">
        <f t="shared" si="14"/>
        <v>69.514472455648914</v>
      </c>
      <c r="Q192" s="11">
        <f t="shared" si="15"/>
        <v>30.485527544351086</v>
      </c>
    </row>
    <row r="193" spans="1:17" s="3" customFormat="1" x14ac:dyDescent="0.25">
      <c r="A193" s="16">
        <v>8</v>
      </c>
      <c r="B193" s="3">
        <v>2</v>
      </c>
      <c r="C193" s="3">
        <v>1.5</v>
      </c>
      <c r="D193" s="12">
        <v>8.6687499999999993</v>
      </c>
      <c r="E193" s="11">
        <v>8.6687499999999994E-3</v>
      </c>
      <c r="F193" s="13">
        <v>0.96599999999999997</v>
      </c>
      <c r="G193" s="12">
        <v>5.3999999999999999E-2</v>
      </c>
      <c r="H193" s="12">
        <v>0.91199999999999992</v>
      </c>
      <c r="I193" s="12">
        <v>0.8869999999999999</v>
      </c>
      <c r="J193" s="12">
        <f t="shared" si="11"/>
        <v>102.81848928974071</v>
      </c>
      <c r="K193" s="11">
        <f t="shared" si="12"/>
        <v>-2.818489289740711</v>
      </c>
      <c r="L193" s="13">
        <v>1.599</v>
      </c>
      <c r="M193" s="12">
        <v>7.3999999999999996E-2</v>
      </c>
      <c r="N193" s="12">
        <f t="shared" si="13"/>
        <v>1.5249999999999999</v>
      </c>
      <c r="O193" s="12">
        <v>2.1420000000000003</v>
      </c>
      <c r="P193" s="12">
        <f t="shared" si="14"/>
        <v>71.195144724556471</v>
      </c>
      <c r="Q193" s="11">
        <f t="shared" si="15"/>
        <v>28.804855275443529</v>
      </c>
    </row>
    <row r="194" spans="1:17" s="3" customFormat="1" x14ac:dyDescent="0.25">
      <c r="A194" s="16">
        <v>8</v>
      </c>
      <c r="B194" s="3">
        <v>2</v>
      </c>
      <c r="C194" s="3">
        <v>1.5</v>
      </c>
      <c r="D194" s="12">
        <v>8.6687499999999993</v>
      </c>
      <c r="E194" s="11">
        <v>8.6687499999999994E-3</v>
      </c>
      <c r="F194" s="13">
        <v>0.86199999999999999</v>
      </c>
      <c r="G194" s="12">
        <v>5.3999999999999999E-2</v>
      </c>
      <c r="H194" s="12">
        <v>0.80799999999999994</v>
      </c>
      <c r="I194" s="12">
        <v>0.8869999999999999</v>
      </c>
      <c r="J194" s="12">
        <f t="shared" si="11"/>
        <v>91.093573844419396</v>
      </c>
      <c r="K194" s="11">
        <f t="shared" si="12"/>
        <v>8.9064261555806041</v>
      </c>
      <c r="L194" s="13">
        <v>2.08</v>
      </c>
      <c r="M194" s="12">
        <v>7.3999999999999996E-2</v>
      </c>
      <c r="N194" s="12">
        <f t="shared" si="13"/>
        <v>2.0060000000000002</v>
      </c>
      <c r="O194" s="12">
        <v>2.1420000000000003</v>
      </c>
      <c r="P194" s="12">
        <f t="shared" si="14"/>
        <v>93.650793650793645</v>
      </c>
      <c r="Q194" s="11">
        <f t="shared" si="15"/>
        <v>6.3492063492063551</v>
      </c>
    </row>
    <row r="195" spans="1:17" s="3" customFormat="1" x14ac:dyDescent="0.25">
      <c r="A195" s="16">
        <v>8</v>
      </c>
      <c r="B195" s="3">
        <v>2</v>
      </c>
      <c r="C195" s="3">
        <v>3.1</v>
      </c>
      <c r="D195" s="12">
        <v>17.337499999999999</v>
      </c>
      <c r="E195" s="11">
        <v>1.7337499999999999E-2</v>
      </c>
      <c r="F195" s="13">
        <v>1.032</v>
      </c>
      <c r="G195" s="12">
        <v>5.3999999999999999E-2</v>
      </c>
      <c r="H195" s="12">
        <v>0.97799999999999998</v>
      </c>
      <c r="I195" s="12">
        <v>0.8869999999999999</v>
      </c>
      <c r="J195" s="12">
        <f t="shared" ref="J195:J258" si="16">H195/I195*100</f>
        <v>110.25930101465616</v>
      </c>
      <c r="K195" s="11">
        <f t="shared" ref="K195:K258" si="17">100-J195</f>
        <v>-10.25930101465616</v>
      </c>
      <c r="L195" s="13">
        <v>1.8580000000000001</v>
      </c>
      <c r="M195" s="12">
        <v>7.3999999999999996E-2</v>
      </c>
      <c r="N195" s="12">
        <f t="shared" ref="N195:N258" si="18">L195-M195</f>
        <v>1.784</v>
      </c>
      <c r="O195" s="12">
        <v>2.1420000000000003</v>
      </c>
      <c r="P195" s="12">
        <f t="shared" ref="P195:P258" si="19">N195/O195*100</f>
        <v>83.286647992530334</v>
      </c>
      <c r="Q195" s="11">
        <f t="shared" ref="Q195:Q258" si="20">100-P195</f>
        <v>16.713352007469666</v>
      </c>
    </row>
    <row r="196" spans="1:17" s="3" customFormat="1" x14ac:dyDescent="0.25">
      <c r="A196" s="16">
        <v>8</v>
      </c>
      <c r="B196" s="3">
        <v>2</v>
      </c>
      <c r="C196" s="3">
        <v>3.1</v>
      </c>
      <c r="D196" s="12">
        <v>17.337499999999999</v>
      </c>
      <c r="E196" s="11">
        <v>1.7337499999999999E-2</v>
      </c>
      <c r="F196" s="13">
        <v>0.96499999999999997</v>
      </c>
      <c r="G196" s="12">
        <v>5.3999999999999999E-2</v>
      </c>
      <c r="H196" s="12">
        <v>0.91099999999999992</v>
      </c>
      <c r="I196" s="12">
        <v>0.8869999999999999</v>
      </c>
      <c r="J196" s="12">
        <f t="shared" si="16"/>
        <v>102.70574971815107</v>
      </c>
      <c r="K196" s="11">
        <f t="shared" si="17"/>
        <v>-2.7057497181510684</v>
      </c>
      <c r="L196" s="13">
        <v>1.5129999999999999</v>
      </c>
      <c r="M196" s="12">
        <v>7.3999999999999996E-2</v>
      </c>
      <c r="N196" s="12">
        <f t="shared" si="18"/>
        <v>1.4389999999999998</v>
      </c>
      <c r="O196" s="12">
        <v>2.1420000000000003</v>
      </c>
      <c r="P196" s="12">
        <f t="shared" si="19"/>
        <v>67.180205415499515</v>
      </c>
      <c r="Q196" s="11">
        <f t="shared" si="20"/>
        <v>32.819794584500485</v>
      </c>
    </row>
    <row r="197" spans="1:17" s="3" customFormat="1" x14ac:dyDescent="0.25">
      <c r="A197" s="16">
        <v>8</v>
      </c>
      <c r="B197" s="3">
        <v>2</v>
      </c>
      <c r="C197" s="3">
        <v>6.3</v>
      </c>
      <c r="D197" s="12">
        <v>34.674999999999997</v>
      </c>
      <c r="E197" s="11">
        <v>3.4674999999999997E-2</v>
      </c>
      <c r="F197" s="13">
        <v>1.22</v>
      </c>
      <c r="G197" s="12">
        <v>5.3999999999999999E-2</v>
      </c>
      <c r="H197" s="12">
        <v>1.1659999999999999</v>
      </c>
      <c r="I197" s="12">
        <v>0.8869999999999999</v>
      </c>
      <c r="J197" s="12">
        <f t="shared" si="16"/>
        <v>131.45434047350622</v>
      </c>
      <c r="K197" s="11">
        <f t="shared" si="17"/>
        <v>-31.454340473506221</v>
      </c>
      <c r="L197" s="13">
        <v>1.5529999999999999</v>
      </c>
      <c r="M197" s="12">
        <v>7.3999999999999996E-2</v>
      </c>
      <c r="N197" s="12">
        <f t="shared" si="18"/>
        <v>1.4789999999999999</v>
      </c>
      <c r="O197" s="12">
        <v>2.1420000000000003</v>
      </c>
      <c r="P197" s="12">
        <f t="shared" si="19"/>
        <v>69.047619047619037</v>
      </c>
      <c r="Q197" s="11">
        <f t="shared" si="20"/>
        <v>30.952380952380963</v>
      </c>
    </row>
    <row r="198" spans="1:17" s="3" customFormat="1" x14ac:dyDescent="0.25">
      <c r="A198" s="16">
        <v>8</v>
      </c>
      <c r="B198" s="3">
        <v>2</v>
      </c>
      <c r="C198" s="3">
        <v>6.3</v>
      </c>
      <c r="D198" s="12">
        <v>34.674999999999997</v>
      </c>
      <c r="E198" s="11">
        <v>3.4674999999999997E-2</v>
      </c>
      <c r="F198" s="13">
        <v>1.46</v>
      </c>
      <c r="G198" s="12">
        <v>5.3999999999999999E-2</v>
      </c>
      <c r="H198" s="12">
        <v>1.4059999999999999</v>
      </c>
      <c r="I198" s="12">
        <v>0.8869999999999999</v>
      </c>
      <c r="J198" s="12">
        <f t="shared" si="16"/>
        <v>158.51183765501693</v>
      </c>
      <c r="K198" s="11">
        <f t="shared" si="17"/>
        <v>-58.511837655016933</v>
      </c>
      <c r="L198" s="13">
        <v>1.573</v>
      </c>
      <c r="M198" s="12">
        <v>7.3999999999999996E-2</v>
      </c>
      <c r="N198" s="12">
        <f t="shared" si="18"/>
        <v>1.4989999999999999</v>
      </c>
      <c r="O198" s="12">
        <v>2.1420000000000003</v>
      </c>
      <c r="P198" s="12">
        <f t="shared" si="19"/>
        <v>69.981325863678791</v>
      </c>
      <c r="Q198" s="11">
        <f t="shared" si="20"/>
        <v>30.018674136321209</v>
      </c>
    </row>
    <row r="199" spans="1:17" s="3" customFormat="1" x14ac:dyDescent="0.25">
      <c r="A199" s="16">
        <v>8</v>
      </c>
      <c r="B199" s="3">
        <v>2</v>
      </c>
      <c r="C199" s="3">
        <v>12.5</v>
      </c>
      <c r="D199" s="12">
        <v>69.349999999999994</v>
      </c>
      <c r="E199" s="11">
        <v>6.9349999999999995E-2</v>
      </c>
      <c r="F199" s="13">
        <v>1.4730000000000001</v>
      </c>
      <c r="G199" s="12">
        <v>5.3999999999999999E-2</v>
      </c>
      <c r="H199" s="12">
        <v>1.419</v>
      </c>
      <c r="I199" s="12">
        <v>0.8869999999999999</v>
      </c>
      <c r="J199" s="12">
        <f t="shared" si="16"/>
        <v>159.9774520856821</v>
      </c>
      <c r="K199" s="11">
        <f t="shared" si="17"/>
        <v>-59.977452085682103</v>
      </c>
      <c r="L199" s="13">
        <v>1.593</v>
      </c>
      <c r="M199" s="12">
        <v>7.3999999999999996E-2</v>
      </c>
      <c r="N199" s="12">
        <f t="shared" si="18"/>
        <v>1.5189999999999999</v>
      </c>
      <c r="O199" s="12">
        <v>2.1420000000000003</v>
      </c>
      <c r="P199" s="12">
        <f t="shared" si="19"/>
        <v>70.915032679738545</v>
      </c>
      <c r="Q199" s="11">
        <f t="shared" si="20"/>
        <v>29.084967320261455</v>
      </c>
    </row>
    <row r="200" spans="1:17" s="3" customFormat="1" x14ac:dyDescent="0.25">
      <c r="A200" s="16">
        <v>8</v>
      </c>
      <c r="B200" s="3">
        <v>2</v>
      </c>
      <c r="C200" s="3">
        <v>12.5</v>
      </c>
      <c r="D200" s="12">
        <v>69.349999999999994</v>
      </c>
      <c r="E200" s="11">
        <v>6.9349999999999995E-2</v>
      </c>
      <c r="F200" s="13">
        <v>1.3</v>
      </c>
      <c r="G200" s="12">
        <v>5.3999999999999999E-2</v>
      </c>
      <c r="H200" s="12">
        <v>1.246</v>
      </c>
      <c r="I200" s="12">
        <v>0.8869999999999999</v>
      </c>
      <c r="J200" s="12">
        <f t="shared" si="16"/>
        <v>140.47350620067644</v>
      </c>
      <c r="K200" s="11">
        <f t="shared" si="17"/>
        <v>-40.473506200676439</v>
      </c>
      <c r="L200" s="13">
        <v>1.5429999999999999</v>
      </c>
      <c r="M200" s="12">
        <v>7.3999999999999996E-2</v>
      </c>
      <c r="N200" s="12">
        <f t="shared" si="18"/>
        <v>1.4689999999999999</v>
      </c>
      <c r="O200" s="12">
        <v>2.1420000000000003</v>
      </c>
      <c r="P200" s="12">
        <f t="shared" si="19"/>
        <v>68.580765639589146</v>
      </c>
      <c r="Q200" s="11">
        <f t="shared" si="20"/>
        <v>31.419234360410854</v>
      </c>
    </row>
    <row r="201" spans="1:17" s="3" customFormat="1" x14ac:dyDescent="0.25">
      <c r="A201" s="16">
        <v>8</v>
      </c>
      <c r="B201" s="3">
        <v>2</v>
      </c>
      <c r="C201" s="3">
        <v>25</v>
      </c>
      <c r="D201" s="12">
        <v>138.69999999999999</v>
      </c>
      <c r="E201" s="11">
        <v>0.13869999999999999</v>
      </c>
      <c r="F201" s="13">
        <v>1.4990000000000001</v>
      </c>
      <c r="G201" s="12">
        <v>5.3999999999999999E-2</v>
      </c>
      <c r="H201" s="12">
        <v>1.4450000000000001</v>
      </c>
      <c r="I201" s="12">
        <v>0.8869999999999999</v>
      </c>
      <c r="J201" s="12">
        <f t="shared" si="16"/>
        <v>162.90868094701244</v>
      </c>
      <c r="K201" s="11">
        <f t="shared" si="17"/>
        <v>-62.908680947012442</v>
      </c>
      <c r="L201" s="13">
        <v>3.3519999999999999</v>
      </c>
      <c r="M201" s="12">
        <v>7.3999999999999996E-2</v>
      </c>
      <c r="N201" s="12">
        <f t="shared" si="18"/>
        <v>3.278</v>
      </c>
      <c r="O201" s="12">
        <v>2.1420000000000003</v>
      </c>
      <c r="P201" s="12">
        <f t="shared" si="19"/>
        <v>153.03454715219416</v>
      </c>
      <c r="Q201" s="11">
        <f t="shared" si="20"/>
        <v>-53.034547152194165</v>
      </c>
    </row>
    <row r="202" spans="1:17" s="3" customFormat="1" x14ac:dyDescent="0.25">
      <c r="A202" s="16">
        <v>8</v>
      </c>
      <c r="B202" s="3">
        <v>2</v>
      </c>
      <c r="C202" s="3">
        <v>25</v>
      </c>
      <c r="D202" s="12">
        <v>138.69999999999999</v>
      </c>
      <c r="E202" s="11">
        <v>0.13869999999999999</v>
      </c>
      <c r="F202" s="13">
        <v>1.1459999999999999</v>
      </c>
      <c r="G202" s="12">
        <v>5.3999999999999999E-2</v>
      </c>
      <c r="H202" s="12">
        <v>1.0919999999999999</v>
      </c>
      <c r="I202" s="12">
        <v>0.8869999999999999</v>
      </c>
      <c r="J202" s="12">
        <f t="shared" si="16"/>
        <v>123.11161217587372</v>
      </c>
      <c r="K202" s="11">
        <f t="shared" si="17"/>
        <v>-23.111612175873717</v>
      </c>
      <c r="L202" s="13">
        <v>1.7470000000000001</v>
      </c>
      <c r="M202" s="12">
        <v>7.3999999999999996E-2</v>
      </c>
      <c r="N202" s="12">
        <f t="shared" si="18"/>
        <v>1.673</v>
      </c>
      <c r="O202" s="12">
        <v>2.1420000000000003</v>
      </c>
      <c r="P202" s="12">
        <f t="shared" si="19"/>
        <v>78.104575163398678</v>
      </c>
      <c r="Q202" s="11">
        <f t="shared" si="20"/>
        <v>21.895424836601322</v>
      </c>
    </row>
    <row r="203" spans="1:17" s="3" customFormat="1" x14ac:dyDescent="0.25">
      <c r="A203" s="16">
        <v>8</v>
      </c>
      <c r="B203" s="3">
        <v>3</v>
      </c>
      <c r="C203" s="3">
        <v>0.04</v>
      </c>
      <c r="D203" s="12">
        <v>0.27089843749999998</v>
      </c>
      <c r="E203" s="18">
        <v>2.7089843749999998E-4</v>
      </c>
      <c r="F203" s="13">
        <v>0.91300000000000003</v>
      </c>
      <c r="G203" s="12">
        <v>5.3999999999999999E-2</v>
      </c>
      <c r="H203" s="12">
        <v>0.85899999999999999</v>
      </c>
      <c r="I203" s="12">
        <v>0.83299999999999996</v>
      </c>
      <c r="J203" s="12">
        <f t="shared" si="16"/>
        <v>103.12124849939977</v>
      </c>
      <c r="K203" s="11">
        <f t="shared" si="17"/>
        <v>-3.1212484993997691</v>
      </c>
      <c r="L203" s="13">
        <v>2.609</v>
      </c>
      <c r="M203" s="12">
        <v>6.8000000000000005E-2</v>
      </c>
      <c r="N203" s="12">
        <f t="shared" si="18"/>
        <v>2.5409999999999999</v>
      </c>
      <c r="O203" s="12">
        <v>2.5669999999999997</v>
      </c>
      <c r="P203" s="12">
        <f t="shared" si="19"/>
        <v>98.987144526684858</v>
      </c>
      <c r="Q203" s="11">
        <f t="shared" si="20"/>
        <v>1.0128554733151418</v>
      </c>
    </row>
    <row r="204" spans="1:17" s="3" customFormat="1" x14ac:dyDescent="0.25">
      <c r="A204" s="16">
        <v>8</v>
      </c>
      <c r="B204" s="3">
        <v>3</v>
      </c>
      <c r="C204" s="3">
        <v>0.04</v>
      </c>
      <c r="D204" s="12">
        <v>0.27089843749999998</v>
      </c>
      <c r="E204" s="11">
        <v>2.7089843749999998E-4</v>
      </c>
      <c r="F204" s="13">
        <v>0.91200000000000003</v>
      </c>
      <c r="G204" s="12">
        <v>5.3999999999999999E-2</v>
      </c>
      <c r="H204" s="12">
        <v>0.85799999999999998</v>
      </c>
      <c r="I204" s="12">
        <v>0.83299999999999996</v>
      </c>
      <c r="J204" s="12">
        <f t="shared" si="16"/>
        <v>103.00120048019208</v>
      </c>
      <c r="K204" s="11">
        <f t="shared" si="17"/>
        <v>-3.0012004801920824</v>
      </c>
      <c r="L204" s="13">
        <v>3.3860000000000001</v>
      </c>
      <c r="M204" s="12">
        <v>6.8000000000000005E-2</v>
      </c>
      <c r="N204" s="12">
        <f t="shared" si="18"/>
        <v>3.3180000000000001</v>
      </c>
      <c r="O204" s="12">
        <v>2.5669999999999997</v>
      </c>
      <c r="P204" s="12">
        <f t="shared" si="19"/>
        <v>129.2559407869108</v>
      </c>
      <c r="Q204" s="11">
        <f t="shared" si="20"/>
        <v>-29.255940786910799</v>
      </c>
    </row>
    <row r="205" spans="1:17" s="3" customFormat="1" x14ac:dyDescent="0.25">
      <c r="A205" s="16">
        <v>8</v>
      </c>
      <c r="B205" s="3">
        <v>3</v>
      </c>
      <c r="C205" s="3">
        <v>7.0000000000000007E-2</v>
      </c>
      <c r="D205" s="12">
        <v>0.54179687499999996</v>
      </c>
      <c r="E205" s="11">
        <v>5.4179687499999996E-4</v>
      </c>
      <c r="F205" s="13">
        <v>0.88</v>
      </c>
      <c r="G205" s="12">
        <v>5.3999999999999999E-2</v>
      </c>
      <c r="H205" s="12">
        <v>0.82599999999999996</v>
      </c>
      <c r="I205" s="12">
        <v>0.83299999999999996</v>
      </c>
      <c r="J205" s="12">
        <f t="shared" si="16"/>
        <v>99.159663865546221</v>
      </c>
      <c r="K205" s="11">
        <f t="shared" si="17"/>
        <v>0.84033613445377853</v>
      </c>
      <c r="L205" s="13">
        <v>2.637</v>
      </c>
      <c r="M205" s="12">
        <v>6.8000000000000005E-2</v>
      </c>
      <c r="N205" s="12">
        <f t="shared" si="18"/>
        <v>2.569</v>
      </c>
      <c r="O205" s="12">
        <v>2.5669999999999997</v>
      </c>
      <c r="P205" s="12">
        <f t="shared" si="19"/>
        <v>100.07791195948579</v>
      </c>
      <c r="Q205" s="11">
        <f t="shared" si="20"/>
        <v>-7.7911959485788884E-2</v>
      </c>
    </row>
    <row r="206" spans="1:17" s="3" customFormat="1" x14ac:dyDescent="0.25">
      <c r="A206" s="16">
        <v>8</v>
      </c>
      <c r="B206" s="3">
        <v>3</v>
      </c>
      <c r="C206" s="3">
        <v>7.0000000000000007E-2</v>
      </c>
      <c r="D206" s="12">
        <v>0.54179687499999996</v>
      </c>
      <c r="E206" s="11">
        <v>5.4179687499999996E-4</v>
      </c>
      <c r="F206" s="13">
        <v>0.873</v>
      </c>
      <c r="G206" s="12">
        <v>5.3999999999999999E-2</v>
      </c>
      <c r="H206" s="12">
        <v>0.81899999999999995</v>
      </c>
      <c r="I206" s="12">
        <v>0.83299999999999996</v>
      </c>
      <c r="J206" s="12">
        <f t="shared" si="16"/>
        <v>98.319327731092429</v>
      </c>
      <c r="K206" s="11">
        <f t="shared" si="17"/>
        <v>1.6806722689075713</v>
      </c>
      <c r="L206" s="13">
        <v>2.9260000000000002</v>
      </c>
      <c r="M206" s="12">
        <v>6.8000000000000005E-2</v>
      </c>
      <c r="N206" s="12">
        <f t="shared" si="18"/>
        <v>2.8580000000000001</v>
      </c>
      <c r="O206" s="12">
        <v>2.5669999999999997</v>
      </c>
      <c r="P206" s="12">
        <f t="shared" si="19"/>
        <v>111.33619010518116</v>
      </c>
      <c r="Q206" s="11">
        <f t="shared" si="20"/>
        <v>-11.33619010518116</v>
      </c>
    </row>
    <row r="207" spans="1:17" s="3" customFormat="1" x14ac:dyDescent="0.25">
      <c r="A207" s="16">
        <v>8</v>
      </c>
      <c r="B207" s="3">
        <v>3</v>
      </c>
      <c r="C207" s="3">
        <v>0.15</v>
      </c>
      <c r="D207" s="12">
        <v>1.0835937499999999</v>
      </c>
      <c r="E207" s="11">
        <v>1.0835937499999999E-3</v>
      </c>
      <c r="F207" s="13">
        <v>0.96099999999999997</v>
      </c>
      <c r="G207" s="12">
        <v>5.3999999999999999E-2</v>
      </c>
      <c r="H207" s="12">
        <v>0.90699999999999992</v>
      </c>
      <c r="I207" s="12">
        <v>0.83299999999999996</v>
      </c>
      <c r="J207" s="12">
        <f t="shared" si="16"/>
        <v>108.88355342136855</v>
      </c>
      <c r="K207" s="11">
        <f t="shared" si="17"/>
        <v>-8.8835534213685463</v>
      </c>
      <c r="L207" s="13">
        <v>2.2250000000000001</v>
      </c>
      <c r="M207" s="12">
        <v>6.8000000000000005E-2</v>
      </c>
      <c r="N207" s="12">
        <f t="shared" si="18"/>
        <v>2.157</v>
      </c>
      <c r="O207" s="12">
        <v>2.5669999999999997</v>
      </c>
      <c r="P207" s="12">
        <f t="shared" si="19"/>
        <v>84.028048305414899</v>
      </c>
      <c r="Q207" s="11">
        <f t="shared" si="20"/>
        <v>15.971951694585101</v>
      </c>
    </row>
    <row r="208" spans="1:17" s="3" customFormat="1" x14ac:dyDescent="0.25">
      <c r="A208" s="16">
        <v>8</v>
      </c>
      <c r="B208" s="3">
        <v>3</v>
      </c>
      <c r="C208" s="3">
        <v>0.15</v>
      </c>
      <c r="D208" s="12">
        <v>1.0835937499999999</v>
      </c>
      <c r="E208" s="11">
        <v>1.0835937499999999E-3</v>
      </c>
      <c r="F208" s="13">
        <v>1.0620000000000001</v>
      </c>
      <c r="G208" s="12">
        <v>5.3999999999999999E-2</v>
      </c>
      <c r="H208" s="12">
        <v>1.008</v>
      </c>
      <c r="I208" s="12">
        <v>0.83299999999999996</v>
      </c>
      <c r="J208" s="12">
        <f t="shared" si="16"/>
        <v>121.00840336134455</v>
      </c>
      <c r="K208" s="11">
        <f t="shared" si="17"/>
        <v>-21.008403361344548</v>
      </c>
      <c r="L208" s="13">
        <v>3.1440000000000001</v>
      </c>
      <c r="M208" s="12">
        <v>6.8000000000000005E-2</v>
      </c>
      <c r="N208" s="12">
        <f t="shared" si="18"/>
        <v>3.0760000000000001</v>
      </c>
      <c r="O208" s="12">
        <v>2.5669999999999997</v>
      </c>
      <c r="P208" s="12">
        <f t="shared" si="19"/>
        <v>119.8285936891313</v>
      </c>
      <c r="Q208" s="11">
        <f t="shared" si="20"/>
        <v>-19.828593689131296</v>
      </c>
    </row>
    <row r="209" spans="1:17" s="3" customFormat="1" x14ac:dyDescent="0.25">
      <c r="A209" s="16">
        <v>8</v>
      </c>
      <c r="B209" s="3">
        <v>3</v>
      </c>
      <c r="C209" s="3">
        <v>0.33</v>
      </c>
      <c r="D209" s="12">
        <v>2.1671874999999998</v>
      </c>
      <c r="E209" s="11">
        <v>2.1671874999999998E-3</v>
      </c>
      <c r="F209" s="13">
        <v>1.044</v>
      </c>
      <c r="G209" s="12">
        <v>5.3999999999999999E-2</v>
      </c>
      <c r="H209" s="12">
        <v>0.99</v>
      </c>
      <c r="I209" s="12">
        <v>0.83299999999999996</v>
      </c>
      <c r="J209" s="12">
        <f t="shared" si="16"/>
        <v>118.84753901560626</v>
      </c>
      <c r="K209" s="11">
        <f t="shared" si="17"/>
        <v>-18.847539015606259</v>
      </c>
      <c r="L209" s="13">
        <v>2.4279999999999999</v>
      </c>
      <c r="M209" s="12">
        <v>6.8000000000000005E-2</v>
      </c>
      <c r="N209" s="12">
        <f t="shared" si="18"/>
        <v>2.36</v>
      </c>
      <c r="O209" s="12">
        <v>2.5669999999999997</v>
      </c>
      <c r="P209" s="12">
        <f t="shared" si="19"/>
        <v>91.936112193221661</v>
      </c>
      <c r="Q209" s="11">
        <f t="shared" si="20"/>
        <v>8.0638878067783395</v>
      </c>
    </row>
    <row r="210" spans="1:17" s="3" customFormat="1" x14ac:dyDescent="0.25">
      <c r="A210" s="16">
        <v>8</v>
      </c>
      <c r="B210" s="3">
        <v>3</v>
      </c>
      <c r="C210" s="3">
        <v>0.33</v>
      </c>
      <c r="D210" s="12">
        <v>2.1671874999999998</v>
      </c>
      <c r="E210" s="11">
        <v>2.1671874999999998E-3</v>
      </c>
      <c r="F210" s="13">
        <v>0.91500000000000004</v>
      </c>
      <c r="G210" s="12">
        <v>5.3999999999999999E-2</v>
      </c>
      <c r="H210" s="12">
        <v>0.86099999999999999</v>
      </c>
      <c r="I210" s="12">
        <v>0.83299999999999996</v>
      </c>
      <c r="J210" s="12">
        <f t="shared" si="16"/>
        <v>103.36134453781514</v>
      </c>
      <c r="K210" s="11">
        <f t="shared" si="17"/>
        <v>-3.3613445378151425</v>
      </c>
      <c r="L210" s="13">
        <v>3.0510000000000002</v>
      </c>
      <c r="M210" s="12">
        <v>6.8000000000000005E-2</v>
      </c>
      <c r="N210" s="12">
        <f t="shared" si="18"/>
        <v>2.9830000000000001</v>
      </c>
      <c r="O210" s="12">
        <v>2.5669999999999997</v>
      </c>
      <c r="P210" s="12">
        <f t="shared" si="19"/>
        <v>116.20568757304248</v>
      </c>
      <c r="Q210" s="11">
        <f t="shared" si="20"/>
        <v>-16.205687573042482</v>
      </c>
    </row>
    <row r="211" spans="1:17" s="3" customFormat="1" x14ac:dyDescent="0.25">
      <c r="A211" s="16">
        <v>8</v>
      </c>
      <c r="B211" s="3">
        <v>3</v>
      </c>
      <c r="C211" s="3">
        <v>0.75</v>
      </c>
      <c r="D211" s="12">
        <v>4.3343749999999996</v>
      </c>
      <c r="E211" s="11">
        <v>4.3343749999999997E-3</v>
      </c>
      <c r="F211" s="13">
        <v>0.98599999999999999</v>
      </c>
      <c r="G211" s="12">
        <v>5.3999999999999999E-2</v>
      </c>
      <c r="H211" s="12">
        <v>0.93199999999999994</v>
      </c>
      <c r="I211" s="12">
        <v>0.83299999999999996</v>
      </c>
      <c r="J211" s="12">
        <f t="shared" si="16"/>
        <v>111.88475390156063</v>
      </c>
      <c r="K211" s="11">
        <f t="shared" si="17"/>
        <v>-11.884753901560629</v>
      </c>
      <c r="L211" s="13">
        <v>2.194</v>
      </c>
      <c r="M211" s="12">
        <v>6.8000000000000005E-2</v>
      </c>
      <c r="N211" s="12">
        <f t="shared" si="18"/>
        <v>2.1259999999999999</v>
      </c>
      <c r="O211" s="12">
        <v>2.5669999999999997</v>
      </c>
      <c r="P211" s="12">
        <f t="shared" si="19"/>
        <v>82.820412933385285</v>
      </c>
      <c r="Q211" s="11">
        <f t="shared" si="20"/>
        <v>17.179587066614715</v>
      </c>
    </row>
    <row r="212" spans="1:17" s="3" customFormat="1" x14ac:dyDescent="0.25">
      <c r="A212" s="16">
        <v>8</v>
      </c>
      <c r="B212" s="3">
        <v>3</v>
      </c>
      <c r="C212" s="3">
        <v>0.75</v>
      </c>
      <c r="D212" s="12">
        <v>4.3343749999999996</v>
      </c>
      <c r="E212" s="11">
        <v>4.3343749999999997E-3</v>
      </c>
      <c r="F212" s="13">
        <v>0.88400000000000001</v>
      </c>
      <c r="G212" s="12">
        <v>5.3999999999999999E-2</v>
      </c>
      <c r="H212" s="12">
        <v>0.83</v>
      </c>
      <c r="I212" s="12">
        <v>0.83299999999999996</v>
      </c>
      <c r="J212" s="12">
        <f t="shared" si="16"/>
        <v>99.639855942376954</v>
      </c>
      <c r="K212" s="11">
        <f t="shared" si="17"/>
        <v>0.36014405762304591</v>
      </c>
      <c r="L212" s="13">
        <v>1.74</v>
      </c>
      <c r="M212" s="12">
        <v>6.8000000000000005E-2</v>
      </c>
      <c r="N212" s="12">
        <f t="shared" si="18"/>
        <v>1.6719999999999999</v>
      </c>
      <c r="O212" s="12">
        <v>2.5669999999999997</v>
      </c>
      <c r="P212" s="12">
        <f t="shared" si="19"/>
        <v>65.134398130112984</v>
      </c>
      <c r="Q212" s="11">
        <f t="shared" si="20"/>
        <v>34.865601869887016</v>
      </c>
    </row>
    <row r="213" spans="1:17" s="3" customFormat="1" x14ac:dyDescent="0.25">
      <c r="A213" s="16">
        <v>8</v>
      </c>
      <c r="B213" s="3">
        <v>3</v>
      </c>
      <c r="C213" s="3">
        <v>1.5</v>
      </c>
      <c r="D213" s="12">
        <v>8.6687499999999993</v>
      </c>
      <c r="E213" s="11">
        <v>8.6687499999999994E-3</v>
      </c>
      <c r="F213" s="13">
        <v>1.31</v>
      </c>
      <c r="G213" s="12">
        <v>5.3999999999999999E-2</v>
      </c>
      <c r="H213" s="12">
        <v>1.256</v>
      </c>
      <c r="I213" s="12">
        <v>0.83299999999999996</v>
      </c>
      <c r="J213" s="12">
        <f t="shared" si="16"/>
        <v>150.78031212484996</v>
      </c>
      <c r="K213" s="11">
        <f t="shared" si="17"/>
        <v>-50.780312124849956</v>
      </c>
      <c r="L213" s="13">
        <v>1.4259999999999999</v>
      </c>
      <c r="M213" s="12">
        <v>6.8000000000000005E-2</v>
      </c>
      <c r="N213" s="12">
        <f t="shared" si="18"/>
        <v>1.3579999999999999</v>
      </c>
      <c r="O213" s="12">
        <v>2.5669999999999997</v>
      </c>
      <c r="P213" s="12">
        <f t="shared" si="19"/>
        <v>52.902220490845345</v>
      </c>
      <c r="Q213" s="11">
        <f t="shared" si="20"/>
        <v>47.097779509154655</v>
      </c>
    </row>
    <row r="214" spans="1:17" s="3" customFormat="1" x14ac:dyDescent="0.25">
      <c r="A214" s="16">
        <v>8</v>
      </c>
      <c r="B214" s="3">
        <v>3</v>
      </c>
      <c r="C214" s="3">
        <v>1.5</v>
      </c>
      <c r="D214" s="12">
        <v>8.6687499999999993</v>
      </c>
      <c r="E214" s="11">
        <v>8.6687499999999994E-3</v>
      </c>
      <c r="F214" s="13">
        <v>1.0089999999999999</v>
      </c>
      <c r="G214" s="12">
        <v>5.3999999999999999E-2</v>
      </c>
      <c r="H214" s="12">
        <v>0.95499999999999985</v>
      </c>
      <c r="I214" s="12">
        <v>0.83299999999999996</v>
      </c>
      <c r="J214" s="12">
        <f t="shared" si="16"/>
        <v>114.64585834333731</v>
      </c>
      <c r="K214" s="11">
        <f t="shared" si="17"/>
        <v>-14.645858343337309</v>
      </c>
      <c r="L214" s="13">
        <v>1.6819999999999999</v>
      </c>
      <c r="M214" s="12">
        <v>6.8000000000000005E-2</v>
      </c>
      <c r="N214" s="12">
        <f t="shared" si="18"/>
        <v>1.6139999999999999</v>
      </c>
      <c r="O214" s="12">
        <v>2.5669999999999997</v>
      </c>
      <c r="P214" s="12">
        <f t="shared" si="19"/>
        <v>62.874951305025327</v>
      </c>
      <c r="Q214" s="11">
        <f t="shared" si="20"/>
        <v>37.125048694974673</v>
      </c>
    </row>
    <row r="215" spans="1:17" s="3" customFormat="1" x14ac:dyDescent="0.25">
      <c r="A215" s="16">
        <v>8</v>
      </c>
      <c r="B215" s="3">
        <v>3</v>
      </c>
      <c r="C215" s="3">
        <v>3.1</v>
      </c>
      <c r="D215" s="12">
        <v>17.337499999999999</v>
      </c>
      <c r="E215" s="11">
        <v>1.7337499999999999E-2</v>
      </c>
      <c r="F215" s="13">
        <v>1.214</v>
      </c>
      <c r="G215" s="12">
        <v>5.3999999999999999E-2</v>
      </c>
      <c r="H215" s="12">
        <v>1.1599999999999999</v>
      </c>
      <c r="I215" s="12">
        <v>0.83299999999999996</v>
      </c>
      <c r="J215" s="12">
        <f t="shared" si="16"/>
        <v>139.25570228091235</v>
      </c>
      <c r="K215" s="11">
        <f t="shared" si="17"/>
        <v>-39.255702280912345</v>
      </c>
      <c r="L215" s="13">
        <v>2.2839999999999998</v>
      </c>
      <c r="M215" s="12">
        <v>6.8000000000000005E-2</v>
      </c>
      <c r="N215" s="12">
        <f t="shared" si="18"/>
        <v>2.2159999999999997</v>
      </c>
      <c r="O215" s="12">
        <v>2.5669999999999997</v>
      </c>
      <c r="P215" s="12">
        <f t="shared" si="19"/>
        <v>86.326451110245415</v>
      </c>
      <c r="Q215" s="11">
        <f t="shared" si="20"/>
        <v>13.673548889754585</v>
      </c>
    </row>
    <row r="216" spans="1:17" s="3" customFormat="1" x14ac:dyDescent="0.25">
      <c r="A216" s="16">
        <v>8</v>
      </c>
      <c r="B216" s="3">
        <v>3</v>
      </c>
      <c r="C216" s="3">
        <v>3.1</v>
      </c>
      <c r="D216" s="12">
        <v>17.337499999999999</v>
      </c>
      <c r="E216" s="11">
        <v>1.7337499999999999E-2</v>
      </c>
      <c r="F216" s="13">
        <v>1.1910000000000001</v>
      </c>
      <c r="G216" s="12">
        <v>5.3999999999999999E-2</v>
      </c>
      <c r="H216" s="12">
        <v>1.137</v>
      </c>
      <c r="I216" s="12">
        <v>0.83299999999999996</v>
      </c>
      <c r="J216" s="12">
        <f t="shared" si="16"/>
        <v>136.49459783913568</v>
      </c>
      <c r="K216" s="11">
        <f t="shared" si="17"/>
        <v>-36.494597839135679</v>
      </c>
      <c r="L216" s="13">
        <v>3.0219999999999998</v>
      </c>
      <c r="M216" s="12">
        <v>6.8000000000000005E-2</v>
      </c>
      <c r="N216" s="12">
        <f t="shared" si="18"/>
        <v>2.9539999999999997</v>
      </c>
      <c r="O216" s="12">
        <v>2.5669999999999997</v>
      </c>
      <c r="P216" s="12">
        <f t="shared" si="19"/>
        <v>115.07596416049863</v>
      </c>
      <c r="Q216" s="11">
        <f t="shared" si="20"/>
        <v>-15.075964160498629</v>
      </c>
    </row>
    <row r="217" spans="1:17" s="3" customFormat="1" x14ac:dyDescent="0.25">
      <c r="A217" s="16">
        <v>8</v>
      </c>
      <c r="B217" s="3">
        <v>3</v>
      </c>
      <c r="C217" s="3">
        <v>6.3</v>
      </c>
      <c r="D217" s="12">
        <v>34.674999999999997</v>
      </c>
      <c r="E217" s="11">
        <v>3.4674999999999997E-2</v>
      </c>
      <c r="F217" s="13">
        <v>1.3480000000000001</v>
      </c>
      <c r="G217" s="12">
        <v>5.3999999999999999E-2</v>
      </c>
      <c r="H217" s="12">
        <v>1.294</v>
      </c>
      <c r="I217" s="12">
        <v>0.83299999999999996</v>
      </c>
      <c r="J217" s="12">
        <f t="shared" si="16"/>
        <v>155.34213685474191</v>
      </c>
      <c r="K217" s="11">
        <f t="shared" si="17"/>
        <v>-55.342136854741909</v>
      </c>
      <c r="L217" s="13">
        <v>1.44</v>
      </c>
      <c r="M217" s="12">
        <v>6.8000000000000005E-2</v>
      </c>
      <c r="N217" s="12">
        <f t="shared" si="18"/>
        <v>1.3719999999999999</v>
      </c>
      <c r="O217" s="12">
        <v>2.5669999999999997</v>
      </c>
      <c r="P217" s="12">
        <f t="shared" si="19"/>
        <v>53.447604207245817</v>
      </c>
      <c r="Q217" s="11">
        <f t="shared" si="20"/>
        <v>46.552395792754183</v>
      </c>
    </row>
    <row r="218" spans="1:17" s="3" customFormat="1" x14ac:dyDescent="0.25">
      <c r="A218" s="16">
        <v>8</v>
      </c>
      <c r="B218" s="3">
        <v>3</v>
      </c>
      <c r="C218" s="3">
        <v>6.3</v>
      </c>
      <c r="D218" s="12">
        <v>34.674999999999997</v>
      </c>
      <c r="E218" s="11">
        <v>3.4674999999999997E-2</v>
      </c>
      <c r="F218" s="13">
        <v>1.206</v>
      </c>
      <c r="G218" s="12">
        <v>5.3999999999999999E-2</v>
      </c>
      <c r="H218" s="12">
        <v>1.1519999999999999</v>
      </c>
      <c r="I218" s="12">
        <v>0.83299999999999996</v>
      </c>
      <c r="J218" s="12">
        <f t="shared" si="16"/>
        <v>138.29531812725088</v>
      </c>
      <c r="K218" s="11">
        <f t="shared" si="17"/>
        <v>-38.29531812725088</v>
      </c>
      <c r="L218" s="13">
        <v>1.2989999999999999</v>
      </c>
      <c r="M218" s="12">
        <v>6.8000000000000005E-2</v>
      </c>
      <c r="N218" s="12">
        <f t="shared" si="18"/>
        <v>1.2309999999999999</v>
      </c>
      <c r="O218" s="12">
        <v>2.5669999999999997</v>
      </c>
      <c r="P218" s="12">
        <f t="shared" si="19"/>
        <v>47.954811063498248</v>
      </c>
      <c r="Q218" s="11">
        <f t="shared" si="20"/>
        <v>52.045188936501752</v>
      </c>
    </row>
    <row r="219" spans="1:17" s="3" customFormat="1" x14ac:dyDescent="0.25">
      <c r="A219" s="16">
        <v>8</v>
      </c>
      <c r="B219" s="3">
        <v>3</v>
      </c>
      <c r="C219" s="3">
        <v>12.5</v>
      </c>
      <c r="D219" s="12">
        <v>69.349999999999994</v>
      </c>
      <c r="E219" s="11">
        <v>6.9349999999999995E-2</v>
      </c>
      <c r="F219" s="13">
        <v>1.3919999999999999</v>
      </c>
      <c r="G219" s="12">
        <v>5.3999999999999999E-2</v>
      </c>
      <c r="H219" s="12">
        <v>1.3379999999999999</v>
      </c>
      <c r="I219" s="12">
        <v>0.83299999999999996</v>
      </c>
      <c r="J219" s="12">
        <f t="shared" si="16"/>
        <v>160.62424969987995</v>
      </c>
      <c r="K219" s="11">
        <f t="shared" si="17"/>
        <v>-60.624249699879954</v>
      </c>
      <c r="L219" s="13">
        <v>1.9039999999999999</v>
      </c>
      <c r="M219" s="12">
        <v>6.8000000000000005E-2</v>
      </c>
      <c r="N219" s="12">
        <f t="shared" si="18"/>
        <v>1.8359999999999999</v>
      </c>
      <c r="O219" s="12">
        <v>2.5669999999999997</v>
      </c>
      <c r="P219" s="12">
        <f t="shared" si="19"/>
        <v>71.523178807947019</v>
      </c>
      <c r="Q219" s="11">
        <f t="shared" si="20"/>
        <v>28.476821192052981</v>
      </c>
    </row>
    <row r="220" spans="1:17" s="3" customFormat="1" x14ac:dyDescent="0.25">
      <c r="A220" s="16">
        <v>8</v>
      </c>
      <c r="B220" s="3">
        <v>3</v>
      </c>
      <c r="C220" s="3">
        <v>12.5</v>
      </c>
      <c r="D220" s="12">
        <v>69.349999999999994</v>
      </c>
      <c r="E220" s="11">
        <v>6.9349999999999995E-2</v>
      </c>
      <c r="F220" s="13">
        <v>1.6140000000000001</v>
      </c>
      <c r="G220" s="12">
        <v>5.3999999999999999E-2</v>
      </c>
      <c r="H220" s="12">
        <v>1.56</v>
      </c>
      <c r="I220" s="12">
        <v>0.83299999999999996</v>
      </c>
      <c r="J220" s="12">
        <f t="shared" si="16"/>
        <v>187.27490996398561</v>
      </c>
      <c r="K220" s="11">
        <f t="shared" si="17"/>
        <v>-87.274909963985607</v>
      </c>
      <c r="L220" s="13">
        <v>1.4239999999999999</v>
      </c>
      <c r="M220" s="12">
        <v>6.8000000000000005E-2</v>
      </c>
      <c r="N220" s="12">
        <f t="shared" si="18"/>
        <v>1.3559999999999999</v>
      </c>
      <c r="O220" s="12">
        <v>2.5669999999999997</v>
      </c>
      <c r="P220" s="12">
        <f t="shared" si="19"/>
        <v>52.824308531359563</v>
      </c>
      <c r="Q220" s="11">
        <f t="shared" si="20"/>
        <v>47.175691468640437</v>
      </c>
    </row>
    <row r="221" spans="1:17" s="3" customFormat="1" x14ac:dyDescent="0.25">
      <c r="A221" s="16">
        <v>8</v>
      </c>
      <c r="B221" s="3">
        <v>3</v>
      </c>
      <c r="C221" s="3">
        <v>25</v>
      </c>
      <c r="D221" s="12">
        <v>138.69999999999999</v>
      </c>
      <c r="E221" s="11">
        <v>0.13869999999999999</v>
      </c>
      <c r="F221" s="13">
        <v>1.6479999999999999</v>
      </c>
      <c r="G221" s="12">
        <v>5.3999999999999999E-2</v>
      </c>
      <c r="H221" s="12">
        <v>1.5939999999999999</v>
      </c>
      <c r="I221" s="12">
        <v>0.83299999999999996</v>
      </c>
      <c r="J221" s="12">
        <f t="shared" si="16"/>
        <v>191.35654261704681</v>
      </c>
      <c r="K221" s="11">
        <f t="shared" si="17"/>
        <v>-91.356542617046813</v>
      </c>
      <c r="L221" s="13">
        <v>2.073</v>
      </c>
      <c r="M221" s="12">
        <v>6.8000000000000005E-2</v>
      </c>
      <c r="N221" s="12">
        <f t="shared" si="18"/>
        <v>2.0049999999999999</v>
      </c>
      <c r="O221" s="12">
        <v>2.5669999999999997</v>
      </c>
      <c r="P221" s="12">
        <f t="shared" si="19"/>
        <v>78.106739384495526</v>
      </c>
      <c r="Q221" s="11">
        <f t="shared" si="20"/>
        <v>21.893260615504474</v>
      </c>
    </row>
    <row r="222" spans="1:17" s="3" customFormat="1" x14ac:dyDescent="0.25">
      <c r="A222" s="16">
        <v>8</v>
      </c>
      <c r="B222" s="3">
        <v>3</v>
      </c>
      <c r="C222" s="3">
        <v>25</v>
      </c>
      <c r="D222" s="12">
        <v>138.69999999999999</v>
      </c>
      <c r="E222" s="11">
        <v>0.13869999999999999</v>
      </c>
      <c r="F222" s="13">
        <v>1.462</v>
      </c>
      <c r="G222" s="12">
        <v>5.3999999999999999E-2</v>
      </c>
      <c r="H222" s="12">
        <v>1.4079999999999999</v>
      </c>
      <c r="I222" s="12">
        <v>0.83299999999999996</v>
      </c>
      <c r="J222" s="12">
        <f t="shared" si="16"/>
        <v>169.02761104441777</v>
      </c>
      <c r="K222" s="11">
        <f t="shared" si="17"/>
        <v>-69.027611044417768</v>
      </c>
      <c r="L222" s="13">
        <v>1.7410000000000001</v>
      </c>
      <c r="M222" s="12">
        <v>6.8000000000000005E-2</v>
      </c>
      <c r="N222" s="12">
        <f t="shared" si="18"/>
        <v>1.673</v>
      </c>
      <c r="O222" s="12">
        <v>2.5669999999999997</v>
      </c>
      <c r="P222" s="12">
        <f t="shared" si="19"/>
        <v>65.173354109855879</v>
      </c>
      <c r="Q222" s="11">
        <f t="shared" si="20"/>
        <v>34.826645890144121</v>
      </c>
    </row>
    <row r="223" spans="1:17" s="3" customFormat="1" x14ac:dyDescent="0.25">
      <c r="A223" s="17" t="s">
        <v>1131</v>
      </c>
      <c r="B223" s="15">
        <v>1</v>
      </c>
      <c r="C223" s="15">
        <v>0.04</v>
      </c>
      <c r="D223" s="14">
        <v>0.38671875</v>
      </c>
      <c r="E223" s="11">
        <v>3.8671875000000002E-4</v>
      </c>
      <c r="F223" s="13">
        <v>0.85499999999999998</v>
      </c>
      <c r="G223" s="12">
        <v>5.8000000000000003E-2</v>
      </c>
      <c r="H223" s="12">
        <v>0.79699999999999993</v>
      </c>
      <c r="I223" s="12">
        <v>0.90899999999999992</v>
      </c>
      <c r="J223" s="12">
        <f t="shared" si="16"/>
        <v>87.678767876787674</v>
      </c>
      <c r="K223" s="11">
        <f t="shared" si="17"/>
        <v>12.321232123212326</v>
      </c>
      <c r="L223" s="13">
        <v>1.871</v>
      </c>
      <c r="M223" s="12">
        <v>7.1999999999999995E-2</v>
      </c>
      <c r="N223" s="12">
        <f t="shared" si="18"/>
        <v>1.7989999999999999</v>
      </c>
      <c r="O223" s="12">
        <v>2.4339999999999997</v>
      </c>
      <c r="P223" s="12">
        <f t="shared" si="19"/>
        <v>73.911257189811025</v>
      </c>
      <c r="Q223" s="11">
        <f t="shared" si="20"/>
        <v>26.088742810188975</v>
      </c>
    </row>
    <row r="224" spans="1:17" s="3" customFormat="1" x14ac:dyDescent="0.25">
      <c r="A224" s="17" t="s">
        <v>1131</v>
      </c>
      <c r="B224" s="15">
        <v>1</v>
      </c>
      <c r="C224" s="15">
        <v>0.04</v>
      </c>
      <c r="D224" s="14">
        <v>0.38671875</v>
      </c>
      <c r="E224" s="11">
        <v>3.8671875000000002E-4</v>
      </c>
      <c r="F224" s="13">
        <v>1.0069999999999999</v>
      </c>
      <c r="G224" s="12">
        <v>5.8000000000000003E-2</v>
      </c>
      <c r="H224" s="12">
        <v>0.94899999999999984</v>
      </c>
      <c r="I224" s="12">
        <v>0.90899999999999992</v>
      </c>
      <c r="J224" s="12">
        <f t="shared" si="16"/>
        <v>104.4004400440044</v>
      </c>
      <c r="K224" s="11">
        <f t="shared" si="17"/>
        <v>-4.400440044004398</v>
      </c>
      <c r="L224" s="13">
        <v>2.0209999999999999</v>
      </c>
      <c r="M224" s="12">
        <v>7.1999999999999995E-2</v>
      </c>
      <c r="N224" s="12">
        <f t="shared" si="18"/>
        <v>1.9489999999999998</v>
      </c>
      <c r="O224" s="12">
        <v>2.4339999999999997</v>
      </c>
      <c r="P224" s="12">
        <f t="shared" si="19"/>
        <v>80.073952341824167</v>
      </c>
      <c r="Q224" s="11">
        <f t="shared" si="20"/>
        <v>19.926047658175833</v>
      </c>
    </row>
    <row r="225" spans="1:17" s="3" customFormat="1" x14ac:dyDescent="0.25">
      <c r="A225" s="17" t="s">
        <v>1131</v>
      </c>
      <c r="B225" s="15">
        <v>1</v>
      </c>
      <c r="C225" s="15">
        <v>7.0000000000000007E-2</v>
      </c>
      <c r="D225" s="14">
        <v>0.7734375</v>
      </c>
      <c r="E225" s="11">
        <v>7.7343750000000004E-4</v>
      </c>
      <c r="F225" s="13">
        <v>0.89600000000000002</v>
      </c>
      <c r="G225" s="12">
        <v>5.8000000000000003E-2</v>
      </c>
      <c r="H225" s="12">
        <v>0.83799999999999997</v>
      </c>
      <c r="I225" s="12">
        <v>0.90899999999999992</v>
      </c>
      <c r="J225" s="12">
        <f t="shared" si="16"/>
        <v>92.189218921892191</v>
      </c>
      <c r="K225" s="11">
        <f t="shared" si="17"/>
        <v>7.8107810781078086</v>
      </c>
      <c r="L225" s="13">
        <v>1.9359999999999999</v>
      </c>
      <c r="M225" s="12">
        <v>7.1999999999999995E-2</v>
      </c>
      <c r="N225" s="12">
        <f t="shared" si="18"/>
        <v>1.8639999999999999</v>
      </c>
      <c r="O225" s="12">
        <v>2.4339999999999997</v>
      </c>
      <c r="P225" s="12">
        <f t="shared" si="19"/>
        <v>76.581758422350049</v>
      </c>
      <c r="Q225" s="11">
        <f t="shared" si="20"/>
        <v>23.418241577649951</v>
      </c>
    </row>
    <row r="226" spans="1:17" s="3" customFormat="1" x14ac:dyDescent="0.25">
      <c r="A226" s="17" t="s">
        <v>1131</v>
      </c>
      <c r="B226" s="15">
        <v>1</v>
      </c>
      <c r="C226" s="15">
        <v>7.0000000000000007E-2</v>
      </c>
      <c r="D226" s="14">
        <v>0.7734375</v>
      </c>
      <c r="E226" s="11">
        <v>7.7343750000000004E-4</v>
      </c>
      <c r="F226" s="13">
        <v>0.92300000000000004</v>
      </c>
      <c r="G226" s="12">
        <v>5.8000000000000003E-2</v>
      </c>
      <c r="H226" s="12">
        <v>0.86499999999999999</v>
      </c>
      <c r="I226" s="12">
        <v>0.90899999999999992</v>
      </c>
      <c r="J226" s="12">
        <f t="shared" si="16"/>
        <v>95.159515951595168</v>
      </c>
      <c r="K226" s="11">
        <f t="shared" si="17"/>
        <v>4.8404840484048322</v>
      </c>
      <c r="L226" s="13">
        <v>2.2919999999999998</v>
      </c>
      <c r="M226" s="12">
        <v>7.1999999999999995E-2</v>
      </c>
      <c r="N226" s="12">
        <f t="shared" si="18"/>
        <v>2.2199999999999998</v>
      </c>
      <c r="O226" s="12">
        <v>2.4339999999999997</v>
      </c>
      <c r="P226" s="12">
        <f t="shared" si="19"/>
        <v>91.207888249794578</v>
      </c>
      <c r="Q226" s="11">
        <f t="shared" si="20"/>
        <v>8.7921117502054216</v>
      </c>
    </row>
    <row r="227" spans="1:17" s="3" customFormat="1" x14ac:dyDescent="0.25">
      <c r="A227" s="17" t="s">
        <v>1131</v>
      </c>
      <c r="B227" s="15">
        <v>1</v>
      </c>
      <c r="C227" s="15">
        <v>0.15</v>
      </c>
      <c r="D227" s="14">
        <v>1.546875</v>
      </c>
      <c r="E227" s="11">
        <v>1.5468750000000001E-3</v>
      </c>
      <c r="F227" s="13">
        <v>0.97899999999999998</v>
      </c>
      <c r="G227" s="12">
        <v>5.8000000000000003E-2</v>
      </c>
      <c r="H227" s="12">
        <v>0.92099999999999993</v>
      </c>
      <c r="I227" s="12">
        <v>0.90899999999999992</v>
      </c>
      <c r="J227" s="12">
        <f t="shared" si="16"/>
        <v>101.32013201320132</v>
      </c>
      <c r="K227" s="11">
        <f t="shared" si="17"/>
        <v>-1.3201320132013166</v>
      </c>
      <c r="L227" s="13">
        <v>1.5609999999999999</v>
      </c>
      <c r="M227" s="12">
        <v>7.1999999999999995E-2</v>
      </c>
      <c r="N227" s="12">
        <f t="shared" si="18"/>
        <v>1.4889999999999999</v>
      </c>
      <c r="O227" s="12">
        <v>2.4339999999999997</v>
      </c>
      <c r="P227" s="12">
        <f t="shared" si="19"/>
        <v>61.175020542317171</v>
      </c>
      <c r="Q227" s="11">
        <f t="shared" si="20"/>
        <v>38.824979457682829</v>
      </c>
    </row>
    <row r="228" spans="1:17" s="3" customFormat="1" x14ac:dyDescent="0.25">
      <c r="A228" s="17" t="s">
        <v>1131</v>
      </c>
      <c r="B228" s="15">
        <v>1</v>
      </c>
      <c r="C228" s="15">
        <v>0.15</v>
      </c>
      <c r="D228" s="14">
        <v>1.546875</v>
      </c>
      <c r="E228" s="11">
        <v>1.5468750000000001E-3</v>
      </c>
      <c r="F228" s="13">
        <v>0.93400000000000005</v>
      </c>
      <c r="G228" s="12">
        <v>5.8000000000000003E-2</v>
      </c>
      <c r="H228" s="12">
        <v>0.876</v>
      </c>
      <c r="I228" s="12">
        <v>0.90899999999999992</v>
      </c>
      <c r="J228" s="12">
        <f t="shared" si="16"/>
        <v>96.369636963696379</v>
      </c>
      <c r="K228" s="11">
        <f t="shared" si="17"/>
        <v>3.6303630363036206</v>
      </c>
      <c r="L228" s="13">
        <v>1.619</v>
      </c>
      <c r="M228" s="12">
        <v>7.1999999999999995E-2</v>
      </c>
      <c r="N228" s="12">
        <f t="shared" si="18"/>
        <v>1.5469999999999999</v>
      </c>
      <c r="O228" s="12">
        <v>2.4339999999999997</v>
      </c>
      <c r="P228" s="12">
        <f t="shared" si="19"/>
        <v>63.557929334428934</v>
      </c>
      <c r="Q228" s="11">
        <f t="shared" si="20"/>
        <v>36.442070665571066</v>
      </c>
    </row>
    <row r="229" spans="1:17" s="3" customFormat="1" x14ac:dyDescent="0.25">
      <c r="A229" s="17" t="s">
        <v>1131</v>
      </c>
      <c r="B229" s="15">
        <v>1</v>
      </c>
      <c r="C229" s="15">
        <v>0.33</v>
      </c>
      <c r="D229" s="14">
        <v>3.09375</v>
      </c>
      <c r="E229" s="11">
        <v>3.0937500000000001E-3</v>
      </c>
      <c r="F229" s="13">
        <v>1.0289999999999999</v>
      </c>
      <c r="G229" s="12">
        <v>5.8000000000000003E-2</v>
      </c>
      <c r="H229" s="12">
        <v>0.97099999999999986</v>
      </c>
      <c r="I229" s="12">
        <v>0.90899999999999992</v>
      </c>
      <c r="J229" s="12">
        <f t="shared" si="16"/>
        <v>106.82068206820681</v>
      </c>
      <c r="K229" s="11">
        <f t="shared" si="17"/>
        <v>-6.820682068206807</v>
      </c>
      <c r="L229" s="13">
        <v>1.3080000000000001</v>
      </c>
      <c r="M229" s="12">
        <v>7.1999999999999995E-2</v>
      </c>
      <c r="N229" s="12">
        <f t="shared" si="18"/>
        <v>1.236</v>
      </c>
      <c r="O229" s="12">
        <v>2.4339999999999997</v>
      </c>
      <c r="P229" s="12">
        <f t="shared" si="19"/>
        <v>50.780608052588342</v>
      </c>
      <c r="Q229" s="11">
        <f t="shared" si="20"/>
        <v>49.219391947411658</v>
      </c>
    </row>
    <row r="230" spans="1:17" s="3" customFormat="1" x14ac:dyDescent="0.25">
      <c r="A230" s="17" t="s">
        <v>1131</v>
      </c>
      <c r="B230" s="15">
        <v>1</v>
      </c>
      <c r="C230" s="15">
        <v>0.33</v>
      </c>
      <c r="D230" s="14">
        <v>3.09375</v>
      </c>
      <c r="E230" s="11">
        <v>3.0937500000000001E-3</v>
      </c>
      <c r="F230" s="13">
        <v>0.96199999999999997</v>
      </c>
      <c r="G230" s="12">
        <v>5.8000000000000003E-2</v>
      </c>
      <c r="H230" s="12">
        <v>0.90399999999999991</v>
      </c>
      <c r="I230" s="12">
        <v>0.90899999999999992</v>
      </c>
      <c r="J230" s="12">
        <f t="shared" si="16"/>
        <v>99.449944994499447</v>
      </c>
      <c r="K230" s="11">
        <f t="shared" si="17"/>
        <v>0.55005500550055331</v>
      </c>
      <c r="L230" s="13">
        <v>1.1859999999999999</v>
      </c>
      <c r="M230" s="12">
        <v>7.1999999999999995E-2</v>
      </c>
      <c r="N230" s="12">
        <f t="shared" si="18"/>
        <v>1.1139999999999999</v>
      </c>
      <c r="O230" s="12">
        <v>2.4339999999999997</v>
      </c>
      <c r="P230" s="12">
        <f t="shared" si="19"/>
        <v>45.768282662284307</v>
      </c>
      <c r="Q230" s="11">
        <f t="shared" si="20"/>
        <v>54.231717337715693</v>
      </c>
    </row>
    <row r="231" spans="1:17" s="3" customFormat="1" x14ac:dyDescent="0.25">
      <c r="A231" s="17" t="s">
        <v>1131</v>
      </c>
      <c r="B231" s="15">
        <v>1</v>
      </c>
      <c r="C231" s="15">
        <v>0.75</v>
      </c>
      <c r="D231" s="14">
        <v>6.1875</v>
      </c>
      <c r="E231" s="11">
        <v>6.1875000000000003E-3</v>
      </c>
      <c r="F231" s="13">
        <v>1.06</v>
      </c>
      <c r="G231" s="12">
        <v>5.8000000000000003E-2</v>
      </c>
      <c r="H231" s="12">
        <v>1.002</v>
      </c>
      <c r="I231" s="12">
        <v>0.90899999999999992</v>
      </c>
      <c r="J231" s="12">
        <f t="shared" si="16"/>
        <v>110.23102310231023</v>
      </c>
      <c r="K231" s="11">
        <f t="shared" si="17"/>
        <v>-10.231023102310232</v>
      </c>
      <c r="L231" s="13">
        <v>1.335</v>
      </c>
      <c r="M231" s="12">
        <v>7.1999999999999995E-2</v>
      </c>
      <c r="N231" s="12">
        <f t="shared" si="18"/>
        <v>1.2629999999999999</v>
      </c>
      <c r="O231" s="12">
        <v>2.4339999999999997</v>
      </c>
      <c r="P231" s="12">
        <f t="shared" si="19"/>
        <v>51.889893179950697</v>
      </c>
      <c r="Q231" s="11">
        <f t="shared" si="20"/>
        <v>48.110106820049303</v>
      </c>
    </row>
    <row r="232" spans="1:17" s="3" customFormat="1" x14ac:dyDescent="0.25">
      <c r="A232" s="17" t="s">
        <v>1131</v>
      </c>
      <c r="B232" s="15">
        <v>1</v>
      </c>
      <c r="C232" s="15">
        <v>0.75</v>
      </c>
      <c r="D232" s="14">
        <v>6.1875</v>
      </c>
      <c r="E232" s="11">
        <v>6.1875000000000003E-3</v>
      </c>
      <c r="F232" s="13">
        <v>1.0740000000000001</v>
      </c>
      <c r="G232" s="12">
        <v>5.8000000000000003E-2</v>
      </c>
      <c r="H232" s="12">
        <v>1.016</v>
      </c>
      <c r="I232" s="12">
        <v>0.90899999999999992</v>
      </c>
      <c r="J232" s="12">
        <f t="shared" si="16"/>
        <v>111.77117711771179</v>
      </c>
      <c r="K232" s="11">
        <f t="shared" si="17"/>
        <v>-11.771177117711787</v>
      </c>
      <c r="L232" s="13">
        <v>1.0189999999999999</v>
      </c>
      <c r="M232" s="12">
        <v>7.1999999999999995E-2</v>
      </c>
      <c r="N232" s="12">
        <f t="shared" si="18"/>
        <v>0.94699999999999995</v>
      </c>
      <c r="O232" s="12">
        <v>2.4339999999999997</v>
      </c>
      <c r="P232" s="12">
        <f t="shared" si="19"/>
        <v>38.907148726376342</v>
      </c>
      <c r="Q232" s="11">
        <f t="shared" si="20"/>
        <v>61.092851273623658</v>
      </c>
    </row>
    <row r="233" spans="1:17" s="3" customFormat="1" x14ac:dyDescent="0.25">
      <c r="A233" s="17" t="s">
        <v>1131</v>
      </c>
      <c r="B233" s="15">
        <v>1</v>
      </c>
      <c r="C233" s="15">
        <v>1.5</v>
      </c>
      <c r="D233" s="14">
        <v>12.375</v>
      </c>
      <c r="E233" s="11">
        <v>1.2375000000000001E-2</v>
      </c>
      <c r="F233" s="13">
        <v>1.036</v>
      </c>
      <c r="G233" s="12">
        <v>5.8000000000000003E-2</v>
      </c>
      <c r="H233" s="12">
        <v>0.97799999999999998</v>
      </c>
      <c r="I233" s="12">
        <v>0.90899999999999992</v>
      </c>
      <c r="J233" s="12">
        <f t="shared" si="16"/>
        <v>107.5907590759076</v>
      </c>
      <c r="K233" s="11">
        <f t="shared" si="17"/>
        <v>-7.5907590759075987</v>
      </c>
      <c r="L233" s="13">
        <v>0.97699999999999998</v>
      </c>
      <c r="M233" s="12">
        <v>7.1999999999999995E-2</v>
      </c>
      <c r="N233" s="12">
        <f t="shared" si="18"/>
        <v>0.90500000000000003</v>
      </c>
      <c r="O233" s="12">
        <v>2.4339999999999997</v>
      </c>
      <c r="P233" s="12">
        <f t="shared" si="19"/>
        <v>37.181594083812655</v>
      </c>
      <c r="Q233" s="11">
        <f t="shared" si="20"/>
        <v>62.818405916187345</v>
      </c>
    </row>
    <row r="234" spans="1:17" s="3" customFormat="1" x14ac:dyDescent="0.25">
      <c r="A234" s="17" t="s">
        <v>1131</v>
      </c>
      <c r="B234" s="15">
        <v>1</v>
      </c>
      <c r="C234" s="15">
        <v>1.5</v>
      </c>
      <c r="D234" s="14">
        <v>12.375</v>
      </c>
      <c r="E234" s="11">
        <v>1.2375000000000001E-2</v>
      </c>
      <c r="F234" s="13">
        <v>1.07</v>
      </c>
      <c r="G234" s="12">
        <v>5.8000000000000003E-2</v>
      </c>
      <c r="H234" s="12">
        <v>1.012</v>
      </c>
      <c r="I234" s="12">
        <v>0.90899999999999992</v>
      </c>
      <c r="J234" s="12">
        <f t="shared" si="16"/>
        <v>111.33113311331132</v>
      </c>
      <c r="K234" s="11">
        <f t="shared" si="17"/>
        <v>-11.331133113311324</v>
      </c>
      <c r="L234" s="13">
        <v>1.1639999999999999</v>
      </c>
      <c r="M234" s="12">
        <v>7.1999999999999995E-2</v>
      </c>
      <c r="N234" s="12">
        <f t="shared" si="18"/>
        <v>1.0919999999999999</v>
      </c>
      <c r="O234" s="12">
        <v>2.4339999999999997</v>
      </c>
      <c r="P234" s="12">
        <f t="shared" si="19"/>
        <v>44.864420706655714</v>
      </c>
      <c r="Q234" s="11">
        <f t="shared" si="20"/>
        <v>55.135579293344286</v>
      </c>
    </row>
    <row r="235" spans="1:17" s="3" customFormat="1" x14ac:dyDescent="0.25">
      <c r="A235" s="17" t="s">
        <v>1131</v>
      </c>
      <c r="B235" s="15">
        <v>1</v>
      </c>
      <c r="C235" s="15">
        <v>3.1</v>
      </c>
      <c r="D235" s="14">
        <v>24.75</v>
      </c>
      <c r="E235" s="11">
        <v>2.4750000000000001E-2</v>
      </c>
      <c r="F235" s="13">
        <v>1.151</v>
      </c>
      <c r="G235" s="12">
        <v>5.8000000000000003E-2</v>
      </c>
      <c r="H235" s="12">
        <v>1.093</v>
      </c>
      <c r="I235" s="12">
        <v>0.90899999999999992</v>
      </c>
      <c r="J235" s="12">
        <f t="shared" si="16"/>
        <v>120.24202420242025</v>
      </c>
      <c r="K235" s="11">
        <f t="shared" si="17"/>
        <v>-20.242024202420254</v>
      </c>
      <c r="L235" s="13">
        <v>0.7</v>
      </c>
      <c r="M235" s="12">
        <v>7.1999999999999995E-2</v>
      </c>
      <c r="N235" s="12">
        <f t="shared" si="18"/>
        <v>0.628</v>
      </c>
      <c r="O235" s="12">
        <v>2.4339999999999997</v>
      </c>
      <c r="P235" s="12">
        <f t="shared" si="19"/>
        <v>25.801150369761711</v>
      </c>
      <c r="Q235" s="11">
        <f t="shared" si="20"/>
        <v>74.198849630238286</v>
      </c>
    </row>
    <row r="236" spans="1:17" s="3" customFormat="1" x14ac:dyDescent="0.25">
      <c r="A236" s="17" t="s">
        <v>1131</v>
      </c>
      <c r="B236" s="15">
        <v>1</v>
      </c>
      <c r="C236" s="15">
        <v>3.1</v>
      </c>
      <c r="D236" s="14">
        <v>24.75</v>
      </c>
      <c r="E236" s="11">
        <v>2.4750000000000001E-2</v>
      </c>
      <c r="F236" s="13">
        <v>1.3009999999999999</v>
      </c>
      <c r="G236" s="12">
        <v>5.8000000000000003E-2</v>
      </c>
      <c r="H236" s="12">
        <v>1.2429999999999999</v>
      </c>
      <c r="I236" s="12">
        <v>0.90899999999999992</v>
      </c>
      <c r="J236" s="12">
        <f t="shared" si="16"/>
        <v>136.74367436743674</v>
      </c>
      <c r="K236" s="11">
        <f t="shared" si="17"/>
        <v>-36.743674367436739</v>
      </c>
      <c r="L236" s="13">
        <v>0.95399999999999996</v>
      </c>
      <c r="M236" s="12">
        <v>7.1999999999999995E-2</v>
      </c>
      <c r="N236" s="12">
        <f t="shared" si="18"/>
        <v>0.88200000000000001</v>
      </c>
      <c r="O236" s="12">
        <v>2.4339999999999997</v>
      </c>
      <c r="P236" s="12">
        <f t="shared" si="19"/>
        <v>36.23664749383731</v>
      </c>
      <c r="Q236" s="11">
        <f t="shared" si="20"/>
        <v>63.76335250616269</v>
      </c>
    </row>
    <row r="237" spans="1:17" s="3" customFormat="1" x14ac:dyDescent="0.25">
      <c r="A237" s="17" t="s">
        <v>1131</v>
      </c>
      <c r="B237" s="15">
        <v>1</v>
      </c>
      <c r="C237" s="15">
        <v>6.3</v>
      </c>
      <c r="D237" s="14">
        <v>49.5</v>
      </c>
      <c r="E237" s="11">
        <v>4.9500000000000002E-2</v>
      </c>
      <c r="F237" s="13">
        <v>1.2410000000000001</v>
      </c>
      <c r="G237" s="12">
        <v>5.8000000000000003E-2</v>
      </c>
      <c r="H237" s="12">
        <v>1.1830000000000001</v>
      </c>
      <c r="I237" s="12">
        <v>0.90899999999999992</v>
      </c>
      <c r="J237" s="12">
        <f t="shared" si="16"/>
        <v>130.14301430143016</v>
      </c>
      <c r="K237" s="11">
        <f t="shared" si="17"/>
        <v>-30.143014301430156</v>
      </c>
      <c r="L237" s="13">
        <v>0.94799999999999995</v>
      </c>
      <c r="M237" s="12">
        <v>7.1999999999999995E-2</v>
      </c>
      <c r="N237" s="12">
        <f t="shared" si="18"/>
        <v>0.876</v>
      </c>
      <c r="O237" s="12">
        <v>2.4339999999999997</v>
      </c>
      <c r="P237" s="12">
        <f t="shared" si="19"/>
        <v>35.990139687756781</v>
      </c>
      <c r="Q237" s="11">
        <f t="shared" si="20"/>
        <v>64.009860312243219</v>
      </c>
    </row>
    <row r="238" spans="1:17" s="3" customFormat="1" x14ac:dyDescent="0.25">
      <c r="A238" s="17" t="s">
        <v>1131</v>
      </c>
      <c r="B238" s="15">
        <v>1</v>
      </c>
      <c r="C238" s="15">
        <v>6.3</v>
      </c>
      <c r="D238" s="14">
        <v>49.5</v>
      </c>
      <c r="E238" s="11">
        <v>4.9500000000000002E-2</v>
      </c>
      <c r="F238" s="13">
        <v>1.248</v>
      </c>
      <c r="G238" s="12">
        <v>5.8000000000000003E-2</v>
      </c>
      <c r="H238" s="12">
        <v>1.19</v>
      </c>
      <c r="I238" s="12">
        <v>0.90899999999999992</v>
      </c>
      <c r="J238" s="12">
        <f t="shared" si="16"/>
        <v>130.91309130913092</v>
      </c>
      <c r="K238" s="11">
        <f t="shared" si="17"/>
        <v>-30.91309130913092</v>
      </c>
      <c r="L238" s="13">
        <v>1.0129999999999999</v>
      </c>
      <c r="M238" s="12">
        <v>7.1999999999999995E-2</v>
      </c>
      <c r="N238" s="12">
        <f t="shared" si="18"/>
        <v>0.94099999999999995</v>
      </c>
      <c r="O238" s="12">
        <v>2.4339999999999997</v>
      </c>
      <c r="P238" s="12">
        <f t="shared" si="19"/>
        <v>38.660640920295812</v>
      </c>
      <c r="Q238" s="11">
        <f t="shared" si="20"/>
        <v>61.339359079704188</v>
      </c>
    </row>
    <row r="239" spans="1:17" s="3" customFormat="1" x14ac:dyDescent="0.25">
      <c r="A239" s="17" t="s">
        <v>1131</v>
      </c>
      <c r="B239" s="15">
        <v>1</v>
      </c>
      <c r="C239" s="15">
        <v>12.5</v>
      </c>
      <c r="D239" s="14">
        <v>99</v>
      </c>
      <c r="E239" s="11">
        <v>9.9000000000000005E-2</v>
      </c>
      <c r="F239" s="13">
        <v>1.1319999999999999</v>
      </c>
      <c r="G239" s="12">
        <v>5.8000000000000003E-2</v>
      </c>
      <c r="H239" s="12">
        <v>1.0739999999999998</v>
      </c>
      <c r="I239" s="12">
        <v>0.90899999999999992</v>
      </c>
      <c r="J239" s="12">
        <f t="shared" si="16"/>
        <v>118.15181518151815</v>
      </c>
      <c r="K239" s="11">
        <f t="shared" si="17"/>
        <v>-18.151815181518145</v>
      </c>
      <c r="L239" s="13">
        <v>1.137</v>
      </c>
      <c r="M239" s="12">
        <v>7.1999999999999995E-2</v>
      </c>
      <c r="N239" s="12">
        <f t="shared" si="18"/>
        <v>1.0649999999999999</v>
      </c>
      <c r="O239" s="12">
        <v>2.4339999999999997</v>
      </c>
      <c r="P239" s="12">
        <f t="shared" si="19"/>
        <v>43.755135579293345</v>
      </c>
      <c r="Q239" s="11">
        <f t="shared" si="20"/>
        <v>56.244864420706655</v>
      </c>
    </row>
    <row r="240" spans="1:17" s="3" customFormat="1" x14ac:dyDescent="0.25">
      <c r="A240" s="17" t="s">
        <v>1131</v>
      </c>
      <c r="B240" s="15">
        <v>1</v>
      </c>
      <c r="C240" s="15">
        <v>12.5</v>
      </c>
      <c r="D240" s="14">
        <v>99</v>
      </c>
      <c r="E240" s="11">
        <v>9.9000000000000005E-2</v>
      </c>
      <c r="F240" s="13">
        <v>1.119</v>
      </c>
      <c r="G240" s="12">
        <v>5.8000000000000003E-2</v>
      </c>
      <c r="H240" s="12">
        <v>1.0609999999999999</v>
      </c>
      <c r="I240" s="12">
        <v>0.90899999999999992</v>
      </c>
      <c r="J240" s="12">
        <f t="shared" si="16"/>
        <v>116.72167216721672</v>
      </c>
      <c r="K240" s="11">
        <f t="shared" si="17"/>
        <v>-16.721672167216724</v>
      </c>
      <c r="L240" s="13">
        <v>0.95799999999999996</v>
      </c>
      <c r="M240" s="12">
        <v>7.1999999999999995E-2</v>
      </c>
      <c r="N240" s="12">
        <f t="shared" si="18"/>
        <v>0.88600000000000001</v>
      </c>
      <c r="O240" s="12">
        <v>2.4339999999999997</v>
      </c>
      <c r="P240" s="12">
        <f t="shared" si="19"/>
        <v>36.400986031224328</v>
      </c>
      <c r="Q240" s="11">
        <f t="shared" si="20"/>
        <v>63.599013968775672</v>
      </c>
    </row>
    <row r="241" spans="1:17" s="3" customFormat="1" x14ac:dyDescent="0.25">
      <c r="A241" s="17" t="s">
        <v>1131</v>
      </c>
      <c r="B241" s="15">
        <v>1</v>
      </c>
      <c r="C241" s="15">
        <v>25</v>
      </c>
      <c r="D241" s="14">
        <v>198</v>
      </c>
      <c r="E241" s="11">
        <v>0.19800000000000001</v>
      </c>
      <c r="F241" s="13">
        <v>0.52400000000000002</v>
      </c>
      <c r="G241" s="12">
        <v>5.8000000000000003E-2</v>
      </c>
      <c r="H241" s="12">
        <v>0.46600000000000003</v>
      </c>
      <c r="I241" s="12">
        <v>0.90899999999999992</v>
      </c>
      <c r="J241" s="12">
        <f t="shared" si="16"/>
        <v>51.265126512651271</v>
      </c>
      <c r="K241" s="11">
        <f t="shared" si="17"/>
        <v>48.734873487348729</v>
      </c>
      <c r="L241" s="13">
        <v>0.248</v>
      </c>
      <c r="M241" s="12">
        <v>7.1999999999999995E-2</v>
      </c>
      <c r="N241" s="12">
        <f t="shared" si="18"/>
        <v>0.17599999999999999</v>
      </c>
      <c r="O241" s="12">
        <v>2.4339999999999997</v>
      </c>
      <c r="P241" s="12">
        <f t="shared" si="19"/>
        <v>7.2308956450287596</v>
      </c>
      <c r="Q241" s="11">
        <f t="shared" si="20"/>
        <v>92.769104354971233</v>
      </c>
    </row>
    <row r="242" spans="1:17" s="3" customFormat="1" x14ac:dyDescent="0.25">
      <c r="A242" s="17" t="s">
        <v>1131</v>
      </c>
      <c r="B242" s="15">
        <v>1</v>
      </c>
      <c r="C242" s="15">
        <v>25</v>
      </c>
      <c r="D242" s="14">
        <v>198</v>
      </c>
      <c r="E242" s="11">
        <v>0.19800000000000001</v>
      </c>
      <c r="F242" s="13">
        <v>0.58299999999999996</v>
      </c>
      <c r="G242" s="12">
        <v>5.8000000000000003E-2</v>
      </c>
      <c r="H242" s="12">
        <v>0.52499999999999991</v>
      </c>
      <c r="I242" s="12">
        <v>0.90899999999999992</v>
      </c>
      <c r="J242" s="12">
        <f t="shared" si="16"/>
        <v>57.755775577557756</v>
      </c>
      <c r="K242" s="11">
        <f t="shared" si="17"/>
        <v>42.244224422442244</v>
      </c>
      <c r="L242" s="13">
        <v>0.36099999999999999</v>
      </c>
      <c r="M242" s="12">
        <v>7.1999999999999995E-2</v>
      </c>
      <c r="N242" s="12">
        <f t="shared" si="18"/>
        <v>0.28899999999999998</v>
      </c>
      <c r="O242" s="12">
        <v>2.4339999999999997</v>
      </c>
      <c r="P242" s="12">
        <f t="shared" si="19"/>
        <v>11.873459326211998</v>
      </c>
      <c r="Q242" s="11">
        <f t="shared" si="20"/>
        <v>88.126540673788</v>
      </c>
    </row>
    <row r="243" spans="1:17" s="3" customFormat="1" x14ac:dyDescent="0.25">
      <c r="A243" s="17" t="s">
        <v>1131</v>
      </c>
      <c r="B243" s="15">
        <v>2</v>
      </c>
      <c r="C243" s="15">
        <v>0.04</v>
      </c>
      <c r="D243" s="14">
        <v>0.38671875</v>
      </c>
      <c r="E243" s="11">
        <v>3.8671875000000002E-4</v>
      </c>
      <c r="F243" s="13">
        <v>0.97499999999999998</v>
      </c>
      <c r="G243" s="14">
        <v>5.3999999999999999E-2</v>
      </c>
      <c r="H243" s="12">
        <v>0.92099999999999993</v>
      </c>
      <c r="I243" s="12">
        <v>0.99399999999999999</v>
      </c>
      <c r="J243" s="12">
        <f t="shared" si="16"/>
        <v>92.65593561368209</v>
      </c>
      <c r="K243" s="11">
        <f t="shared" si="17"/>
        <v>7.3440643863179105</v>
      </c>
      <c r="L243" s="13">
        <v>1.7589999999999999</v>
      </c>
      <c r="M243" s="12">
        <v>7.0000000000000007E-2</v>
      </c>
      <c r="N243" s="12">
        <f t="shared" si="18"/>
        <v>1.6889999999999998</v>
      </c>
      <c r="O243" s="12">
        <v>2.2400000000000002</v>
      </c>
      <c r="P243" s="12">
        <f t="shared" si="19"/>
        <v>75.401785714285694</v>
      </c>
      <c r="Q243" s="11">
        <f t="shared" si="20"/>
        <v>24.598214285714306</v>
      </c>
    </row>
    <row r="244" spans="1:17" s="3" customFormat="1" x14ac:dyDescent="0.25">
      <c r="A244" s="17" t="s">
        <v>1131</v>
      </c>
      <c r="B244" s="15">
        <v>2</v>
      </c>
      <c r="C244" s="15">
        <v>0.04</v>
      </c>
      <c r="D244" s="14">
        <v>0.38671875</v>
      </c>
      <c r="E244" s="11">
        <v>3.8671875000000002E-4</v>
      </c>
      <c r="F244" s="13">
        <v>1.095</v>
      </c>
      <c r="G244" s="14">
        <v>5.3999999999999999E-2</v>
      </c>
      <c r="H244" s="12">
        <v>1.0409999999999999</v>
      </c>
      <c r="I244" s="12">
        <v>0.99399999999999999</v>
      </c>
      <c r="J244" s="12">
        <f t="shared" si="16"/>
        <v>104.72837022132796</v>
      </c>
      <c r="K244" s="11">
        <f t="shared" si="17"/>
        <v>-4.7283702213279639</v>
      </c>
      <c r="L244" s="13">
        <v>1.6850000000000001</v>
      </c>
      <c r="M244" s="12">
        <v>7.0000000000000007E-2</v>
      </c>
      <c r="N244" s="12">
        <f t="shared" si="18"/>
        <v>1.615</v>
      </c>
      <c r="O244" s="12">
        <v>2.2400000000000002</v>
      </c>
      <c r="P244" s="12">
        <f t="shared" si="19"/>
        <v>72.098214285714278</v>
      </c>
      <c r="Q244" s="11">
        <f t="shared" si="20"/>
        <v>27.901785714285722</v>
      </c>
    </row>
    <row r="245" spans="1:17" s="3" customFormat="1" x14ac:dyDescent="0.25">
      <c r="A245" s="17" t="s">
        <v>1131</v>
      </c>
      <c r="B245" s="15">
        <v>2</v>
      </c>
      <c r="C245" s="15">
        <v>7.0000000000000007E-2</v>
      </c>
      <c r="D245" s="14">
        <v>0.7734375</v>
      </c>
      <c r="E245" s="11">
        <v>7.7343750000000004E-4</v>
      </c>
      <c r="F245" s="13">
        <v>0.90500000000000003</v>
      </c>
      <c r="G245" s="14">
        <v>5.3999999999999999E-2</v>
      </c>
      <c r="H245" s="12">
        <v>0.85099999999999998</v>
      </c>
      <c r="I245" s="12">
        <v>0.99399999999999999</v>
      </c>
      <c r="J245" s="12">
        <f t="shared" si="16"/>
        <v>85.613682092555337</v>
      </c>
      <c r="K245" s="11">
        <f t="shared" si="17"/>
        <v>14.386317907444663</v>
      </c>
      <c r="L245" s="13">
        <v>1.319</v>
      </c>
      <c r="M245" s="12">
        <v>7.0000000000000007E-2</v>
      </c>
      <c r="N245" s="12">
        <f t="shared" si="18"/>
        <v>1.2489999999999999</v>
      </c>
      <c r="O245" s="12">
        <v>2.2400000000000002</v>
      </c>
      <c r="P245" s="12">
        <f t="shared" si="19"/>
        <v>55.758928571428555</v>
      </c>
      <c r="Q245" s="11">
        <f t="shared" si="20"/>
        <v>44.241071428571445</v>
      </c>
    </row>
    <row r="246" spans="1:17" s="3" customFormat="1" x14ac:dyDescent="0.25">
      <c r="A246" s="17" t="s">
        <v>1131</v>
      </c>
      <c r="B246" s="15">
        <v>2</v>
      </c>
      <c r="C246" s="15">
        <v>7.0000000000000007E-2</v>
      </c>
      <c r="D246" s="14">
        <v>0.7734375</v>
      </c>
      <c r="E246" s="11">
        <v>7.7343750000000004E-4</v>
      </c>
      <c r="F246" s="13">
        <v>0.89600000000000002</v>
      </c>
      <c r="G246" s="14">
        <v>5.3999999999999999E-2</v>
      </c>
      <c r="H246" s="12">
        <v>0.84199999999999997</v>
      </c>
      <c r="I246" s="12">
        <v>0.99399999999999999</v>
      </c>
      <c r="J246" s="12">
        <f t="shared" si="16"/>
        <v>84.708249496981892</v>
      </c>
      <c r="K246" s="11">
        <f t="shared" si="17"/>
        <v>15.291750503018108</v>
      </c>
      <c r="L246" s="13">
        <v>1.1000000000000001</v>
      </c>
      <c r="M246" s="12">
        <v>7.0000000000000007E-2</v>
      </c>
      <c r="N246" s="12">
        <f t="shared" si="18"/>
        <v>1.03</v>
      </c>
      <c r="O246" s="12">
        <v>2.2400000000000002</v>
      </c>
      <c r="P246" s="12">
        <f t="shared" si="19"/>
        <v>45.982142857142854</v>
      </c>
      <c r="Q246" s="11">
        <f t="shared" si="20"/>
        <v>54.017857142857146</v>
      </c>
    </row>
    <row r="247" spans="1:17" s="3" customFormat="1" x14ac:dyDescent="0.25">
      <c r="A247" s="17" t="s">
        <v>1131</v>
      </c>
      <c r="B247" s="15">
        <v>2</v>
      </c>
      <c r="C247" s="15">
        <v>0.15</v>
      </c>
      <c r="D247" s="14">
        <v>1.546875</v>
      </c>
      <c r="E247" s="11">
        <v>1.5468750000000001E-3</v>
      </c>
      <c r="F247" s="13">
        <v>0.93400000000000005</v>
      </c>
      <c r="G247" s="14">
        <v>5.3999999999999999E-2</v>
      </c>
      <c r="H247" s="12">
        <v>0.88</v>
      </c>
      <c r="I247" s="12">
        <v>0.99399999999999999</v>
      </c>
      <c r="J247" s="12">
        <f t="shared" si="16"/>
        <v>88.531187122736426</v>
      </c>
      <c r="K247" s="11">
        <f t="shared" si="17"/>
        <v>11.468812877263574</v>
      </c>
      <c r="L247" s="13">
        <v>1.706</v>
      </c>
      <c r="M247" s="12">
        <v>7.0000000000000007E-2</v>
      </c>
      <c r="N247" s="12">
        <f t="shared" si="18"/>
        <v>1.6359999999999999</v>
      </c>
      <c r="O247" s="12">
        <v>2.2400000000000002</v>
      </c>
      <c r="P247" s="12">
        <f t="shared" si="19"/>
        <v>73.035714285714278</v>
      </c>
      <c r="Q247" s="11">
        <f t="shared" si="20"/>
        <v>26.964285714285722</v>
      </c>
    </row>
    <row r="248" spans="1:17" s="3" customFormat="1" x14ac:dyDescent="0.25">
      <c r="A248" s="17" t="s">
        <v>1131</v>
      </c>
      <c r="B248" s="15">
        <v>2</v>
      </c>
      <c r="C248" s="15">
        <v>0.15</v>
      </c>
      <c r="D248" s="14">
        <v>1.546875</v>
      </c>
      <c r="E248" s="11">
        <v>1.5468750000000001E-3</v>
      </c>
      <c r="F248" s="13">
        <v>0.93100000000000005</v>
      </c>
      <c r="G248" s="14">
        <v>5.3999999999999999E-2</v>
      </c>
      <c r="H248" s="12">
        <v>0.877</v>
      </c>
      <c r="I248" s="12">
        <v>0.99399999999999999</v>
      </c>
      <c r="J248" s="12">
        <f t="shared" si="16"/>
        <v>88.229376257545283</v>
      </c>
      <c r="K248" s="11">
        <f t="shared" si="17"/>
        <v>11.770623742454717</v>
      </c>
      <c r="L248" s="13">
        <v>1.931</v>
      </c>
      <c r="M248" s="12">
        <v>7.0000000000000007E-2</v>
      </c>
      <c r="N248" s="12">
        <f t="shared" si="18"/>
        <v>1.861</v>
      </c>
      <c r="O248" s="12">
        <v>2.2400000000000002</v>
      </c>
      <c r="P248" s="12">
        <f t="shared" si="19"/>
        <v>83.080357142857125</v>
      </c>
      <c r="Q248" s="11">
        <f t="shared" si="20"/>
        <v>16.919642857142875</v>
      </c>
    </row>
    <row r="249" spans="1:17" s="3" customFormat="1" x14ac:dyDescent="0.25">
      <c r="A249" s="17" t="s">
        <v>1131</v>
      </c>
      <c r="B249" s="15">
        <v>2</v>
      </c>
      <c r="C249" s="15">
        <v>0.33</v>
      </c>
      <c r="D249" s="14">
        <v>3.09375</v>
      </c>
      <c r="E249" s="11">
        <v>3.0937500000000001E-3</v>
      </c>
      <c r="F249" s="13">
        <v>0.90100000000000002</v>
      </c>
      <c r="G249" s="14">
        <v>5.3999999999999999E-2</v>
      </c>
      <c r="H249" s="12">
        <v>0.84699999999999998</v>
      </c>
      <c r="I249" s="12">
        <v>0.99399999999999999</v>
      </c>
      <c r="J249" s="12">
        <f t="shared" si="16"/>
        <v>85.211267605633793</v>
      </c>
      <c r="K249" s="11">
        <f t="shared" si="17"/>
        <v>14.788732394366207</v>
      </c>
      <c r="L249" s="13">
        <v>1.0229999999999999</v>
      </c>
      <c r="M249" s="12">
        <v>7.0000000000000007E-2</v>
      </c>
      <c r="N249" s="12">
        <f t="shared" si="18"/>
        <v>0.95299999999999985</v>
      </c>
      <c r="O249" s="12">
        <v>2.2400000000000002</v>
      </c>
      <c r="P249" s="12">
        <f t="shared" si="19"/>
        <v>42.544642857142847</v>
      </c>
      <c r="Q249" s="11">
        <f t="shared" si="20"/>
        <v>57.455357142857153</v>
      </c>
    </row>
    <row r="250" spans="1:17" s="3" customFormat="1" x14ac:dyDescent="0.25">
      <c r="A250" s="17" t="s">
        <v>1131</v>
      </c>
      <c r="B250" s="15">
        <v>2</v>
      </c>
      <c r="C250" s="15">
        <v>0.33</v>
      </c>
      <c r="D250" s="14">
        <v>3.09375</v>
      </c>
      <c r="E250" s="11">
        <v>3.0937500000000001E-3</v>
      </c>
      <c r="F250" s="13">
        <v>1.0529999999999999</v>
      </c>
      <c r="G250" s="14">
        <v>5.3999999999999999E-2</v>
      </c>
      <c r="H250" s="12">
        <v>0.99899999999999989</v>
      </c>
      <c r="I250" s="12">
        <v>0.99399999999999999</v>
      </c>
      <c r="J250" s="12">
        <f t="shared" si="16"/>
        <v>100.5030181086519</v>
      </c>
      <c r="K250" s="11">
        <f t="shared" si="17"/>
        <v>-0.50301810865190077</v>
      </c>
      <c r="L250" s="13">
        <v>2.1989999999999998</v>
      </c>
      <c r="M250" s="12">
        <v>7.0000000000000007E-2</v>
      </c>
      <c r="N250" s="12">
        <f t="shared" si="18"/>
        <v>2.129</v>
      </c>
      <c r="O250" s="12">
        <v>2.2400000000000002</v>
      </c>
      <c r="P250" s="12">
        <f t="shared" si="19"/>
        <v>95.044642857142847</v>
      </c>
      <c r="Q250" s="11">
        <f t="shared" si="20"/>
        <v>4.955357142857153</v>
      </c>
    </row>
    <row r="251" spans="1:17" s="3" customFormat="1" x14ac:dyDescent="0.25">
      <c r="A251" s="17" t="s">
        <v>1131</v>
      </c>
      <c r="B251" s="15">
        <v>2</v>
      </c>
      <c r="C251" s="15">
        <v>0.75</v>
      </c>
      <c r="D251" s="14">
        <v>6.1875</v>
      </c>
      <c r="E251" s="11">
        <v>6.1875000000000003E-3</v>
      </c>
      <c r="F251" s="13">
        <v>0.94199999999999995</v>
      </c>
      <c r="G251" s="14">
        <v>5.3999999999999999E-2</v>
      </c>
      <c r="H251" s="12">
        <v>0.8879999999999999</v>
      </c>
      <c r="I251" s="12">
        <v>0.99399999999999999</v>
      </c>
      <c r="J251" s="12">
        <f t="shared" si="16"/>
        <v>89.336016096579456</v>
      </c>
      <c r="K251" s="11">
        <f t="shared" si="17"/>
        <v>10.663983903420544</v>
      </c>
      <c r="L251" s="13">
        <v>0.76500000000000001</v>
      </c>
      <c r="M251" s="12">
        <v>7.0000000000000007E-2</v>
      </c>
      <c r="N251" s="12">
        <f t="shared" si="18"/>
        <v>0.69500000000000006</v>
      </c>
      <c r="O251" s="12">
        <v>2.2400000000000002</v>
      </c>
      <c r="P251" s="12">
        <f t="shared" si="19"/>
        <v>31.026785714285715</v>
      </c>
      <c r="Q251" s="11">
        <f t="shared" si="20"/>
        <v>68.973214285714278</v>
      </c>
    </row>
    <row r="252" spans="1:17" s="3" customFormat="1" x14ac:dyDescent="0.25">
      <c r="A252" s="17" t="s">
        <v>1131</v>
      </c>
      <c r="B252" s="15">
        <v>2</v>
      </c>
      <c r="C252" s="15">
        <v>0.75</v>
      </c>
      <c r="D252" s="14">
        <v>6.1875</v>
      </c>
      <c r="E252" s="11">
        <v>6.1875000000000003E-3</v>
      </c>
      <c r="F252" s="13">
        <v>1.0649999999999999</v>
      </c>
      <c r="G252" s="14">
        <v>5.3999999999999999E-2</v>
      </c>
      <c r="H252" s="12">
        <v>1.0109999999999999</v>
      </c>
      <c r="I252" s="12">
        <v>0.99399999999999999</v>
      </c>
      <c r="J252" s="12">
        <f t="shared" si="16"/>
        <v>101.71026156941649</v>
      </c>
      <c r="K252" s="11">
        <f t="shared" si="17"/>
        <v>-1.7102615694164882</v>
      </c>
      <c r="L252" s="13">
        <v>1.1639999999999999</v>
      </c>
      <c r="M252" s="12">
        <v>7.0000000000000007E-2</v>
      </c>
      <c r="N252" s="12">
        <f t="shared" si="18"/>
        <v>1.0939999999999999</v>
      </c>
      <c r="O252" s="12">
        <v>2.2400000000000002</v>
      </c>
      <c r="P252" s="12">
        <f t="shared" si="19"/>
        <v>48.839285714285701</v>
      </c>
      <c r="Q252" s="11">
        <f t="shared" si="20"/>
        <v>51.160714285714299</v>
      </c>
    </row>
    <row r="253" spans="1:17" s="3" customFormat="1" x14ac:dyDescent="0.25">
      <c r="A253" s="17" t="s">
        <v>1131</v>
      </c>
      <c r="B253" s="15">
        <v>2</v>
      </c>
      <c r="C253" s="15">
        <v>1.5</v>
      </c>
      <c r="D253" s="14">
        <v>12.375</v>
      </c>
      <c r="E253" s="11">
        <v>1.2375000000000001E-2</v>
      </c>
      <c r="F253" s="13">
        <v>1.0109999999999999</v>
      </c>
      <c r="G253" s="14">
        <v>5.3999999999999999E-2</v>
      </c>
      <c r="H253" s="12">
        <v>0.95699999999999985</v>
      </c>
      <c r="I253" s="12">
        <v>0.99399999999999999</v>
      </c>
      <c r="J253" s="12">
        <f t="shared" si="16"/>
        <v>96.277665995975838</v>
      </c>
      <c r="K253" s="11">
        <f t="shared" si="17"/>
        <v>3.7223340040241624</v>
      </c>
      <c r="L253" s="13">
        <v>1.0409999999999999</v>
      </c>
      <c r="M253" s="12">
        <v>7.0000000000000007E-2</v>
      </c>
      <c r="N253" s="12">
        <f t="shared" si="18"/>
        <v>0.97099999999999986</v>
      </c>
      <c r="O253" s="12">
        <v>2.2400000000000002</v>
      </c>
      <c r="P253" s="12">
        <f t="shared" si="19"/>
        <v>43.348214285714278</v>
      </c>
      <c r="Q253" s="11">
        <f t="shared" si="20"/>
        <v>56.651785714285722</v>
      </c>
    </row>
    <row r="254" spans="1:17" s="3" customFormat="1" x14ac:dyDescent="0.25">
      <c r="A254" s="17" t="s">
        <v>1131</v>
      </c>
      <c r="B254" s="15">
        <v>2</v>
      </c>
      <c r="C254" s="15">
        <v>1.5</v>
      </c>
      <c r="D254" s="14">
        <v>12.375</v>
      </c>
      <c r="E254" s="11">
        <v>1.2375000000000001E-2</v>
      </c>
      <c r="F254" s="13">
        <v>0.94599999999999995</v>
      </c>
      <c r="G254" s="14">
        <v>5.3999999999999999E-2</v>
      </c>
      <c r="H254" s="12">
        <v>0.8919999999999999</v>
      </c>
      <c r="I254" s="12">
        <v>0.99399999999999999</v>
      </c>
      <c r="J254" s="12">
        <f t="shared" si="16"/>
        <v>89.738430583501</v>
      </c>
      <c r="K254" s="11">
        <f t="shared" si="17"/>
        <v>10.261569416499</v>
      </c>
      <c r="L254" s="13">
        <v>0.76600000000000001</v>
      </c>
      <c r="M254" s="12">
        <v>7.0000000000000007E-2</v>
      </c>
      <c r="N254" s="12">
        <f t="shared" si="18"/>
        <v>0.69599999999999995</v>
      </c>
      <c r="O254" s="12">
        <v>2.2400000000000002</v>
      </c>
      <c r="P254" s="12">
        <f t="shared" si="19"/>
        <v>31.071428571428566</v>
      </c>
      <c r="Q254" s="11">
        <f t="shared" si="20"/>
        <v>68.928571428571431</v>
      </c>
    </row>
    <row r="255" spans="1:17" s="3" customFormat="1" x14ac:dyDescent="0.25">
      <c r="A255" s="17" t="s">
        <v>1131</v>
      </c>
      <c r="B255" s="15">
        <v>2</v>
      </c>
      <c r="C255" s="15">
        <v>3.1</v>
      </c>
      <c r="D255" s="14">
        <v>24.75</v>
      </c>
      <c r="E255" s="11">
        <v>2.4750000000000001E-2</v>
      </c>
      <c r="F255" s="13">
        <v>1.157</v>
      </c>
      <c r="G255" s="14">
        <v>5.3999999999999999E-2</v>
      </c>
      <c r="H255" s="12">
        <v>1.103</v>
      </c>
      <c r="I255" s="12">
        <v>0.99399999999999999</v>
      </c>
      <c r="J255" s="12">
        <f t="shared" si="16"/>
        <v>110.96579476861166</v>
      </c>
      <c r="K255" s="11">
        <f t="shared" si="17"/>
        <v>-10.965794768611659</v>
      </c>
      <c r="L255" s="13">
        <v>0.66800000000000004</v>
      </c>
      <c r="M255" s="12">
        <v>7.0000000000000007E-2</v>
      </c>
      <c r="N255" s="12">
        <f t="shared" si="18"/>
        <v>0.59800000000000009</v>
      </c>
      <c r="O255" s="12">
        <v>2.2400000000000002</v>
      </c>
      <c r="P255" s="12">
        <f t="shared" si="19"/>
        <v>26.696428571428569</v>
      </c>
      <c r="Q255" s="11">
        <f t="shared" si="20"/>
        <v>73.303571428571431</v>
      </c>
    </row>
    <row r="256" spans="1:17" s="3" customFormat="1" x14ac:dyDescent="0.25">
      <c r="A256" s="17" t="s">
        <v>1131</v>
      </c>
      <c r="B256" s="15">
        <v>2</v>
      </c>
      <c r="C256" s="15">
        <v>3.1</v>
      </c>
      <c r="D256" s="14">
        <v>24.75</v>
      </c>
      <c r="E256" s="11">
        <v>2.4750000000000001E-2</v>
      </c>
      <c r="F256" s="13">
        <v>0.93400000000000005</v>
      </c>
      <c r="G256" s="14">
        <v>5.3999999999999999E-2</v>
      </c>
      <c r="H256" s="12">
        <v>0.88</v>
      </c>
      <c r="I256" s="12">
        <v>0.99399999999999999</v>
      </c>
      <c r="J256" s="12">
        <f t="shared" si="16"/>
        <v>88.531187122736426</v>
      </c>
      <c r="K256" s="11">
        <f t="shared" si="17"/>
        <v>11.468812877263574</v>
      </c>
      <c r="L256" s="13">
        <v>1.17</v>
      </c>
      <c r="M256" s="12">
        <v>7.0000000000000007E-2</v>
      </c>
      <c r="N256" s="12">
        <f t="shared" si="18"/>
        <v>1.0999999999999999</v>
      </c>
      <c r="O256" s="12">
        <v>2.2400000000000002</v>
      </c>
      <c r="P256" s="12">
        <f t="shared" si="19"/>
        <v>49.107142857142847</v>
      </c>
      <c r="Q256" s="11">
        <f t="shared" si="20"/>
        <v>50.892857142857153</v>
      </c>
    </row>
    <row r="257" spans="1:17" s="3" customFormat="1" x14ac:dyDescent="0.25">
      <c r="A257" s="17" t="s">
        <v>1131</v>
      </c>
      <c r="B257" s="15">
        <v>2</v>
      </c>
      <c r="C257" s="15">
        <v>6.3</v>
      </c>
      <c r="D257" s="14">
        <v>49.5</v>
      </c>
      <c r="E257" s="11">
        <v>4.9500000000000002E-2</v>
      </c>
      <c r="F257" s="13">
        <v>1.1639999999999999</v>
      </c>
      <c r="G257" s="14">
        <v>5.3999999999999999E-2</v>
      </c>
      <c r="H257" s="12">
        <v>1.1099999999999999</v>
      </c>
      <c r="I257" s="12">
        <v>0.99399999999999999</v>
      </c>
      <c r="J257" s="12">
        <f t="shared" si="16"/>
        <v>111.67002012072433</v>
      </c>
      <c r="K257" s="11">
        <f t="shared" si="17"/>
        <v>-11.670020120724331</v>
      </c>
      <c r="L257" s="13">
        <v>1.0640000000000001</v>
      </c>
      <c r="M257" s="12">
        <v>7.0000000000000007E-2</v>
      </c>
      <c r="N257" s="12">
        <f t="shared" si="18"/>
        <v>0.99399999999999999</v>
      </c>
      <c r="O257" s="12">
        <v>2.2400000000000002</v>
      </c>
      <c r="P257" s="12">
        <f t="shared" si="19"/>
        <v>44.375</v>
      </c>
      <c r="Q257" s="11">
        <f t="shared" si="20"/>
        <v>55.625</v>
      </c>
    </row>
    <row r="258" spans="1:17" s="3" customFormat="1" x14ac:dyDescent="0.25">
      <c r="A258" s="17" t="s">
        <v>1131</v>
      </c>
      <c r="B258" s="15">
        <v>2</v>
      </c>
      <c r="C258" s="15">
        <v>6.3</v>
      </c>
      <c r="D258" s="14">
        <v>49.5</v>
      </c>
      <c r="E258" s="11">
        <v>4.9500000000000002E-2</v>
      </c>
      <c r="F258" s="13">
        <v>1.077</v>
      </c>
      <c r="G258" s="14">
        <v>5.3999999999999999E-2</v>
      </c>
      <c r="H258" s="12">
        <v>1.0229999999999999</v>
      </c>
      <c r="I258" s="12">
        <v>0.99399999999999999</v>
      </c>
      <c r="J258" s="12">
        <f t="shared" si="16"/>
        <v>102.91750503018109</v>
      </c>
      <c r="K258" s="11">
        <f t="shared" si="17"/>
        <v>-2.9175050301810899</v>
      </c>
      <c r="L258" s="13">
        <v>1.155</v>
      </c>
      <c r="M258" s="12">
        <v>7.0000000000000007E-2</v>
      </c>
      <c r="N258" s="12">
        <f t="shared" si="18"/>
        <v>1.085</v>
      </c>
      <c r="O258" s="12">
        <v>2.2400000000000002</v>
      </c>
      <c r="P258" s="12">
        <f t="shared" si="19"/>
        <v>48.437499999999993</v>
      </c>
      <c r="Q258" s="11">
        <f t="shared" si="20"/>
        <v>51.562500000000007</v>
      </c>
    </row>
    <row r="259" spans="1:17" s="3" customFormat="1" x14ac:dyDescent="0.25">
      <c r="A259" s="17" t="s">
        <v>1131</v>
      </c>
      <c r="B259" s="15">
        <v>2</v>
      </c>
      <c r="C259" s="15">
        <v>12.5</v>
      </c>
      <c r="D259" s="14">
        <v>99</v>
      </c>
      <c r="E259" s="11">
        <v>9.9000000000000005E-2</v>
      </c>
      <c r="F259" s="13">
        <v>0.876</v>
      </c>
      <c r="G259" s="14">
        <v>5.3999999999999999E-2</v>
      </c>
      <c r="H259" s="12">
        <v>0.82199999999999995</v>
      </c>
      <c r="I259" s="12">
        <v>0.99399999999999999</v>
      </c>
      <c r="J259" s="12">
        <f t="shared" ref="J259:J322" si="21">H259/I259*100</f>
        <v>82.696177062374247</v>
      </c>
      <c r="K259" s="11">
        <f t="shared" ref="K259:K322" si="22">100-J259</f>
        <v>17.303822937625753</v>
      </c>
      <c r="L259" s="13">
        <v>0.85599999999999998</v>
      </c>
      <c r="M259" s="12">
        <v>7.0000000000000007E-2</v>
      </c>
      <c r="N259" s="12">
        <f t="shared" ref="N259:N322" si="23">L259-M259</f>
        <v>0.78600000000000003</v>
      </c>
      <c r="O259" s="12">
        <v>2.2400000000000002</v>
      </c>
      <c r="P259" s="12">
        <f t="shared" ref="P259:P322" si="24">N259/O259*100</f>
        <v>35.089285714285708</v>
      </c>
      <c r="Q259" s="11">
        <f t="shared" ref="Q259:Q322" si="25">100-P259</f>
        <v>64.910714285714292</v>
      </c>
    </row>
    <row r="260" spans="1:17" s="3" customFormat="1" x14ac:dyDescent="0.25">
      <c r="A260" s="17" t="s">
        <v>1131</v>
      </c>
      <c r="B260" s="15">
        <v>2</v>
      </c>
      <c r="C260" s="15">
        <v>12.5</v>
      </c>
      <c r="D260" s="14">
        <v>99</v>
      </c>
      <c r="E260" s="11">
        <v>9.9000000000000005E-2</v>
      </c>
      <c r="F260" s="13">
        <v>1.1040000000000001</v>
      </c>
      <c r="G260" s="14">
        <v>5.3999999999999999E-2</v>
      </c>
      <c r="H260" s="12">
        <v>1.05</v>
      </c>
      <c r="I260" s="12">
        <v>0.99399999999999999</v>
      </c>
      <c r="J260" s="12">
        <f t="shared" si="21"/>
        <v>105.63380281690142</v>
      </c>
      <c r="K260" s="11">
        <f t="shared" si="22"/>
        <v>-5.6338028169014223</v>
      </c>
      <c r="L260" s="13">
        <v>1.5309999999999999</v>
      </c>
      <c r="M260" s="12">
        <v>7.0000000000000007E-2</v>
      </c>
      <c r="N260" s="12">
        <f t="shared" si="23"/>
        <v>1.4609999999999999</v>
      </c>
      <c r="O260" s="12">
        <v>2.2400000000000002</v>
      </c>
      <c r="P260" s="12">
        <f t="shared" si="24"/>
        <v>65.223214285714278</v>
      </c>
      <c r="Q260" s="11">
        <f t="shared" si="25"/>
        <v>34.776785714285722</v>
      </c>
    </row>
    <row r="261" spans="1:17" s="3" customFormat="1" x14ac:dyDescent="0.25">
      <c r="A261" s="17" t="s">
        <v>1131</v>
      </c>
      <c r="B261" s="15">
        <v>2</v>
      </c>
      <c r="C261" s="15">
        <v>25</v>
      </c>
      <c r="D261" s="14">
        <v>198</v>
      </c>
      <c r="E261" s="11">
        <v>0.19800000000000001</v>
      </c>
      <c r="F261" s="13">
        <v>0.53500000000000003</v>
      </c>
      <c r="G261" s="14">
        <v>5.3999999999999999E-2</v>
      </c>
      <c r="H261" s="12">
        <v>0.48100000000000004</v>
      </c>
      <c r="I261" s="12">
        <v>0.99399999999999999</v>
      </c>
      <c r="J261" s="12">
        <f t="shared" si="21"/>
        <v>48.390342052313891</v>
      </c>
      <c r="K261" s="11">
        <f t="shared" si="22"/>
        <v>51.609657947686109</v>
      </c>
      <c r="L261" s="13">
        <v>0.28399999999999997</v>
      </c>
      <c r="M261" s="12">
        <v>7.0000000000000007E-2</v>
      </c>
      <c r="N261" s="12">
        <f t="shared" si="23"/>
        <v>0.21399999999999997</v>
      </c>
      <c r="O261" s="12">
        <v>2.2400000000000002</v>
      </c>
      <c r="P261" s="12">
        <f t="shared" si="24"/>
        <v>9.553571428571427</v>
      </c>
      <c r="Q261" s="11">
        <f t="shared" si="25"/>
        <v>90.446428571428569</v>
      </c>
    </row>
    <row r="262" spans="1:17" s="3" customFormat="1" x14ac:dyDescent="0.25">
      <c r="A262" s="17" t="s">
        <v>1131</v>
      </c>
      <c r="B262" s="15">
        <v>2</v>
      </c>
      <c r="C262" s="15">
        <v>25</v>
      </c>
      <c r="D262" s="14">
        <v>198</v>
      </c>
      <c r="E262" s="11">
        <v>0.19800000000000001</v>
      </c>
      <c r="F262" s="13">
        <v>0.54300000000000004</v>
      </c>
      <c r="G262" s="14">
        <v>5.3999999999999999E-2</v>
      </c>
      <c r="H262" s="12">
        <v>0.48900000000000005</v>
      </c>
      <c r="I262" s="12">
        <v>0.99399999999999999</v>
      </c>
      <c r="J262" s="12">
        <f t="shared" si="21"/>
        <v>49.195171026156949</v>
      </c>
      <c r="K262" s="11">
        <f t="shared" si="22"/>
        <v>50.804828973843051</v>
      </c>
      <c r="L262" s="13">
        <v>0.377</v>
      </c>
      <c r="M262" s="12">
        <v>7.0000000000000007E-2</v>
      </c>
      <c r="N262" s="12">
        <f t="shared" si="23"/>
        <v>0.307</v>
      </c>
      <c r="O262" s="12">
        <v>2.2400000000000002</v>
      </c>
      <c r="P262" s="12">
        <f t="shared" si="24"/>
        <v>13.705357142857141</v>
      </c>
      <c r="Q262" s="11">
        <f t="shared" si="25"/>
        <v>86.294642857142861</v>
      </c>
    </row>
    <row r="263" spans="1:17" s="3" customFormat="1" x14ac:dyDescent="0.25">
      <c r="A263" s="17" t="s">
        <v>1131</v>
      </c>
      <c r="B263" s="15">
        <v>3</v>
      </c>
      <c r="C263" s="15">
        <v>0.04</v>
      </c>
      <c r="D263" s="14">
        <v>0.38671875</v>
      </c>
      <c r="E263" s="11">
        <v>3.8671875000000002E-4</v>
      </c>
      <c r="F263" s="13">
        <v>0.88300000000000001</v>
      </c>
      <c r="G263" s="14">
        <v>4.3999999999999997E-2</v>
      </c>
      <c r="H263" s="12">
        <v>0.83899999999999997</v>
      </c>
      <c r="I263" s="12">
        <v>0.92599999999999993</v>
      </c>
      <c r="J263" s="12">
        <f t="shared" si="21"/>
        <v>90.604751619870413</v>
      </c>
      <c r="K263" s="11">
        <f t="shared" si="22"/>
        <v>9.395248380129587</v>
      </c>
      <c r="L263" s="13">
        <v>3.012</v>
      </c>
      <c r="M263" s="12">
        <v>6.2E-2</v>
      </c>
      <c r="N263" s="12">
        <f t="shared" si="23"/>
        <v>2.95</v>
      </c>
      <c r="O263" s="12">
        <v>3.117</v>
      </c>
      <c r="P263" s="12">
        <f t="shared" si="24"/>
        <v>94.642284247674041</v>
      </c>
      <c r="Q263" s="11">
        <f t="shared" si="25"/>
        <v>5.3577157523259586</v>
      </c>
    </row>
    <row r="264" spans="1:17" s="3" customFormat="1" x14ac:dyDescent="0.25">
      <c r="A264" s="17" t="s">
        <v>1131</v>
      </c>
      <c r="B264" s="15">
        <v>3</v>
      </c>
      <c r="C264" s="15">
        <v>0.04</v>
      </c>
      <c r="D264" s="14">
        <v>0.38671875</v>
      </c>
      <c r="E264" s="11">
        <v>3.8671875000000002E-4</v>
      </c>
      <c r="F264" s="13">
        <v>0.97599999999999998</v>
      </c>
      <c r="G264" s="14">
        <v>4.3999999999999997E-2</v>
      </c>
      <c r="H264" s="12">
        <v>0.93199999999999994</v>
      </c>
      <c r="I264" s="12">
        <v>0.92599999999999993</v>
      </c>
      <c r="J264" s="12">
        <f t="shared" si="21"/>
        <v>100.64794816414687</v>
      </c>
      <c r="K264" s="11">
        <f t="shared" si="22"/>
        <v>-0.64794816414686807</v>
      </c>
      <c r="L264" s="13">
        <v>3.194</v>
      </c>
      <c r="M264" s="12">
        <v>6.2E-2</v>
      </c>
      <c r="N264" s="12">
        <f t="shared" si="23"/>
        <v>3.1320000000000001</v>
      </c>
      <c r="O264" s="12">
        <v>3.117</v>
      </c>
      <c r="P264" s="12">
        <f t="shared" si="24"/>
        <v>100.48123195380174</v>
      </c>
      <c r="Q264" s="11">
        <f t="shared" si="25"/>
        <v>-0.48123195380173911</v>
      </c>
    </row>
    <row r="265" spans="1:17" s="3" customFormat="1" x14ac:dyDescent="0.25">
      <c r="A265" s="17" t="s">
        <v>1131</v>
      </c>
      <c r="B265" s="15">
        <v>3</v>
      </c>
      <c r="C265" s="15">
        <v>7.0000000000000007E-2</v>
      </c>
      <c r="D265" s="14">
        <v>0.7734375</v>
      </c>
      <c r="E265" s="11">
        <v>7.7343750000000004E-4</v>
      </c>
      <c r="F265" s="13">
        <v>0.91900000000000004</v>
      </c>
      <c r="G265" s="14">
        <v>4.3999999999999997E-2</v>
      </c>
      <c r="H265" s="12">
        <v>0.875</v>
      </c>
      <c r="I265" s="12">
        <v>0.92599999999999993</v>
      </c>
      <c r="J265" s="12">
        <f t="shared" si="21"/>
        <v>94.492440604751621</v>
      </c>
      <c r="K265" s="11">
        <f t="shared" si="22"/>
        <v>5.5075593952483786</v>
      </c>
      <c r="L265" s="13">
        <v>2.61</v>
      </c>
      <c r="M265" s="12">
        <v>6.2E-2</v>
      </c>
      <c r="N265" s="12">
        <f t="shared" si="23"/>
        <v>2.548</v>
      </c>
      <c r="O265" s="12">
        <v>3.117</v>
      </c>
      <c r="P265" s="12">
        <f t="shared" si="24"/>
        <v>81.745267885787626</v>
      </c>
      <c r="Q265" s="11">
        <f t="shared" si="25"/>
        <v>18.254732114212374</v>
      </c>
    </row>
    <row r="266" spans="1:17" s="3" customFormat="1" x14ac:dyDescent="0.25">
      <c r="A266" s="17" t="s">
        <v>1131</v>
      </c>
      <c r="B266" s="15">
        <v>3</v>
      </c>
      <c r="C266" s="15">
        <v>7.0000000000000007E-2</v>
      </c>
      <c r="D266" s="14">
        <v>0.7734375</v>
      </c>
      <c r="E266" s="11">
        <v>7.7343750000000004E-4</v>
      </c>
      <c r="F266" s="13">
        <v>0.81200000000000006</v>
      </c>
      <c r="G266" s="14">
        <v>4.3999999999999997E-2</v>
      </c>
      <c r="H266" s="12">
        <v>0.76800000000000002</v>
      </c>
      <c r="I266" s="12">
        <v>0.92599999999999993</v>
      </c>
      <c r="J266" s="12">
        <f t="shared" si="21"/>
        <v>82.937365010799141</v>
      </c>
      <c r="K266" s="11">
        <f t="shared" si="22"/>
        <v>17.062634989200859</v>
      </c>
      <c r="L266" s="13">
        <v>2.5760000000000001</v>
      </c>
      <c r="M266" s="12">
        <v>6.2E-2</v>
      </c>
      <c r="N266" s="12">
        <f t="shared" si="23"/>
        <v>2.5140000000000002</v>
      </c>
      <c r="O266" s="12">
        <v>3.117</v>
      </c>
      <c r="P266" s="12">
        <f t="shared" si="24"/>
        <v>80.654475457170363</v>
      </c>
      <c r="Q266" s="11">
        <f t="shared" si="25"/>
        <v>19.345524542829637</v>
      </c>
    </row>
    <row r="267" spans="1:17" s="3" customFormat="1" x14ac:dyDescent="0.25">
      <c r="A267" s="17" t="s">
        <v>1131</v>
      </c>
      <c r="B267" s="15">
        <v>3</v>
      </c>
      <c r="C267" s="15">
        <v>0.15</v>
      </c>
      <c r="D267" s="14">
        <v>1.546875</v>
      </c>
      <c r="E267" s="11">
        <v>1.5468750000000001E-3</v>
      </c>
      <c r="F267" s="13">
        <v>0.88400000000000001</v>
      </c>
      <c r="G267" s="14">
        <v>4.3999999999999997E-2</v>
      </c>
      <c r="H267" s="12">
        <v>0.84</v>
      </c>
      <c r="I267" s="12">
        <v>0.92599999999999993</v>
      </c>
      <c r="J267" s="12">
        <f t="shared" si="21"/>
        <v>90.712742980561558</v>
      </c>
      <c r="K267" s="11">
        <f t="shared" si="22"/>
        <v>9.2872570194384423</v>
      </c>
      <c r="L267" s="13">
        <v>1.454</v>
      </c>
      <c r="M267" s="12">
        <v>6.2E-2</v>
      </c>
      <c r="N267" s="12">
        <f t="shared" si="23"/>
        <v>1.3919999999999999</v>
      </c>
      <c r="O267" s="12">
        <v>3.117</v>
      </c>
      <c r="P267" s="12">
        <f t="shared" si="24"/>
        <v>44.65832531280077</v>
      </c>
      <c r="Q267" s="11">
        <f t="shared" si="25"/>
        <v>55.34167468719923</v>
      </c>
    </row>
    <row r="268" spans="1:17" s="3" customFormat="1" x14ac:dyDescent="0.25">
      <c r="A268" s="17" t="s">
        <v>1131</v>
      </c>
      <c r="B268" s="15">
        <v>3</v>
      </c>
      <c r="C268" s="15">
        <v>0.15</v>
      </c>
      <c r="D268" s="14">
        <v>1.546875</v>
      </c>
      <c r="E268" s="11">
        <v>1.5468750000000001E-3</v>
      </c>
      <c r="F268" s="13">
        <v>0.89700000000000002</v>
      </c>
      <c r="G268" s="14">
        <v>4.3999999999999997E-2</v>
      </c>
      <c r="H268" s="12">
        <v>0.85299999999999998</v>
      </c>
      <c r="I268" s="12">
        <v>0.92599999999999993</v>
      </c>
      <c r="J268" s="12">
        <f t="shared" si="21"/>
        <v>92.116630669546439</v>
      </c>
      <c r="K268" s="11">
        <f t="shared" si="22"/>
        <v>7.8833693304535615</v>
      </c>
      <c r="L268" s="13">
        <v>3.4089999999999998</v>
      </c>
      <c r="M268" s="12">
        <v>6.2E-2</v>
      </c>
      <c r="N268" s="12">
        <f t="shared" si="23"/>
        <v>3.347</v>
      </c>
      <c r="O268" s="12">
        <v>3.117</v>
      </c>
      <c r="P268" s="12">
        <f t="shared" si="24"/>
        <v>107.37888995829323</v>
      </c>
      <c r="Q268" s="11">
        <f t="shared" si="25"/>
        <v>-7.3788899582932288</v>
      </c>
    </row>
    <row r="269" spans="1:17" s="3" customFormat="1" x14ac:dyDescent="0.25">
      <c r="A269" s="17" t="s">
        <v>1131</v>
      </c>
      <c r="B269" s="15">
        <v>3</v>
      </c>
      <c r="C269" s="15">
        <v>0.33</v>
      </c>
      <c r="D269" s="14">
        <v>3.09375</v>
      </c>
      <c r="E269" s="11">
        <v>3.0937500000000001E-3</v>
      </c>
      <c r="F269" s="13">
        <v>0.876</v>
      </c>
      <c r="G269" s="14">
        <v>4.3999999999999997E-2</v>
      </c>
      <c r="H269" s="12">
        <v>0.83199999999999996</v>
      </c>
      <c r="I269" s="12">
        <v>0.92599999999999993</v>
      </c>
      <c r="J269" s="12">
        <f t="shared" si="21"/>
        <v>89.8488120950324</v>
      </c>
      <c r="K269" s="11">
        <f t="shared" si="22"/>
        <v>10.1511879049676</v>
      </c>
      <c r="L269" s="13">
        <v>1.764</v>
      </c>
      <c r="M269" s="12">
        <v>6.2E-2</v>
      </c>
      <c r="N269" s="12">
        <f t="shared" si="23"/>
        <v>1.702</v>
      </c>
      <c r="O269" s="12">
        <v>3.117</v>
      </c>
      <c r="P269" s="12">
        <f t="shared" si="24"/>
        <v>54.603785691369907</v>
      </c>
      <c r="Q269" s="11">
        <f t="shared" si="25"/>
        <v>45.396214308630093</v>
      </c>
    </row>
    <row r="270" spans="1:17" s="3" customFormat="1" x14ac:dyDescent="0.25">
      <c r="A270" s="17" t="s">
        <v>1131</v>
      </c>
      <c r="B270" s="15">
        <v>3</v>
      </c>
      <c r="C270" s="15">
        <v>0.33</v>
      </c>
      <c r="D270" s="14">
        <v>3.09375</v>
      </c>
      <c r="E270" s="11">
        <v>3.0937500000000001E-3</v>
      </c>
      <c r="F270" s="13">
        <v>0.95699999999999996</v>
      </c>
      <c r="G270" s="14">
        <v>4.3999999999999997E-2</v>
      </c>
      <c r="H270" s="12">
        <v>0.91299999999999992</v>
      </c>
      <c r="I270" s="12">
        <v>0.92599999999999993</v>
      </c>
      <c r="J270" s="12">
        <f t="shared" si="21"/>
        <v>98.596112311015119</v>
      </c>
      <c r="K270" s="11">
        <f t="shared" si="22"/>
        <v>1.4038876889848808</v>
      </c>
      <c r="L270" s="13">
        <v>2.286</v>
      </c>
      <c r="M270" s="12">
        <v>6.2E-2</v>
      </c>
      <c r="N270" s="12">
        <f t="shared" si="23"/>
        <v>2.2240000000000002</v>
      </c>
      <c r="O270" s="12">
        <v>3.117</v>
      </c>
      <c r="P270" s="12">
        <f t="shared" si="24"/>
        <v>71.350657683670207</v>
      </c>
      <c r="Q270" s="11">
        <f t="shared" si="25"/>
        <v>28.649342316329793</v>
      </c>
    </row>
    <row r="271" spans="1:17" s="3" customFormat="1" x14ac:dyDescent="0.25">
      <c r="A271" s="17" t="s">
        <v>1131</v>
      </c>
      <c r="B271" s="15">
        <v>3</v>
      </c>
      <c r="C271" s="15">
        <v>0.75</v>
      </c>
      <c r="D271" s="14">
        <v>6.1875</v>
      </c>
      <c r="E271" s="11">
        <v>6.1875000000000003E-3</v>
      </c>
      <c r="F271" s="13">
        <v>0.99199999999999999</v>
      </c>
      <c r="G271" s="14">
        <v>4.3999999999999997E-2</v>
      </c>
      <c r="H271" s="12">
        <v>0.94799999999999995</v>
      </c>
      <c r="I271" s="12">
        <v>0.92599999999999993</v>
      </c>
      <c r="J271" s="12">
        <f t="shared" si="21"/>
        <v>102.37580993520518</v>
      </c>
      <c r="K271" s="11">
        <f t="shared" si="22"/>
        <v>-2.3758099352051829</v>
      </c>
      <c r="L271" s="13">
        <v>1.806</v>
      </c>
      <c r="M271" s="12">
        <v>6.2E-2</v>
      </c>
      <c r="N271" s="12">
        <f t="shared" si="23"/>
        <v>1.744</v>
      </c>
      <c r="O271" s="12">
        <v>3.117</v>
      </c>
      <c r="P271" s="12">
        <f t="shared" si="24"/>
        <v>55.951235162014754</v>
      </c>
      <c r="Q271" s="11">
        <f t="shared" si="25"/>
        <v>44.048764837985246</v>
      </c>
    </row>
    <row r="272" spans="1:17" s="3" customFormat="1" x14ac:dyDescent="0.25">
      <c r="A272" s="17" t="s">
        <v>1131</v>
      </c>
      <c r="B272" s="15">
        <v>3</v>
      </c>
      <c r="C272" s="15">
        <v>0.75</v>
      </c>
      <c r="D272" s="14">
        <v>6.1875</v>
      </c>
      <c r="E272" s="11">
        <v>6.1875000000000003E-3</v>
      </c>
      <c r="F272" s="13">
        <v>0.91400000000000003</v>
      </c>
      <c r="G272" s="14">
        <v>4.3999999999999997E-2</v>
      </c>
      <c r="H272" s="12">
        <v>0.87</v>
      </c>
      <c r="I272" s="12">
        <v>0.92599999999999993</v>
      </c>
      <c r="J272" s="12">
        <f t="shared" si="21"/>
        <v>93.952483801295898</v>
      </c>
      <c r="K272" s="11">
        <f t="shared" si="22"/>
        <v>6.047516198704102</v>
      </c>
      <c r="L272" s="13">
        <v>1.9350000000000001</v>
      </c>
      <c r="M272" s="12">
        <v>6.2E-2</v>
      </c>
      <c r="N272" s="12">
        <f t="shared" si="23"/>
        <v>1.873</v>
      </c>
      <c r="O272" s="12">
        <v>3.117</v>
      </c>
      <c r="P272" s="12">
        <f t="shared" si="24"/>
        <v>60.089829964709665</v>
      </c>
      <c r="Q272" s="11">
        <f t="shared" si="25"/>
        <v>39.910170035290335</v>
      </c>
    </row>
    <row r="273" spans="1:17" s="3" customFormat="1" x14ac:dyDescent="0.25">
      <c r="A273" s="17" t="s">
        <v>1131</v>
      </c>
      <c r="B273" s="15">
        <v>3</v>
      </c>
      <c r="C273" s="15">
        <v>1.5</v>
      </c>
      <c r="D273" s="14">
        <v>12.375</v>
      </c>
      <c r="E273" s="11">
        <v>1.2375000000000001E-2</v>
      </c>
      <c r="F273" s="13">
        <v>0.99099999999999999</v>
      </c>
      <c r="G273" s="14">
        <v>4.3999999999999997E-2</v>
      </c>
      <c r="H273" s="12">
        <v>0.94699999999999995</v>
      </c>
      <c r="I273" s="12">
        <v>0.92599999999999993</v>
      </c>
      <c r="J273" s="12">
        <f t="shared" si="21"/>
        <v>102.26781857451404</v>
      </c>
      <c r="K273" s="11">
        <f t="shared" si="22"/>
        <v>-2.2678185745140382</v>
      </c>
      <c r="L273" s="13">
        <v>1.35</v>
      </c>
      <c r="M273" s="12">
        <v>6.2E-2</v>
      </c>
      <c r="N273" s="12">
        <f t="shared" si="23"/>
        <v>1.288</v>
      </c>
      <c r="O273" s="12">
        <v>3.117</v>
      </c>
      <c r="P273" s="12">
        <f t="shared" si="24"/>
        <v>41.321783766442095</v>
      </c>
      <c r="Q273" s="11">
        <f t="shared" si="25"/>
        <v>58.678216233557905</v>
      </c>
    </row>
    <row r="274" spans="1:17" s="3" customFormat="1" x14ac:dyDescent="0.25">
      <c r="A274" s="17" t="s">
        <v>1131</v>
      </c>
      <c r="B274" s="15">
        <v>3</v>
      </c>
      <c r="C274" s="15">
        <v>1.5</v>
      </c>
      <c r="D274" s="14">
        <v>12.375</v>
      </c>
      <c r="E274" s="11">
        <v>1.2375000000000001E-2</v>
      </c>
      <c r="F274" s="13">
        <v>0.96299999999999997</v>
      </c>
      <c r="G274" s="14">
        <v>4.3999999999999997E-2</v>
      </c>
      <c r="H274" s="12">
        <v>0.91899999999999993</v>
      </c>
      <c r="I274" s="12">
        <v>0.92599999999999993</v>
      </c>
      <c r="J274" s="12">
        <f t="shared" si="21"/>
        <v>99.244060475161987</v>
      </c>
      <c r="K274" s="11">
        <f t="shared" si="22"/>
        <v>0.75593952483801274</v>
      </c>
      <c r="L274" s="13">
        <v>1.601</v>
      </c>
      <c r="M274" s="12">
        <v>6.2E-2</v>
      </c>
      <c r="N274" s="12">
        <f t="shared" si="23"/>
        <v>1.5389999999999999</v>
      </c>
      <c r="O274" s="12">
        <v>3.117</v>
      </c>
      <c r="P274" s="12">
        <f t="shared" si="24"/>
        <v>49.374398460057748</v>
      </c>
      <c r="Q274" s="11">
        <f t="shared" si="25"/>
        <v>50.625601539942252</v>
      </c>
    </row>
    <row r="275" spans="1:17" s="3" customFormat="1" x14ac:dyDescent="0.25">
      <c r="A275" s="17" t="s">
        <v>1131</v>
      </c>
      <c r="B275" s="15">
        <v>3</v>
      </c>
      <c r="C275" s="15">
        <v>3.1</v>
      </c>
      <c r="D275" s="14">
        <v>24.75</v>
      </c>
      <c r="E275" s="11">
        <v>2.4750000000000001E-2</v>
      </c>
      <c r="F275" s="13">
        <v>1.0329999999999999</v>
      </c>
      <c r="G275" s="14">
        <v>4.3999999999999997E-2</v>
      </c>
      <c r="H275" s="12">
        <v>0.98899999999999988</v>
      </c>
      <c r="I275" s="12">
        <v>0.92599999999999993</v>
      </c>
      <c r="J275" s="12">
        <f t="shared" si="21"/>
        <v>106.8034557235421</v>
      </c>
      <c r="K275" s="11">
        <f t="shared" si="22"/>
        <v>-6.8034557235421005</v>
      </c>
      <c r="L275" s="13">
        <v>1.26</v>
      </c>
      <c r="M275" s="12">
        <v>6.2E-2</v>
      </c>
      <c r="N275" s="12">
        <f t="shared" si="23"/>
        <v>1.198</v>
      </c>
      <c r="O275" s="12">
        <v>3.117</v>
      </c>
      <c r="P275" s="12">
        <f t="shared" si="24"/>
        <v>38.434392043631696</v>
      </c>
      <c r="Q275" s="11">
        <f t="shared" si="25"/>
        <v>61.565607956368304</v>
      </c>
    </row>
    <row r="276" spans="1:17" s="3" customFormat="1" x14ac:dyDescent="0.25">
      <c r="A276" s="17" t="s">
        <v>1131</v>
      </c>
      <c r="B276" s="15">
        <v>3</v>
      </c>
      <c r="C276" s="15">
        <v>3.1</v>
      </c>
      <c r="D276" s="14">
        <v>24.75</v>
      </c>
      <c r="E276" s="11">
        <v>2.4750000000000001E-2</v>
      </c>
      <c r="F276" s="13">
        <v>1.2270000000000001</v>
      </c>
      <c r="G276" s="14">
        <v>4.3999999999999997E-2</v>
      </c>
      <c r="H276" s="12">
        <v>1.1830000000000001</v>
      </c>
      <c r="I276" s="12">
        <v>0.92599999999999993</v>
      </c>
      <c r="J276" s="12">
        <f t="shared" si="21"/>
        <v>127.7537796976242</v>
      </c>
      <c r="K276" s="11">
        <f t="shared" si="22"/>
        <v>-27.753779697624196</v>
      </c>
      <c r="L276" s="13">
        <v>1.329</v>
      </c>
      <c r="M276" s="12">
        <v>6.2E-2</v>
      </c>
      <c r="N276" s="12">
        <f t="shared" si="23"/>
        <v>1.2669999999999999</v>
      </c>
      <c r="O276" s="12">
        <v>3.117</v>
      </c>
      <c r="P276" s="12">
        <f t="shared" si="24"/>
        <v>40.648059031119665</v>
      </c>
      <c r="Q276" s="11">
        <f t="shared" si="25"/>
        <v>59.351940968880335</v>
      </c>
    </row>
    <row r="277" spans="1:17" s="3" customFormat="1" x14ac:dyDescent="0.25">
      <c r="A277" s="17" t="s">
        <v>1131</v>
      </c>
      <c r="B277" s="15">
        <v>3</v>
      </c>
      <c r="C277" s="15">
        <v>6.3</v>
      </c>
      <c r="D277" s="14">
        <v>49.5</v>
      </c>
      <c r="E277" s="11">
        <v>4.9500000000000002E-2</v>
      </c>
      <c r="F277" s="13">
        <v>1.232</v>
      </c>
      <c r="G277" s="14">
        <v>4.3999999999999997E-2</v>
      </c>
      <c r="H277" s="12">
        <v>1.1879999999999999</v>
      </c>
      <c r="I277" s="12">
        <v>0.92599999999999993</v>
      </c>
      <c r="J277" s="12">
        <f t="shared" si="21"/>
        <v>128.29373650107991</v>
      </c>
      <c r="K277" s="11">
        <f t="shared" si="22"/>
        <v>-28.293736501079906</v>
      </c>
      <c r="L277" s="13">
        <v>0.94399999999999995</v>
      </c>
      <c r="M277" s="12">
        <v>6.2E-2</v>
      </c>
      <c r="N277" s="12">
        <f t="shared" si="23"/>
        <v>0.8819999999999999</v>
      </c>
      <c r="O277" s="12">
        <v>3.117</v>
      </c>
      <c r="P277" s="12">
        <f t="shared" si="24"/>
        <v>28.296438883541864</v>
      </c>
      <c r="Q277" s="11">
        <f t="shared" si="25"/>
        <v>71.703561116458133</v>
      </c>
    </row>
    <row r="278" spans="1:17" s="3" customFormat="1" x14ac:dyDescent="0.25">
      <c r="A278" s="17" t="s">
        <v>1131</v>
      </c>
      <c r="B278" s="15">
        <v>3</v>
      </c>
      <c r="C278" s="15">
        <v>6.3</v>
      </c>
      <c r="D278" s="14">
        <v>49.5</v>
      </c>
      <c r="E278" s="11">
        <v>4.9500000000000002E-2</v>
      </c>
      <c r="F278" s="13">
        <v>1.0229999999999999</v>
      </c>
      <c r="G278" s="14">
        <v>4.3999999999999997E-2</v>
      </c>
      <c r="H278" s="12">
        <v>0.97899999999999987</v>
      </c>
      <c r="I278" s="12">
        <v>0.92599999999999993</v>
      </c>
      <c r="J278" s="12">
        <f t="shared" si="21"/>
        <v>105.72354211663067</v>
      </c>
      <c r="K278" s="11">
        <f t="shared" si="22"/>
        <v>-5.7235421166306679</v>
      </c>
      <c r="L278" s="13">
        <v>1.708</v>
      </c>
      <c r="M278" s="12">
        <v>6.2E-2</v>
      </c>
      <c r="N278" s="12">
        <f t="shared" si="23"/>
        <v>1.6459999999999999</v>
      </c>
      <c r="O278" s="12">
        <v>3.117</v>
      </c>
      <c r="P278" s="12">
        <f t="shared" si="24"/>
        <v>52.807186397176778</v>
      </c>
      <c r="Q278" s="11">
        <f t="shared" si="25"/>
        <v>47.192813602823222</v>
      </c>
    </row>
    <row r="279" spans="1:17" s="3" customFormat="1" x14ac:dyDescent="0.25">
      <c r="A279" s="17" t="s">
        <v>1131</v>
      </c>
      <c r="B279" s="15">
        <v>3</v>
      </c>
      <c r="C279" s="15">
        <v>12.5</v>
      </c>
      <c r="D279" s="14">
        <v>99</v>
      </c>
      <c r="E279" s="11">
        <v>9.9000000000000005E-2</v>
      </c>
      <c r="F279" s="13">
        <v>1.081</v>
      </c>
      <c r="G279" s="14">
        <v>4.3999999999999997E-2</v>
      </c>
      <c r="H279" s="12">
        <v>1.0369999999999999</v>
      </c>
      <c r="I279" s="12">
        <v>0.92599999999999993</v>
      </c>
      <c r="J279" s="12">
        <f t="shared" si="21"/>
        <v>111.98704103671706</v>
      </c>
      <c r="K279" s="11">
        <f t="shared" si="22"/>
        <v>-11.987041036717059</v>
      </c>
      <c r="L279" s="13">
        <v>2.1829999999999998</v>
      </c>
      <c r="M279" s="12">
        <v>6.2E-2</v>
      </c>
      <c r="N279" s="12">
        <f t="shared" si="23"/>
        <v>2.121</v>
      </c>
      <c r="O279" s="12">
        <v>3.117</v>
      </c>
      <c r="P279" s="12">
        <f t="shared" si="24"/>
        <v>68.046198267564961</v>
      </c>
      <c r="Q279" s="11">
        <f t="shared" si="25"/>
        <v>31.953801732435039</v>
      </c>
    </row>
    <row r="280" spans="1:17" s="3" customFormat="1" x14ac:dyDescent="0.25">
      <c r="A280" s="17" t="s">
        <v>1131</v>
      </c>
      <c r="B280" s="15">
        <v>3</v>
      </c>
      <c r="C280" s="15">
        <v>12.5</v>
      </c>
      <c r="D280" s="14">
        <v>99</v>
      </c>
      <c r="E280" s="11">
        <v>9.9000000000000005E-2</v>
      </c>
      <c r="F280" s="13">
        <v>1.159</v>
      </c>
      <c r="G280" s="14">
        <v>4.3999999999999997E-2</v>
      </c>
      <c r="H280" s="12">
        <v>1.115</v>
      </c>
      <c r="I280" s="12">
        <v>0.92599999999999993</v>
      </c>
      <c r="J280" s="12">
        <f t="shared" si="21"/>
        <v>120.41036717062636</v>
      </c>
      <c r="K280" s="11">
        <f t="shared" si="22"/>
        <v>-20.410367170626358</v>
      </c>
      <c r="L280" s="13">
        <v>1.9690000000000001</v>
      </c>
      <c r="M280" s="12">
        <v>6.2E-2</v>
      </c>
      <c r="N280" s="12">
        <f t="shared" si="23"/>
        <v>1.907</v>
      </c>
      <c r="O280" s="12">
        <v>3.117</v>
      </c>
      <c r="P280" s="12">
        <f t="shared" si="24"/>
        <v>61.180622393326921</v>
      </c>
      <c r="Q280" s="11">
        <f t="shared" si="25"/>
        <v>38.819377606673079</v>
      </c>
    </row>
    <row r="281" spans="1:17" s="3" customFormat="1" x14ac:dyDescent="0.25">
      <c r="A281" s="17" t="s">
        <v>1131</v>
      </c>
      <c r="B281" s="15">
        <v>3</v>
      </c>
      <c r="C281" s="15">
        <v>25</v>
      </c>
      <c r="D281" s="14">
        <v>198</v>
      </c>
      <c r="E281" s="11">
        <v>0.19800000000000001</v>
      </c>
      <c r="F281" s="13">
        <v>0.58499999999999996</v>
      </c>
      <c r="G281" s="14">
        <v>4.3999999999999997E-2</v>
      </c>
      <c r="H281" s="12">
        <v>0.54099999999999993</v>
      </c>
      <c r="I281" s="12">
        <v>0.92599999999999993</v>
      </c>
      <c r="J281" s="12">
        <f t="shared" si="21"/>
        <v>58.423326133909285</v>
      </c>
      <c r="K281" s="11">
        <f t="shared" si="22"/>
        <v>41.576673866090715</v>
      </c>
      <c r="L281" s="13">
        <v>0.86899999999999999</v>
      </c>
      <c r="M281" s="12">
        <v>6.2E-2</v>
      </c>
      <c r="N281" s="12">
        <f t="shared" si="23"/>
        <v>0.80699999999999994</v>
      </c>
      <c r="O281" s="12">
        <v>3.117</v>
      </c>
      <c r="P281" s="12">
        <f t="shared" si="24"/>
        <v>25.890279114533204</v>
      </c>
      <c r="Q281" s="11">
        <f t="shared" si="25"/>
        <v>74.1097208854668</v>
      </c>
    </row>
    <row r="282" spans="1:17" s="3" customFormat="1" x14ac:dyDescent="0.25">
      <c r="A282" s="17" t="s">
        <v>1131</v>
      </c>
      <c r="B282" s="15">
        <v>3</v>
      </c>
      <c r="C282" s="15">
        <v>25</v>
      </c>
      <c r="D282" s="14">
        <v>198</v>
      </c>
      <c r="E282" s="11">
        <v>0.19800000000000001</v>
      </c>
      <c r="F282" s="13">
        <v>0.55200000000000005</v>
      </c>
      <c r="G282" s="14">
        <v>4.3999999999999997E-2</v>
      </c>
      <c r="H282" s="12">
        <v>0.50800000000000001</v>
      </c>
      <c r="I282" s="12">
        <v>0.92599999999999993</v>
      </c>
      <c r="J282" s="12">
        <f t="shared" si="21"/>
        <v>54.85961123110151</v>
      </c>
      <c r="K282" s="11">
        <f t="shared" si="22"/>
        <v>45.14038876889849</v>
      </c>
      <c r="L282" s="13">
        <v>0.98299999999999998</v>
      </c>
      <c r="M282" s="12">
        <v>6.2E-2</v>
      </c>
      <c r="N282" s="12">
        <f t="shared" si="23"/>
        <v>0.92100000000000004</v>
      </c>
      <c r="O282" s="12">
        <v>3.117</v>
      </c>
      <c r="P282" s="12">
        <f t="shared" si="24"/>
        <v>29.547641963426376</v>
      </c>
      <c r="Q282" s="11">
        <f t="shared" si="25"/>
        <v>70.452358036573628</v>
      </c>
    </row>
    <row r="283" spans="1:17" s="3" customFormat="1" x14ac:dyDescent="0.25">
      <c r="A283" s="16" t="s">
        <v>1137</v>
      </c>
      <c r="B283" s="3">
        <v>1</v>
      </c>
      <c r="C283" s="15">
        <v>0.04</v>
      </c>
      <c r="D283" s="14">
        <v>0.04</v>
      </c>
      <c r="E283" s="11">
        <v>0.03</v>
      </c>
      <c r="F283" s="13">
        <v>0.78400000000000003</v>
      </c>
      <c r="G283" s="12">
        <v>5.3999999999999999E-2</v>
      </c>
      <c r="H283" s="12">
        <v>0.73</v>
      </c>
      <c r="I283" s="12">
        <v>0.79399999999999993</v>
      </c>
      <c r="J283" s="12">
        <f t="shared" si="21"/>
        <v>91.939546599496225</v>
      </c>
      <c r="K283" s="11">
        <f t="shared" si="22"/>
        <v>8.0604534005037749</v>
      </c>
      <c r="L283" s="13">
        <v>3.0960000000000001</v>
      </c>
      <c r="M283" s="12">
        <v>0.06</v>
      </c>
      <c r="N283" s="12">
        <f t="shared" si="23"/>
        <v>3.036</v>
      </c>
      <c r="O283" s="12">
        <v>2.5760000000000001</v>
      </c>
      <c r="P283" s="12">
        <f t="shared" si="24"/>
        <v>117.85714285714286</v>
      </c>
      <c r="Q283" s="11">
        <f t="shared" si="25"/>
        <v>-17.857142857142861</v>
      </c>
    </row>
    <row r="284" spans="1:17" s="3" customFormat="1" x14ac:dyDescent="0.25">
      <c r="A284" s="16" t="s">
        <v>1137</v>
      </c>
      <c r="B284" s="3">
        <v>1</v>
      </c>
      <c r="C284" s="15">
        <v>0.04</v>
      </c>
      <c r="D284" s="14">
        <v>0.04</v>
      </c>
      <c r="E284" s="11">
        <v>0.03</v>
      </c>
      <c r="F284" s="13">
        <v>0.83399999999999996</v>
      </c>
      <c r="G284" s="12">
        <v>5.3999999999999999E-2</v>
      </c>
      <c r="H284" s="12">
        <v>0.77999999999999992</v>
      </c>
      <c r="I284" s="12">
        <v>0.79399999999999993</v>
      </c>
      <c r="J284" s="12">
        <f t="shared" si="21"/>
        <v>98.236775818639799</v>
      </c>
      <c r="K284" s="11">
        <f t="shared" si="22"/>
        <v>1.7632241813602008</v>
      </c>
      <c r="L284" s="13">
        <v>2.246</v>
      </c>
      <c r="M284" s="12">
        <v>0.06</v>
      </c>
      <c r="N284" s="12">
        <f t="shared" si="23"/>
        <v>2.1859999999999999</v>
      </c>
      <c r="O284" s="12">
        <v>2.5760000000000001</v>
      </c>
      <c r="P284" s="12">
        <f t="shared" si="24"/>
        <v>84.860248447204967</v>
      </c>
      <c r="Q284" s="11">
        <f t="shared" si="25"/>
        <v>15.139751552795033</v>
      </c>
    </row>
    <row r="285" spans="1:17" s="3" customFormat="1" x14ac:dyDescent="0.25">
      <c r="A285" s="16" t="s">
        <v>1137</v>
      </c>
      <c r="B285" s="3">
        <v>1</v>
      </c>
      <c r="C285" s="15">
        <v>7.0000000000000007E-2</v>
      </c>
      <c r="D285" s="14">
        <v>7.0000000000000007E-2</v>
      </c>
      <c r="E285" s="11">
        <v>0.06</v>
      </c>
      <c r="F285" s="13">
        <v>0.76800000000000002</v>
      </c>
      <c r="G285" s="12">
        <v>5.3999999999999999E-2</v>
      </c>
      <c r="H285" s="12">
        <v>0.71399999999999997</v>
      </c>
      <c r="I285" s="12">
        <v>0.79399999999999993</v>
      </c>
      <c r="J285" s="12">
        <f t="shared" si="21"/>
        <v>89.924433249370281</v>
      </c>
      <c r="K285" s="11">
        <f t="shared" si="22"/>
        <v>10.075566750629719</v>
      </c>
      <c r="L285" s="13">
        <v>2.3570000000000002</v>
      </c>
      <c r="M285" s="12">
        <v>0.06</v>
      </c>
      <c r="N285" s="12">
        <f t="shared" si="23"/>
        <v>2.2970000000000002</v>
      </c>
      <c r="O285" s="12">
        <v>2.5760000000000001</v>
      </c>
      <c r="P285" s="12">
        <f t="shared" si="24"/>
        <v>89.1692546583851</v>
      </c>
      <c r="Q285" s="11">
        <f t="shared" si="25"/>
        <v>10.8307453416149</v>
      </c>
    </row>
    <row r="286" spans="1:17" s="3" customFormat="1" x14ac:dyDescent="0.25">
      <c r="A286" s="16" t="s">
        <v>1137</v>
      </c>
      <c r="B286" s="3">
        <v>1</v>
      </c>
      <c r="C286" s="15">
        <v>7.0000000000000007E-2</v>
      </c>
      <c r="D286" s="14">
        <v>7.0000000000000007E-2</v>
      </c>
      <c r="E286" s="11">
        <v>0.06</v>
      </c>
      <c r="F286" s="13">
        <v>0.88400000000000001</v>
      </c>
      <c r="G286" s="12">
        <v>5.3999999999999999E-2</v>
      </c>
      <c r="H286" s="12">
        <v>0.83</v>
      </c>
      <c r="I286" s="12">
        <v>0.79399999999999993</v>
      </c>
      <c r="J286" s="12">
        <f t="shared" si="21"/>
        <v>104.53400503778339</v>
      </c>
      <c r="K286" s="11">
        <f t="shared" si="22"/>
        <v>-4.5340050377833876</v>
      </c>
      <c r="L286" s="13">
        <v>2.6110000000000002</v>
      </c>
      <c r="M286" s="12">
        <v>0.06</v>
      </c>
      <c r="N286" s="12">
        <f t="shared" si="23"/>
        <v>2.5510000000000002</v>
      </c>
      <c r="O286" s="12">
        <v>2.5760000000000001</v>
      </c>
      <c r="P286" s="12">
        <f t="shared" si="24"/>
        <v>99.029503105590067</v>
      </c>
      <c r="Q286" s="11">
        <f t="shared" si="25"/>
        <v>0.97049689440993347</v>
      </c>
    </row>
    <row r="287" spans="1:17" s="3" customFormat="1" x14ac:dyDescent="0.25">
      <c r="A287" s="16" t="s">
        <v>1137</v>
      </c>
      <c r="B287" s="3">
        <v>1</v>
      </c>
      <c r="C287" s="15">
        <v>0.15</v>
      </c>
      <c r="D287" s="14">
        <v>0.15</v>
      </c>
      <c r="E287" s="11">
        <v>0.13</v>
      </c>
      <c r="F287" s="13">
        <v>0.81200000000000006</v>
      </c>
      <c r="G287" s="12">
        <v>5.3999999999999999E-2</v>
      </c>
      <c r="H287" s="12">
        <v>0.75800000000000001</v>
      </c>
      <c r="I287" s="12">
        <v>0.79399999999999993</v>
      </c>
      <c r="J287" s="12">
        <f t="shared" si="21"/>
        <v>95.465994962216641</v>
      </c>
      <c r="K287" s="11">
        <f t="shared" si="22"/>
        <v>4.5340050377833592</v>
      </c>
      <c r="L287" s="13">
        <v>2.5739999999999998</v>
      </c>
      <c r="M287" s="12">
        <v>0.06</v>
      </c>
      <c r="N287" s="12">
        <f t="shared" si="23"/>
        <v>2.5139999999999998</v>
      </c>
      <c r="O287" s="12">
        <v>2.5760000000000001</v>
      </c>
      <c r="P287" s="12">
        <f t="shared" si="24"/>
        <v>97.593167701863351</v>
      </c>
      <c r="Q287" s="11">
        <f t="shared" si="25"/>
        <v>2.4068322981366492</v>
      </c>
    </row>
    <row r="288" spans="1:17" s="3" customFormat="1" x14ac:dyDescent="0.25">
      <c r="A288" s="16" t="s">
        <v>1137</v>
      </c>
      <c r="B288" s="3">
        <v>1</v>
      </c>
      <c r="C288" s="15">
        <v>0.15</v>
      </c>
      <c r="D288" s="14">
        <v>0.15</v>
      </c>
      <c r="E288" s="11">
        <v>0.13</v>
      </c>
      <c r="F288" s="13">
        <v>0.91200000000000003</v>
      </c>
      <c r="G288" s="12">
        <v>5.3999999999999999E-2</v>
      </c>
      <c r="H288" s="12">
        <v>0.85799999999999998</v>
      </c>
      <c r="I288" s="12">
        <v>0.79399999999999993</v>
      </c>
      <c r="J288" s="12">
        <f t="shared" si="21"/>
        <v>108.06045340050379</v>
      </c>
      <c r="K288" s="11">
        <f t="shared" si="22"/>
        <v>-8.0604534005037891</v>
      </c>
      <c r="L288" s="13">
        <v>2.714</v>
      </c>
      <c r="M288" s="12">
        <v>0.06</v>
      </c>
      <c r="N288" s="12">
        <f t="shared" si="23"/>
        <v>2.6539999999999999</v>
      </c>
      <c r="O288" s="12">
        <v>2.5760000000000001</v>
      </c>
      <c r="P288" s="12">
        <f t="shared" si="24"/>
        <v>103.02795031055901</v>
      </c>
      <c r="Q288" s="11">
        <f t="shared" si="25"/>
        <v>-3.0279503105590067</v>
      </c>
    </row>
    <row r="289" spans="1:17" s="3" customFormat="1" x14ac:dyDescent="0.25">
      <c r="A289" s="16" t="s">
        <v>1137</v>
      </c>
      <c r="B289" s="3">
        <v>1</v>
      </c>
      <c r="C289" s="15">
        <v>0.33</v>
      </c>
      <c r="D289" s="14">
        <v>0.33</v>
      </c>
      <c r="E289" s="11">
        <v>0.25</v>
      </c>
      <c r="F289" s="13">
        <v>0.90100000000000002</v>
      </c>
      <c r="G289" s="12">
        <v>5.3999999999999999E-2</v>
      </c>
      <c r="H289" s="12">
        <v>0.84699999999999998</v>
      </c>
      <c r="I289" s="12">
        <v>0.79399999999999993</v>
      </c>
      <c r="J289" s="12">
        <f t="shared" si="21"/>
        <v>106.6750629722922</v>
      </c>
      <c r="K289" s="11">
        <f t="shared" si="22"/>
        <v>-6.6750629722921957</v>
      </c>
      <c r="L289" s="13">
        <v>1.6479999999999999</v>
      </c>
      <c r="M289" s="12">
        <v>0.06</v>
      </c>
      <c r="N289" s="12">
        <f t="shared" si="23"/>
        <v>1.5879999999999999</v>
      </c>
      <c r="O289" s="12">
        <v>2.5760000000000001</v>
      </c>
      <c r="P289" s="12">
        <f t="shared" si="24"/>
        <v>61.645962732919244</v>
      </c>
      <c r="Q289" s="11">
        <f t="shared" si="25"/>
        <v>38.354037267080756</v>
      </c>
    </row>
    <row r="290" spans="1:17" s="3" customFormat="1" x14ac:dyDescent="0.25">
      <c r="A290" s="16" t="s">
        <v>1137</v>
      </c>
      <c r="B290" s="3">
        <v>1</v>
      </c>
      <c r="C290" s="15">
        <v>0.33</v>
      </c>
      <c r="D290" s="14">
        <v>0.33</v>
      </c>
      <c r="E290" s="11">
        <v>0.25</v>
      </c>
      <c r="F290" s="13">
        <v>0.8</v>
      </c>
      <c r="G290" s="12">
        <v>5.3999999999999999E-2</v>
      </c>
      <c r="H290" s="12">
        <v>0.746</v>
      </c>
      <c r="I290" s="12">
        <v>0.79399999999999993</v>
      </c>
      <c r="J290" s="12">
        <f t="shared" si="21"/>
        <v>93.954659949622183</v>
      </c>
      <c r="K290" s="11">
        <f t="shared" si="22"/>
        <v>6.045340050377817</v>
      </c>
      <c r="L290" s="13">
        <v>3.1840000000000002</v>
      </c>
      <c r="M290" s="12">
        <v>0.06</v>
      </c>
      <c r="N290" s="12">
        <f t="shared" si="23"/>
        <v>3.1240000000000001</v>
      </c>
      <c r="O290" s="12">
        <v>2.5760000000000001</v>
      </c>
      <c r="P290" s="12">
        <f t="shared" si="24"/>
        <v>121.27329192546583</v>
      </c>
      <c r="Q290" s="11">
        <f t="shared" si="25"/>
        <v>-21.273291925465827</v>
      </c>
    </row>
    <row r="291" spans="1:17" s="3" customFormat="1" x14ac:dyDescent="0.25">
      <c r="A291" s="16" t="s">
        <v>1137</v>
      </c>
      <c r="B291" s="3">
        <v>1</v>
      </c>
      <c r="C291" s="15">
        <v>0.75</v>
      </c>
      <c r="D291" s="14">
        <v>0.75</v>
      </c>
      <c r="E291" s="11">
        <v>0.5</v>
      </c>
      <c r="F291" s="13">
        <v>0.80500000000000005</v>
      </c>
      <c r="G291" s="12">
        <v>5.3999999999999999E-2</v>
      </c>
      <c r="H291" s="12">
        <v>0.751</v>
      </c>
      <c r="I291" s="12">
        <v>0.79399999999999993</v>
      </c>
      <c r="J291" s="12">
        <f t="shared" si="21"/>
        <v>94.584382871536533</v>
      </c>
      <c r="K291" s="11">
        <f t="shared" si="22"/>
        <v>5.4156171284634667</v>
      </c>
      <c r="L291" s="13">
        <v>2.4580000000000002</v>
      </c>
      <c r="M291" s="12">
        <v>0.06</v>
      </c>
      <c r="N291" s="12">
        <f t="shared" si="23"/>
        <v>2.3980000000000001</v>
      </c>
      <c r="O291" s="12">
        <v>2.5760000000000001</v>
      </c>
      <c r="P291" s="12">
        <f t="shared" si="24"/>
        <v>93.090062111801245</v>
      </c>
      <c r="Q291" s="11">
        <f t="shared" si="25"/>
        <v>6.9099378881987548</v>
      </c>
    </row>
    <row r="292" spans="1:17" s="3" customFormat="1" x14ac:dyDescent="0.25">
      <c r="A292" s="16" t="s">
        <v>1137</v>
      </c>
      <c r="B292" s="3">
        <v>1</v>
      </c>
      <c r="C292" s="15">
        <v>0.75</v>
      </c>
      <c r="D292" s="14">
        <v>0.75</v>
      </c>
      <c r="E292" s="11">
        <v>0.5</v>
      </c>
      <c r="F292" s="13">
        <v>0.84099999999999997</v>
      </c>
      <c r="G292" s="12">
        <v>5.3999999999999999E-2</v>
      </c>
      <c r="H292" s="12">
        <v>0.78699999999999992</v>
      </c>
      <c r="I292" s="12">
        <v>0.79399999999999993</v>
      </c>
      <c r="J292" s="12">
        <f t="shared" si="21"/>
        <v>99.118387909319893</v>
      </c>
      <c r="K292" s="11">
        <f t="shared" si="22"/>
        <v>0.88161209068010749</v>
      </c>
      <c r="L292" s="13">
        <v>1.585</v>
      </c>
      <c r="M292" s="12">
        <v>0.06</v>
      </c>
      <c r="N292" s="12">
        <f t="shared" si="23"/>
        <v>1.5249999999999999</v>
      </c>
      <c r="O292" s="12">
        <v>2.5760000000000001</v>
      </c>
      <c r="P292" s="12">
        <f t="shared" si="24"/>
        <v>59.200310559006212</v>
      </c>
      <c r="Q292" s="11">
        <f t="shared" si="25"/>
        <v>40.799689440993788</v>
      </c>
    </row>
    <row r="293" spans="1:17" s="3" customFormat="1" x14ac:dyDescent="0.25">
      <c r="A293" s="16" t="s">
        <v>1137</v>
      </c>
      <c r="B293" s="3">
        <v>1</v>
      </c>
      <c r="C293" s="15">
        <v>1.5</v>
      </c>
      <c r="D293" s="14">
        <v>1.5</v>
      </c>
      <c r="E293" s="11">
        <v>1</v>
      </c>
      <c r="F293" s="13">
        <v>0.89300000000000002</v>
      </c>
      <c r="G293" s="12">
        <v>5.3999999999999999E-2</v>
      </c>
      <c r="H293" s="12">
        <v>0.83899999999999997</v>
      </c>
      <c r="I293" s="12">
        <v>0.79399999999999993</v>
      </c>
      <c r="J293" s="12">
        <f t="shared" si="21"/>
        <v>105.66750629722922</v>
      </c>
      <c r="K293" s="11">
        <f t="shared" si="22"/>
        <v>-5.6675062972292238</v>
      </c>
      <c r="L293" s="13">
        <v>1.4339999999999999</v>
      </c>
      <c r="M293" s="12">
        <v>0.06</v>
      </c>
      <c r="N293" s="12">
        <f t="shared" si="23"/>
        <v>1.3739999999999999</v>
      </c>
      <c r="O293" s="12">
        <v>2.5760000000000001</v>
      </c>
      <c r="P293" s="12">
        <f t="shared" si="24"/>
        <v>53.338509316770178</v>
      </c>
      <c r="Q293" s="11">
        <f t="shared" si="25"/>
        <v>46.661490683229822</v>
      </c>
    </row>
    <row r="294" spans="1:17" s="3" customFormat="1" x14ac:dyDescent="0.25">
      <c r="A294" s="16" t="s">
        <v>1137</v>
      </c>
      <c r="B294" s="3">
        <v>1</v>
      </c>
      <c r="C294" s="15">
        <v>1.5</v>
      </c>
      <c r="D294" s="14">
        <v>1.5</v>
      </c>
      <c r="E294" s="11">
        <v>1</v>
      </c>
      <c r="F294" s="13">
        <v>1.1990000000000001</v>
      </c>
      <c r="G294" s="12">
        <v>5.3999999999999999E-2</v>
      </c>
      <c r="H294" s="12">
        <v>1.145</v>
      </c>
      <c r="I294" s="12">
        <v>0.79399999999999993</v>
      </c>
      <c r="J294" s="12">
        <f t="shared" si="21"/>
        <v>144.20654911838793</v>
      </c>
      <c r="K294" s="11">
        <f t="shared" si="22"/>
        <v>-44.206549118387926</v>
      </c>
      <c r="L294" s="13">
        <v>1.4330000000000001</v>
      </c>
      <c r="M294" s="12">
        <v>0.06</v>
      </c>
      <c r="N294" s="12">
        <f t="shared" si="23"/>
        <v>1.373</v>
      </c>
      <c r="O294" s="12">
        <v>2.5760000000000001</v>
      </c>
      <c r="P294" s="12">
        <f t="shared" si="24"/>
        <v>53.299689440993788</v>
      </c>
      <c r="Q294" s="11">
        <f t="shared" si="25"/>
        <v>46.700310559006212</v>
      </c>
    </row>
    <row r="295" spans="1:17" s="3" customFormat="1" x14ac:dyDescent="0.25">
      <c r="A295" s="16" t="s">
        <v>1137</v>
      </c>
      <c r="B295" s="3">
        <v>1</v>
      </c>
      <c r="C295" s="15">
        <v>3.1</v>
      </c>
      <c r="D295" s="14">
        <v>3.1</v>
      </c>
      <c r="E295" s="11">
        <v>2</v>
      </c>
      <c r="F295" s="13">
        <v>3.9E-2</v>
      </c>
      <c r="G295" s="12">
        <v>5.3999999999999999E-2</v>
      </c>
      <c r="H295" s="12">
        <v>-1.4999999999999999E-2</v>
      </c>
      <c r="I295" s="12">
        <v>0.79399999999999993</v>
      </c>
      <c r="J295" s="12">
        <f t="shared" si="21"/>
        <v>-1.8891687657430731</v>
      </c>
      <c r="K295" s="11">
        <f t="shared" si="22"/>
        <v>101.88916876574308</v>
      </c>
      <c r="L295" s="13">
        <v>6.9000000000000006E-2</v>
      </c>
      <c r="M295" s="12">
        <v>0.06</v>
      </c>
      <c r="N295" s="12">
        <f t="shared" si="23"/>
        <v>9.000000000000008E-3</v>
      </c>
      <c r="O295" s="12">
        <v>2.5760000000000001</v>
      </c>
      <c r="P295" s="12">
        <f t="shared" si="24"/>
        <v>0.34937888198757794</v>
      </c>
      <c r="Q295" s="11">
        <f t="shared" si="25"/>
        <v>99.650621118012424</v>
      </c>
    </row>
    <row r="296" spans="1:17" s="3" customFormat="1" x14ac:dyDescent="0.25">
      <c r="A296" s="16" t="s">
        <v>1137</v>
      </c>
      <c r="B296" s="3">
        <v>1</v>
      </c>
      <c r="C296" s="15">
        <v>3.1</v>
      </c>
      <c r="D296" s="14">
        <v>3.1</v>
      </c>
      <c r="E296" s="11">
        <v>2</v>
      </c>
      <c r="F296" s="13">
        <v>4.3999999999999997E-2</v>
      </c>
      <c r="G296" s="12">
        <v>5.3999999999999999E-2</v>
      </c>
      <c r="H296" s="12">
        <v>-1.0000000000000002E-2</v>
      </c>
      <c r="I296" s="12">
        <v>0.79399999999999993</v>
      </c>
      <c r="J296" s="12">
        <f t="shared" si="21"/>
        <v>-1.2594458438287157</v>
      </c>
      <c r="K296" s="11">
        <f t="shared" si="22"/>
        <v>101.25944584382871</v>
      </c>
      <c r="L296" s="13">
        <v>0.108</v>
      </c>
      <c r="M296" s="12">
        <v>0.06</v>
      </c>
      <c r="N296" s="12">
        <f t="shared" si="23"/>
        <v>4.8000000000000001E-2</v>
      </c>
      <c r="O296" s="12">
        <v>2.5760000000000001</v>
      </c>
      <c r="P296" s="12">
        <f t="shared" si="24"/>
        <v>1.8633540372670807</v>
      </c>
      <c r="Q296" s="11">
        <f t="shared" si="25"/>
        <v>98.136645962732914</v>
      </c>
    </row>
    <row r="297" spans="1:17" s="3" customFormat="1" x14ac:dyDescent="0.25">
      <c r="A297" s="16" t="s">
        <v>1137</v>
      </c>
      <c r="B297" s="3">
        <v>1</v>
      </c>
      <c r="C297" s="15">
        <v>6.3</v>
      </c>
      <c r="D297" s="14">
        <v>6.3</v>
      </c>
      <c r="E297" s="11">
        <v>4</v>
      </c>
      <c r="F297" s="13">
        <v>3.7999999999999999E-2</v>
      </c>
      <c r="G297" s="12">
        <v>5.3999999999999999E-2</v>
      </c>
      <c r="H297" s="12">
        <v>-1.6E-2</v>
      </c>
      <c r="I297" s="12">
        <v>0.79399999999999993</v>
      </c>
      <c r="J297" s="12">
        <f t="shared" si="21"/>
        <v>-2.0151133501259451</v>
      </c>
      <c r="K297" s="11">
        <f t="shared" si="22"/>
        <v>102.01511335012594</v>
      </c>
      <c r="L297" s="13">
        <v>7.0999999999999994E-2</v>
      </c>
      <c r="M297" s="12">
        <v>0.06</v>
      </c>
      <c r="N297" s="12">
        <f t="shared" si="23"/>
        <v>1.0999999999999996E-2</v>
      </c>
      <c r="O297" s="12">
        <v>2.5760000000000001</v>
      </c>
      <c r="P297" s="12">
        <f t="shared" si="24"/>
        <v>0.42701863354037251</v>
      </c>
      <c r="Q297" s="11">
        <f t="shared" si="25"/>
        <v>99.572981366459629</v>
      </c>
    </row>
    <row r="298" spans="1:17" s="3" customFormat="1" x14ac:dyDescent="0.25">
      <c r="A298" s="16" t="s">
        <v>1137</v>
      </c>
      <c r="B298" s="3">
        <v>1</v>
      </c>
      <c r="C298" s="15">
        <v>6.3</v>
      </c>
      <c r="D298" s="14">
        <v>6.3</v>
      </c>
      <c r="E298" s="11">
        <v>4</v>
      </c>
      <c r="F298" s="13">
        <v>3.6999999999999998E-2</v>
      </c>
      <c r="G298" s="12">
        <v>5.3999999999999999E-2</v>
      </c>
      <c r="H298" s="12">
        <v>-1.7000000000000001E-2</v>
      </c>
      <c r="I298" s="12">
        <v>0.79399999999999993</v>
      </c>
      <c r="J298" s="12">
        <f t="shared" si="21"/>
        <v>-2.1410579345088165</v>
      </c>
      <c r="K298" s="11">
        <f t="shared" si="22"/>
        <v>102.14105793450882</v>
      </c>
      <c r="L298" s="13">
        <v>6.4000000000000001E-2</v>
      </c>
      <c r="M298" s="12">
        <v>0.06</v>
      </c>
      <c r="N298" s="12">
        <f t="shared" si="23"/>
        <v>4.0000000000000036E-3</v>
      </c>
      <c r="O298" s="12">
        <v>2.5760000000000001</v>
      </c>
      <c r="P298" s="12">
        <f t="shared" si="24"/>
        <v>0.15527950310559022</v>
      </c>
      <c r="Q298" s="11">
        <f t="shared" si="25"/>
        <v>99.844720496894411</v>
      </c>
    </row>
    <row r="299" spans="1:17" s="3" customFormat="1" x14ac:dyDescent="0.25">
      <c r="A299" s="16" t="s">
        <v>1137</v>
      </c>
      <c r="B299" s="3">
        <v>1</v>
      </c>
      <c r="C299" s="15">
        <v>12.5</v>
      </c>
      <c r="D299" s="14">
        <v>12.5</v>
      </c>
      <c r="E299" s="11">
        <v>8</v>
      </c>
      <c r="F299" s="13">
        <v>3.6999999999999998E-2</v>
      </c>
      <c r="G299" s="12">
        <v>5.3999999999999999E-2</v>
      </c>
      <c r="H299" s="12">
        <v>-1.7000000000000001E-2</v>
      </c>
      <c r="I299" s="12">
        <v>0.79399999999999993</v>
      </c>
      <c r="J299" s="12">
        <f t="shared" si="21"/>
        <v>-2.1410579345088165</v>
      </c>
      <c r="K299" s="11">
        <f t="shared" si="22"/>
        <v>102.14105793450882</v>
      </c>
      <c r="L299" s="13">
        <v>7.0999999999999994E-2</v>
      </c>
      <c r="M299" s="12">
        <v>0.06</v>
      </c>
      <c r="N299" s="12">
        <f t="shared" si="23"/>
        <v>1.0999999999999996E-2</v>
      </c>
      <c r="O299" s="12">
        <v>2.5760000000000001</v>
      </c>
      <c r="P299" s="12">
        <f t="shared" si="24"/>
        <v>0.42701863354037251</v>
      </c>
      <c r="Q299" s="11">
        <f t="shared" si="25"/>
        <v>99.572981366459629</v>
      </c>
    </row>
    <row r="300" spans="1:17" s="3" customFormat="1" x14ac:dyDescent="0.25">
      <c r="A300" s="16" t="s">
        <v>1137</v>
      </c>
      <c r="B300" s="3">
        <v>1</v>
      </c>
      <c r="C300" s="15">
        <v>12.5</v>
      </c>
      <c r="D300" s="14">
        <v>12.5</v>
      </c>
      <c r="E300" s="11">
        <v>8</v>
      </c>
      <c r="F300" s="13">
        <v>3.5999999999999997E-2</v>
      </c>
      <c r="G300" s="12">
        <v>5.3999999999999999E-2</v>
      </c>
      <c r="H300" s="12">
        <v>-1.8000000000000002E-2</v>
      </c>
      <c r="I300" s="12">
        <v>0.79399999999999993</v>
      </c>
      <c r="J300" s="12">
        <f t="shared" si="21"/>
        <v>-2.267002518891688</v>
      </c>
      <c r="K300" s="11">
        <f t="shared" si="22"/>
        <v>102.26700251889169</v>
      </c>
      <c r="L300" s="13">
        <v>6.7000000000000004E-2</v>
      </c>
      <c r="M300" s="12">
        <v>0.06</v>
      </c>
      <c r="N300" s="12">
        <f t="shared" si="23"/>
        <v>7.0000000000000062E-3</v>
      </c>
      <c r="O300" s="12">
        <v>2.5760000000000001</v>
      </c>
      <c r="P300" s="12">
        <f t="shared" si="24"/>
        <v>0.27173913043478287</v>
      </c>
      <c r="Q300" s="11">
        <f t="shared" si="25"/>
        <v>99.728260869565219</v>
      </c>
    </row>
    <row r="301" spans="1:17" s="3" customFormat="1" x14ac:dyDescent="0.25">
      <c r="A301" s="16" t="s">
        <v>1137</v>
      </c>
      <c r="B301" s="3">
        <v>1</v>
      </c>
      <c r="C301" s="15">
        <v>25</v>
      </c>
      <c r="D301" s="14">
        <v>25</v>
      </c>
      <c r="E301" s="11">
        <v>16</v>
      </c>
      <c r="F301" s="13">
        <v>3.5999999999999997E-2</v>
      </c>
      <c r="G301" s="12">
        <v>5.3999999999999999E-2</v>
      </c>
      <c r="H301" s="12">
        <v>-1.8000000000000002E-2</v>
      </c>
      <c r="I301" s="12">
        <v>0.79399999999999993</v>
      </c>
      <c r="J301" s="12">
        <f t="shared" si="21"/>
        <v>-2.267002518891688</v>
      </c>
      <c r="K301" s="11">
        <f t="shared" si="22"/>
        <v>102.26700251889169</v>
      </c>
      <c r="L301" s="13">
        <v>7.1999999999999995E-2</v>
      </c>
      <c r="M301" s="12">
        <v>0.06</v>
      </c>
      <c r="N301" s="12">
        <f t="shared" si="23"/>
        <v>1.1999999999999997E-2</v>
      </c>
      <c r="O301" s="12">
        <v>2.5760000000000001</v>
      </c>
      <c r="P301" s="12">
        <f t="shared" si="24"/>
        <v>0.46583850931677001</v>
      </c>
      <c r="Q301" s="11">
        <f t="shared" si="25"/>
        <v>99.534161490683232</v>
      </c>
    </row>
    <row r="302" spans="1:17" s="3" customFormat="1" x14ac:dyDescent="0.25">
      <c r="A302" s="16" t="s">
        <v>1137</v>
      </c>
      <c r="B302" s="3">
        <v>1</v>
      </c>
      <c r="C302" s="15">
        <v>25</v>
      </c>
      <c r="D302" s="14">
        <v>25</v>
      </c>
      <c r="E302" s="11">
        <v>16</v>
      </c>
      <c r="F302" s="13">
        <v>3.5999999999999997E-2</v>
      </c>
      <c r="G302" s="12">
        <v>5.3999999999999999E-2</v>
      </c>
      <c r="H302" s="12">
        <v>-1.8000000000000002E-2</v>
      </c>
      <c r="I302" s="12">
        <v>0.79399999999999993</v>
      </c>
      <c r="J302" s="12">
        <f t="shared" si="21"/>
        <v>-2.267002518891688</v>
      </c>
      <c r="K302" s="11">
        <f t="shared" si="22"/>
        <v>102.26700251889169</v>
      </c>
      <c r="L302" s="13">
        <v>6.9000000000000006E-2</v>
      </c>
      <c r="M302" s="12">
        <v>0.06</v>
      </c>
      <c r="N302" s="12">
        <f t="shared" si="23"/>
        <v>9.000000000000008E-3</v>
      </c>
      <c r="O302" s="12">
        <v>2.5760000000000001</v>
      </c>
      <c r="P302" s="12">
        <f t="shared" si="24"/>
        <v>0.34937888198757794</v>
      </c>
      <c r="Q302" s="11">
        <f t="shared" si="25"/>
        <v>99.650621118012424</v>
      </c>
    </row>
    <row r="303" spans="1:17" s="3" customFormat="1" x14ac:dyDescent="0.25">
      <c r="A303" s="16" t="s">
        <v>1137</v>
      </c>
      <c r="B303" s="3">
        <v>2</v>
      </c>
      <c r="C303" s="15">
        <v>0.04</v>
      </c>
      <c r="D303" s="14">
        <v>0.04</v>
      </c>
      <c r="E303" s="11">
        <v>0.03</v>
      </c>
      <c r="F303" s="13">
        <v>0.88400000000000001</v>
      </c>
      <c r="G303" s="12">
        <v>5.3999999999999999E-2</v>
      </c>
      <c r="H303" s="12">
        <v>0.83</v>
      </c>
      <c r="I303" s="12">
        <v>0.8869999999999999</v>
      </c>
      <c r="J303" s="12">
        <f t="shared" si="21"/>
        <v>93.573844419391222</v>
      </c>
      <c r="K303" s="11">
        <f t="shared" si="22"/>
        <v>6.4261555806087785</v>
      </c>
      <c r="L303" s="13">
        <v>1.9770000000000001</v>
      </c>
      <c r="M303" s="12">
        <v>7.3999999999999996E-2</v>
      </c>
      <c r="N303" s="12">
        <f t="shared" si="23"/>
        <v>1.903</v>
      </c>
      <c r="O303" s="12">
        <v>2.1420000000000003</v>
      </c>
      <c r="P303" s="12">
        <f t="shared" si="24"/>
        <v>88.842203548085891</v>
      </c>
      <c r="Q303" s="11">
        <f t="shared" si="25"/>
        <v>11.157796451914109</v>
      </c>
    </row>
    <row r="304" spans="1:17" s="3" customFormat="1" x14ac:dyDescent="0.25">
      <c r="A304" s="16" t="s">
        <v>1137</v>
      </c>
      <c r="B304" s="3">
        <v>2</v>
      </c>
      <c r="C304" s="15">
        <v>0.04</v>
      </c>
      <c r="D304" s="14">
        <v>0.04</v>
      </c>
      <c r="E304" s="11">
        <v>0.03</v>
      </c>
      <c r="F304" s="13">
        <v>0.92500000000000004</v>
      </c>
      <c r="G304" s="12">
        <v>5.3999999999999999E-2</v>
      </c>
      <c r="H304" s="12">
        <v>0.871</v>
      </c>
      <c r="I304" s="12">
        <v>0.8869999999999999</v>
      </c>
      <c r="J304" s="12">
        <f t="shared" si="21"/>
        <v>98.196166854565959</v>
      </c>
      <c r="K304" s="11">
        <f t="shared" si="22"/>
        <v>1.8038331454340408</v>
      </c>
      <c r="L304" s="13">
        <v>1.6279999999999999</v>
      </c>
      <c r="M304" s="12">
        <v>7.3999999999999996E-2</v>
      </c>
      <c r="N304" s="12">
        <f t="shared" si="23"/>
        <v>1.5539999999999998</v>
      </c>
      <c r="O304" s="12">
        <v>2.1420000000000003</v>
      </c>
      <c r="P304" s="12">
        <f t="shared" si="24"/>
        <v>72.549019607843107</v>
      </c>
      <c r="Q304" s="11">
        <f t="shared" si="25"/>
        <v>27.450980392156893</v>
      </c>
    </row>
    <row r="305" spans="1:17" s="3" customFormat="1" x14ac:dyDescent="0.25">
      <c r="A305" s="16" t="s">
        <v>1137</v>
      </c>
      <c r="B305" s="3">
        <v>2</v>
      </c>
      <c r="C305" s="15">
        <v>7.0000000000000007E-2</v>
      </c>
      <c r="D305" s="14">
        <v>7.0000000000000007E-2</v>
      </c>
      <c r="E305" s="11">
        <v>0.06</v>
      </c>
      <c r="F305" s="13">
        <v>0.88300000000000001</v>
      </c>
      <c r="G305" s="12">
        <v>5.3999999999999999E-2</v>
      </c>
      <c r="H305" s="12">
        <v>0.82899999999999996</v>
      </c>
      <c r="I305" s="12">
        <v>0.8869999999999999</v>
      </c>
      <c r="J305" s="12">
        <f t="shared" si="21"/>
        <v>93.461104847801579</v>
      </c>
      <c r="K305" s="11">
        <f t="shared" si="22"/>
        <v>6.5388951521984211</v>
      </c>
      <c r="L305" s="13">
        <v>2.3479999999999999</v>
      </c>
      <c r="M305" s="12">
        <v>7.3999999999999996E-2</v>
      </c>
      <c r="N305" s="12">
        <f t="shared" si="23"/>
        <v>2.274</v>
      </c>
      <c r="O305" s="12">
        <v>2.1420000000000003</v>
      </c>
      <c r="P305" s="12">
        <f t="shared" si="24"/>
        <v>106.16246498599438</v>
      </c>
      <c r="Q305" s="11">
        <f t="shared" si="25"/>
        <v>-6.1624649859943759</v>
      </c>
    </row>
    <row r="306" spans="1:17" s="3" customFormat="1" x14ac:dyDescent="0.25">
      <c r="A306" s="16" t="s">
        <v>1137</v>
      </c>
      <c r="B306" s="3">
        <v>2</v>
      </c>
      <c r="C306" s="15">
        <v>7.0000000000000007E-2</v>
      </c>
      <c r="D306" s="14">
        <v>7.0000000000000007E-2</v>
      </c>
      <c r="E306" s="11">
        <v>0.06</v>
      </c>
      <c r="F306" s="13">
        <v>0.97299999999999998</v>
      </c>
      <c r="G306" s="12">
        <v>5.3999999999999999E-2</v>
      </c>
      <c r="H306" s="12">
        <v>0.91899999999999993</v>
      </c>
      <c r="I306" s="12">
        <v>0.8869999999999999</v>
      </c>
      <c r="J306" s="12">
        <f t="shared" si="21"/>
        <v>103.60766629086811</v>
      </c>
      <c r="K306" s="11">
        <f t="shared" si="22"/>
        <v>-3.6076662908681101</v>
      </c>
      <c r="L306" s="13">
        <v>2.1080000000000001</v>
      </c>
      <c r="M306" s="12">
        <v>7.3999999999999996E-2</v>
      </c>
      <c r="N306" s="12">
        <f t="shared" si="23"/>
        <v>2.0340000000000003</v>
      </c>
      <c r="O306" s="12">
        <v>2.1420000000000003</v>
      </c>
      <c r="P306" s="12">
        <f t="shared" si="24"/>
        <v>94.9579831932773</v>
      </c>
      <c r="Q306" s="11">
        <f t="shared" si="25"/>
        <v>5.0420168067226996</v>
      </c>
    </row>
    <row r="307" spans="1:17" s="3" customFormat="1" x14ac:dyDescent="0.25">
      <c r="A307" s="16" t="s">
        <v>1137</v>
      </c>
      <c r="B307" s="3">
        <v>2</v>
      </c>
      <c r="C307" s="15">
        <v>0.15</v>
      </c>
      <c r="D307" s="14">
        <v>0.15</v>
      </c>
      <c r="E307" s="11">
        <v>0.13</v>
      </c>
      <c r="F307" s="13">
        <v>0.78500000000000003</v>
      </c>
      <c r="G307" s="12">
        <v>5.3999999999999999E-2</v>
      </c>
      <c r="H307" s="12">
        <v>0.73099999999999998</v>
      </c>
      <c r="I307" s="12">
        <v>0.8869999999999999</v>
      </c>
      <c r="J307" s="12">
        <f t="shared" si="21"/>
        <v>82.412626832018049</v>
      </c>
      <c r="K307" s="11">
        <f t="shared" si="22"/>
        <v>17.587373167981951</v>
      </c>
      <c r="L307" s="13">
        <v>2.2229999999999999</v>
      </c>
      <c r="M307" s="12">
        <v>7.3999999999999996E-2</v>
      </c>
      <c r="N307" s="12">
        <f t="shared" si="23"/>
        <v>2.149</v>
      </c>
      <c r="O307" s="12">
        <v>2.1420000000000003</v>
      </c>
      <c r="P307" s="12">
        <f t="shared" si="24"/>
        <v>100.32679738562089</v>
      </c>
      <c r="Q307" s="11">
        <f t="shared" si="25"/>
        <v>-0.32679738562089256</v>
      </c>
    </row>
    <row r="308" spans="1:17" s="3" customFormat="1" x14ac:dyDescent="0.25">
      <c r="A308" s="16" t="s">
        <v>1137</v>
      </c>
      <c r="B308" s="3">
        <v>2</v>
      </c>
      <c r="C308" s="15">
        <v>0.15</v>
      </c>
      <c r="D308" s="14">
        <v>0.15</v>
      </c>
      <c r="E308" s="11">
        <v>0.13</v>
      </c>
      <c r="F308" s="13">
        <v>0.92700000000000005</v>
      </c>
      <c r="G308" s="12">
        <v>5.3999999999999999E-2</v>
      </c>
      <c r="H308" s="12">
        <v>0.873</v>
      </c>
      <c r="I308" s="12">
        <v>0.8869999999999999</v>
      </c>
      <c r="J308" s="12">
        <f t="shared" si="21"/>
        <v>98.421645997745216</v>
      </c>
      <c r="K308" s="11">
        <f t="shared" si="22"/>
        <v>1.5783540022547839</v>
      </c>
      <c r="L308" s="13">
        <v>2.06</v>
      </c>
      <c r="M308" s="12">
        <v>7.3999999999999996E-2</v>
      </c>
      <c r="N308" s="12">
        <f t="shared" si="23"/>
        <v>1.986</v>
      </c>
      <c r="O308" s="12">
        <v>2.1420000000000003</v>
      </c>
      <c r="P308" s="12">
        <f t="shared" si="24"/>
        <v>92.717086834733877</v>
      </c>
      <c r="Q308" s="11">
        <f t="shared" si="25"/>
        <v>7.2829131652661232</v>
      </c>
    </row>
    <row r="309" spans="1:17" s="3" customFormat="1" x14ac:dyDescent="0.25">
      <c r="A309" s="16" t="s">
        <v>1137</v>
      </c>
      <c r="B309" s="3">
        <v>2</v>
      </c>
      <c r="C309" s="15">
        <v>0.33</v>
      </c>
      <c r="D309" s="14">
        <v>0.33</v>
      </c>
      <c r="E309" s="11">
        <v>0.25</v>
      </c>
      <c r="F309" s="13">
        <v>0.75900000000000001</v>
      </c>
      <c r="G309" s="12">
        <v>5.3999999999999999E-2</v>
      </c>
      <c r="H309" s="12">
        <v>0.70499999999999996</v>
      </c>
      <c r="I309" s="12">
        <v>0.8869999999999999</v>
      </c>
      <c r="J309" s="12">
        <f t="shared" si="21"/>
        <v>79.481397970687723</v>
      </c>
      <c r="K309" s="11">
        <f t="shared" si="22"/>
        <v>20.518602029312277</v>
      </c>
      <c r="L309" s="13">
        <v>2.258</v>
      </c>
      <c r="M309" s="12">
        <v>7.3999999999999996E-2</v>
      </c>
      <c r="N309" s="12">
        <f t="shared" si="23"/>
        <v>2.1840000000000002</v>
      </c>
      <c r="O309" s="12">
        <v>2.1420000000000003</v>
      </c>
      <c r="P309" s="12">
        <f t="shared" si="24"/>
        <v>101.96078431372548</v>
      </c>
      <c r="Q309" s="11">
        <f t="shared" si="25"/>
        <v>-1.9607843137254832</v>
      </c>
    </row>
    <row r="310" spans="1:17" s="3" customFormat="1" x14ac:dyDescent="0.25">
      <c r="A310" s="16" t="s">
        <v>1137</v>
      </c>
      <c r="B310" s="3">
        <v>2</v>
      </c>
      <c r="C310" s="15">
        <v>0.33</v>
      </c>
      <c r="D310" s="14">
        <v>0.33</v>
      </c>
      <c r="E310" s="11">
        <v>0.25</v>
      </c>
      <c r="F310" s="13">
        <v>0.77300000000000002</v>
      </c>
      <c r="G310" s="12">
        <v>5.3999999999999999E-2</v>
      </c>
      <c r="H310" s="12">
        <v>0.71899999999999997</v>
      </c>
      <c r="I310" s="12">
        <v>0.8869999999999999</v>
      </c>
      <c r="J310" s="12">
        <f t="shared" si="21"/>
        <v>81.059751972942507</v>
      </c>
      <c r="K310" s="11">
        <f t="shared" si="22"/>
        <v>18.940248027057493</v>
      </c>
      <c r="L310" s="13">
        <v>2.0680000000000001</v>
      </c>
      <c r="M310" s="12">
        <v>7.3999999999999996E-2</v>
      </c>
      <c r="N310" s="12">
        <f t="shared" si="23"/>
        <v>1.994</v>
      </c>
      <c r="O310" s="12">
        <v>2.1420000000000003</v>
      </c>
      <c r="P310" s="12">
        <f t="shared" si="24"/>
        <v>93.090569561157778</v>
      </c>
      <c r="Q310" s="11">
        <f t="shared" si="25"/>
        <v>6.9094304388422216</v>
      </c>
    </row>
    <row r="311" spans="1:17" s="3" customFormat="1" x14ac:dyDescent="0.25">
      <c r="A311" s="16" t="s">
        <v>1137</v>
      </c>
      <c r="B311" s="3">
        <v>2</v>
      </c>
      <c r="C311" s="15">
        <v>0.75</v>
      </c>
      <c r="D311" s="14">
        <v>0.75</v>
      </c>
      <c r="E311" s="11">
        <v>0.5</v>
      </c>
      <c r="F311" s="13">
        <v>0.81799999999999995</v>
      </c>
      <c r="G311" s="12">
        <v>5.3999999999999999E-2</v>
      </c>
      <c r="H311" s="12">
        <v>0.7639999999999999</v>
      </c>
      <c r="I311" s="12">
        <v>0.8869999999999999</v>
      </c>
      <c r="J311" s="12">
        <f t="shared" si="21"/>
        <v>86.133032694475759</v>
      </c>
      <c r="K311" s="11">
        <f t="shared" si="22"/>
        <v>13.866967305524241</v>
      </c>
      <c r="L311" s="13">
        <v>2.2730000000000001</v>
      </c>
      <c r="M311" s="12">
        <v>7.3999999999999996E-2</v>
      </c>
      <c r="N311" s="12">
        <f t="shared" si="23"/>
        <v>2.1990000000000003</v>
      </c>
      <c r="O311" s="12">
        <v>2.1420000000000003</v>
      </c>
      <c r="P311" s="12">
        <f t="shared" si="24"/>
        <v>102.66106442577029</v>
      </c>
      <c r="Q311" s="11">
        <f t="shared" si="25"/>
        <v>-2.6610644257702916</v>
      </c>
    </row>
    <row r="312" spans="1:17" s="3" customFormat="1" x14ac:dyDescent="0.25">
      <c r="A312" s="16" t="s">
        <v>1137</v>
      </c>
      <c r="B312" s="3">
        <v>2</v>
      </c>
      <c r="C312" s="15">
        <v>0.75</v>
      </c>
      <c r="D312" s="14">
        <v>0.75</v>
      </c>
      <c r="E312" s="11">
        <v>0.5</v>
      </c>
      <c r="F312" s="13">
        <v>0.78600000000000003</v>
      </c>
      <c r="G312" s="12">
        <v>5.3999999999999999E-2</v>
      </c>
      <c r="H312" s="12">
        <v>0.73199999999999998</v>
      </c>
      <c r="I312" s="12">
        <v>0.8869999999999999</v>
      </c>
      <c r="J312" s="12">
        <f t="shared" si="21"/>
        <v>82.525366403607663</v>
      </c>
      <c r="K312" s="11">
        <f t="shared" si="22"/>
        <v>17.474633596392337</v>
      </c>
      <c r="L312" s="13">
        <v>2.0169999999999999</v>
      </c>
      <c r="M312" s="12">
        <v>7.3999999999999996E-2</v>
      </c>
      <c r="N312" s="12">
        <f t="shared" si="23"/>
        <v>1.9429999999999998</v>
      </c>
      <c r="O312" s="12">
        <v>2.1420000000000003</v>
      </c>
      <c r="P312" s="12">
        <f t="shared" si="24"/>
        <v>90.709617180205399</v>
      </c>
      <c r="Q312" s="11">
        <f t="shared" si="25"/>
        <v>9.2903828197946012</v>
      </c>
    </row>
    <row r="313" spans="1:17" s="3" customFormat="1" x14ac:dyDescent="0.25">
      <c r="A313" s="16" t="s">
        <v>1137</v>
      </c>
      <c r="B313" s="3">
        <v>2</v>
      </c>
      <c r="C313" s="15">
        <v>1.5</v>
      </c>
      <c r="D313" s="14">
        <v>1.5</v>
      </c>
      <c r="E313" s="11">
        <v>1</v>
      </c>
      <c r="F313" s="13">
        <v>1.0229999999999999</v>
      </c>
      <c r="G313" s="12">
        <v>5.3999999999999999E-2</v>
      </c>
      <c r="H313" s="12">
        <v>0.96899999999999986</v>
      </c>
      <c r="I313" s="12">
        <v>0.8869999999999999</v>
      </c>
      <c r="J313" s="12">
        <f t="shared" si="21"/>
        <v>109.24464487034949</v>
      </c>
      <c r="K313" s="11">
        <f t="shared" si="22"/>
        <v>-9.2446448703494895</v>
      </c>
      <c r="L313" s="13">
        <v>2.105</v>
      </c>
      <c r="M313" s="12">
        <v>7.3999999999999996E-2</v>
      </c>
      <c r="N313" s="12">
        <f t="shared" si="23"/>
        <v>2.0310000000000001</v>
      </c>
      <c r="O313" s="12">
        <v>2.1420000000000003</v>
      </c>
      <c r="P313" s="12">
        <f t="shared" si="24"/>
        <v>94.817927170868344</v>
      </c>
      <c r="Q313" s="11">
        <f t="shared" si="25"/>
        <v>5.1820728291316556</v>
      </c>
    </row>
    <row r="314" spans="1:17" s="3" customFormat="1" x14ac:dyDescent="0.25">
      <c r="A314" s="16" t="s">
        <v>1137</v>
      </c>
      <c r="B314" s="3">
        <v>2</v>
      </c>
      <c r="C314" s="15">
        <v>1.5</v>
      </c>
      <c r="D314" s="14">
        <v>1.5</v>
      </c>
      <c r="E314" s="11">
        <v>1</v>
      </c>
      <c r="F314" s="13">
        <v>1.1200000000000001</v>
      </c>
      <c r="G314" s="12">
        <v>5.3999999999999999E-2</v>
      </c>
      <c r="H314" s="12">
        <v>1.0660000000000001</v>
      </c>
      <c r="I314" s="12">
        <v>0.8869999999999999</v>
      </c>
      <c r="J314" s="12">
        <f t="shared" si="21"/>
        <v>120.18038331454342</v>
      </c>
      <c r="K314" s="11">
        <f t="shared" si="22"/>
        <v>-20.18038331454342</v>
      </c>
      <c r="L314" s="13">
        <v>1.542</v>
      </c>
      <c r="M314" s="12">
        <v>7.3999999999999996E-2</v>
      </c>
      <c r="N314" s="12">
        <f t="shared" si="23"/>
        <v>1.468</v>
      </c>
      <c r="O314" s="12">
        <v>2.1420000000000003</v>
      </c>
      <c r="P314" s="12">
        <f t="shared" si="24"/>
        <v>68.534080298786165</v>
      </c>
      <c r="Q314" s="11">
        <f t="shared" si="25"/>
        <v>31.465919701213835</v>
      </c>
    </row>
    <row r="315" spans="1:17" s="3" customFormat="1" x14ac:dyDescent="0.25">
      <c r="A315" s="16" t="s">
        <v>1137</v>
      </c>
      <c r="B315" s="3">
        <v>2</v>
      </c>
      <c r="C315" s="15">
        <v>3.1</v>
      </c>
      <c r="D315" s="14">
        <v>3.1</v>
      </c>
      <c r="E315" s="11">
        <v>2</v>
      </c>
      <c r="F315" s="13">
        <v>4.5999999999999999E-2</v>
      </c>
      <c r="G315" s="12">
        <v>5.3999999999999999E-2</v>
      </c>
      <c r="H315" s="12">
        <v>-8.0000000000000002E-3</v>
      </c>
      <c r="I315" s="12">
        <v>0.8869999999999999</v>
      </c>
      <c r="J315" s="12">
        <f t="shared" si="21"/>
        <v>-0.90191657271702386</v>
      </c>
      <c r="K315" s="11">
        <f t="shared" si="22"/>
        <v>100.90191657271703</v>
      </c>
      <c r="L315" s="13">
        <v>0.19500000000000001</v>
      </c>
      <c r="M315" s="12">
        <v>7.3999999999999996E-2</v>
      </c>
      <c r="N315" s="12">
        <f t="shared" si="23"/>
        <v>0.12100000000000001</v>
      </c>
      <c r="O315" s="12">
        <v>2.1420000000000003</v>
      </c>
      <c r="P315" s="12">
        <f t="shared" si="24"/>
        <v>5.6489262371615308</v>
      </c>
      <c r="Q315" s="11">
        <f t="shared" si="25"/>
        <v>94.351073762838467</v>
      </c>
    </row>
    <row r="316" spans="1:17" s="3" customFormat="1" x14ac:dyDescent="0.25">
      <c r="A316" s="16" t="s">
        <v>1137</v>
      </c>
      <c r="B316" s="3">
        <v>2</v>
      </c>
      <c r="C316" s="15">
        <v>3.1</v>
      </c>
      <c r="D316" s="14">
        <v>3.1</v>
      </c>
      <c r="E316" s="11">
        <v>2</v>
      </c>
      <c r="F316" s="13">
        <v>3.9E-2</v>
      </c>
      <c r="G316" s="12">
        <v>5.3999999999999999E-2</v>
      </c>
      <c r="H316" s="12">
        <v>-1.4999999999999999E-2</v>
      </c>
      <c r="I316" s="12">
        <v>0.8869999999999999</v>
      </c>
      <c r="J316" s="12">
        <f t="shared" si="21"/>
        <v>-1.6910935738444197</v>
      </c>
      <c r="K316" s="11">
        <f t="shared" si="22"/>
        <v>101.69109357384443</v>
      </c>
      <c r="L316" s="13">
        <v>8.2000000000000003E-2</v>
      </c>
      <c r="M316" s="12">
        <v>7.3999999999999996E-2</v>
      </c>
      <c r="N316" s="12">
        <f t="shared" si="23"/>
        <v>8.0000000000000071E-3</v>
      </c>
      <c r="O316" s="12">
        <v>2.1420000000000003</v>
      </c>
      <c r="P316" s="12">
        <f t="shared" si="24"/>
        <v>0.37348272642390318</v>
      </c>
      <c r="Q316" s="11">
        <f t="shared" si="25"/>
        <v>99.626517273576098</v>
      </c>
    </row>
    <row r="317" spans="1:17" s="3" customFormat="1" x14ac:dyDescent="0.25">
      <c r="A317" s="16" t="s">
        <v>1137</v>
      </c>
      <c r="B317" s="3">
        <v>2</v>
      </c>
      <c r="C317" s="15">
        <v>6.3</v>
      </c>
      <c r="D317" s="14">
        <v>6.3</v>
      </c>
      <c r="E317" s="11">
        <v>4</v>
      </c>
      <c r="F317" s="13">
        <v>3.9E-2</v>
      </c>
      <c r="G317" s="12">
        <v>5.3999999999999999E-2</v>
      </c>
      <c r="H317" s="12">
        <v>-1.4999999999999999E-2</v>
      </c>
      <c r="I317" s="12">
        <v>0.8869999999999999</v>
      </c>
      <c r="J317" s="12">
        <f t="shared" si="21"/>
        <v>-1.6910935738444197</v>
      </c>
      <c r="K317" s="11">
        <f t="shared" si="22"/>
        <v>101.69109357384443</v>
      </c>
      <c r="L317" s="13">
        <v>9.2999999999999999E-2</v>
      </c>
      <c r="M317" s="12">
        <v>7.3999999999999996E-2</v>
      </c>
      <c r="N317" s="12">
        <f t="shared" si="23"/>
        <v>1.9000000000000003E-2</v>
      </c>
      <c r="O317" s="12">
        <v>2.1420000000000003</v>
      </c>
      <c r="P317" s="12">
        <f t="shared" si="24"/>
        <v>0.88702147525676933</v>
      </c>
      <c r="Q317" s="11">
        <f t="shared" si="25"/>
        <v>99.112978524743227</v>
      </c>
    </row>
    <row r="318" spans="1:17" s="3" customFormat="1" x14ac:dyDescent="0.25">
      <c r="A318" s="16" t="s">
        <v>1137</v>
      </c>
      <c r="B318" s="3">
        <v>2</v>
      </c>
      <c r="C318" s="15">
        <v>6.3</v>
      </c>
      <c r="D318" s="14">
        <v>6.3</v>
      </c>
      <c r="E318" s="11">
        <v>4</v>
      </c>
      <c r="F318" s="13">
        <v>3.6999999999999998E-2</v>
      </c>
      <c r="G318" s="12">
        <v>5.3999999999999999E-2</v>
      </c>
      <c r="H318" s="12">
        <v>-1.7000000000000001E-2</v>
      </c>
      <c r="I318" s="12">
        <v>0.8869999999999999</v>
      </c>
      <c r="J318" s="12">
        <f t="shared" si="21"/>
        <v>-1.9165727170236755</v>
      </c>
      <c r="K318" s="11">
        <f t="shared" si="22"/>
        <v>101.91657271702367</v>
      </c>
      <c r="L318" s="13">
        <v>7.9000000000000001E-2</v>
      </c>
      <c r="M318" s="12">
        <v>7.3999999999999996E-2</v>
      </c>
      <c r="N318" s="12">
        <f t="shared" si="23"/>
        <v>5.0000000000000044E-3</v>
      </c>
      <c r="O318" s="12">
        <v>2.1420000000000003</v>
      </c>
      <c r="P318" s="12">
        <f t="shared" si="24"/>
        <v>0.23342670401493948</v>
      </c>
      <c r="Q318" s="11">
        <f t="shared" si="25"/>
        <v>99.766573295985054</v>
      </c>
    </row>
    <row r="319" spans="1:17" s="3" customFormat="1" x14ac:dyDescent="0.25">
      <c r="A319" s="16" t="s">
        <v>1137</v>
      </c>
      <c r="B319" s="3">
        <v>2</v>
      </c>
      <c r="C319" s="15">
        <v>12.5</v>
      </c>
      <c r="D319" s="14">
        <v>12.5</v>
      </c>
      <c r="E319" s="11">
        <v>8</v>
      </c>
      <c r="F319" s="13">
        <v>3.7999999999999999E-2</v>
      </c>
      <c r="G319" s="12">
        <v>5.3999999999999999E-2</v>
      </c>
      <c r="H319" s="12">
        <v>-1.6E-2</v>
      </c>
      <c r="I319" s="12">
        <v>0.8869999999999999</v>
      </c>
      <c r="J319" s="12">
        <f t="shared" si="21"/>
        <v>-1.8038331454340477</v>
      </c>
      <c r="K319" s="11">
        <f t="shared" si="22"/>
        <v>101.80383314543404</v>
      </c>
      <c r="L319" s="13">
        <v>7.4999999999999997E-2</v>
      </c>
      <c r="M319" s="12">
        <v>7.3999999999999996E-2</v>
      </c>
      <c r="N319" s="12">
        <f t="shared" si="23"/>
        <v>1.0000000000000009E-3</v>
      </c>
      <c r="O319" s="12">
        <v>2.1420000000000003</v>
      </c>
      <c r="P319" s="12">
        <f t="shared" si="24"/>
        <v>4.6685340802987897E-2</v>
      </c>
      <c r="Q319" s="11">
        <f t="shared" si="25"/>
        <v>99.953314659197005</v>
      </c>
    </row>
    <row r="320" spans="1:17" s="3" customFormat="1" x14ac:dyDescent="0.25">
      <c r="A320" s="16" t="s">
        <v>1137</v>
      </c>
      <c r="B320" s="3">
        <v>2</v>
      </c>
      <c r="C320" s="15">
        <v>12.5</v>
      </c>
      <c r="D320" s="14">
        <v>12.5</v>
      </c>
      <c r="E320" s="11">
        <v>8</v>
      </c>
      <c r="F320" s="13">
        <v>3.6999999999999998E-2</v>
      </c>
      <c r="G320" s="12">
        <v>5.3999999999999999E-2</v>
      </c>
      <c r="H320" s="12">
        <v>-1.7000000000000001E-2</v>
      </c>
      <c r="I320" s="12">
        <v>0.8869999999999999</v>
      </c>
      <c r="J320" s="12">
        <f t="shared" si="21"/>
        <v>-1.9165727170236755</v>
      </c>
      <c r="K320" s="11">
        <f t="shared" si="22"/>
        <v>101.91657271702367</v>
      </c>
      <c r="L320" s="13">
        <v>7.8E-2</v>
      </c>
      <c r="M320" s="12">
        <v>7.3999999999999996E-2</v>
      </c>
      <c r="N320" s="12">
        <f t="shared" si="23"/>
        <v>4.0000000000000036E-3</v>
      </c>
      <c r="O320" s="12">
        <v>2.1420000000000003</v>
      </c>
      <c r="P320" s="12">
        <f t="shared" si="24"/>
        <v>0.18674136321195159</v>
      </c>
      <c r="Q320" s="11">
        <f t="shared" si="25"/>
        <v>99.813258636788049</v>
      </c>
    </row>
    <row r="321" spans="1:17" s="3" customFormat="1" x14ac:dyDescent="0.25">
      <c r="A321" s="16" t="s">
        <v>1137</v>
      </c>
      <c r="B321" s="3">
        <v>2</v>
      </c>
      <c r="C321" s="15">
        <v>25</v>
      </c>
      <c r="D321" s="14">
        <v>25</v>
      </c>
      <c r="E321" s="11">
        <v>16</v>
      </c>
      <c r="F321" s="13">
        <v>3.5999999999999997E-2</v>
      </c>
      <c r="G321" s="12">
        <v>5.3999999999999999E-2</v>
      </c>
      <c r="H321" s="12">
        <v>-1.8000000000000002E-2</v>
      </c>
      <c r="I321" s="12">
        <v>0.8869999999999999</v>
      </c>
      <c r="J321" s="12">
        <f t="shared" si="21"/>
        <v>-2.0293122886133039</v>
      </c>
      <c r="K321" s="11">
        <f t="shared" si="22"/>
        <v>102.0293122886133</v>
      </c>
      <c r="L321" s="13">
        <v>7.0000000000000007E-2</v>
      </c>
      <c r="M321" s="12">
        <v>7.3999999999999996E-2</v>
      </c>
      <c r="N321" s="12">
        <f t="shared" si="23"/>
        <v>-3.9999999999999897E-3</v>
      </c>
      <c r="O321" s="12">
        <v>2.1420000000000003</v>
      </c>
      <c r="P321" s="12">
        <f t="shared" si="24"/>
        <v>-0.18674136321195092</v>
      </c>
      <c r="Q321" s="11">
        <f t="shared" si="25"/>
        <v>100.18674136321195</v>
      </c>
    </row>
    <row r="322" spans="1:17" s="3" customFormat="1" x14ac:dyDescent="0.25">
      <c r="A322" s="16" t="s">
        <v>1137</v>
      </c>
      <c r="B322" s="3">
        <v>2</v>
      </c>
      <c r="C322" s="15">
        <v>25</v>
      </c>
      <c r="D322" s="14">
        <v>25</v>
      </c>
      <c r="E322" s="11">
        <v>16</v>
      </c>
      <c r="F322" s="13">
        <v>3.5000000000000003E-2</v>
      </c>
      <c r="G322" s="12">
        <v>5.3999999999999999E-2</v>
      </c>
      <c r="H322" s="12">
        <v>-1.8999999999999996E-2</v>
      </c>
      <c r="I322" s="12">
        <v>0.8869999999999999</v>
      </c>
      <c r="J322" s="12">
        <f t="shared" si="21"/>
        <v>-2.142051860202931</v>
      </c>
      <c r="K322" s="11">
        <f t="shared" si="22"/>
        <v>102.14205186020293</v>
      </c>
      <c r="L322" s="13">
        <v>7.9000000000000001E-2</v>
      </c>
      <c r="M322" s="12">
        <v>7.3999999999999996E-2</v>
      </c>
      <c r="N322" s="12">
        <f t="shared" si="23"/>
        <v>5.0000000000000044E-3</v>
      </c>
      <c r="O322" s="12">
        <v>2.1420000000000003</v>
      </c>
      <c r="P322" s="12">
        <f t="shared" si="24"/>
        <v>0.23342670401493948</v>
      </c>
      <c r="Q322" s="11">
        <f t="shared" si="25"/>
        <v>99.766573295985054</v>
      </c>
    </row>
    <row r="323" spans="1:17" s="3" customFormat="1" x14ac:dyDescent="0.25">
      <c r="A323" s="16" t="s">
        <v>1137</v>
      </c>
      <c r="B323" s="3">
        <v>3</v>
      </c>
      <c r="C323" s="15">
        <v>0.04</v>
      </c>
      <c r="D323" s="14">
        <v>0.04</v>
      </c>
      <c r="E323" s="11">
        <v>0.03</v>
      </c>
      <c r="F323" s="13">
        <v>0.85599999999999998</v>
      </c>
      <c r="G323" s="12">
        <v>5.3999999999999999E-2</v>
      </c>
      <c r="H323" s="12">
        <v>0.80199999999999994</v>
      </c>
      <c r="I323" s="12">
        <v>0.83299999999999996</v>
      </c>
      <c r="J323" s="12">
        <f t="shared" ref="J323:J342" si="26">H323/I323*100</f>
        <v>96.278511404561812</v>
      </c>
      <c r="K323" s="11">
        <f t="shared" ref="K323:K342" si="27">100-J323</f>
        <v>3.7214885954381884</v>
      </c>
      <c r="L323" s="13">
        <v>2.2599999999999998</v>
      </c>
      <c r="M323" s="12">
        <v>6.8000000000000005E-2</v>
      </c>
      <c r="N323" s="12">
        <f t="shared" ref="N323:N342" si="28">L323-M323</f>
        <v>2.1919999999999997</v>
      </c>
      <c r="O323" s="12">
        <v>2.5669999999999997</v>
      </c>
      <c r="P323" s="12">
        <f t="shared" ref="P323:P342" si="29">N323/O323*100</f>
        <v>85.391507596416048</v>
      </c>
      <c r="Q323" s="11">
        <f t="shared" ref="Q323:Q342" si="30">100-P323</f>
        <v>14.608492403583952</v>
      </c>
    </row>
    <row r="324" spans="1:17" s="3" customFormat="1" x14ac:dyDescent="0.25">
      <c r="A324" s="16" t="s">
        <v>1137</v>
      </c>
      <c r="B324" s="3">
        <v>3</v>
      </c>
      <c r="C324" s="15">
        <v>0.04</v>
      </c>
      <c r="D324" s="14">
        <v>0.04</v>
      </c>
      <c r="E324" s="11">
        <v>0.03</v>
      </c>
      <c r="F324" s="13">
        <v>0.90600000000000003</v>
      </c>
      <c r="G324" s="12">
        <v>5.3999999999999999E-2</v>
      </c>
      <c r="H324" s="12">
        <v>0.85199999999999998</v>
      </c>
      <c r="I324" s="12">
        <v>0.83299999999999996</v>
      </c>
      <c r="J324" s="12">
        <f t="shared" si="26"/>
        <v>102.28091236494599</v>
      </c>
      <c r="K324" s="11">
        <f t="shared" si="27"/>
        <v>-2.2809123649459906</v>
      </c>
      <c r="L324" s="13">
        <v>2.1949999999999998</v>
      </c>
      <c r="M324" s="12">
        <v>6.8000000000000005E-2</v>
      </c>
      <c r="N324" s="12">
        <f t="shared" si="28"/>
        <v>2.1269999999999998</v>
      </c>
      <c r="O324" s="12">
        <v>2.5669999999999997</v>
      </c>
      <c r="P324" s="12">
        <f t="shared" si="29"/>
        <v>82.859368913128165</v>
      </c>
      <c r="Q324" s="11">
        <f t="shared" si="30"/>
        <v>17.140631086871835</v>
      </c>
    </row>
    <row r="325" spans="1:17" s="3" customFormat="1" x14ac:dyDescent="0.25">
      <c r="A325" s="16" t="s">
        <v>1137</v>
      </c>
      <c r="B325" s="3">
        <v>3</v>
      </c>
      <c r="C325" s="15">
        <v>7.0000000000000007E-2</v>
      </c>
      <c r="D325" s="14">
        <v>7.0000000000000007E-2</v>
      </c>
      <c r="E325" s="11">
        <v>0.06</v>
      </c>
      <c r="F325" s="13">
        <v>0.85499999999999998</v>
      </c>
      <c r="G325" s="12">
        <v>5.3999999999999999E-2</v>
      </c>
      <c r="H325" s="12">
        <v>0.80099999999999993</v>
      </c>
      <c r="I325" s="12">
        <v>0.83299999999999996</v>
      </c>
      <c r="J325" s="12">
        <f t="shared" si="26"/>
        <v>96.158463385354139</v>
      </c>
      <c r="K325" s="11">
        <f t="shared" si="27"/>
        <v>3.8415366146458609</v>
      </c>
      <c r="L325" s="13">
        <v>2.7989999999999999</v>
      </c>
      <c r="M325" s="12">
        <v>6.8000000000000005E-2</v>
      </c>
      <c r="N325" s="12">
        <f t="shared" si="28"/>
        <v>2.7309999999999999</v>
      </c>
      <c r="O325" s="12">
        <v>2.5669999999999997</v>
      </c>
      <c r="P325" s="12">
        <f t="shared" si="29"/>
        <v>106.38878067783406</v>
      </c>
      <c r="Q325" s="11">
        <f t="shared" si="30"/>
        <v>-6.3887806778340632</v>
      </c>
    </row>
    <row r="326" spans="1:17" s="3" customFormat="1" x14ac:dyDescent="0.25">
      <c r="A326" s="16" t="s">
        <v>1137</v>
      </c>
      <c r="B326" s="3">
        <v>3</v>
      </c>
      <c r="C326" s="15">
        <v>7.0000000000000007E-2</v>
      </c>
      <c r="D326" s="14">
        <v>7.0000000000000007E-2</v>
      </c>
      <c r="E326" s="11">
        <v>0.06</v>
      </c>
      <c r="F326" s="13">
        <v>0.85699999999999998</v>
      </c>
      <c r="G326" s="12">
        <v>5.3999999999999999E-2</v>
      </c>
      <c r="H326" s="12">
        <v>0.80299999999999994</v>
      </c>
      <c r="I326" s="12">
        <v>0.83299999999999996</v>
      </c>
      <c r="J326" s="12">
        <f t="shared" si="26"/>
        <v>96.398559423769498</v>
      </c>
      <c r="K326" s="11">
        <f t="shared" si="27"/>
        <v>3.6014405762305017</v>
      </c>
      <c r="L326" s="13">
        <v>2.3159999999999998</v>
      </c>
      <c r="M326" s="12">
        <v>6.8000000000000005E-2</v>
      </c>
      <c r="N326" s="12">
        <f t="shared" si="28"/>
        <v>2.2479999999999998</v>
      </c>
      <c r="O326" s="12">
        <v>2.5669999999999997</v>
      </c>
      <c r="P326" s="12">
        <f t="shared" si="29"/>
        <v>87.573042462017924</v>
      </c>
      <c r="Q326" s="11">
        <f t="shared" si="30"/>
        <v>12.426957537982076</v>
      </c>
    </row>
    <row r="327" spans="1:17" s="3" customFormat="1" x14ac:dyDescent="0.25">
      <c r="A327" s="16" t="s">
        <v>1137</v>
      </c>
      <c r="B327" s="3">
        <v>3</v>
      </c>
      <c r="C327" s="15">
        <v>0.15</v>
      </c>
      <c r="D327" s="14">
        <v>0.15</v>
      </c>
      <c r="E327" s="11">
        <v>0.13</v>
      </c>
      <c r="F327" s="13">
        <v>0.79400000000000004</v>
      </c>
      <c r="G327" s="12">
        <v>5.3999999999999999E-2</v>
      </c>
      <c r="H327" s="12">
        <v>0.74</v>
      </c>
      <c r="I327" s="12">
        <v>0.83299999999999996</v>
      </c>
      <c r="J327" s="12">
        <f t="shared" si="26"/>
        <v>88.835534213685477</v>
      </c>
      <c r="K327" s="11">
        <f t="shared" si="27"/>
        <v>11.164465786314523</v>
      </c>
      <c r="L327" s="13">
        <v>2.5019999999999998</v>
      </c>
      <c r="M327" s="12">
        <v>6.8000000000000005E-2</v>
      </c>
      <c r="N327" s="12">
        <f t="shared" si="28"/>
        <v>2.4339999999999997</v>
      </c>
      <c r="O327" s="12">
        <v>2.5669999999999997</v>
      </c>
      <c r="P327" s="12">
        <f t="shared" si="29"/>
        <v>94.818854694195551</v>
      </c>
      <c r="Q327" s="11">
        <f t="shared" si="30"/>
        <v>5.1811453058044492</v>
      </c>
    </row>
    <row r="328" spans="1:17" s="3" customFormat="1" x14ac:dyDescent="0.25">
      <c r="A328" s="16" t="s">
        <v>1137</v>
      </c>
      <c r="B328" s="3">
        <v>3</v>
      </c>
      <c r="C328" s="15">
        <v>0.15</v>
      </c>
      <c r="D328" s="14">
        <v>0.15</v>
      </c>
      <c r="E328" s="11">
        <v>0.13</v>
      </c>
      <c r="F328" s="13">
        <v>0.872</v>
      </c>
      <c r="G328" s="12">
        <v>5.3999999999999999E-2</v>
      </c>
      <c r="H328" s="12">
        <v>0.81799999999999995</v>
      </c>
      <c r="I328" s="12">
        <v>0.83299999999999996</v>
      </c>
      <c r="J328" s="12">
        <f t="shared" si="26"/>
        <v>98.199279711884756</v>
      </c>
      <c r="K328" s="11">
        <f t="shared" si="27"/>
        <v>1.8007202881152438</v>
      </c>
      <c r="L328" s="13">
        <v>2.3460000000000001</v>
      </c>
      <c r="M328" s="12">
        <v>6.8000000000000005E-2</v>
      </c>
      <c r="N328" s="12">
        <f t="shared" si="28"/>
        <v>2.278</v>
      </c>
      <c r="O328" s="12">
        <v>2.5669999999999997</v>
      </c>
      <c r="P328" s="12">
        <f t="shared" si="29"/>
        <v>88.741721854304643</v>
      </c>
      <c r="Q328" s="11">
        <f t="shared" si="30"/>
        <v>11.258278145695357</v>
      </c>
    </row>
    <row r="329" spans="1:17" s="3" customFormat="1" x14ac:dyDescent="0.25">
      <c r="A329" s="16" t="s">
        <v>1137</v>
      </c>
      <c r="B329" s="3">
        <v>3</v>
      </c>
      <c r="C329" s="15">
        <v>0.33</v>
      </c>
      <c r="D329" s="14">
        <v>0.33</v>
      </c>
      <c r="E329" s="11">
        <v>0.25</v>
      </c>
      <c r="F329" s="13">
        <v>0.86099999999999999</v>
      </c>
      <c r="G329" s="12">
        <v>5.3999999999999999E-2</v>
      </c>
      <c r="H329" s="12">
        <v>0.80699999999999994</v>
      </c>
      <c r="I329" s="12">
        <v>0.83299999999999996</v>
      </c>
      <c r="J329" s="12">
        <f t="shared" si="26"/>
        <v>96.878751500600231</v>
      </c>
      <c r="K329" s="11">
        <f t="shared" si="27"/>
        <v>3.1212484993997691</v>
      </c>
      <c r="L329" s="13">
        <v>2.0550000000000002</v>
      </c>
      <c r="M329" s="12">
        <v>6.8000000000000005E-2</v>
      </c>
      <c r="N329" s="12">
        <f t="shared" si="28"/>
        <v>1.9870000000000001</v>
      </c>
      <c r="O329" s="12">
        <v>2.5669999999999997</v>
      </c>
      <c r="P329" s="12">
        <f t="shared" si="29"/>
        <v>77.405531749123497</v>
      </c>
      <c r="Q329" s="11">
        <f t="shared" si="30"/>
        <v>22.594468250876503</v>
      </c>
    </row>
    <row r="330" spans="1:17" s="3" customFormat="1" x14ac:dyDescent="0.25">
      <c r="A330" s="16" t="s">
        <v>1137</v>
      </c>
      <c r="B330" s="3">
        <v>3</v>
      </c>
      <c r="C330" s="15">
        <v>0.33</v>
      </c>
      <c r="D330" s="14">
        <v>0.33</v>
      </c>
      <c r="E330" s="11">
        <v>0.25</v>
      </c>
      <c r="F330" s="13">
        <v>0.82799999999999996</v>
      </c>
      <c r="G330" s="12">
        <v>5.3999999999999999E-2</v>
      </c>
      <c r="H330" s="12">
        <v>0.77399999999999991</v>
      </c>
      <c r="I330" s="12">
        <v>0.83299999999999996</v>
      </c>
      <c r="J330" s="12">
        <f t="shared" si="26"/>
        <v>92.917166866746697</v>
      </c>
      <c r="K330" s="11">
        <f t="shared" si="27"/>
        <v>7.0828331332533025</v>
      </c>
      <c r="L330" s="13">
        <v>2.206</v>
      </c>
      <c r="M330" s="12">
        <v>6.8000000000000005E-2</v>
      </c>
      <c r="N330" s="12">
        <f t="shared" si="28"/>
        <v>2.1379999999999999</v>
      </c>
      <c r="O330" s="12">
        <v>2.5669999999999997</v>
      </c>
      <c r="P330" s="12">
        <f t="shared" si="29"/>
        <v>83.287884690299961</v>
      </c>
      <c r="Q330" s="11">
        <f t="shared" si="30"/>
        <v>16.712115309700039</v>
      </c>
    </row>
    <row r="331" spans="1:17" s="3" customFormat="1" x14ac:dyDescent="0.25">
      <c r="A331" s="16" t="s">
        <v>1137</v>
      </c>
      <c r="B331" s="3">
        <v>3</v>
      </c>
      <c r="C331" s="15">
        <v>0.75</v>
      </c>
      <c r="D331" s="14">
        <v>0.75</v>
      </c>
      <c r="E331" s="11">
        <v>0.5</v>
      </c>
      <c r="F331" s="13">
        <v>0.89</v>
      </c>
      <c r="G331" s="12">
        <v>5.3999999999999999E-2</v>
      </c>
      <c r="H331" s="12">
        <v>0.83599999999999997</v>
      </c>
      <c r="I331" s="12">
        <v>0.83299999999999996</v>
      </c>
      <c r="J331" s="12">
        <f t="shared" si="26"/>
        <v>100.36014405762306</v>
      </c>
      <c r="K331" s="11">
        <f t="shared" si="27"/>
        <v>-0.36014405762306012</v>
      </c>
      <c r="L331" s="13">
        <v>2.5649999999999999</v>
      </c>
      <c r="M331" s="12">
        <v>6.8000000000000005E-2</v>
      </c>
      <c r="N331" s="12">
        <f t="shared" si="28"/>
        <v>2.4969999999999999</v>
      </c>
      <c r="O331" s="12">
        <v>2.5669999999999997</v>
      </c>
      <c r="P331" s="12">
        <f t="shared" si="29"/>
        <v>97.273081417997659</v>
      </c>
      <c r="Q331" s="11">
        <f t="shared" si="30"/>
        <v>2.7269185820023409</v>
      </c>
    </row>
    <row r="332" spans="1:17" s="3" customFormat="1" x14ac:dyDescent="0.25">
      <c r="A332" s="16" t="s">
        <v>1137</v>
      </c>
      <c r="B332" s="3">
        <v>3</v>
      </c>
      <c r="C332" s="15">
        <v>0.75</v>
      </c>
      <c r="D332" s="14">
        <v>0.75</v>
      </c>
      <c r="E332" s="11">
        <v>0.5</v>
      </c>
      <c r="F332" s="13">
        <v>1.2809999999999999</v>
      </c>
      <c r="G332" s="12">
        <v>5.3999999999999999E-2</v>
      </c>
      <c r="H332" s="12">
        <v>1.2269999999999999</v>
      </c>
      <c r="I332" s="12">
        <v>0.83299999999999996</v>
      </c>
      <c r="J332" s="12">
        <f t="shared" si="26"/>
        <v>147.29891956782711</v>
      </c>
      <c r="K332" s="11">
        <f t="shared" si="27"/>
        <v>-47.298919567827113</v>
      </c>
      <c r="L332" s="13">
        <v>1.837</v>
      </c>
      <c r="M332" s="12">
        <v>6.8000000000000005E-2</v>
      </c>
      <c r="N332" s="12">
        <f t="shared" si="28"/>
        <v>1.7689999999999999</v>
      </c>
      <c r="O332" s="12">
        <v>2.5669999999999997</v>
      </c>
      <c r="P332" s="12">
        <f t="shared" si="29"/>
        <v>68.913128165173347</v>
      </c>
      <c r="Q332" s="11">
        <f t="shared" si="30"/>
        <v>31.086871834826653</v>
      </c>
    </row>
    <row r="333" spans="1:17" s="3" customFormat="1" x14ac:dyDescent="0.25">
      <c r="A333" s="16" t="s">
        <v>1137</v>
      </c>
      <c r="B333" s="3">
        <v>3</v>
      </c>
      <c r="C333" s="15">
        <v>1.5</v>
      </c>
      <c r="D333" s="14">
        <v>1.5</v>
      </c>
      <c r="E333" s="11">
        <v>1</v>
      </c>
      <c r="F333" s="13">
        <v>1.0509999999999999</v>
      </c>
      <c r="G333" s="12">
        <v>5.3999999999999999E-2</v>
      </c>
      <c r="H333" s="12">
        <v>0.99699999999999989</v>
      </c>
      <c r="I333" s="12">
        <v>0.83299999999999996</v>
      </c>
      <c r="J333" s="12">
        <f t="shared" si="26"/>
        <v>119.68787515006001</v>
      </c>
      <c r="K333" s="11">
        <f t="shared" si="27"/>
        <v>-19.687875150060009</v>
      </c>
      <c r="L333" s="13">
        <v>1.796</v>
      </c>
      <c r="M333" s="12">
        <v>6.8000000000000005E-2</v>
      </c>
      <c r="N333" s="12">
        <f t="shared" si="28"/>
        <v>1.728</v>
      </c>
      <c r="O333" s="12">
        <v>2.5669999999999997</v>
      </c>
      <c r="P333" s="12">
        <f t="shared" si="29"/>
        <v>67.315932995714846</v>
      </c>
      <c r="Q333" s="11">
        <f t="shared" si="30"/>
        <v>32.684067004285154</v>
      </c>
    </row>
    <row r="334" spans="1:17" s="3" customFormat="1" x14ac:dyDescent="0.25">
      <c r="A334" s="16" t="s">
        <v>1137</v>
      </c>
      <c r="B334" s="3">
        <v>3</v>
      </c>
      <c r="C334" s="15">
        <v>1.5</v>
      </c>
      <c r="D334" s="14">
        <v>1.5</v>
      </c>
      <c r="E334" s="11">
        <v>1</v>
      </c>
      <c r="F334" s="13">
        <v>1.1930000000000001</v>
      </c>
      <c r="G334" s="12">
        <v>5.3999999999999999E-2</v>
      </c>
      <c r="H334" s="12">
        <v>1.139</v>
      </c>
      <c r="I334" s="12">
        <v>0.83299999999999996</v>
      </c>
      <c r="J334" s="12">
        <f t="shared" si="26"/>
        <v>136.73469387755105</v>
      </c>
      <c r="K334" s="11">
        <f t="shared" si="27"/>
        <v>-36.734693877551052</v>
      </c>
      <c r="L334" s="13">
        <v>1.3320000000000001</v>
      </c>
      <c r="M334" s="12">
        <v>6.8000000000000005E-2</v>
      </c>
      <c r="N334" s="12">
        <f t="shared" si="28"/>
        <v>1.264</v>
      </c>
      <c r="O334" s="12">
        <v>2.5669999999999997</v>
      </c>
      <c r="P334" s="12">
        <f t="shared" si="29"/>
        <v>49.240358395013637</v>
      </c>
      <c r="Q334" s="11">
        <f t="shared" si="30"/>
        <v>50.759641604986363</v>
      </c>
    </row>
    <row r="335" spans="1:17" s="3" customFormat="1" x14ac:dyDescent="0.25">
      <c r="A335" s="16" t="s">
        <v>1137</v>
      </c>
      <c r="B335" s="3">
        <v>3</v>
      </c>
      <c r="C335" s="15">
        <v>3.1</v>
      </c>
      <c r="D335" s="14">
        <v>3.1</v>
      </c>
      <c r="E335" s="11">
        <v>2</v>
      </c>
      <c r="F335" s="13">
        <v>0.191</v>
      </c>
      <c r="G335" s="12">
        <v>5.3999999999999999E-2</v>
      </c>
      <c r="H335" s="12">
        <v>0.13700000000000001</v>
      </c>
      <c r="I335" s="12">
        <v>0.83299999999999996</v>
      </c>
      <c r="J335" s="12">
        <f t="shared" si="26"/>
        <v>16.446578631452581</v>
      </c>
      <c r="K335" s="11">
        <f t="shared" si="27"/>
        <v>83.553421368547419</v>
      </c>
      <c r="L335" s="13">
        <v>3.4950000000000001</v>
      </c>
      <c r="M335" s="12">
        <v>6.8000000000000005E-2</v>
      </c>
      <c r="N335" s="12">
        <f t="shared" si="28"/>
        <v>3.427</v>
      </c>
      <c r="O335" s="12">
        <v>2.5669999999999997</v>
      </c>
      <c r="P335" s="12">
        <f t="shared" si="29"/>
        <v>133.50214257888589</v>
      </c>
      <c r="Q335" s="11">
        <f t="shared" si="30"/>
        <v>-33.502142578885895</v>
      </c>
    </row>
    <row r="336" spans="1:17" s="3" customFormat="1" x14ac:dyDescent="0.25">
      <c r="A336" s="16" t="s">
        <v>1137</v>
      </c>
      <c r="B336" s="3">
        <v>3</v>
      </c>
      <c r="C336" s="15">
        <v>3.1</v>
      </c>
      <c r="D336" s="14">
        <v>3.1</v>
      </c>
      <c r="E336" s="11">
        <v>2</v>
      </c>
      <c r="F336" s="13">
        <v>3.6999999999999998E-2</v>
      </c>
      <c r="G336" s="12">
        <v>5.3999999999999999E-2</v>
      </c>
      <c r="H336" s="12">
        <v>-1.7000000000000001E-2</v>
      </c>
      <c r="I336" s="12">
        <v>0.83299999999999996</v>
      </c>
      <c r="J336" s="12">
        <f t="shared" si="26"/>
        <v>-2.0408163265306123</v>
      </c>
      <c r="K336" s="11">
        <f t="shared" si="27"/>
        <v>102.04081632653062</v>
      </c>
      <c r="L336" s="13">
        <v>7.0000000000000007E-2</v>
      </c>
      <c r="M336" s="12">
        <v>6.8000000000000005E-2</v>
      </c>
      <c r="N336" s="12">
        <f t="shared" si="28"/>
        <v>2.0000000000000018E-3</v>
      </c>
      <c r="O336" s="12">
        <v>2.5669999999999997</v>
      </c>
      <c r="P336" s="12">
        <f t="shared" si="29"/>
        <v>7.791195948578114E-2</v>
      </c>
      <c r="Q336" s="11">
        <f t="shared" si="30"/>
        <v>99.922088040514225</v>
      </c>
    </row>
    <row r="337" spans="1:17" s="3" customFormat="1" x14ac:dyDescent="0.25">
      <c r="A337" s="16" t="s">
        <v>1137</v>
      </c>
      <c r="B337" s="3">
        <v>3</v>
      </c>
      <c r="C337" s="15">
        <v>6.3</v>
      </c>
      <c r="D337" s="14">
        <v>6.3</v>
      </c>
      <c r="E337" s="11">
        <v>4</v>
      </c>
      <c r="F337" s="13">
        <v>3.7999999999999999E-2</v>
      </c>
      <c r="G337" s="12">
        <v>5.3999999999999999E-2</v>
      </c>
      <c r="H337" s="12">
        <v>-1.6E-2</v>
      </c>
      <c r="I337" s="12">
        <v>0.83299999999999996</v>
      </c>
      <c r="J337" s="12">
        <f t="shared" si="26"/>
        <v>-1.9207683073229294</v>
      </c>
      <c r="K337" s="11">
        <f t="shared" si="27"/>
        <v>101.92076830732293</v>
      </c>
      <c r="L337" s="13">
        <v>7.4999999999999997E-2</v>
      </c>
      <c r="M337" s="12">
        <v>6.8000000000000005E-2</v>
      </c>
      <c r="N337" s="12">
        <f t="shared" si="28"/>
        <v>6.9999999999999923E-3</v>
      </c>
      <c r="O337" s="12">
        <v>2.5669999999999997</v>
      </c>
      <c r="P337" s="12">
        <f t="shared" si="29"/>
        <v>0.27269185820023351</v>
      </c>
      <c r="Q337" s="11">
        <f t="shared" si="30"/>
        <v>99.727308141799767</v>
      </c>
    </row>
    <row r="338" spans="1:17" s="3" customFormat="1" x14ac:dyDescent="0.25">
      <c r="A338" s="16" t="s">
        <v>1137</v>
      </c>
      <c r="B338" s="3">
        <v>3</v>
      </c>
      <c r="C338" s="15">
        <v>6.3</v>
      </c>
      <c r="D338" s="14">
        <v>6.3</v>
      </c>
      <c r="E338" s="11">
        <v>4</v>
      </c>
      <c r="F338" s="13">
        <v>3.6999999999999998E-2</v>
      </c>
      <c r="G338" s="12">
        <v>5.3999999999999999E-2</v>
      </c>
      <c r="H338" s="12">
        <v>-1.7000000000000001E-2</v>
      </c>
      <c r="I338" s="12">
        <v>0.83299999999999996</v>
      </c>
      <c r="J338" s="12">
        <f t="shared" si="26"/>
        <v>-2.0408163265306123</v>
      </c>
      <c r="K338" s="11">
        <f t="shared" si="27"/>
        <v>102.04081632653062</v>
      </c>
      <c r="L338" s="13">
        <v>7.0000000000000007E-2</v>
      </c>
      <c r="M338" s="12">
        <v>6.8000000000000005E-2</v>
      </c>
      <c r="N338" s="12">
        <f t="shared" si="28"/>
        <v>2.0000000000000018E-3</v>
      </c>
      <c r="O338" s="12">
        <v>2.5669999999999997</v>
      </c>
      <c r="P338" s="12">
        <f t="shared" si="29"/>
        <v>7.791195948578114E-2</v>
      </c>
      <c r="Q338" s="11">
        <f t="shared" si="30"/>
        <v>99.922088040514225</v>
      </c>
    </row>
    <row r="339" spans="1:17" s="3" customFormat="1" x14ac:dyDescent="0.25">
      <c r="A339" s="16" t="s">
        <v>1137</v>
      </c>
      <c r="B339" s="3">
        <v>3</v>
      </c>
      <c r="C339" s="15">
        <v>12.5</v>
      </c>
      <c r="D339" s="14">
        <v>12.5</v>
      </c>
      <c r="E339" s="11">
        <v>8</v>
      </c>
      <c r="F339" s="13">
        <v>3.7999999999999999E-2</v>
      </c>
      <c r="G339" s="12">
        <v>5.3999999999999999E-2</v>
      </c>
      <c r="H339" s="12">
        <v>-1.6E-2</v>
      </c>
      <c r="I339" s="12">
        <v>0.83299999999999996</v>
      </c>
      <c r="J339" s="12">
        <f t="shared" si="26"/>
        <v>-1.9207683073229294</v>
      </c>
      <c r="K339" s="11">
        <f t="shared" si="27"/>
        <v>101.92076830732293</v>
      </c>
      <c r="L339" s="13">
        <v>7.4999999999999997E-2</v>
      </c>
      <c r="M339" s="12">
        <v>6.8000000000000005E-2</v>
      </c>
      <c r="N339" s="12">
        <f t="shared" si="28"/>
        <v>6.9999999999999923E-3</v>
      </c>
      <c r="O339" s="12">
        <v>2.5669999999999997</v>
      </c>
      <c r="P339" s="12">
        <f t="shared" si="29"/>
        <v>0.27269185820023351</v>
      </c>
      <c r="Q339" s="11">
        <f t="shared" si="30"/>
        <v>99.727308141799767</v>
      </c>
    </row>
    <row r="340" spans="1:17" s="3" customFormat="1" x14ac:dyDescent="0.25">
      <c r="A340" s="16" t="s">
        <v>1137</v>
      </c>
      <c r="B340" s="3">
        <v>3</v>
      </c>
      <c r="C340" s="15">
        <v>12.5</v>
      </c>
      <c r="D340" s="14">
        <v>12.5</v>
      </c>
      <c r="E340" s="11">
        <v>8</v>
      </c>
      <c r="F340" s="13">
        <v>3.6999999999999998E-2</v>
      </c>
      <c r="G340" s="12">
        <v>5.3999999999999999E-2</v>
      </c>
      <c r="H340" s="12">
        <v>-1.7000000000000001E-2</v>
      </c>
      <c r="I340" s="12">
        <v>0.83299999999999996</v>
      </c>
      <c r="J340" s="12">
        <f t="shared" si="26"/>
        <v>-2.0408163265306123</v>
      </c>
      <c r="K340" s="11">
        <f t="shared" si="27"/>
        <v>102.04081632653062</v>
      </c>
      <c r="L340" s="13">
        <v>7.5999999999999998E-2</v>
      </c>
      <c r="M340" s="12">
        <v>6.8000000000000005E-2</v>
      </c>
      <c r="N340" s="12">
        <f t="shared" si="28"/>
        <v>7.9999999999999932E-3</v>
      </c>
      <c r="O340" s="12">
        <v>2.5669999999999997</v>
      </c>
      <c r="P340" s="12">
        <f t="shared" si="29"/>
        <v>0.31164783794312406</v>
      </c>
      <c r="Q340" s="11">
        <f t="shared" si="30"/>
        <v>99.688352162056873</v>
      </c>
    </row>
    <row r="341" spans="1:17" s="3" customFormat="1" x14ac:dyDescent="0.25">
      <c r="A341" s="16" t="s">
        <v>1137</v>
      </c>
      <c r="B341" s="3">
        <v>3</v>
      </c>
      <c r="C341" s="15">
        <v>25</v>
      </c>
      <c r="D341" s="14">
        <v>25</v>
      </c>
      <c r="E341" s="11">
        <v>16</v>
      </c>
      <c r="F341" s="13">
        <v>3.6999999999999998E-2</v>
      </c>
      <c r="G341" s="12">
        <v>5.3999999999999999E-2</v>
      </c>
      <c r="H341" s="12">
        <v>-1.7000000000000001E-2</v>
      </c>
      <c r="I341" s="12">
        <v>0.83299999999999996</v>
      </c>
      <c r="J341" s="12">
        <f t="shared" si="26"/>
        <v>-2.0408163265306123</v>
      </c>
      <c r="K341" s="11">
        <f t="shared" si="27"/>
        <v>102.04081632653062</v>
      </c>
      <c r="L341" s="13">
        <v>6.9000000000000006E-2</v>
      </c>
      <c r="M341" s="12">
        <v>6.8000000000000005E-2</v>
      </c>
      <c r="N341" s="12">
        <f t="shared" si="28"/>
        <v>1.0000000000000009E-3</v>
      </c>
      <c r="O341" s="12">
        <v>2.5669999999999997</v>
      </c>
      <c r="P341" s="12">
        <f t="shared" si="29"/>
        <v>3.895597974289057E-2</v>
      </c>
      <c r="Q341" s="11">
        <f t="shared" si="30"/>
        <v>99.961044020257106</v>
      </c>
    </row>
    <row r="342" spans="1:17" s="3" customFormat="1" ht="16.5" thickBot="1" x14ac:dyDescent="0.3">
      <c r="A342" s="10" t="s">
        <v>1137</v>
      </c>
      <c r="B342" s="9">
        <v>3</v>
      </c>
      <c r="C342" s="8">
        <v>25</v>
      </c>
      <c r="D342" s="7">
        <v>25</v>
      </c>
      <c r="E342" s="4">
        <v>16</v>
      </c>
      <c r="F342" s="6">
        <v>3.5999999999999997E-2</v>
      </c>
      <c r="G342" s="5">
        <v>5.3999999999999999E-2</v>
      </c>
      <c r="H342" s="5">
        <v>-1.8000000000000002E-2</v>
      </c>
      <c r="I342" s="5">
        <v>0.83299999999999996</v>
      </c>
      <c r="J342" s="5">
        <f t="shared" si="26"/>
        <v>-2.1608643457382959</v>
      </c>
      <c r="K342" s="4">
        <f t="shared" si="27"/>
        <v>102.16086434573829</v>
      </c>
      <c r="L342" s="6">
        <v>7.6999999999999999E-2</v>
      </c>
      <c r="M342" s="5">
        <v>6.8000000000000005E-2</v>
      </c>
      <c r="N342" s="5">
        <f t="shared" si="28"/>
        <v>8.9999999999999941E-3</v>
      </c>
      <c r="O342" s="5">
        <v>2.5669999999999997</v>
      </c>
      <c r="P342" s="5">
        <f t="shared" si="29"/>
        <v>0.35060381768601462</v>
      </c>
      <c r="Q342" s="4">
        <f t="shared" si="30"/>
        <v>99.649396182313978</v>
      </c>
    </row>
  </sheetData>
  <mergeCells count="2">
    <mergeCell ref="F1:K1"/>
    <mergeCell ref="L1:Q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Identified proteins</vt:lpstr>
      <vt:lpstr>2. Fr.7, bands 2-5</vt:lpstr>
      <vt:lpstr>3. Review of proteins in Fr. 7</vt:lpstr>
      <vt:lpstr>4. S. pneumoniae</vt:lpstr>
      <vt:lpstr>5. P. aeruginosa</vt:lpstr>
    </vt:vector>
  </TitlesOfParts>
  <Manager/>
  <Company>Southern Cross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Qi Guo</dc:creator>
  <cp:keywords/>
  <dc:description/>
  <cp:lastModifiedBy>Kate Summer</cp:lastModifiedBy>
  <cp:revision/>
  <dcterms:created xsi:type="dcterms:W3CDTF">2022-11-01T22:49:18Z</dcterms:created>
  <dcterms:modified xsi:type="dcterms:W3CDTF">2023-09-26T06:31:47Z</dcterms:modified>
  <cp:category/>
  <cp:contentStatus/>
</cp:coreProperties>
</file>