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УВАТ\04. Проект\Малыка\ЗБС\02. 5009 куст 2_Ю\03_План-программа\"/>
    </mc:Choice>
  </mc:AlternateContent>
  <bookViews>
    <workbookView xWindow="0" yWindow="0" windowWidth="21525" windowHeight="7665" tabRatio="840"/>
  </bookViews>
  <sheets>
    <sheet name="План-программа+" sheetId="4" r:id="rId1"/>
    <sheet name="Профиль 10м+" sheetId="33" r:id="rId2"/>
    <sheet name="Проекции+" sheetId="1" r:id="rId3"/>
    <sheet name="Маркшейдерская справка+" sheetId="59" r:id="rId4"/>
    <sheet name="Паук+" sheetId="16" r:id="rId5"/>
    <sheet name="Программа замеров+" sheetId="2" r:id="rId6"/>
    <sheet name="Риски пересечений+" sheetId="3" r:id="rId7"/>
    <sheet name="РТК+" sheetId="39" r:id="rId8"/>
    <sheet name="КНБК-1 142,9+" sheetId="48" r:id="rId9"/>
    <sheet name="Расчет 142,9+" sheetId="62" r:id="rId10"/>
    <sheet name="КНБК-2 Ш+" sheetId="49" r:id="rId11"/>
    <sheet name="Хвостовик+" sheetId="61" r:id="rId12"/>
    <sheet name="Риски+" sheetId="21" r:id="rId13"/>
    <sheet name="Мероприятия+" sheetId="19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_BHA2" localSheetId="7" hidden="1">[1]Calculations!#REF!</definedName>
    <definedName name="___BHA2" hidden="1">[1]Calculations!#REF!</definedName>
    <definedName name="___BHA3" localSheetId="7" hidden="1">[1]Calculations!#REF!</definedName>
    <definedName name="___BHA3" hidden="1">[1]Calculations!#REF!</definedName>
    <definedName name="__123Graph_A" localSheetId="7" hidden="1">#REF!</definedName>
    <definedName name="__123Graph_A" hidden="1">#REF!</definedName>
    <definedName name="__BHA2" localSheetId="7" hidden="1">[1]Calculations!#REF!</definedName>
    <definedName name="__BHA2" hidden="1">[1]Calculations!#REF!</definedName>
    <definedName name="__BHA3" localSheetId="7" hidden="1">[1]Calculations!#REF!</definedName>
    <definedName name="__BHA3" hidden="1">[1]Calculations!#REF!</definedName>
    <definedName name="_1234Graph_A" localSheetId="7" hidden="1">#REF!</definedName>
    <definedName name="_1234Graph_A" hidden="1">#REF!</definedName>
    <definedName name="_1program_.Print_Anadrill_Chklst">[2]!'[program].Print_Anadrill_Chklst'</definedName>
    <definedName name="_2program_.Print_Anadrill_Chklst">[3]!'[program].Print_Anadrill_Chklst'</definedName>
    <definedName name="_2program_.Print_DrlCost_Report">[2]!'[program].Print_DrlCost_Report'</definedName>
    <definedName name="_4program_.Print_DrlCost_Report">[3]!'[program].Print_DrlCost_Report'</definedName>
    <definedName name="_A001" localSheetId="7">NULL</definedName>
    <definedName name="_A001">NULL</definedName>
    <definedName name="_A002" localSheetId="7">NULL</definedName>
    <definedName name="_A002">NULL</definedName>
    <definedName name="_A003" localSheetId="7">NULL</definedName>
    <definedName name="_A003">NULL</definedName>
    <definedName name="_A004" localSheetId="7">NULL</definedName>
    <definedName name="_A004">NULL</definedName>
    <definedName name="_A005" localSheetId="7">NULL</definedName>
    <definedName name="_A005">NULL</definedName>
    <definedName name="_A006" localSheetId="7">NULL</definedName>
    <definedName name="_A006">NULL</definedName>
    <definedName name="_A007" localSheetId="7">NULL</definedName>
    <definedName name="_A007">NULL</definedName>
    <definedName name="_A008" localSheetId="7">NULL</definedName>
    <definedName name="_A008">NULL</definedName>
    <definedName name="_BHA1" localSheetId="7">#REF!</definedName>
    <definedName name="_BHA1">#REF!</definedName>
    <definedName name="_BHA2" localSheetId="7">#REF!</definedName>
    <definedName name="_BHA2">#REF!</definedName>
    <definedName name="_BHA3" localSheetId="7">#REF!</definedName>
    <definedName name="_BHA3">#REF!</definedName>
    <definedName name="_BHA4" localSheetId="7">#REF!</definedName>
    <definedName name="_BHA4">#REF!</definedName>
    <definedName name="_BHA5" localSheetId="7">#REF!</definedName>
    <definedName name="_BHA5">#REF!</definedName>
    <definedName name="_BHA6" localSheetId="7">#REF!</definedName>
    <definedName name="_BHA6">#REF!</definedName>
    <definedName name="_BHA7" localSheetId="7">#REF!</definedName>
    <definedName name="_BHA7">#REF!</definedName>
    <definedName name="_BHA8" localSheetId="7">#REF!</definedName>
    <definedName name="_BHA8">#REF!</definedName>
    <definedName name="_Col1" localSheetId="7">#REF!</definedName>
    <definedName name="_Col1">#REF!</definedName>
    <definedName name="_Col10" localSheetId="7">#REF!</definedName>
    <definedName name="_Col10">#REF!</definedName>
    <definedName name="_Col11" localSheetId="7">#REF!</definedName>
    <definedName name="_Col11">#REF!</definedName>
    <definedName name="_Col12" localSheetId="7">#REF!</definedName>
    <definedName name="_Col12">#REF!</definedName>
    <definedName name="_Col13" localSheetId="7">#REF!</definedName>
    <definedName name="_Col13">#REF!</definedName>
    <definedName name="_Col14" localSheetId="7">#REF!</definedName>
    <definedName name="_Col14">#REF!</definedName>
    <definedName name="_Col15" localSheetId="7">#REF!</definedName>
    <definedName name="_Col15">#REF!</definedName>
    <definedName name="_Col16" localSheetId="7">#REF!</definedName>
    <definedName name="_Col16">#REF!</definedName>
    <definedName name="_Col17" localSheetId="7">#REF!</definedName>
    <definedName name="_Col17">#REF!</definedName>
    <definedName name="_Col18" localSheetId="7">#REF!</definedName>
    <definedName name="_Col18">#REF!</definedName>
    <definedName name="_Col19" localSheetId="7">#REF!</definedName>
    <definedName name="_Col19">#REF!</definedName>
    <definedName name="_Col2" localSheetId="7">#REF!</definedName>
    <definedName name="_Col2">#REF!</definedName>
    <definedName name="_Col20" localSheetId="7">#REF!</definedName>
    <definedName name="_Col20">#REF!</definedName>
    <definedName name="_Col21" localSheetId="7">#REF!</definedName>
    <definedName name="_Col21">#REF!</definedName>
    <definedName name="_Col22" localSheetId="7">#REF!</definedName>
    <definedName name="_Col22">#REF!</definedName>
    <definedName name="_Col23" localSheetId="7">#REF!</definedName>
    <definedName name="_Col23">#REF!</definedName>
    <definedName name="_Col24" localSheetId="7">#REF!</definedName>
    <definedName name="_Col24">#REF!</definedName>
    <definedName name="_Col25" localSheetId="7">#REF!</definedName>
    <definedName name="_Col25">#REF!</definedName>
    <definedName name="_Col26" localSheetId="7">#REF!</definedName>
    <definedName name="_Col26">#REF!</definedName>
    <definedName name="_Col27" localSheetId="7">#REF!</definedName>
    <definedName name="_Col27">#REF!</definedName>
    <definedName name="_Col28" localSheetId="7">#REF!</definedName>
    <definedName name="_Col28">#REF!</definedName>
    <definedName name="_Col29" localSheetId="7">#REF!</definedName>
    <definedName name="_Col29">#REF!</definedName>
    <definedName name="_Col3" localSheetId="7">#REF!</definedName>
    <definedName name="_Col3">#REF!</definedName>
    <definedName name="_Col30" localSheetId="7">#REF!</definedName>
    <definedName name="_Col30">#REF!</definedName>
    <definedName name="_Col4" localSheetId="7">#REF!</definedName>
    <definedName name="_Col4">#REF!</definedName>
    <definedName name="_Col5" localSheetId="7">#REF!</definedName>
    <definedName name="_Col5">#REF!</definedName>
    <definedName name="_Col6" localSheetId="7">#REF!</definedName>
    <definedName name="_Col6">#REF!</definedName>
    <definedName name="_Col7" localSheetId="7">#REF!</definedName>
    <definedName name="_Col7">#REF!</definedName>
    <definedName name="_Col8" localSheetId="7">#REF!</definedName>
    <definedName name="_Col8">#REF!</definedName>
    <definedName name="_Col9" localSheetId="7">#REF!</definedName>
    <definedName name="_Col9">#REF!</definedName>
    <definedName name="_day10" localSheetId="7">#REF!</definedName>
    <definedName name="_day10">#REF!</definedName>
    <definedName name="_day11" localSheetId="7">#REF!</definedName>
    <definedName name="_day11">#REF!</definedName>
    <definedName name="_day12" localSheetId="7">#REF!</definedName>
    <definedName name="_day12">#REF!</definedName>
    <definedName name="_day13" localSheetId="7">#REF!</definedName>
    <definedName name="_day13">#REF!</definedName>
    <definedName name="_day14" localSheetId="7">#REF!</definedName>
    <definedName name="_day14">#REF!</definedName>
    <definedName name="_day15" localSheetId="7">#REF!</definedName>
    <definedName name="_day15">#REF!</definedName>
    <definedName name="_day16" localSheetId="7">#REF!</definedName>
    <definedName name="_day16">#REF!</definedName>
    <definedName name="_day17" localSheetId="7">#REF!</definedName>
    <definedName name="_day17">#REF!</definedName>
    <definedName name="_day18" localSheetId="7">#REF!</definedName>
    <definedName name="_day18">#REF!</definedName>
    <definedName name="_day19" localSheetId="7">#REF!</definedName>
    <definedName name="_day19">#REF!</definedName>
    <definedName name="_day2" localSheetId="7">#REF!</definedName>
    <definedName name="_day2">#REF!</definedName>
    <definedName name="_day3" localSheetId="7">#REF!</definedName>
    <definedName name="_day3">#REF!</definedName>
    <definedName name="_day4" localSheetId="7">#REF!</definedName>
    <definedName name="_day4">#REF!</definedName>
    <definedName name="_day5" localSheetId="7">#REF!</definedName>
    <definedName name="_day5">#REF!</definedName>
    <definedName name="_day6" localSheetId="7">#REF!</definedName>
    <definedName name="_day6">#REF!</definedName>
    <definedName name="_day7" localSheetId="7">#REF!</definedName>
    <definedName name="_day7">#REF!</definedName>
    <definedName name="_day8" localSheetId="7">#REF!</definedName>
    <definedName name="_day8">#REF!</definedName>
    <definedName name="_day9" localSheetId="7">#REF!</definedName>
    <definedName name="_day9">#REF!</definedName>
    <definedName name="_DIR1">[4]Setup!$D$26</definedName>
    <definedName name="_E0010" localSheetId="7">NULL</definedName>
    <definedName name="_E0010">NULL</definedName>
    <definedName name="_e002" localSheetId="7">NULL</definedName>
    <definedName name="_e002">NULL</definedName>
    <definedName name="_e003" localSheetId="7">NULL</definedName>
    <definedName name="_e003">NULL</definedName>
    <definedName name="_e004" localSheetId="7">NULL</definedName>
    <definedName name="_e004">NULL</definedName>
    <definedName name="_e005" localSheetId="7">NULL</definedName>
    <definedName name="_e005">NULL</definedName>
    <definedName name="_e006" localSheetId="7">NULL</definedName>
    <definedName name="_e006">NULL</definedName>
    <definedName name="_E007" localSheetId="7">NULL</definedName>
    <definedName name="_E007">NULL</definedName>
    <definedName name="_E008" localSheetId="7">NULL</definedName>
    <definedName name="_E008">NULL</definedName>
    <definedName name="_E009" localSheetId="7">NULL</definedName>
    <definedName name="_E009">NULL</definedName>
    <definedName name="_e1" localSheetId="7">NULL</definedName>
    <definedName name="_e1">NULL</definedName>
    <definedName name="_e10" localSheetId="7">NULL</definedName>
    <definedName name="_e10">NULL</definedName>
    <definedName name="_e11" localSheetId="7">NULL</definedName>
    <definedName name="_e11">NULL</definedName>
    <definedName name="_e12" localSheetId="7">NULL</definedName>
    <definedName name="_e12">NULL</definedName>
    <definedName name="_e13" localSheetId="7">NULL</definedName>
    <definedName name="_e13">NULL</definedName>
    <definedName name="_e14" localSheetId="7">NULL</definedName>
    <definedName name="_e14">NULL</definedName>
    <definedName name="_e15" localSheetId="7">NULL</definedName>
    <definedName name="_e15">NULL</definedName>
    <definedName name="_e16" localSheetId="7">NULL</definedName>
    <definedName name="_e16">NULL</definedName>
    <definedName name="_e17" localSheetId="7">NULL</definedName>
    <definedName name="_e17">NULL</definedName>
    <definedName name="_e18" localSheetId="7">NULL</definedName>
    <definedName name="_e18">NULL</definedName>
    <definedName name="_e19" localSheetId="7">NULL</definedName>
    <definedName name="_e19">NULL</definedName>
    <definedName name="_e2" localSheetId="7">NULL</definedName>
    <definedName name="_e2">NULL</definedName>
    <definedName name="_e20" localSheetId="7">NULL</definedName>
    <definedName name="_e20">NULL</definedName>
    <definedName name="_e21" localSheetId="7">NULL</definedName>
    <definedName name="_e21">NULL</definedName>
    <definedName name="_e22" localSheetId="7">NULL</definedName>
    <definedName name="_e22">NULL</definedName>
    <definedName name="_e23" localSheetId="7">NULL</definedName>
    <definedName name="_e23">NULL</definedName>
    <definedName name="_e24" localSheetId="7">NULL</definedName>
    <definedName name="_e24">NULL</definedName>
    <definedName name="_e25" localSheetId="7">NULL</definedName>
    <definedName name="_e25">NULL</definedName>
    <definedName name="_e3" localSheetId="7">NULL</definedName>
    <definedName name="_e3">NULL</definedName>
    <definedName name="_e4" localSheetId="7">NULL</definedName>
    <definedName name="_e4">NULL</definedName>
    <definedName name="_e5" localSheetId="7">NULL</definedName>
    <definedName name="_e5">NULL</definedName>
    <definedName name="_e6" localSheetId="7">NULL</definedName>
    <definedName name="_e6">NULL</definedName>
    <definedName name="_e67" localSheetId="7">NULL</definedName>
    <definedName name="_e67">NULL</definedName>
    <definedName name="_e7" localSheetId="7">NULL</definedName>
    <definedName name="_e7">NULL</definedName>
    <definedName name="_e8" localSheetId="7">NULL</definedName>
    <definedName name="_e8">NULL</definedName>
    <definedName name="_e9" localSheetId="7">NULL</definedName>
    <definedName name="_e9">NULL</definedName>
    <definedName name="_ee001" localSheetId="7">NULL</definedName>
    <definedName name="_ee001">NULL</definedName>
    <definedName name="_ee01" localSheetId="7">NULL</definedName>
    <definedName name="_ee01">NULL</definedName>
    <definedName name="_ee02" localSheetId="7">NULL</definedName>
    <definedName name="_ee02">NULL</definedName>
    <definedName name="_ee03" localSheetId="7">NULL</definedName>
    <definedName name="_ee03">NULL</definedName>
    <definedName name="_ee04" localSheetId="7">NULL</definedName>
    <definedName name="_ee04">NULL</definedName>
    <definedName name="_ee05" localSheetId="7">NULL</definedName>
    <definedName name="_ee05">NULL</definedName>
    <definedName name="_ee06" localSheetId="7">NULL</definedName>
    <definedName name="_ee06">NULL</definedName>
    <definedName name="_ee07" localSheetId="7">NULL</definedName>
    <definedName name="_ee07">NULL</definedName>
    <definedName name="_ee08" localSheetId="7">NULL</definedName>
    <definedName name="_ee08">NULL</definedName>
    <definedName name="_ee09" localSheetId="7">NULL</definedName>
    <definedName name="_ee09">NULL</definedName>
    <definedName name="_ee1" localSheetId="7">NULL</definedName>
    <definedName name="_ee1">NULL</definedName>
    <definedName name="_ee10" localSheetId="7">NULL</definedName>
    <definedName name="_ee10">NULL</definedName>
    <definedName name="_ee11" localSheetId="7">NULL</definedName>
    <definedName name="_ee11">NULL</definedName>
    <definedName name="_ee12" localSheetId="7">NULL</definedName>
    <definedName name="_ee12">NULL</definedName>
    <definedName name="_ee13" localSheetId="7">NULL</definedName>
    <definedName name="_ee13">NULL</definedName>
    <definedName name="_ee14" localSheetId="7">NULL</definedName>
    <definedName name="_ee14">NULL</definedName>
    <definedName name="_ee15" localSheetId="7">NULL</definedName>
    <definedName name="_ee15">NULL</definedName>
    <definedName name="_ee16" localSheetId="7">NULL</definedName>
    <definedName name="_ee16">NULL</definedName>
    <definedName name="_ee17" localSheetId="7">NULL</definedName>
    <definedName name="_ee17">NULL</definedName>
    <definedName name="_ee18" localSheetId="7">NULL</definedName>
    <definedName name="_ee18">NULL</definedName>
    <definedName name="_EE19" localSheetId="7">NULL</definedName>
    <definedName name="_EE19">NULL</definedName>
    <definedName name="_ee2" localSheetId="7">NULL</definedName>
    <definedName name="_ee2">NULL</definedName>
    <definedName name="_ee20" localSheetId="7">NULL</definedName>
    <definedName name="_ee20">NULL</definedName>
    <definedName name="_ee21" localSheetId="7">NULL</definedName>
    <definedName name="_ee21">NULL</definedName>
    <definedName name="_ee22" localSheetId="7">NULL</definedName>
    <definedName name="_ee22">NULL</definedName>
    <definedName name="_ee23" localSheetId="7">NULL</definedName>
    <definedName name="_ee23">NULL</definedName>
    <definedName name="_ee24" localSheetId="7">NULL</definedName>
    <definedName name="_ee24">NULL</definedName>
    <definedName name="_ee25" localSheetId="7">NULL</definedName>
    <definedName name="_ee25">NULL</definedName>
    <definedName name="_ee26" localSheetId="7">NULL</definedName>
    <definedName name="_ee26">NULL</definedName>
    <definedName name="_ee27" localSheetId="7">NULL</definedName>
    <definedName name="_ee27">NULL</definedName>
    <definedName name="_ee28" localSheetId="7">NULL</definedName>
    <definedName name="_ee28">NULL</definedName>
    <definedName name="_ee29" localSheetId="7">NULL</definedName>
    <definedName name="_ee29">NULL</definedName>
    <definedName name="_ee3" localSheetId="7">NULL</definedName>
    <definedName name="_ee3">NULL</definedName>
    <definedName name="_ee30" localSheetId="7">NULL</definedName>
    <definedName name="_ee30">NULL</definedName>
    <definedName name="_ee31" localSheetId="7">NULL</definedName>
    <definedName name="_ee31">NULL</definedName>
    <definedName name="_ee32" localSheetId="7">NULL</definedName>
    <definedName name="_ee32">NULL</definedName>
    <definedName name="_ee33" localSheetId="7">NULL</definedName>
    <definedName name="_ee33">NULL</definedName>
    <definedName name="_ee34" localSheetId="7">NULL</definedName>
    <definedName name="_ee34">NULL</definedName>
    <definedName name="_ee35" localSheetId="7">NULL</definedName>
    <definedName name="_ee35">NULL</definedName>
    <definedName name="_ee36" localSheetId="7">NULL</definedName>
    <definedName name="_ee36">NULL</definedName>
    <definedName name="_ee37" localSheetId="7">NULL</definedName>
    <definedName name="_ee37">NULL</definedName>
    <definedName name="_ee38" localSheetId="7">NULL</definedName>
    <definedName name="_ee38">NULL</definedName>
    <definedName name="_ee39" localSheetId="7">NULL</definedName>
    <definedName name="_ee39">NULL</definedName>
    <definedName name="_ee4" localSheetId="7">NULL</definedName>
    <definedName name="_ee4">NULL</definedName>
    <definedName name="_ee40" localSheetId="7">NULL</definedName>
    <definedName name="_ee40">NULL</definedName>
    <definedName name="_ee41" localSheetId="7">NULL</definedName>
    <definedName name="_ee41">NULL</definedName>
    <definedName name="_ee42" localSheetId="7">NULL</definedName>
    <definedName name="_ee42">NULL</definedName>
    <definedName name="_ee43" localSheetId="7">NULL</definedName>
    <definedName name="_ee43">NULL</definedName>
    <definedName name="_ee44" localSheetId="7">NULL</definedName>
    <definedName name="_ee44">NULL</definedName>
    <definedName name="_ee45" localSheetId="7">NULL</definedName>
    <definedName name="_ee45">NULL</definedName>
    <definedName name="_ee46" localSheetId="7">NULL</definedName>
    <definedName name="_ee46">NULL</definedName>
    <definedName name="_ee47" localSheetId="7">NULL</definedName>
    <definedName name="_ee47">NULL</definedName>
    <definedName name="_ee48" localSheetId="7">NULL</definedName>
    <definedName name="_ee48">NULL</definedName>
    <definedName name="_ee49" localSheetId="7">NULL</definedName>
    <definedName name="_ee49">NULL</definedName>
    <definedName name="_ee5" localSheetId="7">NULL</definedName>
    <definedName name="_ee5">NULL</definedName>
    <definedName name="_ee50" localSheetId="7">NULL</definedName>
    <definedName name="_ee50">NULL</definedName>
    <definedName name="_ee51" localSheetId="7">NULL</definedName>
    <definedName name="_ee51">NULL</definedName>
    <definedName name="_ee52" localSheetId="7">NULL</definedName>
    <definedName name="_ee52">NULL</definedName>
    <definedName name="_ee53" localSheetId="7">NULL</definedName>
    <definedName name="_ee53">NULL</definedName>
    <definedName name="_ee54" localSheetId="7">NULL</definedName>
    <definedName name="_ee54">NULL</definedName>
    <definedName name="_ee55" localSheetId="7">NULL</definedName>
    <definedName name="_ee55">NULL</definedName>
    <definedName name="_ee56" localSheetId="7">NULL</definedName>
    <definedName name="_ee56">NULL</definedName>
    <definedName name="_ee57" localSheetId="7">NULL</definedName>
    <definedName name="_ee57">NULL</definedName>
    <definedName name="_ee58" localSheetId="7">NULL</definedName>
    <definedName name="_ee58">NULL</definedName>
    <definedName name="_ee59" localSheetId="7">NULL</definedName>
    <definedName name="_ee59">NULL</definedName>
    <definedName name="_ee6" localSheetId="7">NULL</definedName>
    <definedName name="_ee6">NULL</definedName>
    <definedName name="_ee60" localSheetId="7">NULL</definedName>
    <definedName name="_ee60">NULL</definedName>
    <definedName name="_ee61" localSheetId="7">NULL</definedName>
    <definedName name="_ee61">NULL</definedName>
    <definedName name="_ee62" localSheetId="7">NULL</definedName>
    <definedName name="_ee62">NULL</definedName>
    <definedName name="_ee63" localSheetId="7">NULL</definedName>
    <definedName name="_ee63">NULL</definedName>
    <definedName name="_ee64" localSheetId="7">NULL</definedName>
    <definedName name="_ee64">NULL</definedName>
    <definedName name="_ee65" localSheetId="7">NULL</definedName>
    <definedName name="_ee65">NULL</definedName>
    <definedName name="_ee66" localSheetId="7">NULL</definedName>
    <definedName name="_ee66">NULL</definedName>
    <definedName name="_ee68" localSheetId="7">NULL</definedName>
    <definedName name="_ee68">NULL</definedName>
    <definedName name="_ee69" localSheetId="7">NULL</definedName>
    <definedName name="_ee69">NULL</definedName>
    <definedName name="_ee7" localSheetId="7">NULL</definedName>
    <definedName name="_ee7">NULL</definedName>
    <definedName name="_ee70" localSheetId="7">NULL</definedName>
    <definedName name="_ee70">NULL</definedName>
    <definedName name="_ee71" localSheetId="7">NULL</definedName>
    <definedName name="_ee71">NULL</definedName>
    <definedName name="_ee72" localSheetId="7">NULL</definedName>
    <definedName name="_ee72">NULL</definedName>
    <definedName name="_ee73" localSheetId="7">NULL</definedName>
    <definedName name="_ee73">NULL</definedName>
    <definedName name="_ee74" localSheetId="7">NULL</definedName>
    <definedName name="_ee74">NULL</definedName>
    <definedName name="_ee75" localSheetId="7">NULL</definedName>
    <definedName name="_ee75">NULL</definedName>
    <definedName name="_ee76" localSheetId="7">NULL</definedName>
    <definedName name="_ee76">NULL</definedName>
    <definedName name="_ee77" localSheetId="7">NULL</definedName>
    <definedName name="_ee77">NULL</definedName>
    <definedName name="_EE78" localSheetId="7">NULL</definedName>
    <definedName name="_EE78">NULL</definedName>
    <definedName name="_EE79" localSheetId="7">NULL</definedName>
    <definedName name="_EE79">NULL</definedName>
    <definedName name="_ee8" localSheetId="7">NULL</definedName>
    <definedName name="_ee8">NULL</definedName>
    <definedName name="_ee80" localSheetId="7">NULL</definedName>
    <definedName name="_ee80">NULL</definedName>
    <definedName name="_ee81" localSheetId="7">NULL</definedName>
    <definedName name="_ee81">NULL</definedName>
    <definedName name="_ee82" localSheetId="7">NULL</definedName>
    <definedName name="_ee82">NULL</definedName>
    <definedName name="_ee83" localSheetId="7">NULL</definedName>
    <definedName name="_ee83">NULL</definedName>
    <definedName name="_ee84" localSheetId="7">NULL</definedName>
    <definedName name="_ee84">NULL</definedName>
    <definedName name="_ee85" localSheetId="7">NULL</definedName>
    <definedName name="_ee85">NULL</definedName>
    <definedName name="_ee86" localSheetId="7">NULL</definedName>
    <definedName name="_ee86">NULL</definedName>
    <definedName name="_ee87" localSheetId="7">NULL</definedName>
    <definedName name="_ee87">NULL</definedName>
    <definedName name="_ee88" localSheetId="7">NULL</definedName>
    <definedName name="_ee88">NULL</definedName>
    <definedName name="_ee89" localSheetId="7">NULL</definedName>
    <definedName name="_ee89">NULL</definedName>
    <definedName name="_ee9" localSheetId="7">NULL</definedName>
    <definedName name="_ee9">NULL</definedName>
    <definedName name="_ee90" localSheetId="7">NULL</definedName>
    <definedName name="_ee90">NULL</definedName>
    <definedName name="_ee91" localSheetId="7">NULL</definedName>
    <definedName name="_ee91">NULL</definedName>
    <definedName name="_ee92" localSheetId="7">NULL</definedName>
    <definedName name="_ee92">NULL</definedName>
    <definedName name="_ee93" localSheetId="7">NULL</definedName>
    <definedName name="_ee93">NULL</definedName>
    <definedName name="_ee94" localSheetId="7">NULL</definedName>
    <definedName name="_ee94">NULL</definedName>
    <definedName name="_ee95" localSheetId="7">NULL</definedName>
    <definedName name="_ee95">NULL</definedName>
    <definedName name="_ee96" localSheetId="7">NULL</definedName>
    <definedName name="_ee96">NULL</definedName>
    <definedName name="_ee97" localSheetId="7">NULL</definedName>
    <definedName name="_ee97">NULL</definedName>
    <definedName name="_ee98" localSheetId="7">NULL</definedName>
    <definedName name="_ee98">NULL</definedName>
    <definedName name="_ee99" localSheetId="7">NULL</definedName>
    <definedName name="_ee99">NULL</definedName>
    <definedName name="_Fill" localSheetId="7" hidden="1">[1]Calculations!#REF!</definedName>
    <definedName name="_Fill" hidden="1">[1]Calculations!#REF!</definedName>
    <definedName name="_FilterDatabase" localSheetId="8" hidden="1">'КНБК-1 142,9+'!$C$9:$R$56</definedName>
    <definedName name="_FilterDatabase" localSheetId="10" hidden="1">'КНБК-2 Ш+'!$C$9:$R$44</definedName>
    <definedName name="_gpc1" localSheetId="7">NULL</definedName>
    <definedName name="_gpc1">NULL</definedName>
    <definedName name="_gpc2" localSheetId="7">NULL</definedName>
    <definedName name="_gpc2">NULL</definedName>
    <definedName name="_gpc3" localSheetId="7">NULL</definedName>
    <definedName name="_gpc3">NULL</definedName>
    <definedName name="_gpc4" localSheetId="7">NULL</definedName>
    <definedName name="_gpc4">NULL</definedName>
    <definedName name="_gpc5" localSheetId="7">NULL</definedName>
    <definedName name="_gpc5">NULL</definedName>
    <definedName name="_gpc6" localSheetId="7">NULL</definedName>
    <definedName name="_gpc6">NULL</definedName>
    <definedName name="_gpc7" localSheetId="7">NULL</definedName>
    <definedName name="_gpc7">NULL</definedName>
    <definedName name="_gr1" localSheetId="7">NULL</definedName>
    <definedName name="_gr1">NULL</definedName>
    <definedName name="_gr10" localSheetId="7">NULL</definedName>
    <definedName name="_gr10">NULL</definedName>
    <definedName name="_gr11" localSheetId="7">NULL</definedName>
    <definedName name="_gr11">NULL</definedName>
    <definedName name="_gr12" localSheetId="7">NULL</definedName>
    <definedName name="_gr12">NULL</definedName>
    <definedName name="_gr13" localSheetId="7">NULL</definedName>
    <definedName name="_gr13">NULL</definedName>
    <definedName name="_gr14" localSheetId="7">NULL</definedName>
    <definedName name="_gr14">NULL</definedName>
    <definedName name="_gr15" localSheetId="7">NULL</definedName>
    <definedName name="_gr15">NULL</definedName>
    <definedName name="_gr16" localSheetId="7">NULL</definedName>
    <definedName name="_gr16">NULL</definedName>
    <definedName name="_gr17" localSheetId="7">NULL</definedName>
    <definedName name="_gr17">NULL</definedName>
    <definedName name="_gr18" localSheetId="7">NULL</definedName>
    <definedName name="_gr18">NULL</definedName>
    <definedName name="_gr19" localSheetId="7">NULL</definedName>
    <definedName name="_gr19">NULL</definedName>
    <definedName name="_gr2" localSheetId="7">NULL</definedName>
    <definedName name="_gr2">NULL</definedName>
    <definedName name="_gr20" localSheetId="7">NULL</definedName>
    <definedName name="_gr20">NULL</definedName>
    <definedName name="_gr21" localSheetId="7">NULL</definedName>
    <definedName name="_gr21">NULL</definedName>
    <definedName name="_gr22" localSheetId="7">NULL</definedName>
    <definedName name="_gr22">NULL</definedName>
    <definedName name="_gr23" localSheetId="7">NULL</definedName>
    <definedName name="_gr23">NULL</definedName>
    <definedName name="_gr24" localSheetId="7">NULL</definedName>
    <definedName name="_gr24">NULL</definedName>
    <definedName name="_gr25" localSheetId="7">NULL</definedName>
    <definedName name="_gr25">NULL</definedName>
    <definedName name="_gr26" localSheetId="7">NULL</definedName>
    <definedName name="_gr26">NULL</definedName>
    <definedName name="_gr27" localSheetId="7">NULL</definedName>
    <definedName name="_gr27">NULL</definedName>
    <definedName name="_gr28" localSheetId="7">NULL</definedName>
    <definedName name="_gr28">NULL</definedName>
    <definedName name="_gr29" localSheetId="7">NULL</definedName>
    <definedName name="_gr29">NULL</definedName>
    <definedName name="_gr3" localSheetId="7">NULL</definedName>
    <definedName name="_gr3">NULL</definedName>
    <definedName name="_gr30" localSheetId="7">NULL</definedName>
    <definedName name="_gr30">NULL</definedName>
    <definedName name="_gr31" localSheetId="7">NULL</definedName>
    <definedName name="_gr31">NULL</definedName>
    <definedName name="_gr32" localSheetId="7">NULL</definedName>
    <definedName name="_gr32">NULL</definedName>
    <definedName name="_gr33" localSheetId="7">NULL</definedName>
    <definedName name="_gr33">NULL</definedName>
    <definedName name="_gr34" localSheetId="7">NULL</definedName>
    <definedName name="_gr34">NULL</definedName>
    <definedName name="_gr4" localSheetId="7">NULL</definedName>
    <definedName name="_gr4">NULL</definedName>
    <definedName name="_gr5" localSheetId="7">NULL</definedName>
    <definedName name="_gr5">NULL</definedName>
    <definedName name="_gr6" localSheetId="7">NULL</definedName>
    <definedName name="_gr6">NULL</definedName>
    <definedName name="_gr7" localSheetId="7">NULL</definedName>
    <definedName name="_gr7">NULL</definedName>
    <definedName name="_gr8" localSheetId="7">NULL</definedName>
    <definedName name="_gr8">NULL</definedName>
    <definedName name="_gr9" localSheetId="7">NULL</definedName>
    <definedName name="_gr9">NULL</definedName>
    <definedName name="_Key1" localSheetId="8" hidden="1">#REF!</definedName>
    <definedName name="_Key1" localSheetId="10" hidden="1">#REF!</definedName>
    <definedName name="_Key1" localSheetId="13" hidden="1">#REF!</definedName>
    <definedName name="_Key1" localSheetId="12" hidden="1">#REF!</definedName>
    <definedName name="_Key1" localSheetId="7" hidden="1">#REF!</definedName>
    <definedName name="_Key1" hidden="1">#REF!</definedName>
    <definedName name="_Key2" localSheetId="7" hidden="1">#REF!</definedName>
    <definedName name="_Key2" hidden="1">#REF!</definedName>
    <definedName name="_mr2" localSheetId="7">NULL</definedName>
    <definedName name="_mr2">NULL</definedName>
    <definedName name="_Order1" hidden="1">255</definedName>
    <definedName name="_PDM1" localSheetId="7">#REF!</definedName>
    <definedName name="_PDM1">#REF!</definedName>
    <definedName name="_PDM2" localSheetId="7">#REF!</definedName>
    <definedName name="_PDM2">#REF!</definedName>
    <definedName name="_q1" localSheetId="7">NULL</definedName>
    <definedName name="_q1">NULL</definedName>
    <definedName name="_q10" localSheetId="7">NULL</definedName>
    <definedName name="_q10">NULL</definedName>
    <definedName name="_q11" localSheetId="7">NULL</definedName>
    <definedName name="_q11">NULL</definedName>
    <definedName name="_q12" localSheetId="7">NULL</definedName>
    <definedName name="_q12">NULL</definedName>
    <definedName name="_q13" localSheetId="7">NULL</definedName>
    <definedName name="_q13">NULL</definedName>
    <definedName name="_q2" localSheetId="7">NULL</definedName>
    <definedName name="_q2">NULL</definedName>
    <definedName name="_q3" localSheetId="7">NULL</definedName>
    <definedName name="_q3">NULL</definedName>
    <definedName name="_q4" localSheetId="7">NULL</definedName>
    <definedName name="_q4">NULL</definedName>
    <definedName name="_q5" localSheetId="7">NULL</definedName>
    <definedName name="_q5">NULL</definedName>
    <definedName name="_q6" localSheetId="7">NULL</definedName>
    <definedName name="_q6">NULL</definedName>
    <definedName name="_q7" localSheetId="7">NULL</definedName>
    <definedName name="_q7">NULL</definedName>
    <definedName name="_q8" localSheetId="7">NULL</definedName>
    <definedName name="_q8">NULL</definedName>
    <definedName name="_qq1" localSheetId="7">NULL</definedName>
    <definedName name="_qq1">NULL</definedName>
    <definedName name="_qq2" localSheetId="7">NULL</definedName>
    <definedName name="_qq2">NULL</definedName>
    <definedName name="_qq3" localSheetId="7">NULL</definedName>
    <definedName name="_qq3">NULL</definedName>
    <definedName name="_qq4" localSheetId="7">NULL</definedName>
    <definedName name="_qq4">NULL</definedName>
    <definedName name="_qq5" localSheetId="7">NULL</definedName>
    <definedName name="_qq5">NULL</definedName>
    <definedName name="_qq6" localSheetId="7">NULL</definedName>
    <definedName name="_qq6">NULL</definedName>
    <definedName name="_qq7" localSheetId="7">NULL</definedName>
    <definedName name="_qq7">NULL</definedName>
    <definedName name="_qq8" localSheetId="7">NULL</definedName>
    <definedName name="_qq8">NULL</definedName>
    <definedName name="_qq9" localSheetId="7">NULL</definedName>
    <definedName name="_qq9">NULL</definedName>
    <definedName name="_S001" localSheetId="7">NULL</definedName>
    <definedName name="_S001">NULL</definedName>
    <definedName name="_S0011" localSheetId="7">NULL</definedName>
    <definedName name="_S0011">NULL</definedName>
    <definedName name="_S002" localSheetId="7">NULL</definedName>
    <definedName name="_S002">NULL</definedName>
    <definedName name="_S003" localSheetId="7">NULL</definedName>
    <definedName name="_S003">NULL</definedName>
    <definedName name="_S004" localSheetId="7">NULL</definedName>
    <definedName name="_S004">NULL</definedName>
    <definedName name="_S005" localSheetId="7">NULL</definedName>
    <definedName name="_S005">NULL</definedName>
    <definedName name="_S006" localSheetId="7">NULL</definedName>
    <definedName name="_S006">NULL</definedName>
    <definedName name="_S007" localSheetId="7">NULL</definedName>
    <definedName name="_S007">NULL</definedName>
    <definedName name="_S008" localSheetId="7">NULL</definedName>
    <definedName name="_S008">NULL</definedName>
    <definedName name="_S009" localSheetId="7">NULL</definedName>
    <definedName name="_S009">NULL</definedName>
    <definedName name="_s1" localSheetId="7">NULL</definedName>
    <definedName name="_s1">NULL</definedName>
    <definedName name="_s2" localSheetId="7">NULL</definedName>
    <definedName name="_s2">NULL</definedName>
    <definedName name="_s3" localSheetId="7">NULL</definedName>
    <definedName name="_s3">NULL</definedName>
    <definedName name="_s4" localSheetId="7">NULL</definedName>
    <definedName name="_s4">NULL</definedName>
    <definedName name="_s5" localSheetId="7">NULL</definedName>
    <definedName name="_s5">NULL</definedName>
    <definedName name="_s6" localSheetId="7">NULL</definedName>
    <definedName name="_s6">NULL</definedName>
    <definedName name="_s7" localSheetId="7">NULL</definedName>
    <definedName name="_s7">NULL</definedName>
    <definedName name="_s8" localSheetId="7">NULL</definedName>
    <definedName name="_s8">NULL</definedName>
    <definedName name="_s9" localSheetId="7">NULL</definedName>
    <definedName name="_s9">NULL</definedName>
    <definedName name="_SE1">#N/A</definedName>
    <definedName name="_Sort" localSheetId="8" hidden="1">#REF!</definedName>
    <definedName name="_Sort" localSheetId="10" hidden="1">#REF!</definedName>
    <definedName name="_Sort" localSheetId="13" hidden="1">#REF!</definedName>
    <definedName name="_Sort" localSheetId="12" hidden="1">#REF!</definedName>
    <definedName name="_Sort" localSheetId="7" hidden="1">#REF!</definedName>
    <definedName name="_Sort" hidden="1">#REF!</definedName>
    <definedName name="_w1" localSheetId="7">NULL</definedName>
    <definedName name="_w1">NULL</definedName>
    <definedName name="_w10" localSheetId="7">NULL</definedName>
    <definedName name="_w10">NULL</definedName>
    <definedName name="_w11" localSheetId="7">NULL</definedName>
    <definedName name="_w11">NULL</definedName>
    <definedName name="_w12" localSheetId="7">NULL</definedName>
    <definedName name="_w12">NULL</definedName>
    <definedName name="_w13" localSheetId="7">NULL</definedName>
    <definedName name="_w13">NULL</definedName>
    <definedName name="_w14" localSheetId="7">NULL</definedName>
    <definedName name="_w14">NULL</definedName>
    <definedName name="_w15" localSheetId="7">NULL</definedName>
    <definedName name="_w15">NULL</definedName>
    <definedName name="_w16" localSheetId="7">NULL</definedName>
    <definedName name="_w16">NULL</definedName>
    <definedName name="_w17" localSheetId="7">NULL</definedName>
    <definedName name="_w17">NULL</definedName>
    <definedName name="_w2" localSheetId="7">NULL</definedName>
    <definedName name="_w2">NULL</definedName>
    <definedName name="_w3" localSheetId="7">NULL</definedName>
    <definedName name="_w3">NULL</definedName>
    <definedName name="_w4" localSheetId="7">NULL</definedName>
    <definedName name="_w4">NULL</definedName>
    <definedName name="_w5" localSheetId="7">NULL</definedName>
    <definedName name="_w5">NULL</definedName>
    <definedName name="_w6" localSheetId="7">NULL</definedName>
    <definedName name="_w6">NULL</definedName>
    <definedName name="_w7" localSheetId="7">NULL</definedName>
    <definedName name="_w7">NULL</definedName>
    <definedName name="_w8" localSheetId="7">NULL</definedName>
    <definedName name="_w8">NULL</definedName>
    <definedName name="_w9" localSheetId="7">NULL</definedName>
    <definedName name="_w9">NULL</definedName>
    <definedName name="_xx1" localSheetId="7">NULL</definedName>
    <definedName name="_xx1">NULL</definedName>
    <definedName name="_xx2" localSheetId="7">NULL</definedName>
    <definedName name="_xx2">NULL</definedName>
    <definedName name="_xx3" localSheetId="7">NULL</definedName>
    <definedName name="_xx3">NULL</definedName>
    <definedName name="_xx4" localSheetId="7">NULL</definedName>
    <definedName name="_xx4">NULL</definedName>
    <definedName name="_xx5" localSheetId="7">NULL</definedName>
    <definedName name="_xx5">NULL</definedName>
    <definedName name="_xx6" localSheetId="7">NULL</definedName>
    <definedName name="_xx6">NULL</definedName>
    <definedName name="_xx7" localSheetId="7">NULL</definedName>
    <definedName name="_xx7">NULL</definedName>
    <definedName name="_xx8" localSheetId="7">NULL</definedName>
    <definedName name="_xx8">NULL</definedName>
    <definedName name="_z1" localSheetId="7">NULL</definedName>
    <definedName name="_z1">NULL</definedName>
    <definedName name="_Z10" localSheetId="7">NULL</definedName>
    <definedName name="_Z10">NULL</definedName>
    <definedName name="_Z11" localSheetId="7">NULL</definedName>
    <definedName name="_Z11">NULL</definedName>
    <definedName name="_Z12" localSheetId="7">NULL</definedName>
    <definedName name="_Z12">NULL</definedName>
    <definedName name="_Z13" localSheetId="7">NULL</definedName>
    <definedName name="_Z13">NULL</definedName>
    <definedName name="_Z14" localSheetId="7">NULL</definedName>
    <definedName name="_Z14">NULL</definedName>
    <definedName name="_Z15" localSheetId="7">NULL</definedName>
    <definedName name="_Z15">NULL</definedName>
    <definedName name="_Z16" localSheetId="7">NULL</definedName>
    <definedName name="_Z16">NULL</definedName>
    <definedName name="_Z17" localSheetId="7">NULL</definedName>
    <definedName name="_Z17">NULL</definedName>
    <definedName name="_Z18" localSheetId="7">NULL</definedName>
    <definedName name="_Z18">NULL</definedName>
    <definedName name="_Z19" localSheetId="7">NULL</definedName>
    <definedName name="_Z19">NULL</definedName>
    <definedName name="_z2" localSheetId="7">NULL</definedName>
    <definedName name="_z2">NULL</definedName>
    <definedName name="_Z20" localSheetId="7">NULL</definedName>
    <definedName name="_Z20">NULL</definedName>
    <definedName name="_Z21" localSheetId="7">NULL</definedName>
    <definedName name="_Z21">NULL</definedName>
    <definedName name="_Z22" localSheetId="7">NULL</definedName>
    <definedName name="_Z22">NULL</definedName>
    <definedName name="_Z23" localSheetId="7">NULL</definedName>
    <definedName name="_Z23">NULL</definedName>
    <definedName name="_Z24" localSheetId="7">NULL</definedName>
    <definedName name="_Z24">NULL</definedName>
    <definedName name="_Z25" localSheetId="7">NULL</definedName>
    <definedName name="_Z25">NULL</definedName>
    <definedName name="_Z26" localSheetId="7">NULL</definedName>
    <definedName name="_Z26">NULL</definedName>
    <definedName name="_Z27" localSheetId="7">NULL</definedName>
    <definedName name="_Z27">NULL</definedName>
    <definedName name="_Z28" localSheetId="7">NULL</definedName>
    <definedName name="_Z28">NULL</definedName>
    <definedName name="_Z29" localSheetId="7">NULL</definedName>
    <definedName name="_Z29">NULL</definedName>
    <definedName name="_z3" localSheetId="7">NULL</definedName>
    <definedName name="_z3">NULL</definedName>
    <definedName name="_Z30" localSheetId="7">NULL</definedName>
    <definedName name="_Z30">NULL</definedName>
    <definedName name="_Z31" localSheetId="7">NULL</definedName>
    <definedName name="_Z31">NULL</definedName>
    <definedName name="_Z32" localSheetId="7">NULL</definedName>
    <definedName name="_Z32">NULL</definedName>
    <definedName name="_Z33" localSheetId="7">NULL</definedName>
    <definedName name="_Z33">NULL</definedName>
    <definedName name="_Z34" localSheetId="7">NULL</definedName>
    <definedName name="_Z34">NULL</definedName>
    <definedName name="_Z35" localSheetId="7">NULL</definedName>
    <definedName name="_Z35">NULL</definedName>
    <definedName name="_Z36" localSheetId="7">NULL</definedName>
    <definedName name="_Z36">NULL</definedName>
    <definedName name="_Z37" localSheetId="7">NULL</definedName>
    <definedName name="_Z37">NULL</definedName>
    <definedName name="_Z38" localSheetId="7">NULL</definedName>
    <definedName name="_Z38">NULL</definedName>
    <definedName name="_Z39" localSheetId="7">NULL</definedName>
    <definedName name="_Z39">NULL</definedName>
    <definedName name="_z4" localSheetId="7">NULL</definedName>
    <definedName name="_z4">NULL</definedName>
    <definedName name="_Z40" localSheetId="7">NULL</definedName>
    <definedName name="_Z40">NULL</definedName>
    <definedName name="_Z41" localSheetId="7">NULL</definedName>
    <definedName name="_Z41">NULL</definedName>
    <definedName name="_Z42" localSheetId="7">NULL</definedName>
    <definedName name="_Z42">NULL</definedName>
    <definedName name="_Z43" localSheetId="7">NULL</definedName>
    <definedName name="_Z43">NULL</definedName>
    <definedName name="_Z44" localSheetId="7">NULL</definedName>
    <definedName name="_Z44">NULL</definedName>
    <definedName name="_Z45" localSheetId="7">NULL</definedName>
    <definedName name="_Z45">NULL</definedName>
    <definedName name="_Z46" localSheetId="7">NULL</definedName>
    <definedName name="_Z46">NULL</definedName>
    <definedName name="_Z47" localSheetId="7">NULL</definedName>
    <definedName name="_Z47">NULL</definedName>
    <definedName name="_Z48" localSheetId="7">NULL</definedName>
    <definedName name="_Z48">NULL</definedName>
    <definedName name="_Z49" localSheetId="7">NULL</definedName>
    <definedName name="_Z49">NULL</definedName>
    <definedName name="_z5" localSheetId="7">NULL</definedName>
    <definedName name="_z5">NULL</definedName>
    <definedName name="_Z50" localSheetId="7">NULL</definedName>
    <definedName name="_Z50">NULL</definedName>
    <definedName name="_Z51" localSheetId="7">NULL</definedName>
    <definedName name="_Z51">NULL</definedName>
    <definedName name="_Z52" localSheetId="7">NULL</definedName>
    <definedName name="_Z52">NULL</definedName>
    <definedName name="_Z53" localSheetId="7">NULL</definedName>
    <definedName name="_Z53">NULL</definedName>
    <definedName name="_Z54" localSheetId="7">NULL</definedName>
    <definedName name="_Z54">NULL</definedName>
    <definedName name="_Z55" localSheetId="7">NULL</definedName>
    <definedName name="_Z55">NULL</definedName>
    <definedName name="_Z56" localSheetId="7">NULL</definedName>
    <definedName name="_Z56">NULL</definedName>
    <definedName name="_Z57" localSheetId="7">NULL</definedName>
    <definedName name="_Z57">NULL</definedName>
    <definedName name="_z6" localSheetId="7">NULL</definedName>
    <definedName name="_z6">NULL</definedName>
    <definedName name="_z7" localSheetId="7">NULL</definedName>
    <definedName name="_z7">NULL</definedName>
    <definedName name="_Z8" localSheetId="7">NULL</definedName>
    <definedName name="_Z8">NULL</definedName>
    <definedName name="_Z9" localSheetId="7">NULL</definedName>
    <definedName name="_Z9">NULL</definedName>
    <definedName name="aaaa" localSheetId="7">NULL</definedName>
    <definedName name="aaaa">NULL</definedName>
    <definedName name="aaaaaaa" localSheetId="7">NULL</definedName>
    <definedName name="aaaaaaa">NULL</definedName>
    <definedName name="ABH_Set" localSheetId="7">#REF!</definedName>
    <definedName name="ABH_Set">#REF!</definedName>
    <definedName name="Alt_DD" localSheetId="7">#REF!</definedName>
    <definedName name="Alt_DD">#REF!</definedName>
    <definedName name="alt_MWD" localSheetId="7">#REF!</definedName>
    <definedName name="alt_MWD">#REF!</definedName>
    <definedName name="API_Number" localSheetId="7">#REF!</definedName>
    <definedName name="API_Number">#REF!</definedName>
    <definedName name="APr\" localSheetId="7">#REF!</definedName>
    <definedName name="APr\">#REF!</definedName>
    <definedName name="axx" localSheetId="7" hidden="1">#REF!</definedName>
    <definedName name="axx" hidden="1">#REF!</definedName>
    <definedName name="AzimColumn" localSheetId="7">!#REF!</definedName>
    <definedName name="AzimColumn">!#REF!</definedName>
    <definedName name="AzimUnit" localSheetId="7">#REF!</definedName>
    <definedName name="AzimUnit">#REF!</definedName>
    <definedName name="Azimuth_In" localSheetId="7">#REF!</definedName>
    <definedName name="Azimuth_In">#REF!</definedName>
    <definedName name="Azimuth_Out" localSheetId="7">#REF!</definedName>
    <definedName name="Azimuth_Out">#REF!</definedName>
    <definedName name="b" localSheetId="7">#REF!</definedName>
    <definedName name="b">#REF!</definedName>
    <definedName name="Bha_Range" localSheetId="7">#REF!</definedName>
    <definedName name="Bha_Range">#REF!</definedName>
    <definedName name="BHA_Sheet" localSheetId="7">[5]BHA!#REF!</definedName>
    <definedName name="BHA_Sheet">[5]BHA!#REF!</definedName>
    <definedName name="BOOK" localSheetId="7">#REF!</definedName>
    <definedName name="BOOK">#REF!</definedName>
    <definedName name="Borehole" localSheetId="7">#REF!</definedName>
    <definedName name="Borehole">#REF!</definedName>
    <definedName name="BoreholeName" localSheetId="7">#REF!</definedName>
    <definedName name="BoreholeName">#REF!</definedName>
    <definedName name="BR_Column" localSheetId="7">NULL</definedName>
    <definedName name="BR_Column">NULL</definedName>
    <definedName name="BR_Unit" localSheetId="7">NULL</definedName>
    <definedName name="BR_Unit">NULL</definedName>
    <definedName name="Chloride" localSheetId="7">#REF!</definedName>
    <definedName name="Chloride">#REF!</definedName>
    <definedName name="Client" localSheetId="7">#REF!</definedName>
    <definedName name="Client">#REF!</definedName>
    <definedName name="ClosureAzimColumn" localSheetId="7">#REF!</definedName>
    <definedName name="ClosureAzimColumn">#REF!</definedName>
    <definedName name="ClosureAzimUnit" localSheetId="7">#REF!</definedName>
    <definedName name="ClosureAzimUnit">#REF!</definedName>
    <definedName name="ClosureColumn" localSheetId="7">#REF!</definedName>
    <definedName name="ClosureColumn">#REF!</definedName>
    <definedName name="ClosureUnit" localSheetId="7">#REF!</definedName>
    <definedName name="ClosureUnit">#REF!</definedName>
    <definedName name="Co_Man" localSheetId="7">#REF!</definedName>
    <definedName name="Co_Man">#REF!</definedName>
    <definedName name="codelist" localSheetId="7">#REF!</definedName>
    <definedName name="codelist">#REF!</definedName>
    <definedName name="Col_16" localSheetId="7">#REF!</definedName>
    <definedName name="Col_16">#REF!</definedName>
    <definedName name="Col1_Name" localSheetId="7">#REF!</definedName>
    <definedName name="Col1_Name">#REF!</definedName>
    <definedName name="Col1_Stat_Name" localSheetId="7">#REF!</definedName>
    <definedName name="Col1_Stat_Name">#REF!</definedName>
    <definedName name="Col1_Unit" localSheetId="7">#REF!</definedName>
    <definedName name="Col1_Unit">#REF!</definedName>
    <definedName name="Col10_Name" localSheetId="7">#REF!</definedName>
    <definedName name="Col10_Name">#REF!</definedName>
    <definedName name="Col10_Stat" localSheetId="7">#REF!</definedName>
    <definedName name="Col10_Stat">#REF!</definedName>
    <definedName name="Col10_Stat_Name" localSheetId="7">#REF!</definedName>
    <definedName name="Col10_Stat_Name">#REF!</definedName>
    <definedName name="Col10_Unit" localSheetId="7">#REF!</definedName>
    <definedName name="Col10_Unit">#REF!</definedName>
    <definedName name="Col11_Name" localSheetId="7">#REF!</definedName>
    <definedName name="Col11_Name">#REF!</definedName>
    <definedName name="Col11_Stat" localSheetId="7">#REF!</definedName>
    <definedName name="Col11_Stat">#REF!</definedName>
    <definedName name="Col11_Stat_Name" localSheetId="7">#REF!</definedName>
    <definedName name="Col11_Stat_Name">#REF!</definedName>
    <definedName name="Col11_Unit" localSheetId="7">#REF!</definedName>
    <definedName name="Col11_Unit">#REF!</definedName>
    <definedName name="Col12_Name" localSheetId="7">#REF!</definedName>
    <definedName name="Col12_Name">#REF!</definedName>
    <definedName name="Col12_Stat" localSheetId="7">#REF!</definedName>
    <definedName name="Col12_Stat">#REF!</definedName>
    <definedName name="Col12_Stat_Name" localSheetId="7">#REF!</definedName>
    <definedName name="Col12_Stat_Name">#REF!</definedName>
    <definedName name="Col12_Unit" localSheetId="7">#REF!</definedName>
    <definedName name="Col12_Unit">#REF!</definedName>
    <definedName name="Col12_Unti" localSheetId="7">#REF!</definedName>
    <definedName name="Col12_Unti">#REF!</definedName>
    <definedName name="Col13_Name" localSheetId="7">#REF!</definedName>
    <definedName name="Col13_Name">#REF!</definedName>
    <definedName name="Col13_Stat" localSheetId="7">#REF!</definedName>
    <definedName name="Col13_Stat">#REF!</definedName>
    <definedName name="Col13_Stat_Name" localSheetId="7">#REF!</definedName>
    <definedName name="Col13_Stat_Name">#REF!</definedName>
    <definedName name="Col13_Unit" localSheetId="7">#REF!</definedName>
    <definedName name="Col13_Unit">#REF!</definedName>
    <definedName name="Col14_Name" localSheetId="7">#REF!</definedName>
    <definedName name="Col14_Name">#REF!</definedName>
    <definedName name="Col14_Stat" localSheetId="7">#REF!</definedName>
    <definedName name="Col14_Stat">#REF!</definedName>
    <definedName name="Col14_Stat_Name" localSheetId="7">#REF!</definedName>
    <definedName name="Col14_Stat_Name">#REF!</definedName>
    <definedName name="Col14_Unit" localSheetId="7">#REF!</definedName>
    <definedName name="Col14_Unit">#REF!</definedName>
    <definedName name="Col15_Name" localSheetId="7">#REF!</definedName>
    <definedName name="Col15_Name">#REF!</definedName>
    <definedName name="Col15_Stat" localSheetId="7">#REF!</definedName>
    <definedName name="Col15_Stat">#REF!</definedName>
    <definedName name="Col15_Stat_Name" localSheetId="7">#REF!</definedName>
    <definedName name="Col15_Stat_Name">#REF!</definedName>
    <definedName name="Col15_Unit" localSheetId="7">#REF!</definedName>
    <definedName name="Col15_Unit">#REF!</definedName>
    <definedName name="Col16_Name" localSheetId="7">#REF!</definedName>
    <definedName name="Col16_Name">#REF!</definedName>
    <definedName name="Col16_Stat" localSheetId="7">#REF!</definedName>
    <definedName name="Col16_Stat">#REF!</definedName>
    <definedName name="Col16_Stat_Name" localSheetId="7">#REF!</definedName>
    <definedName name="Col16_Stat_Name">#REF!</definedName>
    <definedName name="Col16_Unit" localSheetId="7">#REF!</definedName>
    <definedName name="Col16_Unit">#REF!</definedName>
    <definedName name="Col17_Name" localSheetId="7">#REF!</definedName>
    <definedName name="Col17_Name">#REF!</definedName>
    <definedName name="Col17_Stat" localSheetId="7">#REF!</definedName>
    <definedName name="Col17_Stat">#REF!</definedName>
    <definedName name="Col17_Stat_Name" localSheetId="7">#REF!</definedName>
    <definedName name="Col17_Stat_Name">#REF!</definedName>
    <definedName name="Col17_Unit" localSheetId="7">#REF!</definedName>
    <definedName name="Col17_Unit">#REF!</definedName>
    <definedName name="Col18_Name" localSheetId="7">#REF!</definedName>
    <definedName name="Col18_Name">#REF!</definedName>
    <definedName name="Col18_Stat" localSheetId="7">#REF!</definedName>
    <definedName name="Col18_Stat">#REF!</definedName>
    <definedName name="Col18_Stat_Name" localSheetId="7">#REF!</definedName>
    <definedName name="Col18_Stat_Name">#REF!</definedName>
    <definedName name="Col18_Unit" localSheetId="7">#REF!</definedName>
    <definedName name="Col18_Unit">#REF!</definedName>
    <definedName name="Col19_Name" localSheetId="7">#REF!</definedName>
    <definedName name="Col19_Name">#REF!</definedName>
    <definedName name="Col19_Stat" localSheetId="7">#REF!</definedName>
    <definedName name="Col19_Stat">#REF!</definedName>
    <definedName name="Col19_Stat_Name" localSheetId="7">#REF!</definedName>
    <definedName name="Col19_Stat_Name">#REF!</definedName>
    <definedName name="Col19_Unit" localSheetId="7">#REF!</definedName>
    <definedName name="Col19_Unit">#REF!</definedName>
    <definedName name="Col2_Name" localSheetId="7">#REF!</definedName>
    <definedName name="Col2_Name">#REF!</definedName>
    <definedName name="Col2_Stat" localSheetId="7">#REF!</definedName>
    <definedName name="Col2_Stat">#REF!</definedName>
    <definedName name="Col2_Stat_Name" localSheetId="7">#REF!</definedName>
    <definedName name="Col2_Stat_Name">#REF!</definedName>
    <definedName name="Col2_Unit" localSheetId="7">#REF!</definedName>
    <definedName name="Col2_Unit">#REF!</definedName>
    <definedName name="Col20_Name" localSheetId="7">#REF!</definedName>
    <definedName name="Col20_Name">#REF!</definedName>
    <definedName name="Col20_Stat" localSheetId="7">#REF!</definedName>
    <definedName name="Col20_Stat">#REF!</definedName>
    <definedName name="Col20_Stat_Name" localSheetId="7">#REF!</definedName>
    <definedName name="Col20_Stat_Name">#REF!</definedName>
    <definedName name="Col20_Unit" localSheetId="7">#REF!</definedName>
    <definedName name="Col20_Unit">#REF!</definedName>
    <definedName name="Col21_Name" localSheetId="7">#REF!</definedName>
    <definedName name="Col21_Name">#REF!</definedName>
    <definedName name="Col21_Stat" localSheetId="7">#REF!</definedName>
    <definedName name="Col21_Stat">#REF!</definedName>
    <definedName name="Col21_Stat_Name" localSheetId="7">#REF!</definedName>
    <definedName name="Col21_Stat_Name">#REF!</definedName>
    <definedName name="Col21_Unit" localSheetId="7">#REF!</definedName>
    <definedName name="Col21_Unit">#REF!</definedName>
    <definedName name="Col22_Name" localSheetId="7">#REF!</definedName>
    <definedName name="Col22_Name">#REF!</definedName>
    <definedName name="Col22_Stat" localSheetId="7">#REF!</definedName>
    <definedName name="Col22_Stat">#REF!</definedName>
    <definedName name="Col22_Stat_Name" localSheetId="7">#REF!</definedName>
    <definedName name="Col22_Stat_Name">#REF!</definedName>
    <definedName name="Col22_Unit" localSheetId="7">#REF!</definedName>
    <definedName name="Col22_Unit">#REF!</definedName>
    <definedName name="Col23_Name" localSheetId="7">#REF!</definedName>
    <definedName name="Col23_Name">#REF!</definedName>
    <definedName name="Col23_Stat" localSheetId="7">#REF!</definedName>
    <definedName name="Col23_Stat">#REF!</definedName>
    <definedName name="Col23_Stat_Name" localSheetId="7">#REF!</definedName>
    <definedName name="Col23_Stat_Name">#REF!</definedName>
    <definedName name="Col23_Unit" localSheetId="7">#REF!</definedName>
    <definedName name="Col23_Unit">#REF!</definedName>
    <definedName name="Col24_Name" localSheetId="7">#REF!</definedName>
    <definedName name="Col24_Name">#REF!</definedName>
    <definedName name="Col24_Stat" localSheetId="7">#REF!</definedName>
    <definedName name="Col24_Stat">#REF!</definedName>
    <definedName name="Col24_Stat_Name" localSheetId="7">#REF!</definedName>
    <definedName name="Col24_Stat_Name">#REF!</definedName>
    <definedName name="Col24_Unit" localSheetId="7">#REF!</definedName>
    <definedName name="Col24_Unit">#REF!</definedName>
    <definedName name="Col25_Name" localSheetId="7">#REF!</definedName>
    <definedName name="Col25_Name">#REF!</definedName>
    <definedName name="Col25_Stat" localSheetId="7">#REF!</definedName>
    <definedName name="Col25_Stat">#REF!</definedName>
    <definedName name="Col25_Stat_Name" localSheetId="7">#REF!</definedName>
    <definedName name="Col25_Stat_Name">#REF!</definedName>
    <definedName name="Col25_Unit" localSheetId="7">#REF!</definedName>
    <definedName name="Col25_Unit">#REF!</definedName>
    <definedName name="Col26_Name" localSheetId="7">#REF!</definedName>
    <definedName name="Col26_Name">#REF!</definedName>
    <definedName name="Col26_Stat" localSheetId="7">#REF!</definedName>
    <definedName name="Col26_Stat">#REF!</definedName>
    <definedName name="Col26_Stat_Name" localSheetId="7">#REF!</definedName>
    <definedName name="Col26_Stat_Name">#REF!</definedName>
    <definedName name="Col26_Unit" localSheetId="7">#REF!</definedName>
    <definedName name="Col26_Unit">#REF!</definedName>
    <definedName name="Col27_Name" localSheetId="7">#REF!</definedName>
    <definedName name="Col27_Name">#REF!</definedName>
    <definedName name="Col27_Stat" localSheetId="7">#REF!</definedName>
    <definedName name="Col27_Stat">#REF!</definedName>
    <definedName name="Col27_Stat_Name" localSheetId="7">#REF!</definedName>
    <definedName name="Col27_Stat_Name">#REF!</definedName>
    <definedName name="Col27_Unit" localSheetId="7">#REF!</definedName>
    <definedName name="Col27_Unit">#REF!</definedName>
    <definedName name="Col28_Name" localSheetId="7">#REF!</definedName>
    <definedName name="Col28_Name">#REF!</definedName>
    <definedName name="Col28_Stat" localSheetId="7">#REF!</definedName>
    <definedName name="Col28_Stat">#REF!</definedName>
    <definedName name="Col28_Stat_Name" localSheetId="7">#REF!</definedName>
    <definedName name="Col28_Stat_Name">#REF!</definedName>
    <definedName name="Col28_Unit" localSheetId="7">#REF!</definedName>
    <definedName name="Col28_Unit">#REF!</definedName>
    <definedName name="Col29_Name" localSheetId="7">#REF!</definedName>
    <definedName name="Col29_Name">#REF!</definedName>
    <definedName name="Col29_Stat" localSheetId="7">#REF!</definedName>
    <definedName name="Col29_Stat">#REF!</definedName>
    <definedName name="Col29_Stat_Name" localSheetId="7">#REF!</definedName>
    <definedName name="Col29_Stat_Name">#REF!</definedName>
    <definedName name="Col29_Unit" localSheetId="7">#REF!</definedName>
    <definedName name="Col29_Unit">#REF!</definedName>
    <definedName name="Col3_Name" localSheetId="7">#REF!</definedName>
    <definedName name="Col3_Name">#REF!</definedName>
    <definedName name="Col3_Stat" localSheetId="7">#REF!</definedName>
    <definedName name="Col3_Stat">#REF!</definedName>
    <definedName name="Col3_Stat_Name" localSheetId="7">#REF!</definedName>
    <definedName name="Col3_Stat_Name">#REF!</definedName>
    <definedName name="Col3_Unit" localSheetId="7">#REF!</definedName>
    <definedName name="Col3_Unit">#REF!</definedName>
    <definedName name="Col30_Name" localSheetId="7">#REF!</definedName>
    <definedName name="Col30_Name">#REF!</definedName>
    <definedName name="Col30_Stat" localSheetId="7">#REF!</definedName>
    <definedName name="Col30_Stat">#REF!</definedName>
    <definedName name="Col30_Stat_Name" localSheetId="7">#REF!</definedName>
    <definedName name="Col30_Stat_Name">#REF!</definedName>
    <definedName name="Col30_Unit" localSheetId="7">#REF!</definedName>
    <definedName name="Col30_Unit">#REF!</definedName>
    <definedName name="Col4_Name" localSheetId="7">#REF!</definedName>
    <definedName name="Col4_Name">#REF!</definedName>
    <definedName name="Col4_Stat" localSheetId="7">#REF!</definedName>
    <definedName name="Col4_Stat">#REF!</definedName>
    <definedName name="Col4_Stat_Name" localSheetId="7">#REF!</definedName>
    <definedName name="Col4_Stat_Name">#REF!</definedName>
    <definedName name="Col4_Unit" localSheetId="7">#REF!</definedName>
    <definedName name="Col4_Unit">#REF!</definedName>
    <definedName name="Col5_Name" localSheetId="7">#REF!</definedName>
    <definedName name="Col5_Name">#REF!</definedName>
    <definedName name="Col5_Stat" localSheetId="7">#REF!</definedName>
    <definedName name="Col5_Stat">#REF!</definedName>
    <definedName name="Col5_Stat_Name" localSheetId="7">#REF!</definedName>
    <definedName name="Col5_Stat_Name">#REF!</definedName>
    <definedName name="Col5_Unit" localSheetId="7">#REF!</definedName>
    <definedName name="Col5_Unit">#REF!</definedName>
    <definedName name="Col6_Name" localSheetId="7">#REF!</definedName>
    <definedName name="Col6_Name">#REF!</definedName>
    <definedName name="Col6_Stat" localSheetId="7">#REF!</definedName>
    <definedName name="Col6_Stat">#REF!</definedName>
    <definedName name="Col6_Stat_Name" localSheetId="7">#REF!</definedName>
    <definedName name="Col6_Stat_Name">#REF!</definedName>
    <definedName name="Col6_Unit" localSheetId="7">#REF!</definedName>
    <definedName name="Col6_Unit">#REF!</definedName>
    <definedName name="Col7_Name" localSheetId="7">#REF!</definedName>
    <definedName name="Col7_Name">#REF!</definedName>
    <definedName name="Col7_Stat" localSheetId="7">#REF!</definedName>
    <definedName name="Col7_Stat">#REF!</definedName>
    <definedName name="Col7_Stat_Name" localSheetId="7">#REF!</definedName>
    <definedName name="Col7_Stat_Name">#REF!</definedName>
    <definedName name="Col7_Unit" localSheetId="7">#REF!</definedName>
    <definedName name="Col7_Unit">#REF!</definedName>
    <definedName name="Col8_Name" localSheetId="7">#REF!</definedName>
    <definedName name="Col8_Name">#REF!</definedName>
    <definedName name="Col8_Stat" localSheetId="7">#REF!</definedName>
    <definedName name="Col8_Stat">#REF!</definedName>
    <definedName name="Col8_Stat_Name" localSheetId="7">#REF!</definedName>
    <definedName name="Col8_Stat_Name">#REF!</definedName>
    <definedName name="Col8_Unit" localSheetId="7">#REF!</definedName>
    <definedName name="Col8_Unit">#REF!</definedName>
    <definedName name="Col9_Name" localSheetId="7">#REF!</definedName>
    <definedName name="Col9_Name">#REF!</definedName>
    <definedName name="Col9_Stat" localSheetId="7">#REF!</definedName>
    <definedName name="Col9_Stat">#REF!</definedName>
    <definedName name="Col9_Stat_Name" localSheetId="7">#REF!</definedName>
    <definedName name="Col9_Stat_Name">#REF!</definedName>
    <definedName name="Col9_Unit" localSheetId="7">#REF!</definedName>
    <definedName name="Col9_Unit">#REF!</definedName>
    <definedName name="CommentColumn" localSheetId="7">!#REF!</definedName>
    <definedName name="CommentColumn">!#REF!</definedName>
    <definedName name="CoordinateReference" localSheetId="7">#REF!</definedName>
    <definedName name="CoordinateReference">#REF!</definedName>
    <definedName name="CoordinateSystem" localSheetId="7">#REF!</definedName>
    <definedName name="CoordinateSystem">#REF!</definedName>
    <definedName name="culo" localSheetId="7">NULL</definedName>
    <definedName name="culo">NULL</definedName>
    <definedName name="DataStart" localSheetId="7">!#REF!</definedName>
    <definedName name="DataStart">!#REF!</definedName>
    <definedName name="Date" localSheetId="7">#REF!</definedName>
    <definedName name="Date">#REF!</definedName>
    <definedName name="Date_In" localSheetId="7">#REF!</definedName>
    <definedName name="Date_In">#REF!</definedName>
    <definedName name="Date_out" localSheetId="7">#REF!</definedName>
    <definedName name="Date_out">#REF!</definedName>
    <definedName name="DD_1" localSheetId="7">#REF!</definedName>
    <definedName name="DD_1">#REF!</definedName>
    <definedName name="DD_2" localSheetId="7">#REF!</definedName>
    <definedName name="DD_2">#REF!</definedName>
    <definedName name="DD_Eng" localSheetId="7">#REF!</definedName>
    <definedName name="DD_Eng">#REF!</definedName>
    <definedName name="Dd1_Name" localSheetId="7">#REF!</definedName>
    <definedName name="Dd1_Name">#REF!</definedName>
    <definedName name="Dd2_Name" localSheetId="7">#REF!</definedName>
    <definedName name="Dd2_Name">#REF!</definedName>
    <definedName name="ddd" localSheetId="8" hidden="1">{"'ТЕХНОЛОГИЯ'!$A$1:$M$53","'ТЕХНОЛОГИЯ'!$H$47:$J$47"}</definedName>
    <definedName name="ddd" localSheetId="10" hidden="1">{"'ТЕХНОЛОГИЯ'!$A$1:$M$53","'ТЕХНОЛОГИЯ'!$H$47:$J$47"}</definedName>
    <definedName name="ddd" hidden="1">{"'ТЕХНОЛОГИЯ'!$A$1:$M$53","'ТЕХНОЛОГИЯ'!$H$47:$J$47"}</definedName>
    <definedName name="Depth_In" localSheetId="7">#REF!</definedName>
    <definedName name="Depth_In">#REF!</definedName>
    <definedName name="Depth_Out" localSheetId="7">#REF!</definedName>
    <definedName name="Depth_Out">#REF!</definedName>
    <definedName name="DipAngle" localSheetId="7">#REF!</definedName>
    <definedName name="DipAngle">#REF!</definedName>
    <definedName name="Dist_Orient_Mode_1" localSheetId="7">#REF!</definedName>
    <definedName name="Dist_Orient_Mode_1">#REF!</definedName>
    <definedName name="Dist_Orient_Mode_1_Name" localSheetId="7">#REF!</definedName>
    <definedName name="Dist_Orient_Mode_1_Name">#REF!</definedName>
    <definedName name="Dist_Orient_Mode_2" localSheetId="7">#REF!</definedName>
    <definedName name="Dist_Orient_Mode_2">#REF!</definedName>
    <definedName name="Dist_Orient_Mode_2_Name" localSheetId="7">#REF!</definedName>
    <definedName name="Dist_Orient_Mode_2_Name">#REF!</definedName>
    <definedName name="Dist_Rotating" localSheetId="7">#REF!</definedName>
    <definedName name="Dist_Rotating">#REF!</definedName>
    <definedName name="Dist_Steering" localSheetId="7">#REF!</definedName>
    <definedName name="Dist_Steering">#REF!</definedName>
    <definedName name="DLS_Column" localSheetId="7">!#REF!</definedName>
    <definedName name="DLS_Column">!#REF!</definedName>
    <definedName name="DLS_CompMethod" localSheetId="7">#REF!</definedName>
    <definedName name="DLS_CompMethod">#REF!</definedName>
    <definedName name="DLS_Unit" localSheetId="7">#REF!</definedName>
    <definedName name="DLS_Unit">#REF!</definedName>
    <definedName name="DrillSiteOrWellPad" localSheetId="7">#REF!</definedName>
    <definedName name="DrillSiteOrWellPad">#REF!</definedName>
    <definedName name="Drlg_Hrs." localSheetId="7">#REF!</definedName>
    <definedName name="Drlg_Hrs.">#REF!</definedName>
    <definedName name="EastingColumn" localSheetId="7">!#REF!</definedName>
    <definedName name="EastingColumn">!#REF!</definedName>
    <definedName name="EastingUnit" localSheetId="7">#REF!</definedName>
    <definedName name="EastingUnit">#REF!</definedName>
    <definedName name="Elevation" localSheetId="7">#REF!</definedName>
    <definedName name="Elevation">#REF!</definedName>
    <definedName name="ElevationReference" localSheetId="7">#REF!</definedName>
    <definedName name="ElevationReference">#REF!</definedName>
    <definedName name="ENRIQUE" localSheetId="7">#REF!</definedName>
    <definedName name="ENRIQUE">#REF!</definedName>
    <definedName name="EW_Column" localSheetId="7">!#REF!</definedName>
    <definedName name="EW_Column">!#REF!</definedName>
    <definedName name="EW_Unit" localSheetId="7">#REF!</definedName>
    <definedName name="EW_Unit">#REF!</definedName>
    <definedName name="fdhf" localSheetId="7">NULL</definedName>
    <definedName name="fdhf">NULL</definedName>
    <definedName name="Field" localSheetId="7">#REF!</definedName>
    <definedName name="Field">#REF!</definedName>
    <definedName name="FieldName" localSheetId="7">#REF!</definedName>
    <definedName name="FieldName">#REF!</definedName>
    <definedName name="FieldStrength" localSheetId="7">#REF!</definedName>
    <definedName name="FieldStrength">#REF!</definedName>
    <definedName name="ftpd_Nm">1.35582</definedName>
    <definedName name="g" localSheetId="7">NULL</definedName>
    <definedName name="g">NULL</definedName>
    <definedName name="g_l">3.785</definedName>
    <definedName name="GeodeticLocation" localSheetId="7">#REF!</definedName>
    <definedName name="GeodeticLocation">#REF!</definedName>
    <definedName name="gp" localSheetId="7">NULL</definedName>
    <definedName name="gp">NULL</definedName>
    <definedName name="gpc" localSheetId="7">NULL</definedName>
    <definedName name="gpc">NULL</definedName>
    <definedName name="GPM" localSheetId="7">#REF!</definedName>
    <definedName name="GPM">#REF!</definedName>
    <definedName name="GridConvergence" localSheetId="7">#REF!</definedName>
    <definedName name="GridConvergence">#REF!</definedName>
    <definedName name="GridLocation" localSheetId="7">#REF!</definedName>
    <definedName name="GridLocation">#REF!</definedName>
    <definedName name="GroundLevelElevation" localSheetId="7">#REF!</definedName>
    <definedName name="GroundLevelElevation">#REF!</definedName>
    <definedName name="gwsruf" localSheetId="7">NULL</definedName>
    <definedName name="gwsruf">NULL</definedName>
    <definedName name="hp_Kw">0.745712</definedName>
    <definedName name="in_mm">25.4</definedName>
    <definedName name="InclColumn" localSheetId="7">!#REF!</definedName>
    <definedName name="InclColumn">!#REF!</definedName>
    <definedName name="Inclination_In" localSheetId="7">#REF!</definedName>
    <definedName name="Inclination_In">#REF!</definedName>
    <definedName name="Inclination_Out" localSheetId="7">#REF!</definedName>
    <definedName name="Inclination_Out">#REF!</definedName>
    <definedName name="InclUnit" localSheetId="7">#REF!</definedName>
    <definedName name="InclUnit">#REF!</definedName>
    <definedName name="iyutf" localSheetId="7">NULL</definedName>
    <definedName name="iyutf">NULL</definedName>
    <definedName name="JN">[4]Setup!$D$14</definedName>
    <definedName name="Job_No." localSheetId="7">#REF!</definedName>
    <definedName name="Job_No.">#REF!</definedName>
    <definedName name="Job_Number" localSheetId="7">#REF!</definedName>
    <definedName name="Job_Number">#REF!</definedName>
    <definedName name="LatColumn" localSheetId="7">!#REF!</definedName>
    <definedName name="LatColumn">!#REF!</definedName>
    <definedName name="listcode" localSheetId="7">#REF!</definedName>
    <definedName name="listcode">#REF!</definedName>
    <definedName name="loco">#N/A</definedName>
    <definedName name="LongColumn" localSheetId="7">!#REF!</definedName>
    <definedName name="LongColumn">!#REF!</definedName>
    <definedName name="m" localSheetId="7">#REF!</definedName>
    <definedName name="m">#REF!</definedName>
    <definedName name="m_ft">3.28083</definedName>
    <definedName name="Macro2">[6]!Macro2</definedName>
    <definedName name="MagneticDeclDate" localSheetId="7">#REF!</definedName>
    <definedName name="MagneticDeclDate">#REF!</definedName>
    <definedName name="MagneticDeclination" localSheetId="7">#REF!</definedName>
    <definedName name="MagneticDeclination">#REF!</definedName>
    <definedName name="MagneticDeclModel" localSheetId="7">#REF!</definedName>
    <definedName name="MagneticDeclModel">#REF!</definedName>
    <definedName name="MD_Column" localSheetId="7">!#REF!</definedName>
    <definedName name="MD_Column">!#REF!</definedName>
    <definedName name="MD_Unit" localSheetId="7">#REF!</definedName>
    <definedName name="MD_Unit">#REF!</definedName>
    <definedName name="Motor_Run" localSheetId="7">NULL</definedName>
    <definedName name="Motor_Run">NULL</definedName>
    <definedName name="Motor_run2ST1" localSheetId="7">NULL</definedName>
    <definedName name="Motor_run2ST1">NULL</definedName>
    <definedName name="MotorRunST1" localSheetId="7">'РТК+'!MotorRunST1</definedName>
    <definedName name="MotorRunST1">[0]!MotorRunST1</definedName>
    <definedName name="MUD" localSheetId="7">#REF!</definedName>
    <definedName name="MUD">#REF!</definedName>
    <definedName name="Mud_PV" localSheetId="7">#REF!</definedName>
    <definedName name="Mud_PV">#REF!</definedName>
    <definedName name="MWD_Calc" localSheetId="7">#REF!</definedName>
    <definedName name="MWD_Calc">#REF!</definedName>
    <definedName name="MWD_Config" localSheetId="7">#REF!</definedName>
    <definedName name="MWD_Config">#REF!</definedName>
    <definedName name="MWD_Eng" localSheetId="7">#REF!</definedName>
    <definedName name="MWD_Eng">#REF!</definedName>
    <definedName name="nepromer" localSheetId="7">#REF!</definedName>
    <definedName name="nepromer">#REF!</definedName>
    <definedName name="nh" localSheetId="8" hidden="1">#REF!</definedName>
    <definedName name="nh" localSheetId="10" hidden="1">#REF!</definedName>
    <definedName name="nh" localSheetId="13" hidden="1">#REF!</definedName>
    <definedName name="nh" localSheetId="12" hidden="1">#REF!</definedName>
    <definedName name="nh" localSheetId="7" hidden="1">#REF!</definedName>
    <definedName name="nh" hidden="1">#REF!</definedName>
    <definedName name="NorthingColumn" localSheetId="7">!#REF!</definedName>
    <definedName name="NorthingColumn">!#REF!</definedName>
    <definedName name="NorthingUnit" localSheetId="7">#REF!</definedName>
    <definedName name="NorthingUnit">#REF!</definedName>
    <definedName name="NorthReference" localSheetId="7">#REF!</definedName>
    <definedName name="NorthReference">#REF!</definedName>
    <definedName name="NS_Column" localSheetId="7">!#REF!</definedName>
    <definedName name="NS_Column">!#REF!</definedName>
    <definedName name="NS_Unit" localSheetId="7">#REF!</definedName>
    <definedName name="NS_Unit">#REF!</definedName>
    <definedName name="OC">[4]Setup!$D$4</definedName>
    <definedName name="OD1_Rotating_Name" localSheetId="7">#REF!</definedName>
    <definedName name="OD1_Rotating_Name">#REF!</definedName>
    <definedName name="OD2_Rotating_Name" localSheetId="7">#REF!</definedName>
    <definedName name="OD2_Rotating_Name">#REF!</definedName>
    <definedName name="Operator" localSheetId="7">#REF!</definedName>
    <definedName name="Operator">#REF!</definedName>
    <definedName name="p_b">0.068947</definedName>
    <definedName name="p_Titles">#N/A</definedName>
    <definedName name="pd_daN">0.444822</definedName>
    <definedName name="pd_kg">0.4536</definedName>
    <definedName name="PDM_Sheet" localSheetId="7">'[5]PDM RUN'!#REF!</definedName>
    <definedName name="PDM_Sheet">'[5]PDM RUN'!#REF!</definedName>
    <definedName name="Per_Dist_Orient_Mode_1" localSheetId="7">#REF!</definedName>
    <definedName name="Per_Dist_Orient_Mode_1">#REF!</definedName>
    <definedName name="Per_Dist_Orient_Mode_1_Name" localSheetId="7">#REF!</definedName>
    <definedName name="Per_Dist_Orient_Mode_1_Name">#REF!</definedName>
    <definedName name="Per_Dist_Orient_Mode_2" localSheetId="7">#REF!</definedName>
    <definedName name="Per_Dist_Orient_Mode_2">#REF!</definedName>
    <definedName name="Per_Dist_Orient_Mode_2_Name" localSheetId="7">#REF!</definedName>
    <definedName name="Per_Dist_Orient_Mode_2_Name">#REF!</definedName>
    <definedName name="Per_Dist_Rotating" localSheetId="7">#REF!</definedName>
    <definedName name="Per_Dist_Rotating">#REF!</definedName>
    <definedName name="Per_Dist_Steering" localSheetId="7">#REF!</definedName>
    <definedName name="Per_Dist_Steering">#REF!</definedName>
    <definedName name="Per_Rot_OD1" localSheetId="7">#REF!</definedName>
    <definedName name="Per_Rot_OD1">#REF!</definedName>
    <definedName name="Per_Rot_OD1_Name" localSheetId="7">#REF!</definedName>
    <definedName name="Per_Rot_OD1_Name">#REF!</definedName>
    <definedName name="Per_Rot_OD2" localSheetId="7">#REF!</definedName>
    <definedName name="Per_Rot_OD2">#REF!</definedName>
    <definedName name="Per_Rot_OD2_Name" localSheetId="7">#REF!</definedName>
    <definedName name="Per_Rot_OD2_Name">#REF!</definedName>
    <definedName name="Per_Time_Rot" localSheetId="7">#REF!</definedName>
    <definedName name="Per_Time_Rot">#REF!</definedName>
    <definedName name="Per_Time_Rot_Name" localSheetId="7">#REF!</definedName>
    <definedName name="Per_Time_Rot_Name">#REF!</definedName>
    <definedName name="Per_Time_Steering" localSheetId="7">#REF!</definedName>
    <definedName name="Per_Time_Steering">#REF!</definedName>
    <definedName name="Per_Time_Steering_Name" localSheetId="7">#REF!</definedName>
    <definedName name="Per_Time_Steering_Name">#REF!</definedName>
    <definedName name="pi">3.14159265</definedName>
    <definedName name="pird">3.14159265/180</definedName>
    <definedName name="po" localSheetId="7">'РТК+'!po</definedName>
    <definedName name="po">[0]!po</definedName>
    <definedName name="pop" localSheetId="7">'РТК+'!pop</definedName>
    <definedName name="pop">[0]!pop</definedName>
    <definedName name="pp" localSheetId="7">'РТК+'!pp</definedName>
    <definedName name="pp">[0]!pp</definedName>
    <definedName name="ppp" localSheetId="7">'РТК+'!ppp</definedName>
    <definedName name="ppp">[0]!ppp</definedName>
    <definedName name="Print_Anadrill_Chklst">[7]!Print_Anadrill_Chklst</definedName>
    <definedName name="Print_Area" localSheetId="8">'КНБК-1 142,9+'!$A$2:$S$66</definedName>
    <definedName name="Print_Area" localSheetId="10">'КНБК-2 Ш+'!$A$2:$S$54</definedName>
    <definedName name="Print_Area" localSheetId="13">'Мероприятия+'!$B$1:$P$51</definedName>
    <definedName name="Print_Area" localSheetId="0">'План-программа+'!$A$1:$P$87</definedName>
    <definedName name="Print_Area" localSheetId="2">'Проекции+'!$A$1:$L$55</definedName>
    <definedName name="Print_Area" localSheetId="6">'Риски пересечений+'!$A$1:$K$127</definedName>
    <definedName name="Print_Area">#N/A</definedName>
    <definedName name="Print_Area1">#N/A</definedName>
    <definedName name="Print_Area2">#N/A</definedName>
    <definedName name="print_DJT" localSheetId="7">#REF!</definedName>
    <definedName name="print_DJT">#REF!</definedName>
    <definedName name="Print_DrlCost_Report">[7]!Print_DrlCost_Report</definedName>
    <definedName name="Print_DrlgCost_Report">[6]!Print_DrlgCost_Report</definedName>
    <definedName name="print_DTM" localSheetId="7">#REF!</definedName>
    <definedName name="print_DTM">#REF!</definedName>
    <definedName name="Print_Titles" localSheetId="7">#REF!</definedName>
    <definedName name="Print_Titles">#REF!</definedName>
    <definedName name="Print_Titles2" localSheetId="7">#REF!</definedName>
    <definedName name="Print_Titles2">#REF!</definedName>
    <definedName name="Print_Titles3" localSheetId="7">#REF!</definedName>
    <definedName name="Print_Titles3">#REF!</definedName>
    <definedName name="Print_Titles4">#N/A</definedName>
    <definedName name="program.Print_Anadrill_Chklst">[8]!program.Print_Anadrill_Chklst</definedName>
    <definedName name="program.Print_DrlCost_Report">[8]!program.Print_DrlCost_Report</definedName>
    <definedName name="program.Print_DrlgCost_Report">[9]!program.Print_DrlgCost_Report</definedName>
    <definedName name="projazi" localSheetId="7">#REF!</definedName>
    <definedName name="projazi">#REF!</definedName>
    <definedName name="Province" localSheetId="7">#REF!</definedName>
    <definedName name="Province">#REF!</definedName>
    <definedName name="q" localSheetId="7">NULL</definedName>
    <definedName name="q">NULL</definedName>
    <definedName name="qg" localSheetId="7" hidden="1">#REF!</definedName>
    <definedName name="qg" hidden="1">#REF!</definedName>
    <definedName name="qq" localSheetId="7">NULL</definedName>
    <definedName name="qq">NULL</definedName>
    <definedName name="qqq" localSheetId="7">NULL</definedName>
    <definedName name="qqq">NULL</definedName>
    <definedName name="qqqq" localSheetId="7">NULL</definedName>
    <definedName name="qqqq">NULL</definedName>
    <definedName name="qwerrt" localSheetId="7">NULL</definedName>
    <definedName name="qwerrt">NULL</definedName>
    <definedName name="R_S_Config." localSheetId="7">#REF!</definedName>
    <definedName name="R_S_Config.">#REF!</definedName>
    <definedName name="Report_Title" localSheetId="7">#REF!</definedName>
    <definedName name="Report_Title">#REF!</definedName>
    <definedName name="ReportTitle" localSheetId="7">#REF!</definedName>
    <definedName name="ReportTitle">#REF!</definedName>
    <definedName name="Rig_and_No" localSheetId="7">#REF!</definedName>
    <definedName name="Rig_and_No">#REF!</definedName>
    <definedName name="Rop_Orient_Mode_1" localSheetId="7">#REF!</definedName>
    <definedName name="Rop_Orient_Mode_1">#REF!</definedName>
    <definedName name="Rop_Orient_Mode_1_Name" localSheetId="7">#REF!</definedName>
    <definedName name="Rop_Orient_Mode_1_Name">#REF!</definedName>
    <definedName name="Rop_Orient_Mode_2" localSheetId="7">#REF!</definedName>
    <definedName name="Rop_Orient_Mode_2">#REF!</definedName>
    <definedName name="Rop_Orient_Mode_2_Name" localSheetId="7">#REF!</definedName>
    <definedName name="Rop_Orient_Mode_2_Name">#REF!</definedName>
    <definedName name="Rot.Ft." localSheetId="7">#REF!</definedName>
    <definedName name="Rot.Ft.">#REF!</definedName>
    <definedName name="Rpt_MagneticDeclination">'[10]41 5032 Тарасовское'!$I$14</definedName>
    <definedName name="Run_Statistics_Name" localSheetId="7">#REF!</definedName>
    <definedName name="Run_Statistics_Name">#REF!</definedName>
    <definedName name="sa" localSheetId="7">!#REF!</definedName>
    <definedName name="sa">!#REF!</definedName>
    <definedName name="Sand" localSheetId="7">#REF!</definedName>
    <definedName name="Sand">#REF!</definedName>
    <definedName name="ScaleFactor" localSheetId="7">#REF!</definedName>
    <definedName name="ScaleFactor">#REF!</definedName>
    <definedName name="sdtfrtf" localSheetId="7" hidden="1">#REF!</definedName>
    <definedName name="sdtfrtf" hidden="1">#REF!</definedName>
    <definedName name="srgcgc" localSheetId="7" hidden="1">#REF!</definedName>
    <definedName name="srgcgc" hidden="1">#REF!</definedName>
    <definedName name="st" localSheetId="7">NULL</definedName>
    <definedName name="st">NULL</definedName>
    <definedName name="Structure" localSheetId="7">#REF!</definedName>
    <definedName name="Structure">#REF!</definedName>
    <definedName name="SubSeaTVD_Column" localSheetId="7">NULL</definedName>
    <definedName name="SubSeaTVD_Column">NULL</definedName>
    <definedName name="SubSeaTVD_Unit" localSheetId="7">NULL</definedName>
    <definedName name="SubSeaTVD_Unit">NULL</definedName>
    <definedName name="Survey" localSheetId="7">#REF!</definedName>
    <definedName name="Survey">#REF!</definedName>
    <definedName name="SurveyCompMethod" localSheetId="7">#REF!</definedName>
    <definedName name="SurveyCompMethod">#REF!</definedName>
    <definedName name="SurveyDate" localSheetId="7">#REF!</definedName>
    <definedName name="SurveyDate">#REF!</definedName>
    <definedName name="SurveyProgram" localSheetId="7">!#REF!</definedName>
    <definedName name="SurveyProgram">!#REF!</definedName>
    <definedName name="SurveyStats" localSheetId="7">#REF!</definedName>
    <definedName name="SurveyStats">#REF!</definedName>
    <definedName name="SvyDLSCompMethod" localSheetId="7">#REF!</definedName>
    <definedName name="SvyDLSCompMethod">#REF!</definedName>
    <definedName name="t" localSheetId="8" hidden="1">{#N/A,#N/A,FALSE,"Oil-Based Mud"}</definedName>
    <definedName name="t" localSheetId="10" hidden="1">{#N/A,#N/A,FALSE,"Oil-Based Mud"}</definedName>
    <definedName name="t" hidden="1">{#N/A,#N/A,FALSE,"Oil-Based Mud"}</definedName>
    <definedName name="T1_Azimuth" localSheetId="3">'Маркшейдерская справка+'!$P$4</definedName>
    <definedName name="T1_Azimuth" localSheetId="7">#REF!</definedName>
    <definedName name="T1_Azimuth">#REF!</definedName>
    <definedName name="T1_VD" localSheetId="3">'Маркшейдерская справка+'!#REF!</definedName>
    <definedName name="T1_VD" localSheetId="7">#REF!</definedName>
    <definedName name="T1_VD">#REF!</definedName>
    <definedName name="T1_X" localSheetId="3">'Маркшейдерская справка+'!#REF!</definedName>
    <definedName name="T1_X" localSheetId="7">#REF!</definedName>
    <definedName name="T1_X">#REF!</definedName>
    <definedName name="T1_Y" localSheetId="3">'Маркшейдерская справка+'!#REF!</definedName>
    <definedName name="T1_Y" localSheetId="7">#REF!</definedName>
    <definedName name="T1_Y">#REF!</definedName>
    <definedName name="T2_Azimuth" localSheetId="3">'Маркшейдерская справка+'!#REF!</definedName>
    <definedName name="T2_Azimuth" localSheetId="7">#REF!</definedName>
    <definedName name="T2_Azimuth">#REF!</definedName>
    <definedName name="T2_VD" localSheetId="3">'Маркшейдерская справка+'!#REF!</definedName>
    <definedName name="T2_VD" localSheetId="7">#REF!</definedName>
    <definedName name="T2_VD">#REF!</definedName>
    <definedName name="T2_X" localSheetId="3">'Маркшейдерская справка+'!#REF!</definedName>
    <definedName name="T2_X" localSheetId="7">#REF!</definedName>
    <definedName name="T2_X">#REF!</definedName>
    <definedName name="T2_Y" localSheetId="3">'Маркшейдерская справка+'!#REF!</definedName>
    <definedName name="T2_Y" localSheetId="7">#REF!</definedName>
    <definedName name="T2_Y">#REF!</definedName>
    <definedName name="TF_Column" localSheetId="7">#REF!</definedName>
    <definedName name="TF_Column">#REF!</definedName>
    <definedName name="TF_Unit" localSheetId="7">#REF!</definedName>
    <definedName name="TF_Unit">#REF!</definedName>
    <definedName name="thing" localSheetId="7">#REF!</definedName>
    <definedName name="thing">#REF!</definedName>
    <definedName name="Time_Orient_Mode_1" localSheetId="7">#REF!</definedName>
    <definedName name="Time_Orient_Mode_1">#REF!</definedName>
    <definedName name="Time_Orient_Mode_1_Name" localSheetId="7">#REF!</definedName>
    <definedName name="Time_Orient_Mode_1_Name">#REF!</definedName>
    <definedName name="Time_Orient_Mode_2" localSheetId="7">#REF!</definedName>
    <definedName name="Time_Orient_Mode_2">#REF!</definedName>
    <definedName name="Time_Orient_Mode_2_Name" localSheetId="7">#REF!</definedName>
    <definedName name="Time_Orient_Mode_2_Name">#REF!</definedName>
    <definedName name="Time_Rot" localSheetId="7">#REF!</definedName>
    <definedName name="Time_Rot">#REF!</definedName>
    <definedName name="Time_Rot_Name" localSheetId="7">#REF!</definedName>
    <definedName name="Time_Rot_Name">#REF!</definedName>
    <definedName name="Time_Steering" localSheetId="7">#REF!</definedName>
    <definedName name="Time_Steering">#REF!</definedName>
    <definedName name="Time_Steering_Name" localSheetId="7">#REF!</definedName>
    <definedName name="Time_Steering_Name">#REF!</definedName>
    <definedName name="toni" localSheetId="7">NULL</definedName>
    <definedName name="toni">NULL</definedName>
    <definedName name="Tot_Distance" localSheetId="7">#REF!</definedName>
    <definedName name="Tot_Distance">#REF!</definedName>
    <definedName name="Tot_Rop" localSheetId="7">#REF!</definedName>
    <definedName name="Tot_Rop">#REF!</definedName>
    <definedName name="Tot_Rop_Name" localSheetId="7">#REF!</definedName>
    <definedName name="Tot_Rop_Name">#REF!</definedName>
    <definedName name="Tot_Time" localSheetId="7">#REF!</definedName>
    <definedName name="Tot_Time">#REF!</definedName>
    <definedName name="Tot_Time_Name" localSheetId="7">#REF!</definedName>
    <definedName name="Tot_Time_Name">#REF!</definedName>
    <definedName name="TotalCorrection" localSheetId="7">#REF!</definedName>
    <definedName name="TotalCorrection">#REF!</definedName>
    <definedName name="TotalCorrectionLbl" localSheetId="7">#REF!</definedName>
    <definedName name="TotalCorrectionLbl">#REF!</definedName>
    <definedName name="TR_Column" localSheetId="7">NULL</definedName>
    <definedName name="TR_Column">NULL</definedName>
    <definedName name="TR_Unit" localSheetId="7">NULL</definedName>
    <definedName name="TR_Unit">NULL</definedName>
    <definedName name="TVD" localSheetId="7">#REF!</definedName>
    <definedName name="TVD">#REF!</definedName>
    <definedName name="TVD_Column" localSheetId="7">!#REF!</definedName>
    <definedName name="TVD_Column">!#REF!</definedName>
    <definedName name="TVD_Reference" localSheetId="7">#REF!</definedName>
    <definedName name="TVD_Reference">#REF!</definedName>
    <definedName name="TVD_ReferenceValue" localSheetId="7">#REF!</definedName>
    <definedName name="TVD_ReferenceValue">#REF!</definedName>
    <definedName name="TVD_Unit" localSheetId="7">#REF!</definedName>
    <definedName name="TVD_Unit">#REF!</definedName>
    <definedName name="Unique_LSD" localSheetId="7">#REF!</definedName>
    <definedName name="Unique_LSD">#REF!</definedName>
    <definedName name="VIS" localSheetId="7">#REF!</definedName>
    <definedName name="VIS">#REF!</definedName>
    <definedName name="VSEC_Azim" localSheetId="7">#REF!</definedName>
    <definedName name="VSEC_Azim">#REF!</definedName>
    <definedName name="VSEC_Column" localSheetId="7">!#REF!</definedName>
    <definedName name="VSEC_Column">!#REF!</definedName>
    <definedName name="VSEC_Origin" localSheetId="7">#REF!</definedName>
    <definedName name="VSEC_Origin">#REF!</definedName>
    <definedName name="VSEC_Unit" localSheetId="7">#REF!</definedName>
    <definedName name="VSEC_Unit">#REF!</definedName>
    <definedName name="Well" localSheetId="7">#REF!</definedName>
    <definedName name="Well">#REF!</definedName>
    <definedName name="Well_ID" localSheetId="7">#REF!</definedName>
    <definedName name="Well_ID">#REF!</definedName>
    <definedName name="WELLDE206" localSheetId="7">'[11]WELL DE206'!#REF!</definedName>
    <definedName name="WELLDE206">'[11]WELL DE206'!#REF!</definedName>
    <definedName name="WellName" localSheetId="7">#REF!</definedName>
    <definedName name="WellName">#REF!</definedName>
    <definedName name="WNL">[4]Setup!$D$12</definedName>
    <definedName name="x" localSheetId="7" hidden="1">#REF!</definedName>
    <definedName name="x" hidden="1">#REF!</definedName>
    <definedName name="xwdtrd" localSheetId="7" hidden="1">#REF!</definedName>
    <definedName name="xwdtrd" hidden="1">#REF!</definedName>
    <definedName name="xx" localSheetId="7">NULL</definedName>
    <definedName name="xx">NULL</definedName>
    <definedName name="y" localSheetId="7">!#REF!</definedName>
    <definedName name="y">!#REF!</definedName>
    <definedName name="yuz" localSheetId="7">!#REF!</definedName>
    <definedName name="yuz">!#REF!</definedName>
    <definedName name="yy" localSheetId="7">!#REF!</definedName>
    <definedName name="yy">!#REF!</definedName>
    <definedName name="yyy" localSheetId="7">#REF!,#REF!</definedName>
    <definedName name="yyy">#REF!,#REF!</definedName>
    <definedName name="Z" localSheetId="7">NULL</definedName>
    <definedName name="Z">NULL</definedName>
    <definedName name="zzzzz" localSheetId="7">NULL</definedName>
    <definedName name="zzzzz">NULL</definedName>
    <definedName name="Вт" localSheetId="7" hidden="1">#REF!</definedName>
    <definedName name="Вт" hidden="1">#REF!</definedName>
    <definedName name="Высокий">'Риски+'!$N$3:$P$3</definedName>
    <definedName name="жз" localSheetId="7" hidden="1">#REF!</definedName>
    <definedName name="жз" hidden="1">#REF!</definedName>
    <definedName name="Ио" localSheetId="7" hidden="1">#REF!</definedName>
    <definedName name="Ио" hidden="1">#REF!</definedName>
    <definedName name="к">'Риски+'!$N$3:$Q$3</definedName>
    <definedName name="компан" localSheetId="7" hidden="1">#REF!</definedName>
    <definedName name="компан" hidden="1">#REF!</definedName>
    <definedName name="Непромер">[12]Мера!$G$2</definedName>
    <definedName name="_xlnm.Print_Area" localSheetId="3">'Маркшейдерская справка+'!$A$1:$Q$40</definedName>
    <definedName name="_xlnm.Print_Area" localSheetId="13">'Мероприятия+'!$A$1:$P$51</definedName>
    <definedName name="_xlnm.Print_Area" localSheetId="0">'План-программа+'!$A$1:$P$87</definedName>
    <definedName name="оглргяолял" localSheetId="3">'Маркшейдерская справка+'!$P$4</definedName>
    <definedName name="оглргяолял" localSheetId="7">#REF!</definedName>
    <definedName name="оглргяолял">#REF!</definedName>
    <definedName name="паро" localSheetId="7">NULL</definedName>
    <definedName name="паро">NULL</definedName>
    <definedName name="пропо" localSheetId="7">NULL</definedName>
    <definedName name="пропо">NULL</definedName>
    <definedName name="Профиль">'[13]Профиль Rev-B.0'!$B$39:$N$439</definedName>
    <definedName name="Тит" localSheetId="7" hidden="1">#REF!</definedName>
    <definedName name="Тит" hidden="1">#REF!</definedName>
    <definedName name="Ф1" localSheetId="7" hidden="1">#REF!</definedName>
    <definedName name="Ф1" hidden="1">#REF!</definedName>
    <definedName name="цвет">'Риски+'!$N$3:$R$3</definedName>
    <definedName name="Ьс" localSheetId="7" hidden="1">#REF!</definedName>
    <definedName name="Ьс" hidden="1">#REF!</definedName>
    <definedName name="ячс" localSheetId="8" hidden="1">#REF!</definedName>
    <definedName name="ячс" localSheetId="10" hidden="1">#REF!</definedName>
    <definedName name="ячс" localSheetId="7" hidden="1">#REF!</definedName>
    <definedName name="ячс" hidden="1">#REF!</definedName>
  </definedNames>
  <calcPr calcId="162913"/>
</workbook>
</file>

<file path=xl/calcChain.xml><?xml version="1.0" encoding="utf-8"?>
<calcChain xmlns="http://schemas.openxmlformats.org/spreadsheetml/2006/main">
  <c r="J13" i="48" l="1"/>
  <c r="K13" i="48" s="1"/>
  <c r="I13" i="48"/>
  <c r="A5" i="59" l="1"/>
  <c r="C27" i="49" l="1"/>
  <c r="C29" i="49" s="1"/>
  <c r="C31" i="49" s="1"/>
  <c r="C33" i="49" s="1"/>
  <c r="C35" i="49" s="1"/>
  <c r="C25" i="49"/>
  <c r="C23" i="49"/>
  <c r="J27" i="49"/>
  <c r="J25" i="49"/>
  <c r="J23" i="49"/>
  <c r="K23" i="49" s="1"/>
  <c r="K25" i="49" s="1"/>
  <c r="I23" i="49"/>
  <c r="I25" i="49" s="1"/>
  <c r="I27" i="49" s="1"/>
  <c r="K27" i="49" l="1"/>
  <c r="D19" i="39"/>
  <c r="J39" i="48" l="1"/>
  <c r="J41" i="48"/>
  <c r="J43" i="48"/>
  <c r="J45" i="48"/>
  <c r="I11" i="48"/>
  <c r="I15" i="48" s="1"/>
  <c r="I17" i="48" s="1"/>
  <c r="I19" i="48" s="1"/>
  <c r="I21" i="48" s="1"/>
  <c r="I23" i="48" s="1"/>
  <c r="I25" i="48" s="1"/>
  <c r="I27" i="48" s="1"/>
  <c r="I29" i="48" s="1"/>
  <c r="I31" i="48" s="1"/>
  <c r="I33" i="48" l="1"/>
  <c r="I35" i="48" s="1"/>
  <c r="I37" i="48" s="1"/>
  <c r="I39" i="48" s="1"/>
  <c r="I41" i="48" s="1"/>
  <c r="I43" i="48" s="1"/>
  <c r="I45" i="48" s="1"/>
  <c r="H47" i="48" s="1"/>
  <c r="I47" i="48" s="1"/>
  <c r="J33" i="49"/>
  <c r="J31" i="49"/>
  <c r="J29" i="49"/>
  <c r="J47" i="48" l="1"/>
  <c r="J29" i="48"/>
  <c r="J27" i="48"/>
  <c r="J25" i="48"/>
  <c r="J23" i="48"/>
  <c r="J21" i="48"/>
  <c r="J19" i="48"/>
  <c r="J17" i="48"/>
  <c r="J15" i="48"/>
  <c r="J35" i="48" l="1"/>
  <c r="J33" i="48"/>
  <c r="L9" i="39" l="1"/>
  <c r="D21" i="39" l="1"/>
  <c r="I37" i="49" l="1"/>
  <c r="J21" i="49"/>
  <c r="J19" i="49"/>
  <c r="J17" i="49"/>
  <c r="J15" i="49"/>
  <c r="J13" i="49"/>
  <c r="K11" i="49"/>
  <c r="I11" i="49"/>
  <c r="I13" i="49" s="1"/>
  <c r="I15" i="49" s="1"/>
  <c r="I17" i="49" s="1"/>
  <c r="I19" i="49" s="1"/>
  <c r="I21" i="49" s="1"/>
  <c r="I29" i="49" s="1"/>
  <c r="C11" i="49"/>
  <c r="C13" i="49" s="1"/>
  <c r="C15" i="49" s="1"/>
  <c r="C17" i="49" s="1"/>
  <c r="C19" i="49" s="1"/>
  <c r="C21" i="49" s="1"/>
  <c r="I49" i="48"/>
  <c r="J37" i="48"/>
  <c r="J31" i="48"/>
  <c r="K11" i="48"/>
  <c r="C11" i="48"/>
  <c r="C13" i="48" s="1"/>
  <c r="C15" i="48" s="1"/>
  <c r="C17" i="48" s="1"/>
  <c r="C19" i="48" s="1"/>
  <c r="C21" i="48" s="1"/>
  <c r="C23" i="48" s="1"/>
  <c r="C25" i="48" s="1"/>
  <c r="C27" i="48" s="1"/>
  <c r="C29" i="48" s="1"/>
  <c r="C31" i="48" s="1"/>
  <c r="I31" i="49" l="1"/>
  <c r="I33" i="49" s="1"/>
  <c r="H35" i="49" s="1"/>
  <c r="C33" i="48"/>
  <c r="C35" i="48" s="1"/>
  <c r="C37" i="48" s="1"/>
  <c r="C39" i="48" s="1"/>
  <c r="C41" i="48" s="1"/>
  <c r="C43" i="48" s="1"/>
  <c r="C45" i="48" s="1"/>
  <c r="C47" i="48" s="1"/>
  <c r="K13" i="49"/>
  <c r="K15" i="49" s="1"/>
  <c r="K17" i="49" s="1"/>
  <c r="K19" i="49" s="1"/>
  <c r="K21" i="49" s="1"/>
  <c r="K15" i="48"/>
  <c r="K17" i="48" s="1"/>
  <c r="K19" i="48" s="1"/>
  <c r="K21" i="48" s="1"/>
  <c r="K23" i="48" s="1"/>
  <c r="K25" i="48" s="1"/>
  <c r="K27" i="48" s="1"/>
  <c r="K29" i="48" s="1"/>
  <c r="K31" i="48" s="1"/>
  <c r="K33" i="48" s="1"/>
  <c r="K35" i="48" s="1"/>
  <c r="K37" i="48" s="1"/>
  <c r="K39" i="48" s="1"/>
  <c r="K41" i="48" s="1"/>
  <c r="K43" i="48" s="1"/>
  <c r="K45" i="48" s="1"/>
  <c r="K47" i="48" s="1"/>
  <c r="J35" i="49" l="1"/>
  <c r="I35" i="49"/>
  <c r="K29" i="49"/>
  <c r="K31" i="49" s="1"/>
  <c r="K33" i="49" s="1"/>
  <c r="K35" i="49" l="1"/>
  <c r="K37" i="49"/>
  <c r="K49" i="48"/>
  <c r="L15" i="39"/>
  <c r="L13" i="39"/>
  <c r="L17" i="39" l="1"/>
  <c r="D11" i="39" l="1"/>
  <c r="L19" i="39" l="1"/>
  <c r="E21" i="39"/>
  <c r="H7" i="2" l="1"/>
  <c r="L11" i="39" l="1"/>
  <c r="D13" i="39"/>
  <c r="D15" i="39"/>
  <c r="D17" i="39"/>
  <c r="E23" i="39"/>
  <c r="D25" i="39" s="1"/>
  <c r="E25" i="39" s="1"/>
  <c r="D23" i="39"/>
  <c r="B40" i="4" l="1"/>
  <c r="J6" i="2" l="1"/>
  <c r="C44" i="4" l="1"/>
  <c r="C43" i="4"/>
  <c r="H2" i="21" l="1"/>
  <c r="E3" i="21" l="1"/>
  <c r="R16" i="4" l="1"/>
  <c r="C3" i="21" s="1"/>
  <c r="A2" i="2" l="1"/>
  <c r="J7" i="2" l="1"/>
  <c r="H8" i="2" l="1"/>
  <c r="I8" i="2" l="1"/>
  <c r="J8" i="2" s="1"/>
  <c r="B21" i="4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</calcChain>
</file>

<file path=xl/sharedStrings.xml><?xml version="1.0" encoding="utf-8"?>
<sst xmlns="http://schemas.openxmlformats.org/spreadsheetml/2006/main" count="1592" uniqueCount="1228">
  <si>
    <t>ПЛАН - П Р О Г Р А М М А</t>
  </si>
  <si>
    <t xml:space="preserve">скважины </t>
  </si>
  <si>
    <t xml:space="preserve"> куст </t>
  </si>
  <si>
    <t>ПРОЕКТНЫЕ ДАННЫЕ</t>
  </si>
  <si>
    <t xml:space="preserve">Профиль скважины </t>
  </si>
  <si>
    <t>Продуктивный целевой пласт</t>
  </si>
  <si>
    <t>Альтитуда стола ротора</t>
  </si>
  <si>
    <t>м</t>
  </si>
  <si>
    <t xml:space="preserve">Магнитное склонение </t>
  </si>
  <si>
    <t>Глубина до Т1 по вертикали</t>
  </si>
  <si>
    <t xml:space="preserve">Проектный отход до точки T1 </t>
  </si>
  <si>
    <t>Магнитный азимут T1</t>
  </si>
  <si>
    <t xml:space="preserve">Глубина забоя скважины по вертикали </t>
  </si>
  <si>
    <t xml:space="preserve">Радиус круга допуска </t>
  </si>
  <si>
    <t>Интервал ГНО по cтволу</t>
  </si>
  <si>
    <t>Диаметр экс. колонны</t>
  </si>
  <si>
    <t>мм</t>
  </si>
  <si>
    <t xml:space="preserve">Голова цементного моста </t>
  </si>
  <si>
    <t>Тип клин-отклонителя</t>
  </si>
  <si>
    <t>гидравлический</t>
  </si>
  <si>
    <t xml:space="preserve">Клин-отклонитель соориентирован:                                                                   </t>
  </si>
  <si>
    <t>по апсидальной плоскости</t>
  </si>
  <si>
    <t>четверть</t>
  </si>
  <si>
    <t>относительно истинного севера</t>
  </si>
  <si>
    <t>-</t>
  </si>
  <si>
    <t>Клин установлен в интервале</t>
  </si>
  <si>
    <t>Окно вырезно в интервале</t>
  </si>
  <si>
    <t>Состояние цемента в интервале вырезанного окна экс. колонне:</t>
  </si>
  <si>
    <t>Состояние контакта с колонной</t>
  </si>
  <si>
    <t>Состояние контакта с породой</t>
  </si>
  <si>
    <t>Профиль построен от гироскопа (инклинометра)</t>
  </si>
  <si>
    <t xml:space="preserve"> ПЛАНИРУЕМАЯ ТРАЕКТОРИЯ БОКОВОГО СТВОЛА СКВАЖИНЫ</t>
  </si>
  <si>
    <t>I. Продолжительность взятия инклинометрических замеров</t>
  </si>
  <si>
    <t>Секция</t>
  </si>
  <si>
    <t>Снятие нагрузок с БК, остановка вращения ВСП, остановка 1м над забоем, мин</t>
  </si>
  <si>
    <t>Выключение циркуляции, стабилизация давления, КНБК, мин</t>
  </si>
  <si>
    <t>Включение циркуляции, мин</t>
  </si>
  <si>
    <t>Прием и обработка замера, мин</t>
  </si>
  <si>
    <t>Общее время на 1 замер, мин 
(без учета расхаживания)</t>
  </si>
  <si>
    <t>Количество замеров</t>
  </si>
  <si>
    <t>Общее время на снятие замеров, ч</t>
  </si>
  <si>
    <t>II. Предоставляемые данные</t>
  </si>
  <si>
    <t>Секция, мм</t>
  </si>
  <si>
    <t>КНБК</t>
  </si>
  <si>
    <t>Название прибора / операция</t>
  </si>
  <si>
    <t>Модель ошибки прибора</t>
  </si>
  <si>
    <t>Интервал записи, м</t>
  </si>
  <si>
    <t>Передача данных</t>
  </si>
  <si>
    <t>Коментарии</t>
  </si>
  <si>
    <t>От</t>
  </si>
  <si>
    <t>До</t>
  </si>
  <si>
    <t>В реальном времени</t>
  </si>
  <si>
    <t>Из памяти прибора</t>
  </si>
  <si>
    <t>Расшифровка</t>
  </si>
  <si>
    <t>Интер-
вал</t>
  </si>
  <si>
    <t>№ КНБК</t>
  </si>
  <si>
    <t>Интервал, м</t>
  </si>
  <si>
    <t>Ключевые операции</t>
  </si>
  <si>
    <t xml:space="preserve">Вес с вращением, т  </t>
  </si>
  <si>
    <t>Давление над забоем, атм</t>
  </si>
  <si>
    <t>Давление на забое, атм</t>
  </si>
  <si>
    <t>Перепад давления на ВЗД, атм</t>
  </si>
  <si>
    <t>Нагрузка на долото, т</t>
  </si>
  <si>
    <t>Обороты в мин.</t>
  </si>
  <si>
    <t>Макс. Рабочий расход ПЖ, л/с</t>
  </si>
  <si>
    <t>Примечание</t>
  </si>
  <si>
    <t>Ротор</t>
  </si>
  <si>
    <t>Слайд</t>
  </si>
  <si>
    <t>ВЗД</t>
  </si>
  <si>
    <t>ВСП / Ротор, бурение</t>
  </si>
  <si>
    <t>описание</t>
  </si>
  <si>
    <t>опрессовка телесистемы</t>
  </si>
  <si>
    <t>план</t>
  </si>
  <si>
    <t>факт</t>
  </si>
  <si>
    <t>15-30</t>
  </si>
  <si>
    <t>2-4</t>
  </si>
  <si>
    <t>8</t>
  </si>
  <si>
    <t>шаблонировка</t>
  </si>
  <si>
    <t>*Проработка на ограниченном режиме в случае необходимости по согласованию с Заказчиком.</t>
  </si>
  <si>
    <t>Комментарии</t>
  </si>
  <si>
    <t>РАСЧЁТ ПО ОПАСНЫМ СБЛИЖЕНИЯМ C СОСЕДНИМИ СТВОЛАМИ</t>
  </si>
  <si>
    <t xml:space="preserve">МИНИМАЛЬНОЕ РАССТОЯНИЕ МЕЖДУ ЦЕНТРАМИ СКВАЖИН, м </t>
  </si>
  <si>
    <t>ФАКТОР СБЛИЖЕНИЯ</t>
  </si>
  <si>
    <t>Пласт в интервале сближения</t>
  </si>
  <si>
    <t>СОСТОЯНИЕ
(пласт, ЭЦН/ ППД, в работе/ ликвидир)</t>
  </si>
  <si>
    <t>ДЕБИТ,
(Qн, т/сут) (Qж, м3/сут) (вод.%)</t>
  </si>
  <si>
    <t>МЕРЫ ПРЕДОСТОРОЖНОСТИ</t>
  </si>
  <si>
    <t xml:space="preserve">РАССМАТРИВАЕМАЯ СКВАЖИНА СТВОЛ/ВЕРТ  (ближайшая  точка по замерам), м         </t>
  </si>
  <si>
    <t>ПРОЕКТНАЯ СКВАЖИНА СТВОЛ/ВЕРТ
 (ближайшая  точка  по замерам), м</t>
  </si>
  <si>
    <t xml:space="preserve">Вариант и дата оформления план-программы </t>
  </si>
  <si>
    <t>Пластовое давление целевого пласта</t>
  </si>
  <si>
    <t>атм.</t>
  </si>
  <si>
    <t>Максимально допустимое превышение ИИПУ по трём последовательным точкам</t>
  </si>
  <si>
    <t>Интервал бурения</t>
  </si>
  <si>
    <t>№
КНБК</t>
  </si>
  <si>
    <t>№ п/п</t>
  </si>
  <si>
    <t>Фирма предоставляющая оборудование</t>
  </si>
  <si>
    <t xml:space="preserve">Длина, (м)   </t>
  </si>
  <si>
    <t>Элемента</t>
  </si>
  <si>
    <t>Обратный клапан</t>
  </si>
  <si>
    <t>С. Ш.</t>
  </si>
  <si>
    <t>В. Д.</t>
  </si>
  <si>
    <t xml:space="preserve">Контролировать фактическое давление согласно расчетного на текущей глубине, в случае отклонения давления более 15 атм, немедленно сообщить Заказчику и провести анализ с какой глубины начались изменения давления по диаграммам и показаниям телесистемы. </t>
  </si>
  <si>
    <t xml:space="preserve">Инженеру ННБ производить ежесменную проверку ввода магнитного склонения в наземном блоке телесистемы. </t>
  </si>
  <si>
    <t xml:space="preserve">Инженеру ННБ контролировать все СПО до входа КНБК в обсадную колонну. Производить взвешивание в колонне, корректировать модель весов и моментов по коэффициентам фактора трения в обсадной колонне и в открытом стволе, фиксировать корректно режимы бурения на каждой свече, в случае увеличения фактора трения в открытом стволе поставить в известность Заказчика и инициировать мероприятия по снижению и стабилизации коэффициента фактора трения. </t>
  </si>
  <si>
    <t>При бурении горизонта, а также в любых интервалах, где встречаются пропластки угля, необходимо снизить расход до минимального и вращение до 40 об/мин. Характерные признаки угля это резкие скачки давления, момента, затяжки при расхаживании. При подтверждении этих интервалов на каротажных диаграммах, во время СПО эти места проходить без проработки с предельной осторожностью без циркуляции.</t>
  </si>
  <si>
    <t xml:space="preserve">Вес на крюке 
↓, т  </t>
  </si>
  <si>
    <t xml:space="preserve">Вес на крюке 
↑, т     </t>
  </si>
  <si>
    <t>Вариант и дата профиля</t>
  </si>
  <si>
    <t xml:space="preserve"> </t>
  </si>
  <si>
    <t>месторождения</t>
  </si>
  <si>
    <t>КНБК №2 142,9 мм</t>
  </si>
  <si>
    <t>КУСТ_СКВАЖИНА_СТВОЛ_ЗАМЕРЫ</t>
  </si>
  <si>
    <t>Карта параметров и режимов бурения</t>
  </si>
  <si>
    <t>При постоянных затяжках, после направленного бурения и подлипании КНБК, необходимо сократить длину слайда без отрыва не более 3м., с последующим расхаживанием на 5-6м. Производить проработку затяжек до свободного хождения инструмента.</t>
  </si>
  <si>
    <t>I. ПОРЯДОК ПРОВЕДЕНИЯ РАБОТ НА СКВАЖИНЕ</t>
  </si>
  <si>
    <t>2. По окончании завоза телеметрического оборудования и расстановки вагонов оформить АКТ о готовности партии к работе. В акте необходимо отразить комплектность оборудования согласно "План-Программы" на бурение скважины с указанием наличия второго (запасного) комплекта оборудования.</t>
  </si>
  <si>
    <t xml:space="preserve">3. Перед началом сборки КНБК провести инструктаж буровой вахте о взаимодействии при выполнении работ, о применении смазки во время сборки и спуска КНБК. Данный инструктаж зафиксировать в письменном виде под роспись бурильщиков, мастера и полевого супервайзера. </t>
  </si>
  <si>
    <t>5. Перед сборкой КНБК выполнить промер геометрических замеров элементов КНБК, оформить "Эскиз КНБК" сборки.</t>
  </si>
  <si>
    <t>8. Возможна замена элементов КНБК  по распоряжению руководителя/координатора проекта и согласованием менеджером по инжинирингу  ООО «РН-Уватнефтегаз».</t>
  </si>
  <si>
    <t>9. Производить надежное закрепление подъёмного патрубка, цепным ключем, и контролировать отсутствие вращения патрубка, при навороте элемента КНБК (ВЗД, НУБТ, ЯС)</t>
  </si>
  <si>
    <t>10. По достижении регламентированной наработке на ВЗД в случае отсутвии его работоспособности произвести замену на аналогичный, по согласованию с ООО «РН-Уватнефтегаз».</t>
  </si>
  <si>
    <t>12. Не превышать плановую пространственную интенсивность более чем на 0.4гр/10м. по 3 последовательным точкам.</t>
  </si>
  <si>
    <t>16. Представитель Заказчика и Заказчик ознакомлены с опасностями пересечения со стволами ранее пробуренных скважин. Все риски, связанные с недостатком/недостоверностью информации, предоставленной Заказчиком, являются ответственностью Заказчика.</t>
  </si>
  <si>
    <t>17. Полевому персоналу, в случае отклонений от проектной траектории, следует незамедлительно сообщить об инциденте инженеру по проектированию скважин, координатору/руководителю проекта и менеджеру по инжинирингу ООО «РН-Уватнефтегаз»</t>
  </si>
  <si>
    <t>18. В случае недобора параметров кривизны, с целью возврата на плановую траекторию, по согласованию с менеджером по инжинирингу ООО «РН-Уватнефтегаз»,  произвести подъем КНБК для ревизии и смены угла перекоса ВЗД .</t>
  </si>
  <si>
    <t xml:space="preserve">19. В случае ликвидации поглощения бурового раствора прокачка бурового раствора через телесистему  информация от телесистемы производится исходя из пропускной способности оборудования с целью предотвращения ее закупоривания. </t>
  </si>
  <si>
    <t xml:space="preserve">II. РЕКОМЕНДАЦИИ ПО ПРЕДУПРЕЖДЕНИЮ АВАРИЙ И ОСЛОЖНЕНИЙ </t>
  </si>
  <si>
    <t xml:space="preserve">2. Подъём бурильного инструмента вести с непрерывным доливом скважины, обеспечивающим поддержание уровня промывочной жидкости в скважине до устья.  Свойства бурового раствора, доливаемого в скважину, не должен отличаться от циркулируемого.  </t>
  </si>
  <si>
    <t>3. Скорость спуска бурильного инструмента в обсаженном стволе 0,8м/с, в открытом стволе 0,4м/с. ЗАПРЕЩАЕТСЯ  оставление бурильного инструмента и обсадные колонны в открытом стволе без движения более 3 минут.</t>
  </si>
  <si>
    <t>4. С целью исключения рисков диференциальных прихватов следует промыться перед проведением замера. По возможности минимизировать количество и время проведения замеров.  Проведение замера производить на глубине не менее 1м от забоя.  В случае длительного ремонта ЗАПРЕЩАЕТСЯ оставление инструмента без движения. Следует поднять КНБК в обсаженную часть свола скважины.</t>
  </si>
  <si>
    <t>5. При изменении числа оборотов бурильного инструмента провести сверку с паспортными данными забойного оборудования, ориентируясь на его фактические параметры.</t>
  </si>
  <si>
    <t>7. В случае выявления признаков зашламованности ствола скважины следует ограничить скорость бурения, увеличить время промывки с расхаживанием. При отсутствии положительного результата проведённых мероприятий прокачать тандемную пачку для разрушения шламовой подушки.</t>
  </si>
  <si>
    <t>8. При появлении затяжек / посадок проработать ствол скважины в 3 этапа до чистого хождения  инструмента.</t>
  </si>
  <si>
    <t xml:space="preserve">III. Мероприятия по предупреждению несоблюдения траектории проводки ствола скважины. </t>
  </si>
  <si>
    <t>1. По окончании каждого замера предоставлять пересчет остаточной интенсивности согласно "План-Программы" с прогнозом на долото.</t>
  </si>
  <si>
    <t>2. Проводить предварительный анализ работ предыдущих КНБК для набора проектных параметров кривизны.</t>
  </si>
  <si>
    <t>3. С целью определения содержания смазки контрольный замер параметров бурового раствора проводится совместно с представителями Заказчика и Подрядчика по растворам . Необходимость  введения дополнительных смазывающих добавок определяется по результатам проведенного контрольного замера.</t>
  </si>
  <si>
    <t xml:space="preserve">4.  С целью оптимизации режимов бурения производить Drill Test в случае невыполнения плановой МСП. </t>
  </si>
  <si>
    <t>Бурение скважины, находящихся в зоне риска:</t>
  </si>
  <si>
    <t>3. Контролировать давление в затрубном пространстве скважины, находящихся в зоне риска.</t>
  </si>
  <si>
    <t>4. Бурение производить с соблюдением мер предосторожности, исключающими повреждение скважин в случае контакта.</t>
  </si>
  <si>
    <t>5. Выяснить причины в случае изменения показателей вибрации, момента и скорости проходки  .</t>
  </si>
  <si>
    <t>Признаки  пересечения стволов:</t>
  </si>
  <si>
    <t>1. Резкое увеличение крутящего момента при вращении.</t>
  </si>
  <si>
    <t>2. Поглощение бурового раствора.</t>
  </si>
  <si>
    <t>3. Изменение механической скорости бурения.</t>
  </si>
  <si>
    <t xml:space="preserve">5. Магнитная интерференция, определяется телеметрической аппаратурой.  </t>
  </si>
  <si>
    <r>
      <t>1. При заезде телеметрической партии на кустовую площадку необходимо пройти инструктаж с записью в журнале регистрации инструктажей у ведущего инженера по бурению ООО «РН-Уватнефтегаз»</t>
    </r>
    <r>
      <rPr>
        <b/>
        <sz val="12"/>
        <rFont val="Times New Roman"/>
        <family val="1"/>
        <charset val="204"/>
      </rPr>
      <t xml:space="preserve"> </t>
    </r>
    <r>
      <rPr>
        <sz val="12"/>
        <rFont val="Times New Roman"/>
        <family val="1"/>
        <charset val="204"/>
      </rPr>
      <t>или у бурового мастера.</t>
    </r>
  </si>
  <si>
    <t xml:space="preserve">4. В листах "КНБК" указаны основные элементы КНБК, не подлежащие замене при ее сборке. </t>
  </si>
  <si>
    <t>13. Ведущий инженер по бурению ООО «РН-Уватнефтегаз» ежесуточно проводит совместные собрания со всеми организациями, участвующими в бурении скважины с целью координации работ и достижения наилучшего результата и минимизации риска.</t>
  </si>
  <si>
    <t>14. Изменение режимов бурения допускается по  распоряжению   руководителя/координатора проекта и согласования с менеджером по инжинирингу ООО «РН-Уватнефтегаз»</t>
  </si>
  <si>
    <t>15. При отклонениях от требований к профиля скважины (интенсивность искривления, выход за круг допуска) остановить дальнейшее углубление до получения разрешения на дальнейшее углубление от ООО «РН-Уватнефтегаз»</t>
  </si>
  <si>
    <t>20. В случае выявления признаках осложнения ствола скважины (посадки / затяжки / скачки давления / поглощение бурового раствора и т.д.), а также, по достижению окончательного забоя на скважине, шаблонирование ствола скважины перед проведением ГИС и ликвидация осложнений, по согласованию с менеджером по инжинирингу ООО «РН-Уватнефтегаз»,   КНБК с телесистемой/РУС следует заменить  на роторную.</t>
  </si>
  <si>
    <t>Куст/Скв.</t>
  </si>
  <si>
    <t>Пересечение скважина /дистанция Центр-Центр / Фактор сближения/</t>
  </si>
  <si>
    <t>Цели</t>
  </si>
  <si>
    <t>Бурение 220,7/215,9 мм. Секции</t>
  </si>
  <si>
    <t>Спуск 178/146 мм. ОК</t>
  </si>
  <si>
    <t>Статус</t>
  </si>
  <si>
    <t>Расчёты</t>
  </si>
  <si>
    <t>Скважина бурима с оговоренными рисками.</t>
  </si>
  <si>
    <t>Корректирующие мероприятия</t>
  </si>
  <si>
    <t>Тех. Карман</t>
  </si>
  <si>
    <t>Программа замеров на проводу бокового ствола</t>
  </si>
  <si>
    <t>Долото</t>
  </si>
  <si>
    <t>ГС</t>
  </si>
  <si>
    <t>Промывка на забое</t>
  </si>
  <si>
    <r>
      <t xml:space="preserve">* </t>
    </r>
    <r>
      <rPr>
        <b/>
        <sz val="11"/>
        <color theme="1"/>
        <rFont val="Calibri"/>
        <family val="2"/>
        <charset val="204"/>
        <scheme val="minor"/>
      </rPr>
      <t>Для минимизации рисков зашламления</t>
    </r>
    <r>
      <rPr>
        <sz val="11"/>
        <color theme="1"/>
        <rFont val="Calibri"/>
        <family val="2"/>
        <charset val="204"/>
        <scheme val="minor"/>
      </rPr>
      <t xml:space="preserve"> ствола скважины необходимо обеспечить постоянный контроль параметров БПЖ, не допускать длительных остановок без циркуляции БПЖ, чаще производить промывки с закачкой ВУС, увеличить количество проработок перед наращиванием и проводить промежуточные промывки в объеме 1,5 цикла скважины в случае появления признаков зашламованности ствола скважины. Предусмотреть дополнительные тех.СПО с промывкой и вращением бурильного инструмента для интервалов, где значительный объем времени занимают операции по направленному бурению и ожидается формирование шламовых подушек. </t>
    </r>
    <r>
      <rPr>
        <sz val="11"/>
        <color rgb="FFFF0000"/>
        <rFont val="Calibri"/>
        <family val="2"/>
        <charset val="204"/>
        <scheme val="minor"/>
      </rPr>
      <t xml:space="preserve">Растворному сервису разработать мероприятия по снижению рисков образования шламовой подушки и для удовлетворительной очистки ствола.
</t>
    </r>
    <r>
      <rPr>
        <sz val="11"/>
        <rFont val="Calibri"/>
        <family val="2"/>
        <charset val="204"/>
        <scheme val="minor"/>
      </rPr>
      <t>*</t>
    </r>
    <r>
      <rPr>
        <b/>
        <sz val="11"/>
        <rFont val="Calibri"/>
        <family val="2"/>
        <charset val="204"/>
        <scheme val="minor"/>
      </rPr>
      <t>По крутящему моменту: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rFont val="Calibri"/>
        <family val="2"/>
        <charset val="204"/>
        <scheme val="minor"/>
      </rPr>
      <t>1. При бурении необходимо контролировать значение крутящего момента на устье и не допускать его превышения над допустимым значением.
2. Обеспечивать необходимые смазывающие свойства бурового раствора для снижения коэффициентов трения бурильной колонны об обсадную колонну и открытый ствол. (В случае превышения фактических весов и моментов над плановыми, рассмотреть возможность замены нижней части БИ на более легкий)</t>
    </r>
    <r>
      <rPr>
        <sz val="11"/>
        <color rgb="FFFF0000"/>
        <rFont val="Calibri"/>
        <family val="2"/>
        <charset val="204"/>
        <scheme val="minor"/>
      </rPr>
      <t xml:space="preserve">
</t>
    </r>
  </si>
  <si>
    <t>Максимально допустимое превышение ИИПУ в ГНО по трём последовательным точкам</t>
  </si>
  <si>
    <t xml:space="preserve">4. Наличие в шламе цемента, частиц металла.  </t>
  </si>
  <si>
    <t>1. За 50 м до опасного сближения со скважиной (когда КС равным 1,5) проводить постоянный акустический, вибрационный и визуальный контроль за скважиной, находящейся в зоне риска.</t>
  </si>
  <si>
    <t>2. Расчеты по сближению стволов и прогноз на забой и ниже долота на 30м., должен выполняться на каждой точке замера кривизны ствола. Если КС меньше 1.5, то замеры должны производиться каждые 6-12м., при необходимости.</t>
  </si>
  <si>
    <t>6. При вращении бурильного инструмента постоянно контролировать крутящий момент на устье.</t>
  </si>
  <si>
    <t>гр/10м</t>
  </si>
  <si>
    <t>гр</t>
  </si>
  <si>
    <t xml:space="preserve">* данные ограничения распространяются и на корректировоки профиля со строны службы ЦГСБС, при необходимости увеличения ИИПУ обязательное согласование с УТиИБ заказчика. </t>
  </si>
  <si>
    <t>Азимут Магн, (гр.)</t>
  </si>
  <si>
    <t>В случае вывода Яса  в открытый ствол ограничить вращение ротора до 20 об.мин. и скороть СПО в момент прохождения  интервала окна ниже и выше Яса на 20 метров.</t>
  </si>
  <si>
    <t>При направленном бурении в продуктивном пласте необходимо производить периодические подъемы КНБК (через 3-5мин) от забоя скважины на 3-5 метров для контроля подвижности бурильного инструмента (необходимо полностью выбирать вес инструмента и  поднимать долото над забоем на 3-5 метров)</t>
  </si>
  <si>
    <t>Момент при вращении над забоем, кНм</t>
  </si>
  <si>
    <t xml:space="preserve">Все замеры снимаются только в конце свечи на промывке перед наращиванием. На усмотрение инженера по ННБ допускается снятие замеров в интервале стабилизации после наращиваная бурильного инструмента. </t>
  </si>
  <si>
    <t>Бурение вести согласно плановому профилю.</t>
  </si>
  <si>
    <t>Момент при роторном бурении, кНм</t>
  </si>
  <si>
    <t>Дата отчета:</t>
  </si>
  <si>
    <t>Методы вычисления (замеры / интенсивность):</t>
  </si>
  <si>
    <t>Минимальная кривизна</t>
  </si>
  <si>
    <t>Заказчик:</t>
  </si>
  <si>
    <t>Азимут вертикальной секции:</t>
  </si>
  <si>
    <t>Месторождение:</t>
  </si>
  <si>
    <t>Начало вертикальной секции:</t>
  </si>
  <si>
    <t>Куст:</t>
  </si>
  <si>
    <t>Вертикаль измеряется от:</t>
  </si>
  <si>
    <t>Скважина:</t>
  </si>
  <si>
    <t>Ствол:</t>
  </si>
  <si>
    <t>Альтитуда земли:</t>
  </si>
  <si>
    <t>Магнитное склонение:</t>
  </si>
  <si>
    <t>Дата магнитного склонения:</t>
  </si>
  <si>
    <t>Координатная система / зона:</t>
  </si>
  <si>
    <t>Модель магнитного склонения:</t>
  </si>
  <si>
    <t>IGRF2020</t>
  </si>
  <si>
    <t>Широта, Долгота:</t>
  </si>
  <si>
    <t>Напряженность магнитного поля:</t>
  </si>
  <si>
    <t>Угол DIP:</t>
  </si>
  <si>
    <t>Участок стабилизации</t>
  </si>
  <si>
    <t>Глубина по стволу, (м.)</t>
  </si>
  <si>
    <t>Зенитный угол, (гр.)</t>
  </si>
  <si>
    <t>Азимут Истинный, (гр.)</t>
  </si>
  <si>
    <t>Вертикаль, (м.)</t>
  </si>
  <si>
    <t>Абсолютная отметка, (м.)</t>
  </si>
  <si>
    <t>СЮ, (м.)</t>
  </si>
  <si>
    <t>ВЗ, (м.)</t>
  </si>
  <si>
    <t>Смещение, (м.)</t>
  </si>
  <si>
    <t>Азимут на точку, (гр.)</t>
  </si>
  <si>
    <t>Простр. инт-ть, (гр./10 м.)</t>
  </si>
  <si>
    <t>Положение отклонителя, гр.</t>
  </si>
  <si>
    <t>ООО «РН-УВАТНЕФТЕГАЗ»</t>
  </si>
  <si>
    <t>0,00м.,  0,00м.</t>
  </si>
  <si>
    <t>Стол ротора БУ:</t>
  </si>
  <si>
    <t>Альтитуда точки отсчета:</t>
  </si>
  <si>
    <t>Версия плана (замера):</t>
  </si>
  <si>
    <t>Индекс сложности бурения (DDI):</t>
  </si>
  <si>
    <t>Ориетанция относительно:</t>
  </si>
  <si>
    <t>Картографическая поправка:</t>
  </si>
  <si>
    <t>Общая Магн. Корр. -&gt; Картогр. Север:</t>
  </si>
  <si>
    <t>Заказчик :</t>
  </si>
  <si>
    <t>Куст :</t>
  </si>
  <si>
    <t>Месторождение :</t>
  </si>
  <si>
    <t>Скважина :</t>
  </si>
  <si>
    <t>Наименование  По договору</t>
  </si>
  <si>
    <t>Серийный номер</t>
  </si>
  <si>
    <t>Вес, (кг)</t>
  </si>
  <si>
    <t>Диаметр по телу, (мм)</t>
  </si>
  <si>
    <t>Диаметр по замку, (мм)</t>
  </si>
  <si>
    <t xml:space="preserve">Резьба </t>
  </si>
  <si>
    <t>Суммарная</t>
  </si>
  <si>
    <t>Суммарный</t>
  </si>
  <si>
    <t>Наружный</t>
  </si>
  <si>
    <t>Внутренний</t>
  </si>
  <si>
    <t>ООО "ССС"</t>
  </si>
  <si>
    <t>Телесистема</t>
  </si>
  <si>
    <t>Фильтр</t>
  </si>
  <si>
    <t>Переводник</t>
  </si>
  <si>
    <t>Инструмент СБТ-89 мм.</t>
  </si>
  <si>
    <t>Яс</t>
  </si>
  <si>
    <t>Общая длина, (м)</t>
  </si>
  <si>
    <t>Общий вес, (т)</t>
  </si>
  <si>
    <t>Модуль гамма</t>
  </si>
  <si>
    <t>Резистивиметр</t>
  </si>
  <si>
    <t>КНБК для шаблонировки. Фактические расстояния между узлами и элементами КНБК могут отличаться. КНБК будет уточнена согласно фактических длин.</t>
  </si>
  <si>
    <t>6.При сборке КНБК в случае выявления неработоспособности бурового оборудования (отсутствие сцепления между «сухарями» УМК и НУБТ, смена «сухарей» и ремонт ключей УМК, отогрев пнево линий и линий манифольда, другие ремонтные работы) ставить в известность полевого супевайзера, с составлением Акта с повременной разбивкой дополнительных операций во время сборки КНБК. После сборки и опрессовки КНБК составить АКТ о работоспособности оборудования ООО "Смит Сайбириан Сервисез"</t>
  </si>
  <si>
    <t>7. Сборка и разборка КНБК, включающей оборудование ООО "Смит Сайбириан Сервисез",  производится только под руководством инженеров ООО "Смит Сайбириан Сервисез". Перед сборкой компоновки проверить наличие моментомера с прилагаемым актом поверки. Без моментомера сборка КНБК ЗАПРЕЩАЕТСЯ.</t>
  </si>
  <si>
    <t xml:space="preserve">11. Прокачка кольматирующих пачек производить только по согласованию с ООО «РН-Уватнефтегаз» с концентрацией кольматанта и размером частиц согласованным с ООО "Смит Сайбириан Сервисез". </t>
  </si>
  <si>
    <t>1. При бурении скважины руководствоваться "Мероприятиями по безаварийному ведению буровых работ", "Планом работ", "Программой по долотному сопровождению", "Программой промывки скважины". Отклонения от "Мероприятий..." и другой проектной документации не допускаются. При действиях стороних Подрядчиков (Представителя Заказчика), противоречащих данным "Мероприятиям..." ставить в известность руководство ООО "Смит Сайбириан Сервисез", координатора проекта, непосредственного руководителя.</t>
  </si>
  <si>
    <t>6. Для контроля за процессом бурения в зоне риска и прохождении интервалов сближения сволов скважин углубление ствола скважины производить при непосредственном контроле инженера  ООО "Смит Сайбириан Сервисез" на площадке ротора .</t>
  </si>
  <si>
    <t>КНБК №1 126мм горизонт (GE Tensor: MWD, Gamma)</t>
  </si>
  <si>
    <t>MWD+Gamma / бурение</t>
  </si>
  <si>
    <t>2_MWD+IFR</t>
  </si>
  <si>
    <t>инклинометрия, ГК, УЭС, вибрации</t>
  </si>
  <si>
    <t xml:space="preserve">
Интервал перезаписи ГК в эксплуатационной колонне: 50-70 м до башмака (по согласованию с геологической службой заказчика) 
</t>
  </si>
  <si>
    <t>Калибратор-расширитель</t>
  </si>
  <si>
    <t>Проектный отход забоя</t>
  </si>
  <si>
    <t xml:space="preserve">Магнитный азимут забоя </t>
  </si>
  <si>
    <t>Спуск хвостовика до забоя</t>
  </si>
  <si>
    <t>КНБК №2 (шаблонировка)</t>
  </si>
  <si>
    <t>1-3</t>
  </si>
  <si>
    <t>Отход от колонны</t>
  </si>
  <si>
    <t>0/40</t>
  </si>
  <si>
    <t>Состав телесистемы</t>
  </si>
  <si>
    <t xml:space="preserve">бурение
(стабилизация до Т3) </t>
  </si>
  <si>
    <t>КНБК №1</t>
  </si>
  <si>
    <t>Резистивиметр WPR</t>
  </si>
  <si>
    <t>MWD+Gamma+Rez / бурение</t>
  </si>
  <si>
    <t>КНБК №2 142,9мм горизонт (GE Tensor: MWD, Gamma, Rez)</t>
  </si>
  <si>
    <t>ООО «РН-Уватнефтегаз»</t>
  </si>
  <si>
    <t>Погонный</t>
  </si>
  <si>
    <t>Буринтех</t>
  </si>
  <si>
    <t>Н3-88</t>
  </si>
  <si>
    <t>М3-88</t>
  </si>
  <si>
    <t>М3-102</t>
  </si>
  <si>
    <t>Защитный переводник</t>
  </si>
  <si>
    <t>НЗ-102</t>
  </si>
  <si>
    <t>МЗ-102</t>
  </si>
  <si>
    <t>Предохранительный переводник</t>
  </si>
  <si>
    <t>Нижняя НУБТ-120</t>
  </si>
  <si>
    <t>НУБТ-120</t>
  </si>
  <si>
    <t>Немагнитный циркуляционный переводник</t>
  </si>
  <si>
    <t>ФП-120РС</t>
  </si>
  <si>
    <t>№</t>
  </si>
  <si>
    <t>Батарея</t>
  </si>
  <si>
    <t>Модуль ориентирования</t>
  </si>
  <si>
    <t>Пульсатор PWR</t>
  </si>
  <si>
    <t xml:space="preserve">КНБК на бурение под горизонтальную секцию. Фактические расстояния между узлами и элементами КНБК могут отличаться. Во время разборки КНБК произвести промывку телесистемы и ВЗД в объеме 0.2 м³ посредством линии подачи воды с буровой.  (соединение телесистемы с линией подачи воды через переводник с помощью брс).
При бурении ГС возможен сильный рост ЗУ от 0,5-2 град/10м </t>
  </si>
  <si>
    <t>КОБ-120;</t>
  </si>
  <si>
    <r>
      <t>Проработка
вверх (криволинейный / прямолинейный участки)</t>
    </r>
    <r>
      <rPr>
        <b/>
        <sz val="10"/>
        <rFont val="Arial"/>
        <family val="2"/>
        <charset val="204"/>
      </rPr>
      <t xml:space="preserve"> |
</t>
    </r>
    <r>
      <rPr>
        <b/>
        <sz val="6"/>
        <rFont val="Arial"/>
        <family val="2"/>
        <charset val="204"/>
      </rPr>
      <t>вниз (криволинейный / прямолинейный участки)</t>
    </r>
  </si>
  <si>
    <t>30|60</t>
  </si>
  <si>
    <t>40|80</t>
  </si>
  <si>
    <t>*На конечном забое произвести промывку с Q=17л/с до полного выноса шлама
*При наличии  посадок и затяжек произвести прорабтку вверх с 20 оборотами в минуту</t>
  </si>
  <si>
    <t>Долото 142.9 мм. (БИТ 142.9 ВТ 613 У.10-10 IADC:S233)</t>
  </si>
  <si>
    <t>1-8</t>
  </si>
  <si>
    <t>на 0.6</t>
  </si>
  <si>
    <t>на 0.26</t>
  </si>
  <si>
    <t xml:space="preserve">Комментарии к режимной карте:
1. Указаны рекомендованные значения параметров. 
2. При необходимости инженеры ННБ производят оптимизацию режимов бурения. 
3. Инженером ННБ подбираются допустимые обороты ротора/ВСП, согласно фактического угла перекоса на ВЗД. В случае установки угла перекоса на ВЗД, отличного от указанного в данной программе, либо включения/исключения стабилизаторов на/над ВЗД максимально допустимые обороты ротора/ВСП подлежат корректировке согласно техническим характеристикам ВЗД. 
4. Перепад на ВЗД не превышать максимально допустимый установленный спецификацией. Нагрузку подбирает инженер по ННБ. 
5. Во время СПО при проработках мест затяжек/посадок обязательно присутствие инженера ННБ на столе ротора, проработку вести под его руководством.
6. В случае вывода Яса  в открытый ствол ограничить вращение ротора до 20 об.мин. и скороть СПО в момент прохождения  интервала окна ниже и выше Яса на 20 метров.
7. При постоянных затяжках, после направленного бурения и подлипании КНБК, необходимо сократить длину слайда без отрыва не более 3м., с последующим расхаживанием на 5-6м. Производить проработку затяжек до свободного хождения инструмента.
8. при направленном бурении в продуктивном пласте необходимо производить периодические подъемы КНБК (через 3-5мин) от забоя скважины на 3-5 метров для контроля подвижности бурильного инструмента (необходимо полностью выбирать вес инструмента и  поднимать долото над забоем на 3-5 метров)
9. В случае затяжек при отрыве от забоя – вернуться на забой, сбить пружину, после чего приступить к проработке проблемного участка.
10.На подъеме после достижения окончательного забоя при возникновении затяжек приступить к принудительной обратной проработке со скоростью не более 180 м/ч. ориентируясь на наличие резких скачков момента, нагрузки, давления, моментов оптимизировать скорость обратной проработки.
11.Замерять содержание песка в буровом растворе два раза в сутки и недопускать превышения более 1%
12.На усмотрение инженера по ННБ допускается снятие замеров в интервале стабилизации после наращиваная бурильного инструмента. 
13. Начиная с кровли целевого пласта после добуривания очередной трубки первый подъем осуществлять с обратной проработкой (кол-во оборотов согласно паспортным данным на ВЗД с учетом установленного угла перекоса)
14. В интервале бурения продуктивного пласта от Т1 до проектного забоя ограничивать МСП до 20 м/ч. </t>
  </si>
  <si>
    <t>20-30</t>
  </si>
  <si>
    <t xml:space="preserve">Переводник </t>
  </si>
  <si>
    <t>Скважинный расширитель</t>
  </si>
  <si>
    <t>ЯС-121, Гидромеханический,</t>
  </si>
  <si>
    <t>СНПХ</t>
  </si>
  <si>
    <t>139,7/144,5</t>
  </si>
  <si>
    <t>Н3-102</t>
  </si>
  <si>
    <t>ВР 142,9</t>
  </si>
  <si>
    <t>Переводник М88 / М102</t>
  </si>
  <si>
    <t>МЗ-88</t>
  </si>
  <si>
    <t>Интервал Ачимовской свиты</t>
  </si>
  <si>
    <t>Калибратор</t>
  </si>
  <si>
    <t>КРп-142,9</t>
  </si>
  <si>
    <t xml:space="preserve">на проводку горизонтального бокового ствола </t>
  </si>
  <si>
    <t>Т1</t>
  </si>
  <si>
    <t>Т2</t>
  </si>
  <si>
    <t>Т3</t>
  </si>
  <si>
    <t>Исходные  данные для бурения  бокового ствола скважины</t>
  </si>
  <si>
    <t>куст</t>
  </si>
  <si>
    <t>№ скв.</t>
  </si>
  <si>
    <t>Проектный пласт</t>
  </si>
  <si>
    <t>Мощность пласта, м</t>
  </si>
  <si>
    <t>Магнитный азимут</t>
  </si>
  <si>
    <t>Отход от вертикали,м</t>
  </si>
  <si>
    <t>Круг допуска м</t>
  </si>
  <si>
    <t>Пласты</t>
  </si>
  <si>
    <t>Абс. отметка кр. пласта, м</t>
  </si>
  <si>
    <t>Р, пл</t>
  </si>
  <si>
    <t>град</t>
  </si>
  <si>
    <t>мин</t>
  </si>
  <si>
    <t>сек</t>
  </si>
  <si>
    <t>Координаты в условной системе :</t>
  </si>
  <si>
    <t>Географ.координаты</t>
  </si>
  <si>
    <t>Требования к профилю:</t>
  </si>
  <si>
    <t>X</t>
  </si>
  <si>
    <t>Y</t>
  </si>
  <si>
    <t>Сев.широта</t>
  </si>
  <si>
    <t>Вост.долгота</t>
  </si>
  <si>
    <t>устье</t>
  </si>
  <si>
    <t>Максимально допустимый угол в горизонте</t>
  </si>
  <si>
    <t>град.</t>
  </si>
  <si>
    <t>Макс допустимая интен-ть угла в инт-ле СПО до ГНО</t>
  </si>
  <si>
    <t>град/10м</t>
  </si>
  <si>
    <t>Макс допустимая интен-ть угла после инт-ла ГНО</t>
  </si>
  <si>
    <t>Макс допустимая интен-ть угла до горизонта</t>
  </si>
  <si>
    <t>Интенсивность в интервале ГНО</t>
  </si>
  <si>
    <t>Интервал установки ГНО</t>
  </si>
  <si>
    <t xml:space="preserve">м </t>
  </si>
  <si>
    <t>Угол входа в продуктивный пласт на пилоте</t>
  </si>
  <si>
    <t xml:space="preserve">Угол входа в продуктивный пласт </t>
  </si>
  <si>
    <t>Длина горизонтального участка</t>
  </si>
  <si>
    <t>Альтитуда стола ротора*</t>
  </si>
  <si>
    <t>Высота земли</t>
  </si>
  <si>
    <t>Планируемое заканчивание скважины:</t>
  </si>
  <si>
    <t>Высота стола ротора**</t>
  </si>
  <si>
    <t>1.</t>
  </si>
  <si>
    <t xml:space="preserve">Глухая цементируемая труба </t>
  </si>
  <si>
    <t>Магнитная поправка</t>
  </si>
  <si>
    <t>2.</t>
  </si>
  <si>
    <t>Компоновка под МГРП</t>
  </si>
  <si>
    <t>шт.</t>
  </si>
  <si>
    <t>Поправка на схождение меридианов (Пулково 42)</t>
  </si>
  <si>
    <t>Количество муфт ГРП</t>
  </si>
  <si>
    <t>Поправка на схождение меридианов (РН-КИН)</t>
  </si>
  <si>
    <t>*Альтитуда стола ротора большой буровой установки</t>
  </si>
  <si>
    <t>**Высота стола ротора большой буровой установки</t>
  </si>
  <si>
    <t>После фактического замера высоты стола ротора, учесть разницу столов ротора (относительно стационарной БУ)</t>
  </si>
  <si>
    <t>Главный маркшейдер</t>
  </si>
  <si>
    <t>А.А. Дриго</t>
  </si>
  <si>
    <t xml:space="preserve">Дата выдачи: </t>
  </si>
  <si>
    <t>СБТ 89*9,35, S-135, EU, DSNC-38</t>
  </si>
  <si>
    <t>НЗ-DSNC-38</t>
  </si>
  <si>
    <t>МЗ-DSNC-38</t>
  </si>
  <si>
    <t>ТБТ-II-К-127-89-ТМК TDS UP TDSA NC38 (6 св.)</t>
  </si>
  <si>
    <t>ТБТ-II-К-127-89-ТМК TDS UP TDSA NC38 (3 св.)</t>
  </si>
  <si>
    <t>Инструмент ТБТ-89 мм.</t>
  </si>
  <si>
    <t>ТБТ-II-К-127-89-ТМК TDS UP TDSA NC38 (1 тр.)</t>
  </si>
  <si>
    <t>Переводник 102 / DSNC-38</t>
  </si>
  <si>
    <t>Верх окна</t>
  </si>
  <si>
    <t>Карман</t>
  </si>
  <si>
    <t>Начальник отдела планирования и мониторинга ЗБС</t>
  </si>
  <si>
    <t>Им. Малыка</t>
  </si>
  <si>
    <t>Ю4</t>
  </si>
  <si>
    <t>Ач. кровля</t>
  </si>
  <si>
    <t>Ач. подошва</t>
  </si>
  <si>
    <t>Pulkovo 1942 - Hungary Gauss-Kruger (Pulkovo 1942) Coordinate Systems, GK 13N</t>
  </si>
  <si>
    <t>месторождение им.Малыка</t>
  </si>
  <si>
    <t>Ач</t>
  </si>
  <si>
    <t>АО кровли</t>
  </si>
  <si>
    <t xml:space="preserve"> -</t>
  </si>
  <si>
    <t>2.1.</t>
  </si>
  <si>
    <t>А.А. Величко</t>
  </si>
  <si>
    <t>СБТ 88,9*9,35, S-135, EU, DSNC-38 (1 тр.)</t>
  </si>
  <si>
    <t>СБТ 88,9*9,35, S-135, EU, DSNC-38</t>
  </si>
  <si>
    <t>20/30|40/60</t>
  </si>
  <si>
    <t xml:space="preserve">бурение
(уч. набора параметров + уч. стабилизации) </t>
  </si>
  <si>
    <t xml:space="preserve">По согласованию с представителем УТиБ допускаются корректирующие слайды в случае появления тенденции к падению зенитного угла или разворота азимутального угла (допустимая пространственная интенсивность не более 0.4 гр/10 м. (если иное не предусмотренно профилем скважины)  </t>
  </si>
  <si>
    <t xml:space="preserve">На конечном забое произвести промывку с Q=17л/с до полного выноса шлама  </t>
  </si>
  <si>
    <r>
      <t xml:space="preserve">Прохождение скважинного расширителя через интервал клин-отклонителя: бурение производить без вращения - за 5м до начала ложки клина и 5м после выхода скважинного расширителя из окна (подвороты КНБК допускаются). Перед вскрытием Ачимовской свиты произвести обработку бурового раствора согласно программе промывки скважины.   
При появлении признаков зашламованности (скачки момета и давления) выполнить дополнительное расхаживание вверх-вниз с вращением. Скорость СПО при проработках – 0,2 м/с.  Замеры снимать с расход минимальный для работы телесистемы и ВЗД. </t>
    </r>
    <r>
      <rPr>
        <sz val="6"/>
        <rFont val="Arial"/>
        <family val="2"/>
        <charset val="204"/>
      </rPr>
      <t xml:space="preserve">  </t>
    </r>
    <r>
      <rPr>
        <sz val="6"/>
        <color indexed="10"/>
        <rFont val="Arial"/>
        <family val="2"/>
        <charset val="204"/>
      </rPr>
      <t xml:space="preserve">
Проработку осуществлять согласно паспорта и руководства по эксплуатации ВЗД. 
Обратная проработка пробуренного криволинейного участка (бурение в слайде) не допускается. Для проработки криволинейного участка необходимо поднять КНБК выше криволинейного учатска и пройти интервал прямой проработкой согласно допустимых паспортных значений.
После проведения прямой проработки криволинейного участка допускается проведение обратной проработки этого участка с вращением бурильной колонны ротором или верхним приводом (ВСП) частотой 20 об/мин.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</si>
  <si>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t>5009-2</t>
  </si>
  <si>
    <t>2_Ю</t>
  </si>
  <si>
    <t>+60(60R)</t>
  </si>
  <si>
    <t>I</t>
  </si>
  <si>
    <t>2653-2658</t>
  </si>
  <si>
    <t>2653-2656</t>
  </si>
  <si>
    <t>2656-2661</t>
  </si>
  <si>
    <t>Им.Малыка 5009 к 2_Ю гироскоп 07122022</t>
  </si>
  <si>
    <t>Rev3_15.02.2023</t>
  </si>
  <si>
    <t>58° 45' 51,6958 N</t>
  </si>
  <si>
    <t>74° 6' 1,0408 E</t>
  </si>
  <si>
    <t>Низ окна +60</t>
  </si>
  <si>
    <t>58° 45' 51,6225 N</t>
  </si>
  <si>
    <t>74° 6' 1,0025 E</t>
  </si>
  <si>
    <t>58° 45' 51,5002 N</t>
  </si>
  <si>
    <t>74° 6' 0,9364 E</t>
  </si>
  <si>
    <t>Срезка</t>
  </si>
  <si>
    <t>58° 45' 51,0097 N</t>
  </si>
  <si>
    <t>74° 6' 0,6127 E</t>
  </si>
  <si>
    <t>58° 45' 50,6416 N</t>
  </si>
  <si>
    <t>74° 6' 0,3260 E</t>
  </si>
  <si>
    <t>58° 45' 47,7520 N</t>
  </si>
  <si>
    <t>74° 5' 57,2263 E</t>
  </si>
  <si>
    <t>58° 45' 44,2873 N</t>
  </si>
  <si>
    <t>74° 5' 51,6316 E</t>
  </si>
  <si>
    <t>58° 45' 43,2910 N</t>
  </si>
  <si>
    <t>74° 5' 50,0229 E</t>
  </si>
  <si>
    <t>58° 45' 42,8528 N</t>
  </si>
  <si>
    <t>74° 5' 49,3154 E</t>
  </si>
  <si>
    <t>58° 45' 37,7097 N</t>
  </si>
  <si>
    <t>74° 5' 41,0114 E</t>
  </si>
  <si>
    <t>58° 45' 35,6760 N</t>
  </si>
  <si>
    <t>74° 5' 37,7282 E</t>
  </si>
  <si>
    <t>М1</t>
  </si>
  <si>
    <t>58° 45' 32,6581 N</t>
  </si>
  <si>
    <t>74° 5' 32,8563 E</t>
  </si>
  <si>
    <t>58° 45' 32,3858 N</t>
  </si>
  <si>
    <t>74° 5' 32,4167 E</t>
  </si>
  <si>
    <t>58° 45' 30,3116 N</t>
  </si>
  <si>
    <t>74° 5' 29,0684 E</t>
  </si>
  <si>
    <t>Им. Малыка КП 2_Ю скв 5009-2 Rev3(ЗБС) 15.02.2023</t>
  </si>
  <si>
    <t>Site #2_Ю</t>
  </si>
  <si>
    <t>01. 5009 Проект</t>
  </si>
  <si>
    <t>Ст2 Проект</t>
  </si>
  <si>
    <t>План #3</t>
  </si>
  <si>
    <t>58° 46' 41,491 N, 74° 6' 22,184 E</t>
  </si>
  <si>
    <t>59388,22 нTл</t>
  </si>
  <si>
    <t>76,70°</t>
  </si>
  <si>
    <t>105,54  м. над уровнем моря</t>
  </si>
  <si>
    <t>02 февраля 2023</t>
  </si>
  <si>
    <t>58° 46' 41,4910 N</t>
  </si>
  <si>
    <t>74° 6' 22,1840 E</t>
  </si>
  <si>
    <t>74° 6' 22,1821 E</t>
  </si>
  <si>
    <t>58° 46' 41,4905 N</t>
  </si>
  <si>
    <t>74° 6' 22,1805 E</t>
  </si>
  <si>
    <t>58° 46' 41,4899 N</t>
  </si>
  <si>
    <t>74° 6' 22,1798 E</t>
  </si>
  <si>
    <t>58° 46' 41,4890 N</t>
  </si>
  <si>
    <t>58° 46' 41,4880 N</t>
  </si>
  <si>
    <t>74° 6' 22,1814 E</t>
  </si>
  <si>
    <t>58° 46' 41,4862 N</t>
  </si>
  <si>
    <t>58° 46' 41,4839 N</t>
  </si>
  <si>
    <t>74° 6' 22,1807 E</t>
  </si>
  <si>
    <t>58° 46' 41,4807 N</t>
  </si>
  <si>
    <t>58° 46' 41,4740 N</t>
  </si>
  <si>
    <t>74° 6' 22,1828 E</t>
  </si>
  <si>
    <t>58° 46' 41,4624 N</t>
  </si>
  <si>
    <t>74° 6' 22,1861 E</t>
  </si>
  <si>
    <t>58° 46' 41,4465 N</t>
  </si>
  <si>
    <t>74° 6' 22,1895 E</t>
  </si>
  <si>
    <t>58° 46' 41,4263 N</t>
  </si>
  <si>
    <t>74° 6' 22,1935 E</t>
  </si>
  <si>
    <t>58° 46' 41,4022 N</t>
  </si>
  <si>
    <t>74° 6' 22,1982 E</t>
  </si>
  <si>
    <t>58° 46' 41,3746 N</t>
  </si>
  <si>
    <t>74° 6' 22,2035 E</t>
  </si>
  <si>
    <t>58° 46' 41,3434 N</t>
  </si>
  <si>
    <t>74° 6' 22,2103 E</t>
  </si>
  <si>
    <t>58° 46' 41,3089 N</t>
  </si>
  <si>
    <t>74° 6' 22,2189 E</t>
  </si>
  <si>
    <t>58° 46' 41,2716 N</t>
  </si>
  <si>
    <t>74° 6' 22,2291 E</t>
  </si>
  <si>
    <t>58° 46' 41,2301 N</t>
  </si>
  <si>
    <t>74° 6' 22,2407 E</t>
  </si>
  <si>
    <t>58° 46' 41,1844 N</t>
  </si>
  <si>
    <t>74° 6' 22,2532 E</t>
  </si>
  <si>
    <t>58° 46' 41,1350 N</t>
  </si>
  <si>
    <t>74° 6' 22,2665 E</t>
  </si>
  <si>
    <t>58° 46' 41,0823 N</t>
  </si>
  <si>
    <t>74° 6' 22,2808 E</t>
  </si>
  <si>
    <t>58° 46' 41,0260 N</t>
  </si>
  <si>
    <t>74° 6' 22,2944 E</t>
  </si>
  <si>
    <t>58° 46' 40,9652 N</t>
  </si>
  <si>
    <t>74° 6' 22,3054 E</t>
  </si>
  <si>
    <t>58° 46' 40,8998 N</t>
  </si>
  <si>
    <t>74° 6' 22,3151 E</t>
  </si>
  <si>
    <t>58° 46' 40,8298 N</t>
  </si>
  <si>
    <t>74° 6' 22,3250 E</t>
  </si>
  <si>
    <t>58° 46' 40,7555 N</t>
  </si>
  <si>
    <t>74° 6' 22,3353 E</t>
  </si>
  <si>
    <t>58° 46' 40,6776 N</t>
  </si>
  <si>
    <t>74° 6' 22,3462 E</t>
  </si>
  <si>
    <t>58° 46' 40,5976 N</t>
  </si>
  <si>
    <t>74° 6' 22,3578 E</t>
  </si>
  <si>
    <t>58° 46' 40,5161 N</t>
  </si>
  <si>
    <t>74° 6' 22,3691 E</t>
  </si>
  <si>
    <t>58° 46' 40,4329 N</t>
  </si>
  <si>
    <t>74° 6' 22,3797 E</t>
  </si>
  <si>
    <t>58° 46' 40,3476 N</t>
  </si>
  <si>
    <t>74° 6' 22,3900 E</t>
  </si>
  <si>
    <t>58° 46' 40,2600 N</t>
  </si>
  <si>
    <t>74° 6' 22,3992 E</t>
  </si>
  <si>
    <t>58° 46' 40,1695 N</t>
  </si>
  <si>
    <t>74° 6' 22,4074 E</t>
  </si>
  <si>
    <t>58° 46' 40,0757 N</t>
  </si>
  <si>
    <t>74° 6' 22,4153 E</t>
  </si>
  <si>
    <t>58° 46' 39,9782 N</t>
  </si>
  <si>
    <t>74° 6' 22,4232 E</t>
  </si>
  <si>
    <t>58° 46' 39,8765 N</t>
  </si>
  <si>
    <t>74° 6' 22,4305 E</t>
  </si>
  <si>
    <t>58° 46' 39,7709 N</t>
  </si>
  <si>
    <t>74° 6' 22,4377 E</t>
  </si>
  <si>
    <t>58° 46' 39,6612 N</t>
  </si>
  <si>
    <t>74° 6' 22,4451 E</t>
  </si>
  <si>
    <t>58° 46' 39,5465 N</t>
  </si>
  <si>
    <t>74° 6' 22,4533 E</t>
  </si>
  <si>
    <t>58° 46' 39,4260 N</t>
  </si>
  <si>
    <t>74° 6' 22,4626 E</t>
  </si>
  <si>
    <t>58° 46' 39,2999 N</t>
  </si>
  <si>
    <t>74° 6' 22,4734 E</t>
  </si>
  <si>
    <t>58° 46' 39,1691 N</t>
  </si>
  <si>
    <t>74° 6' 22,4857 E</t>
  </si>
  <si>
    <t>58° 46' 39,0334 N</t>
  </si>
  <si>
    <t>74° 6' 22,4993 E</t>
  </si>
  <si>
    <t>58° 46' 38,8930 N</t>
  </si>
  <si>
    <t>74° 6' 22,5133 E</t>
  </si>
  <si>
    <t>58° 46' 38,7482 N</t>
  </si>
  <si>
    <t>74° 6' 22,5281 E</t>
  </si>
  <si>
    <t>58° 46' 38,5986 N</t>
  </si>
  <si>
    <t>74° 6' 22,5428 E</t>
  </si>
  <si>
    <t>58° 46' 38,4440 N</t>
  </si>
  <si>
    <t>74° 6' 22,5572 E</t>
  </si>
  <si>
    <t>58° 46' 38,2848 N</t>
  </si>
  <si>
    <t>74° 6' 22,5718 E</t>
  </si>
  <si>
    <t>58° 46' 38,1224 N</t>
  </si>
  <si>
    <t>74° 6' 22,5860 E</t>
  </si>
  <si>
    <t>58° 46' 37,9590 N</t>
  </si>
  <si>
    <t>74° 6' 22,5999 E</t>
  </si>
  <si>
    <t>58° 46' 37,7957 N</t>
  </si>
  <si>
    <t>74° 6' 22,6144 E</t>
  </si>
  <si>
    <t>58° 46' 37,6330 N</t>
  </si>
  <si>
    <t>74° 6' 22,6297 E</t>
  </si>
  <si>
    <t>58° 46' 37,4716 N</t>
  </si>
  <si>
    <t>74° 6' 22,6472 E</t>
  </si>
  <si>
    <t>58° 46' 37,3116 N</t>
  </si>
  <si>
    <t>74° 6' 22,6672 E</t>
  </si>
  <si>
    <t>58° 46' 37,1522 N</t>
  </si>
  <si>
    <t>74° 6' 22,6881 E</t>
  </si>
  <si>
    <t>58° 46' 36,9925 N</t>
  </si>
  <si>
    <t>74° 6' 22,7095 E</t>
  </si>
  <si>
    <t>58° 46' 36,8319 N</t>
  </si>
  <si>
    <t>74° 6' 22,7312 E</t>
  </si>
  <si>
    <t>58° 46' 36,6712 N</t>
  </si>
  <si>
    <t>74° 6' 22,7526 E</t>
  </si>
  <si>
    <t>58° 46' 36,5105 N</t>
  </si>
  <si>
    <t>74° 6' 22,7729 E</t>
  </si>
  <si>
    <t>58° 46' 36,3487 N</t>
  </si>
  <si>
    <t>74° 6' 22,7917 E</t>
  </si>
  <si>
    <t>58° 46' 36,1857 N</t>
  </si>
  <si>
    <t>74° 6' 22,8093 E</t>
  </si>
  <si>
    <t>58° 46' 36,0214 N</t>
  </si>
  <si>
    <t>74° 6' 22,8267 E</t>
  </si>
  <si>
    <t>58° 46' 35,8557 N</t>
  </si>
  <si>
    <t>74° 6' 22,8427 E</t>
  </si>
  <si>
    <t>58° 46' 35,6884 N</t>
  </si>
  <si>
    <t>74° 6' 22,8571 E</t>
  </si>
  <si>
    <t>58° 46' 35,5201 N</t>
  </si>
  <si>
    <t>74° 6' 22,8704 E</t>
  </si>
  <si>
    <t>58° 46' 35,3512 N</t>
  </si>
  <si>
    <t>74° 6' 22,8826 E</t>
  </si>
  <si>
    <t>58° 46' 35,1825 N</t>
  </si>
  <si>
    <t>74° 6' 22,8936 E</t>
  </si>
  <si>
    <t>58° 46' 35,0143 N</t>
  </si>
  <si>
    <t>74° 6' 22,9035 E</t>
  </si>
  <si>
    <t>58° 46' 34,8464 N</t>
  </si>
  <si>
    <t>74° 6' 22,9131 E</t>
  </si>
  <si>
    <t>58° 46' 34,6790 N</t>
  </si>
  <si>
    <t>74° 6' 22,9233 E</t>
  </si>
  <si>
    <t>58° 46' 34,5121 N</t>
  </si>
  <si>
    <t>74° 6' 22,9336 E</t>
  </si>
  <si>
    <t>58° 46' 34,3461 N</t>
  </si>
  <si>
    <t>74° 6' 22,9433 E</t>
  </si>
  <si>
    <t>58° 46' 34,1801 N</t>
  </si>
  <si>
    <t>74° 6' 22,9516 E</t>
  </si>
  <si>
    <t>58° 46' 34,0133 N</t>
  </si>
  <si>
    <t>74° 6' 22,9561 E</t>
  </si>
  <si>
    <t>58° 46' 33,8457 N</t>
  </si>
  <si>
    <t>74° 6' 22,9543 E</t>
  </si>
  <si>
    <t>58° 46' 33,6776 N</t>
  </si>
  <si>
    <t>74° 6' 22,9449 E</t>
  </si>
  <si>
    <t>58° 46' 33,5091 N</t>
  </si>
  <si>
    <t>74° 6' 22,9302 E</t>
  </si>
  <si>
    <t>58° 46' 33,3399 N</t>
  </si>
  <si>
    <t>74° 6' 22,9108 E</t>
  </si>
  <si>
    <t>58° 46' 33,1691 N</t>
  </si>
  <si>
    <t>74° 6' 22,8858 E</t>
  </si>
  <si>
    <t>58° 46' 32,9957 N</t>
  </si>
  <si>
    <t>74° 6' 22,8573 E</t>
  </si>
  <si>
    <t>58° 46' 32,8198 N</t>
  </si>
  <si>
    <t>74° 6' 22,8275 E</t>
  </si>
  <si>
    <t>58° 46' 32,6414 N</t>
  </si>
  <si>
    <t>74° 6' 22,7965 E</t>
  </si>
  <si>
    <t>58° 46' 32,4602 N</t>
  </si>
  <si>
    <t>74° 6' 22,7647 E</t>
  </si>
  <si>
    <t>58° 46' 32,2768 N</t>
  </si>
  <si>
    <t>58° 46' 32,0920 N</t>
  </si>
  <si>
    <t>74° 6' 22,6928 E</t>
  </si>
  <si>
    <t>58° 46' 31,9065 N</t>
  </si>
  <si>
    <t>74° 6' 22,6470 E</t>
  </si>
  <si>
    <t>58° 46' 31,7200 N</t>
  </si>
  <si>
    <t>74° 6' 22,5945 E</t>
  </si>
  <si>
    <t>58° 46' 31,5321 N</t>
  </si>
  <si>
    <t>74° 6' 22,5368 E</t>
  </si>
  <si>
    <t>58° 46' 31,3425 N</t>
  </si>
  <si>
    <t>74° 6' 22,4754 E</t>
  </si>
  <si>
    <t>58° 46' 31,1511 N</t>
  </si>
  <si>
    <t>74° 6' 22,4100 E</t>
  </si>
  <si>
    <t>58° 46' 30,9568 N</t>
  </si>
  <si>
    <t>74° 6' 22,3387 E</t>
  </si>
  <si>
    <t>58° 46' 30,7589 N</t>
  </si>
  <si>
    <t>74° 6' 22,2602 E</t>
  </si>
  <si>
    <t>58° 46' 30,5576 N</t>
  </si>
  <si>
    <t>74° 6' 22,1750 E</t>
  </si>
  <si>
    <t>58° 46' 30,3529 N</t>
  </si>
  <si>
    <t>74° 6' 22,0830 E</t>
  </si>
  <si>
    <t>58° 46' 30,1458 N</t>
  </si>
  <si>
    <t>74° 6' 21,9848 E</t>
  </si>
  <si>
    <t>58° 46' 29,9369 N</t>
  </si>
  <si>
    <t>74° 6' 21,8802 E</t>
  </si>
  <si>
    <t>58° 46' 29,7255 N</t>
  </si>
  <si>
    <t>74° 6' 21,7688 E</t>
  </si>
  <si>
    <t>58° 46' 29,5099 N</t>
  </si>
  <si>
    <t>74° 6' 21,6522 E</t>
  </si>
  <si>
    <t>58° 46' 29,2889 N</t>
  </si>
  <si>
    <t>74° 6' 21,5300 E</t>
  </si>
  <si>
    <t>58° 46' 29,0638 N</t>
  </si>
  <si>
    <t>74° 6' 21,4025 E</t>
  </si>
  <si>
    <t>58° 46' 28,8363 N</t>
  </si>
  <si>
    <t>74° 6' 21,2722 E</t>
  </si>
  <si>
    <t>58° 46' 28,6080 N</t>
  </si>
  <si>
    <t>74° 6' 21,1405 E</t>
  </si>
  <si>
    <t>58° 46' 28,3790 N</t>
  </si>
  <si>
    <t>74° 6' 21,0084 E</t>
  </si>
  <si>
    <t>58° 46' 28,1492 N</t>
  </si>
  <si>
    <t>74° 6' 20,8771 E</t>
  </si>
  <si>
    <t>58° 46' 27,9188 N</t>
  </si>
  <si>
    <t>74° 6' 20,7453 E</t>
  </si>
  <si>
    <t>58° 46' 27,6874 N</t>
  </si>
  <si>
    <t>74° 6' 20,6133 E</t>
  </si>
  <si>
    <t>58° 46' 27,4549 N</t>
  </si>
  <si>
    <t>74° 6' 20,4824 E</t>
  </si>
  <si>
    <t>58° 46' 27,2232 N</t>
  </si>
  <si>
    <t>74° 6' 20,3528 E</t>
  </si>
  <si>
    <t>58° 46' 26,9933 N</t>
  </si>
  <si>
    <t>74° 6' 20,2250 E</t>
  </si>
  <si>
    <t>58° 46' 26,7649 N</t>
  </si>
  <si>
    <t>74° 6' 20,0981 E</t>
  </si>
  <si>
    <t>58° 46' 26,5397 N</t>
  </si>
  <si>
    <t>74° 6' 19,9726 E</t>
  </si>
  <si>
    <t>58° 46' 26,3188 N</t>
  </si>
  <si>
    <t>74° 6' 19,8493 E</t>
  </si>
  <si>
    <t>58° 46' 26,1011 N</t>
  </si>
  <si>
    <t>74° 6' 19,7273 E</t>
  </si>
  <si>
    <t>58° 46' 25,8865 N</t>
  </si>
  <si>
    <t>74° 6' 19,6066 E</t>
  </si>
  <si>
    <t>58° 46' 25,6736 N</t>
  </si>
  <si>
    <t>74° 6' 19,4879 E</t>
  </si>
  <si>
    <t>58° 46' 25,4605 N</t>
  </si>
  <si>
    <t>74° 6' 19,3704 E</t>
  </si>
  <si>
    <t>58° 46' 25,2464 N</t>
  </si>
  <si>
    <t>74° 6' 19,2525 E</t>
  </si>
  <si>
    <t>58° 46' 25,0313 N</t>
  </si>
  <si>
    <t>74° 6' 19,1331 E</t>
  </si>
  <si>
    <t>58° 46' 24,8156 N</t>
  </si>
  <si>
    <t>74° 6' 19,0113 E</t>
  </si>
  <si>
    <t>58° 46' 24,5995 N</t>
  </si>
  <si>
    <t>74° 6' 18,8862 E</t>
  </si>
  <si>
    <t>58° 46' 24,3829 N</t>
  </si>
  <si>
    <t>74° 6' 18,7586 E</t>
  </si>
  <si>
    <t>58° 46' 24,1656 N</t>
  </si>
  <si>
    <t>74° 6' 18,6305 E</t>
  </si>
  <si>
    <t>58° 46' 23,9475 N</t>
  </si>
  <si>
    <t>74° 6' 18,5021 E</t>
  </si>
  <si>
    <t>58° 46' 23,7288 N</t>
  </si>
  <si>
    <t>74° 6' 18,3738 E</t>
  </si>
  <si>
    <t>58° 46' 23,5099 N</t>
  </si>
  <si>
    <t>74° 6' 18,2456 E</t>
  </si>
  <si>
    <t>58° 46' 23,2909 N</t>
  </si>
  <si>
    <t>74° 6' 18,1175 E</t>
  </si>
  <si>
    <t>58° 46' 23,0714 N</t>
  </si>
  <si>
    <t>74° 6' 17,9896 E</t>
  </si>
  <si>
    <t>58° 46' 22,8500 N</t>
  </si>
  <si>
    <t>74° 6' 17,8621 E</t>
  </si>
  <si>
    <t>58° 46' 22,6264 N</t>
  </si>
  <si>
    <t>74° 6' 17,7358 E</t>
  </si>
  <si>
    <t>58° 46' 22,4011 N</t>
  </si>
  <si>
    <t>74° 6' 17,6102 E</t>
  </si>
  <si>
    <t>58° 46' 22,1743 N</t>
  </si>
  <si>
    <t>74° 6' 17,4855 E</t>
  </si>
  <si>
    <t>58° 46' 21,9464 N</t>
  </si>
  <si>
    <t>74° 6' 17,3624 E</t>
  </si>
  <si>
    <t>58° 46' 21,7179 N</t>
  </si>
  <si>
    <t>74° 6' 17,2416 E</t>
  </si>
  <si>
    <t>58° 46' 21,4881 N</t>
  </si>
  <si>
    <t>74° 6' 17,1230 E</t>
  </si>
  <si>
    <t>58° 46' 21,2570 N</t>
  </si>
  <si>
    <t>74° 6' 17,0063 E</t>
  </si>
  <si>
    <t>58° 46' 21,0250 N</t>
  </si>
  <si>
    <t>74° 6' 16,8912 E</t>
  </si>
  <si>
    <t>58° 46' 20,7921 N</t>
  </si>
  <si>
    <t>74° 6' 16,7773 E</t>
  </si>
  <si>
    <t>58° 46' 20,5582 N</t>
  </si>
  <si>
    <t>74° 6' 16,6642 E</t>
  </si>
  <si>
    <t>58° 46' 20,3244 N</t>
  </si>
  <si>
    <t>74° 6' 16,5513 E</t>
  </si>
  <si>
    <t>58° 46' 20,0917 N</t>
  </si>
  <si>
    <t>74° 6' 16,4371 E</t>
  </si>
  <si>
    <t>58° 46' 19,8600 N</t>
  </si>
  <si>
    <t>74° 6' 16,3214 E</t>
  </si>
  <si>
    <t>58° 46' 19,6304 N</t>
  </si>
  <si>
    <t>74° 6' 16,2031 E</t>
  </si>
  <si>
    <t>58° 46' 19,4032 N</t>
  </si>
  <si>
    <t>74° 6' 16,0802 E</t>
  </si>
  <si>
    <t>58° 46' 19,1777 N</t>
  </si>
  <si>
    <t>74° 6' 15,9533 E</t>
  </si>
  <si>
    <t>58° 46' 18,9533 N</t>
  </si>
  <si>
    <t>74° 6' 15,8226 E</t>
  </si>
  <si>
    <t>58° 46' 18,7292 N</t>
  </si>
  <si>
    <t>74° 6' 15,6900 E</t>
  </si>
  <si>
    <t>58° 46' 18,5048 N</t>
  </si>
  <si>
    <t>74° 6' 15,5572 E</t>
  </si>
  <si>
    <t>58° 46' 18,2805 N</t>
  </si>
  <si>
    <t>74° 6' 15,4247 E</t>
  </si>
  <si>
    <t>58° 46' 18,0562 N</t>
  </si>
  <si>
    <t>74° 6' 15,2939 E</t>
  </si>
  <si>
    <t>58° 46' 17,8318 N</t>
  </si>
  <si>
    <t>74° 6' 15,1652 E</t>
  </si>
  <si>
    <t>58° 46' 17,6073 N</t>
  </si>
  <si>
    <t>74° 6' 15,0366 E</t>
  </si>
  <si>
    <t>58° 46' 17,3827 N</t>
  </si>
  <si>
    <t>74° 6' 14,9075 E</t>
  </si>
  <si>
    <t>58° 46' 17,1575 N</t>
  </si>
  <si>
    <t>74° 6' 14,7785 E</t>
  </si>
  <si>
    <t>58° 46' 16,9320 N</t>
  </si>
  <si>
    <t>74° 6' 14,6499 E</t>
  </si>
  <si>
    <t>58° 46' 16,7065 N</t>
  </si>
  <si>
    <t>74° 6' 14,5218 E</t>
  </si>
  <si>
    <t>58° 46' 16,4812 N</t>
  </si>
  <si>
    <t>74° 6' 14,3945 E</t>
  </si>
  <si>
    <t>58° 46' 16,2554 N</t>
  </si>
  <si>
    <t>74° 6' 14,2676 E</t>
  </si>
  <si>
    <t>58° 46' 16,0289 N</t>
  </si>
  <si>
    <t>74° 6' 14,1414 E</t>
  </si>
  <si>
    <t>58° 46' 15,8016 N</t>
  </si>
  <si>
    <t>74° 6' 14,0161 E</t>
  </si>
  <si>
    <t>58° 46' 15,5735 N</t>
  </si>
  <si>
    <t>74° 6' 13,8906 E</t>
  </si>
  <si>
    <t>58° 46' 15,3439 N</t>
  </si>
  <si>
    <t>74° 6' 13,7651 E</t>
  </si>
  <si>
    <t>58° 46' 15,1131 N</t>
  </si>
  <si>
    <t>74° 6' 13,6400 E</t>
  </si>
  <si>
    <t>58° 46' 14,8816 N</t>
  </si>
  <si>
    <t>74° 6' 13,5145 E</t>
  </si>
  <si>
    <t>58° 46' 14,6492 N</t>
  </si>
  <si>
    <t>74° 6' 13,3907 E</t>
  </si>
  <si>
    <t>58° 46' 14,4160 N</t>
  </si>
  <si>
    <t>74° 6' 13,2688 E</t>
  </si>
  <si>
    <t>58° 46' 14,1822 N</t>
  </si>
  <si>
    <t>74° 6' 13,1473 E</t>
  </si>
  <si>
    <t>58° 46' 13,9479 N</t>
  </si>
  <si>
    <t>74° 6' 13,0254 E</t>
  </si>
  <si>
    <t>58° 46' 13,7138 N</t>
  </si>
  <si>
    <t>74° 6' 12,9030 E</t>
  </si>
  <si>
    <t>58° 46' 13,4795 N</t>
  </si>
  <si>
    <t>74° 6' 12,7814 E</t>
  </si>
  <si>
    <t>58° 46' 13,2449 N</t>
  </si>
  <si>
    <t>74° 6' 12,6605 E</t>
  </si>
  <si>
    <t>58° 46' 13,0097 N</t>
  </si>
  <si>
    <t>74° 6' 12,5393 E</t>
  </si>
  <si>
    <t>58° 46' 12,7726 N</t>
  </si>
  <si>
    <t>74° 6' 12,4177 E</t>
  </si>
  <si>
    <t>58° 46' 12,5337 N</t>
  </si>
  <si>
    <t>74° 6' 12,2957 E</t>
  </si>
  <si>
    <t>58° 46' 12,2948 N</t>
  </si>
  <si>
    <t>74° 6' 12,1730 E</t>
  </si>
  <si>
    <t>58° 46' 12,0564 N</t>
  </si>
  <si>
    <t>74° 6' 12,0499 E</t>
  </si>
  <si>
    <t>58° 46' 11,8193 N</t>
  </si>
  <si>
    <t>74° 6' 11,9257 E</t>
  </si>
  <si>
    <t>58° 46' 11,5847 N</t>
  </si>
  <si>
    <t>74° 6' 11,8016 E</t>
  </si>
  <si>
    <t>58° 46' 11,3515 N</t>
  </si>
  <si>
    <t>74° 6' 11,6785 E</t>
  </si>
  <si>
    <t>58° 46' 11,1199 N</t>
  </si>
  <si>
    <t>74° 6' 11,5556 E</t>
  </si>
  <si>
    <t>58° 46' 10,8916 N</t>
  </si>
  <si>
    <t>74° 6' 11,4304 E</t>
  </si>
  <si>
    <t>58° 46' 10,6654 N</t>
  </si>
  <si>
    <t>74° 6' 11,3033 E</t>
  </si>
  <si>
    <t>58° 46' 10,4394 N</t>
  </si>
  <si>
    <t>74° 6' 11,1766 E</t>
  </si>
  <si>
    <t>58° 46' 10,2127 N</t>
  </si>
  <si>
    <t>74° 6' 11,0503 E</t>
  </si>
  <si>
    <t>58° 46' 9,9854 N</t>
  </si>
  <si>
    <t>74° 6' 10,9255 E</t>
  </si>
  <si>
    <t>58° 46' 9,7573 N</t>
  </si>
  <si>
    <t>74° 6' 10,8019 E</t>
  </si>
  <si>
    <t>58° 46' 9,5284 N</t>
  </si>
  <si>
    <t>74° 6' 10,6791 E</t>
  </si>
  <si>
    <t>58° 46' 9,2985 N</t>
  </si>
  <si>
    <t>74° 6' 10,5572 E</t>
  </si>
  <si>
    <t>58° 46' 9,0679 N</t>
  </si>
  <si>
    <t>74° 6' 10,4356 E</t>
  </si>
  <si>
    <t>58° 46' 8,8366 N</t>
  </si>
  <si>
    <t>74° 6' 10,3144 E</t>
  </si>
  <si>
    <t>58° 46' 8,6050 N</t>
  </si>
  <si>
    <t>74° 6' 10,1935 E</t>
  </si>
  <si>
    <t>58° 46' 8,3744 N</t>
  </si>
  <si>
    <t>74° 6' 10,0715 E</t>
  </si>
  <si>
    <t>58° 46' 8,1452 N</t>
  </si>
  <si>
    <t>74° 6' 9,9478 E</t>
  </si>
  <si>
    <t>58° 46' 7,9169 N</t>
  </si>
  <si>
    <t>74° 6' 9,8250 E</t>
  </si>
  <si>
    <t>58° 46' 7,6897 N</t>
  </si>
  <si>
    <t>74° 6' 9,7042 E</t>
  </si>
  <si>
    <t>58° 46' 7,4628 N</t>
  </si>
  <si>
    <t>74° 6' 9,5845 E</t>
  </si>
  <si>
    <t>58° 46' 7,2356 N</t>
  </si>
  <si>
    <t>74° 6' 9,4655 E</t>
  </si>
  <si>
    <t>58° 46' 7,0076 N</t>
  </si>
  <si>
    <t>74° 6' 9,3472 E</t>
  </si>
  <si>
    <t>58° 46' 6,7790 N</t>
  </si>
  <si>
    <t>74° 6' 9,2298 E</t>
  </si>
  <si>
    <t>58° 46' 6,5498 N</t>
  </si>
  <si>
    <t>74° 6' 9,1131 E</t>
  </si>
  <si>
    <t>58° 46' 6,3194 N</t>
  </si>
  <si>
    <t>74° 6' 8,9971 E</t>
  </si>
  <si>
    <t>58° 46' 6,0884 N</t>
  </si>
  <si>
    <t>74° 6' 8,8820 E</t>
  </si>
  <si>
    <t>58° 46' 5,8578 N</t>
  </si>
  <si>
    <t>74° 6' 8,7680 E</t>
  </si>
  <si>
    <t>58° 46' 5,6276 N</t>
  </si>
  <si>
    <t>74° 6' 8,6553 E</t>
  </si>
  <si>
    <t>58° 46' 5,3976 N</t>
  </si>
  <si>
    <t>74° 6' 8,5432 E</t>
  </si>
  <si>
    <t>58° 46' 5,1690 N</t>
  </si>
  <si>
    <t>74° 6' 8,4304 E</t>
  </si>
  <si>
    <t>58° 46' 4,9424 N</t>
  </si>
  <si>
    <t>74° 6' 8,3169 E</t>
  </si>
  <si>
    <t>58° 46' 4,7176 N</t>
  </si>
  <si>
    <t>74° 6' 8,2017 E</t>
  </si>
  <si>
    <t>58° 46' 4,4934 N</t>
  </si>
  <si>
    <t>74° 6' 8,0852 E</t>
  </si>
  <si>
    <t>58° 46' 4,2699 N</t>
  </si>
  <si>
    <t>74° 6' 7,9678 E</t>
  </si>
  <si>
    <t>58° 46' 4,0473 N</t>
  </si>
  <si>
    <t>74° 6' 7,8511 E</t>
  </si>
  <si>
    <t>58° 46' 3,8254 N</t>
  </si>
  <si>
    <t>74° 6' 7,7347 E</t>
  </si>
  <si>
    <t>58° 46' 3,6051 N</t>
  </si>
  <si>
    <t>74° 6' 7,6141 E</t>
  </si>
  <si>
    <t>58° 46' 3,3862 N</t>
  </si>
  <si>
    <t>74° 6' 7,4885 E</t>
  </si>
  <si>
    <t>58° 46' 3,1681 N</t>
  </si>
  <si>
    <t>74° 6' 7,3571 E</t>
  </si>
  <si>
    <t>58° 46' 2,9509 N</t>
  </si>
  <si>
    <t>74° 6' 7,2176 E</t>
  </si>
  <si>
    <t>58° 46' 2,7344 N</t>
  </si>
  <si>
    <t>74° 6' 7,0751 E</t>
  </si>
  <si>
    <t>58° 46' 2,5178 N</t>
  </si>
  <si>
    <t>74° 6' 6,9326 E</t>
  </si>
  <si>
    <t>58° 46' 2,3012 N</t>
  </si>
  <si>
    <t>74° 6' 6,7913 E</t>
  </si>
  <si>
    <t>58° 46' 2,0850 N</t>
  </si>
  <si>
    <t>74° 6' 6,6523 E</t>
  </si>
  <si>
    <t>58° 46' 1,8692 N</t>
  </si>
  <si>
    <t>74° 6' 6,5150 E</t>
  </si>
  <si>
    <t>58° 46' 1,6544 N</t>
  </si>
  <si>
    <t>74° 6' 6,3792 E</t>
  </si>
  <si>
    <t>58° 46' 1,4410 N</t>
  </si>
  <si>
    <t>74° 6' 6,2442 E</t>
  </si>
  <si>
    <t>58° 46' 1,2282 N</t>
  </si>
  <si>
    <t>74° 6' 6,1102 E</t>
  </si>
  <si>
    <t>58° 46' 1,0154 N</t>
  </si>
  <si>
    <t>74° 6' 5,9785 E</t>
  </si>
  <si>
    <t>58° 46' 0,8026 N</t>
  </si>
  <si>
    <t>74° 6' 5,8489 E</t>
  </si>
  <si>
    <t>58° 46' 0,5896 N</t>
  </si>
  <si>
    <t>74° 6' 5,7215 E</t>
  </si>
  <si>
    <t>58° 46' 0,3756 N</t>
  </si>
  <si>
    <t>74° 6' 5,5959 E</t>
  </si>
  <si>
    <t>58° 46' 0,1609 N</t>
  </si>
  <si>
    <t>74° 6' 5,4725 E</t>
  </si>
  <si>
    <t>58° 45' 59,9463 N</t>
  </si>
  <si>
    <t>74° 6' 5,3510 E</t>
  </si>
  <si>
    <t>58° 45' 59,7321 N</t>
  </si>
  <si>
    <t>74° 6' 5,2305 E</t>
  </si>
  <si>
    <t>58° 45' 59,5184 N</t>
  </si>
  <si>
    <t>74° 6' 5,1113 E</t>
  </si>
  <si>
    <t>58° 45' 59,3049 N</t>
  </si>
  <si>
    <t>74° 6' 4,9929 E</t>
  </si>
  <si>
    <t>58° 45' 59,0917 N</t>
  </si>
  <si>
    <t>74° 6' 4,8747 E</t>
  </si>
  <si>
    <t>58° 45' 58,8788 N</t>
  </si>
  <si>
    <t>74° 6' 4,7557 E</t>
  </si>
  <si>
    <t>58° 45' 58,6662 N</t>
  </si>
  <si>
    <t>74° 6' 4,6369 E</t>
  </si>
  <si>
    <t>58° 45' 58,4535 N</t>
  </si>
  <si>
    <t>74° 6' 4,5194 E</t>
  </si>
  <si>
    <t>58° 45' 58,2407 N</t>
  </si>
  <si>
    <t>74° 6' 4,4024 E</t>
  </si>
  <si>
    <t>58° 45' 58,0282 N</t>
  </si>
  <si>
    <t>74° 6' 4,2868 E</t>
  </si>
  <si>
    <t>58° 45' 57,8151 N</t>
  </si>
  <si>
    <t>74° 6' 4,1733 E</t>
  </si>
  <si>
    <t>58° 45' 57,6008 N</t>
  </si>
  <si>
    <t>74° 6' 4,0611 E</t>
  </si>
  <si>
    <t>58° 45' 57,3853 N</t>
  </si>
  <si>
    <t>74° 6' 3,9489 E</t>
  </si>
  <si>
    <t>58° 45' 57,1695 N</t>
  </si>
  <si>
    <t>74° 6' 3,8359 E</t>
  </si>
  <si>
    <t>58° 45' 56,9529 N</t>
  </si>
  <si>
    <t>74° 6' 3,7226 E</t>
  </si>
  <si>
    <t>58° 45' 56,7349 N</t>
  </si>
  <si>
    <t>74° 6' 3,6077 E</t>
  </si>
  <si>
    <t>58° 45' 56,5156 N</t>
  </si>
  <si>
    <t>74° 6' 3,4911 E</t>
  </si>
  <si>
    <t>58° 45' 56,2944 N</t>
  </si>
  <si>
    <t>74° 6' 3,3745 E</t>
  </si>
  <si>
    <t>58° 45' 56,0706 N</t>
  </si>
  <si>
    <t>74° 6' 3,2580 E</t>
  </si>
  <si>
    <t>58° 45' 55,8431 N</t>
  </si>
  <si>
    <t>74° 6' 3,1423 E</t>
  </si>
  <si>
    <t>58° 45' 55,6126 N</t>
  </si>
  <si>
    <t>74° 6' 3,0264 E</t>
  </si>
  <si>
    <t>58° 45' 55,3800 N</t>
  </si>
  <si>
    <t>74° 6' 2,9099 E</t>
  </si>
  <si>
    <t>58° 45' 55,1459 N</t>
  </si>
  <si>
    <t>74° 6' 2,7927 E</t>
  </si>
  <si>
    <t>58° 45' 54,9100 N</t>
  </si>
  <si>
    <t>74° 6' 2,6730 E</t>
  </si>
  <si>
    <t>58° 45' 54,6723 N</t>
  </si>
  <si>
    <t>74° 6' 2,5505 E</t>
  </si>
  <si>
    <t>58° 45' 54,4343 N</t>
  </si>
  <si>
    <t>74° 6' 2,4255 E</t>
  </si>
  <si>
    <t>58° 45' 54,1960 N</t>
  </si>
  <si>
    <t>74° 6' 2,2996 E</t>
  </si>
  <si>
    <t>58° 45' 53,9566 N</t>
  </si>
  <si>
    <t>74° 6' 2,1745 E</t>
  </si>
  <si>
    <t>58° 45' 53,7155 N</t>
  </si>
  <si>
    <t>74° 6' 2,0507 E</t>
  </si>
  <si>
    <t>58° 45' 53,4735 N</t>
  </si>
  <si>
    <t>74° 6' 1,9278 E</t>
  </si>
  <si>
    <t>58° 45' 53,2322 N</t>
  </si>
  <si>
    <t>74° 6' 1,8043 E</t>
  </si>
  <si>
    <t>58° 45' 52,9912 N</t>
  </si>
  <si>
    <t>74° 6' 1,6810 E</t>
  </si>
  <si>
    <t>58° 45' 52,7493 N</t>
  </si>
  <si>
    <t>74° 6' 1,5597 E</t>
  </si>
  <si>
    <t>58° 45' 52,5055 N</t>
  </si>
  <si>
    <t>74° 6' 1,4412 E</t>
  </si>
  <si>
    <t>58° 45' 52,2599 N</t>
  </si>
  <si>
    <t>74° 6' 1,3224 E</t>
  </si>
  <si>
    <t>58° 45' 52,0140 N</t>
  </si>
  <si>
    <t>74° 6' 1,2006 E</t>
  </si>
  <si>
    <t>58° 45' 51,7691 N</t>
  </si>
  <si>
    <t>74° 6' 1,0777 E</t>
  </si>
  <si>
    <t>58° 45' 51,5246 N</t>
  </si>
  <si>
    <t>74° 6' 0,9496 E</t>
  </si>
  <si>
    <t>58° 45' 51,2797 N</t>
  </si>
  <si>
    <t>74° 6' 0,8053 E</t>
  </si>
  <si>
    <t>58° 45' 51,0342 N</t>
  </si>
  <si>
    <t>74° 6' 0,6317 E</t>
  </si>
  <si>
    <t>58° 45' 50,7888 N</t>
  </si>
  <si>
    <t>74° 6' 0,4406 E</t>
  </si>
  <si>
    <t>58° 45' 50,5439 N</t>
  </si>
  <si>
    <t>74° 6' 0,2493 E</t>
  </si>
  <si>
    <t>58° 45' 50,3040 N</t>
  </si>
  <si>
    <t>74° 6' 0,0556 E</t>
  </si>
  <si>
    <t>58° 45' 50,0706 N</t>
  </si>
  <si>
    <t>74° 5' 59,8592 E</t>
  </si>
  <si>
    <t>58° 45' 49,8437 N</t>
  </si>
  <si>
    <t>74° 5' 59,6603 E</t>
  </si>
  <si>
    <t>58° 45' 49,6236 N</t>
  </si>
  <si>
    <t>74° 5' 59,4591 E</t>
  </si>
  <si>
    <t>58° 45' 49,4105 N</t>
  </si>
  <si>
    <t>74° 5' 59,2558 E</t>
  </si>
  <si>
    <t>58° 45' 49,2046 N</t>
  </si>
  <si>
    <t>74° 5' 59,0504 E</t>
  </si>
  <si>
    <t>58° 45' 49,0060 N</t>
  </si>
  <si>
    <t>74° 5' 58,8433 E</t>
  </si>
  <si>
    <t>58° 45' 48,8150 N</t>
  </si>
  <si>
    <t>74° 5' 58,6346 E</t>
  </si>
  <si>
    <t>58° 45' 48,6316 N</t>
  </si>
  <si>
    <t>74° 5' 58,4244 E</t>
  </si>
  <si>
    <t>58° 45' 48,4561 N</t>
  </si>
  <si>
    <t>74° 5' 58,2131 E</t>
  </si>
  <si>
    <t>58° 45' 48,2887 N</t>
  </si>
  <si>
    <t>74° 5' 58,0006 E</t>
  </si>
  <si>
    <t>58° 45' 48,1293 N</t>
  </si>
  <si>
    <t>74° 5' 57,7873 E</t>
  </si>
  <si>
    <t>58° 45' 47,9783 N</t>
  </si>
  <si>
    <t>74° 5' 57,5733 E</t>
  </si>
  <si>
    <t>58° 45' 47,8357 N</t>
  </si>
  <si>
    <t>74° 5' 57,3588 E</t>
  </si>
  <si>
    <t>58° 45' 47,7011 N</t>
  </si>
  <si>
    <t>74° 5' 57,1441 E</t>
  </si>
  <si>
    <t>58° 45' 47,5680 N</t>
  </si>
  <si>
    <t>74° 5' 56,9292 E</t>
  </si>
  <si>
    <t>58° 45' 47,4350 N</t>
  </si>
  <si>
    <t>74° 5' 56,7144 E</t>
  </si>
  <si>
    <t>58° 45' 47,3020 N</t>
  </si>
  <si>
    <t>74° 5' 56,4996 E</t>
  </si>
  <si>
    <t>58° 45' 47,1689 N</t>
  </si>
  <si>
    <t>74° 5' 56,2848 E</t>
  </si>
  <si>
    <t>58° 45' 47,0359 N</t>
  </si>
  <si>
    <t>74° 5' 56,0700 E</t>
  </si>
  <si>
    <t>58° 45' 46,9029 N</t>
  </si>
  <si>
    <t>74° 5' 55,8552 E</t>
  </si>
  <si>
    <t>58° 45' 46,7699 N</t>
  </si>
  <si>
    <t>74° 5' 55,6404 E</t>
  </si>
  <si>
    <t>58° 45' 46,6368 N</t>
  </si>
  <si>
    <t>74° 5' 55,4256 E</t>
  </si>
  <si>
    <t>58° 45' 46,5038 N</t>
  </si>
  <si>
    <t>74° 5' 55,2107 E</t>
  </si>
  <si>
    <t>58° 45' 46,3708 N</t>
  </si>
  <si>
    <t>74° 5' 54,9959 E</t>
  </si>
  <si>
    <t>58° 45' 46,2378 N</t>
  </si>
  <si>
    <t>74° 5' 54,7811 E</t>
  </si>
  <si>
    <t>58° 45' 46,1047 N</t>
  </si>
  <si>
    <t>74° 5' 54,5663 E</t>
  </si>
  <si>
    <t>58° 45' 45,9717 N</t>
  </si>
  <si>
    <t>74° 5' 54,3515 E</t>
  </si>
  <si>
    <t>58° 45' 45,8387 N</t>
  </si>
  <si>
    <t>74° 5' 54,1367 E</t>
  </si>
  <si>
    <t>58° 45' 45,7056 N</t>
  </si>
  <si>
    <t>74° 5' 53,9219 E</t>
  </si>
  <si>
    <t>58° 45' 45,5726 N</t>
  </si>
  <si>
    <t>74° 5' 53,7071 E</t>
  </si>
  <si>
    <t>58° 45' 45,4396 N</t>
  </si>
  <si>
    <t>74° 5' 53,4923 E</t>
  </si>
  <si>
    <t>58° 45' 45,3066 N</t>
  </si>
  <si>
    <t>74° 5' 53,2775 E</t>
  </si>
  <si>
    <t>58° 45' 45,1735 N</t>
  </si>
  <si>
    <t>74° 5' 53,0627 E</t>
  </si>
  <si>
    <t>58° 45' 45,0405 N</t>
  </si>
  <si>
    <t>74° 5' 52,8479 E</t>
  </si>
  <si>
    <t>58° 45' 44,9075 N</t>
  </si>
  <si>
    <t>74° 5' 52,6330 E</t>
  </si>
  <si>
    <t>58° 45' 44,7744 N</t>
  </si>
  <si>
    <t>74° 5' 52,4182 E</t>
  </si>
  <si>
    <t>58° 45' 44,6414 N</t>
  </si>
  <si>
    <t>74° 5' 52,2034 E</t>
  </si>
  <si>
    <t>58° 45' 44,5084 N</t>
  </si>
  <si>
    <t>74° 5' 51,9886 E</t>
  </si>
  <si>
    <t>58° 45' 44,3754 N</t>
  </si>
  <si>
    <t>74° 5' 51,7738 E</t>
  </si>
  <si>
    <t>58° 45' 44,2420 N</t>
  </si>
  <si>
    <t>74° 5' 51,5585 E</t>
  </si>
  <si>
    <t>58° 45' 44,1038 N</t>
  </si>
  <si>
    <t>74° 5' 51,3353 E</t>
  </si>
  <si>
    <t>58° 45' 43,9596 N</t>
  </si>
  <si>
    <t>74° 5' 51,1025 E</t>
  </si>
  <si>
    <t>58° 45' 43,8095 N</t>
  </si>
  <si>
    <t>74° 5' 50,8601 E</t>
  </si>
  <si>
    <t>58° 45' 43,6536 N</t>
  </si>
  <si>
    <t>74° 5' 50,6084 E</t>
  </si>
  <si>
    <t>58° 45' 43,4921 N</t>
  </si>
  <si>
    <t>74° 5' 50,3476 E</t>
  </si>
  <si>
    <t>58° 45' 43,3250 N</t>
  </si>
  <si>
    <t>74° 5' 50,0779 E</t>
  </si>
  <si>
    <t>58° 45' 43,1549 N</t>
  </si>
  <si>
    <t>74° 5' 49,8031 E</t>
  </si>
  <si>
    <t>58° 45' 42,9861 N</t>
  </si>
  <si>
    <t>74° 5' 49,5306 E</t>
  </si>
  <si>
    <t>58° 45' 42,8188 N</t>
  </si>
  <si>
    <t>74° 5' 49,2605 E</t>
  </si>
  <si>
    <t>58° 45' 42,6482 N</t>
  </si>
  <si>
    <t>74° 5' 48,9851 E</t>
  </si>
  <si>
    <t>58° 45' 42,4723 N</t>
  </si>
  <si>
    <t>74° 5' 48,7009 E</t>
  </si>
  <si>
    <t>58° 45' 42,2910 N</t>
  </si>
  <si>
    <t>74° 5' 48,4083 E</t>
  </si>
  <si>
    <t>58° 45' 42,1047 N</t>
  </si>
  <si>
    <t>74° 5' 48,1075 E</t>
  </si>
  <si>
    <t>58° 45' 41,9136 N</t>
  </si>
  <si>
    <t>74° 5' 47,7988 E</t>
  </si>
  <si>
    <t>58° 45' 41,7177 N</t>
  </si>
  <si>
    <t>74° 5' 47,4825 E</t>
  </si>
  <si>
    <t>58° 45' 41,5172 N</t>
  </si>
  <si>
    <t>74° 5' 47,1589 E</t>
  </si>
  <si>
    <t>58° 45' 41,3124 N</t>
  </si>
  <si>
    <t>74° 5' 46,8282 E</t>
  </si>
  <si>
    <t>58° 45' 41,1035 N</t>
  </si>
  <si>
    <t>74° 5' 46,4909 E</t>
  </si>
  <si>
    <t>58° 45' 40,8906 N</t>
  </si>
  <si>
    <t>74° 5' 46,1471 E</t>
  </si>
  <si>
    <t>58° 45' 40,6739 N</t>
  </si>
  <si>
    <t>74° 5' 45,7973 E</t>
  </si>
  <si>
    <t>58° 45' 40,4537 N</t>
  </si>
  <si>
    <t>74° 5' 45,4417 E</t>
  </si>
  <si>
    <t>58° 45' 40,2301 N</t>
  </si>
  <si>
    <t>74° 5' 45,0807 E</t>
  </si>
  <si>
    <t>58° 45' 40,0034 N</t>
  </si>
  <si>
    <t>74° 5' 44,7147 E</t>
  </si>
  <si>
    <t>58° 45' 39,7737 N</t>
  </si>
  <si>
    <t>74° 5' 44,3439 E</t>
  </si>
  <si>
    <t>58° 45' 39,5413 N</t>
  </si>
  <si>
    <t>74° 5' 43,9687 E</t>
  </si>
  <si>
    <t>58° 45' 39,3064 N</t>
  </si>
  <si>
    <t>74° 5' 43,5894 E</t>
  </si>
  <si>
    <t>58° 45' 39,0693 N</t>
  </si>
  <si>
    <t>74° 5' 43,2065 E</t>
  </si>
  <si>
    <t>58° 45' 38,8300 N</t>
  </si>
  <si>
    <t>74° 5' 42,8203 E</t>
  </si>
  <si>
    <t>58° 45' 38,5890 N</t>
  </si>
  <si>
    <t>74° 5' 42,4311 E</t>
  </si>
  <si>
    <t>58° 45' 38,3463 N</t>
  </si>
  <si>
    <t>74° 5' 42,0393 E</t>
  </si>
  <si>
    <t>58° 45' 38,1022 N</t>
  </si>
  <si>
    <t>74° 5' 41,6452 E</t>
  </si>
  <si>
    <t>58° 45' 37,8570 N</t>
  </si>
  <si>
    <t>74° 5' 41,2493 E</t>
  </si>
  <si>
    <t>58° 45' 37,6109 N</t>
  </si>
  <si>
    <t>74° 5' 40,8520 E</t>
  </si>
  <si>
    <t>58° 45' 37,3644 N</t>
  </si>
  <si>
    <t>74° 5' 40,4540 E</t>
  </si>
  <si>
    <t>58° 45' 37,1177 N</t>
  </si>
  <si>
    <t>74° 5' 40,0557 E</t>
  </si>
  <si>
    <t>58° 45' 36,8707 N</t>
  </si>
  <si>
    <t>74° 5' 39,6569 E</t>
  </si>
  <si>
    <t>58° 45' 36,6235 N</t>
  </si>
  <si>
    <t>74° 5' 39,2579 E</t>
  </si>
  <si>
    <t>58° 45' 36,3762 N</t>
  </si>
  <si>
    <t>74° 5' 38,8586 E</t>
  </si>
  <si>
    <t>58° 45' 36,1288 N</t>
  </si>
  <si>
    <t>74° 5' 38,4592 E</t>
  </si>
  <si>
    <t>58° 45' 35,8813 N</t>
  </si>
  <si>
    <t>74° 5' 38,0596 E</t>
  </si>
  <si>
    <t>58° 45' 35,6337 N</t>
  </si>
  <si>
    <t>74° 5' 37,6599 E</t>
  </si>
  <si>
    <t>58° 45' 35,3861 N</t>
  </si>
  <si>
    <t>74° 5' 37,2602 E</t>
  </si>
  <si>
    <t>58° 45' 35,1385 N</t>
  </si>
  <si>
    <t>74° 5' 36,8605 E</t>
  </si>
  <si>
    <t>58° 45' 34,8909 N</t>
  </si>
  <si>
    <t>74° 5' 36,4608 E</t>
  </si>
  <si>
    <t>58° 45' 34,6433 N</t>
  </si>
  <si>
    <t>74° 5' 36,0611 E</t>
  </si>
  <si>
    <t>58° 45' 34,3957 N</t>
  </si>
  <si>
    <t>74° 5' 35,6614 E</t>
  </si>
  <si>
    <t>58° 45' 34,1482 N</t>
  </si>
  <si>
    <t>74° 5' 35,2617 E</t>
  </si>
  <si>
    <t>58° 45' 33,9006 N</t>
  </si>
  <si>
    <t>74° 5' 34,8620 E</t>
  </si>
  <si>
    <t>58° 45' 33,6530 N</t>
  </si>
  <si>
    <t>74° 5' 34,4623 E</t>
  </si>
  <si>
    <t>58° 45' 33,4054 N</t>
  </si>
  <si>
    <t>74° 5' 34,0626 E</t>
  </si>
  <si>
    <t>58° 45' 33,1578 N</t>
  </si>
  <si>
    <t>74° 5' 33,6629 E</t>
  </si>
  <si>
    <t>58° 45' 32,9102 N</t>
  </si>
  <si>
    <t>74° 5' 33,2632 E</t>
  </si>
  <si>
    <t>58° 45' 32,6626 N</t>
  </si>
  <si>
    <t>74° 5' 32,8635 E</t>
  </si>
  <si>
    <t>58° 45' 32,4150 N</t>
  </si>
  <si>
    <t>74° 5' 32,4638 E</t>
  </si>
  <si>
    <t>58° 45' 32,1674 N</t>
  </si>
  <si>
    <t>74° 5' 32,0641 E</t>
  </si>
  <si>
    <t>58° 45' 31,9198 N</t>
  </si>
  <si>
    <t>74° 5' 31,6644 E</t>
  </si>
  <si>
    <t>58° 45' 31,6722 N</t>
  </si>
  <si>
    <t>74° 5' 31,2647 E</t>
  </si>
  <si>
    <t>58° 45' 31,4246 N</t>
  </si>
  <si>
    <t>74° 5' 30,8650 E</t>
  </si>
  <si>
    <t>58° 45' 31,1770 N</t>
  </si>
  <si>
    <t>74° 5' 30,4653 E</t>
  </si>
  <si>
    <t>58° 45' 30,9294 N</t>
  </si>
  <si>
    <t>74° 5' 30,0656 E</t>
  </si>
  <si>
    <t>58° 45' 30,6818 N</t>
  </si>
  <si>
    <t>74° 5' 29,6659 E</t>
  </si>
  <si>
    <t>58° 45' 30,4342 N</t>
  </si>
  <si>
    <t>74° 5' 29,2662 E</t>
  </si>
  <si>
    <t xml:space="preserve">куста № </t>
  </si>
  <si>
    <t>183.863</t>
  </si>
  <si>
    <t>2080.758</t>
  </si>
  <si>
    <t>2327-2346</t>
  </si>
  <si>
    <t>205.302</t>
  </si>
  <si>
    <t>298.599</t>
  </si>
  <si>
    <t>58° 46' 41.492"</t>
  </si>
  <si>
    <t>74° 06' 22.174"</t>
  </si>
  <si>
    <t>58° 45' 37.738"</t>
  </si>
  <si>
    <t>74° 05' 41.013"</t>
  </si>
  <si>
    <t>-2451.11</t>
  </si>
  <si>
    <t>58° 45' 35.719"</t>
  </si>
  <si>
    <t>74° 5' 37.753"</t>
  </si>
  <si>
    <t>-2455.81</t>
  </si>
  <si>
    <t>M1</t>
  </si>
  <si>
    <t>58° 45' 32.689"</t>
  </si>
  <si>
    <t>74° 05' 32.895"</t>
  </si>
  <si>
    <t>-2456.98</t>
  </si>
  <si>
    <t>58° 45' 30.343"</t>
  </si>
  <si>
    <t>74° 5' 29.082"</t>
  </si>
  <si>
    <t>-2456.69</t>
  </si>
  <si>
    <t>14.68</t>
  </si>
  <si>
    <t>5012Г</t>
  </si>
  <si>
    <t>скважины 5009-2 м-я Им. Малыка</t>
  </si>
  <si>
    <t>Опасных сближений нет</t>
  </si>
  <si>
    <t>Версия 2 от 13.03.2023</t>
  </si>
  <si>
    <r>
      <t>ВЗД, ДШОТР-106/120.7/8.45.1 (угол перекоса=1,62</t>
    </r>
    <r>
      <rPr>
        <sz val="8"/>
        <rFont val="Calibri"/>
        <family val="2"/>
        <charset val="204"/>
      </rPr>
      <t>°-</t>
    </r>
    <r>
      <rPr>
        <sz val="8"/>
        <rFont val="Arial"/>
        <family val="2"/>
        <charset val="204"/>
      </rPr>
      <t>1,77°)+ ОК-120;</t>
    </r>
  </si>
  <si>
    <t>106/120</t>
  </si>
  <si>
    <t xml:space="preserve"> Коэффициент трения при расчетах  ОК=0.25, ОС=0.35 Бур. р-р: р=1,17.</t>
  </si>
  <si>
    <t>Замеры снимать с расход минимальный для работы телесистемы и ВЗД. Проработку осуществлять согласно паспорта и руководства по эксплуатации ВЗД. 
Обратная проработка пробуренного криволинейного участка (бурение в слайде) не допускается. Для проработки криволинейного участка необходимо поднять КНБК выше криволинейного учатска и пройти интервал прямой проработкой согласно допустимых паспортных значений. После проведения прямой проработки криволинейного участка допускается проведение обратной проработки этого участка с вращением бурильной колонны ротором или верхним приводом (ВСП) частотой 20 об/мин. В случае необходимости увеличения расхода ПЖ, произвести смену ВЗД.</t>
  </si>
  <si>
    <t>10-12</t>
  </si>
  <si>
    <t xml:space="preserve">Вес вира = 88,8 т.
Вес майна = 28,4 т.
Ксопр=0,3/0,4
</t>
  </si>
  <si>
    <t xml:space="preserve">Вес вира = 80,4 т.
Вес майна = 30,0 т.
Крутящий момент = 17,1 кН*м
Ксопр. 0,25/0,35,
Начало образования складывания в направленном режиме бурения на конец секции при ННД 5т.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</si>
</sst>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7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-* #,##0.00_-;\-* #,##0.00_-;_-* &quot;-&quot;??_-;_-@_-"/>
    <numFmt numFmtId="167" formatCode="[$-409]d\-mmm\-yy;@"/>
    <numFmt numFmtId="168" formatCode="[$-409]mmmm\ d\,\ yyyy;@"/>
    <numFmt numFmtId="169" formatCode="0.0"/>
    <numFmt numFmtId="170" formatCode="0.000"/>
    <numFmt numFmtId="171" formatCode="&quot;$&quot;#,##0_);\(&quot;$&quot;#,##0\)"/>
    <numFmt numFmtId="172" formatCode="_(&quot;$&quot;* #,##0_);_(&quot;$&quot;* \(#,##0\);_(&quot;$&quot;* &quot;-&quot;_);_(@_)"/>
    <numFmt numFmtId="173" formatCode="_-* #,##0\ &quot;руб&quot;_-;\-* #,##0\ &quot;руб&quot;_-;_-* &quot;-&quot;\ &quot;руб&quot;_-;_-@_-"/>
    <numFmt numFmtId="174" formatCode="General_)"/>
    <numFmt numFmtId="175" formatCode="&quot;$&quot;#.;\(&quot;$&quot;#,\)"/>
    <numFmt numFmtId="176" formatCode="_-* #,##0\ _D_M_-;\-* #,##0\ _D_M_-;_-* &quot;-&quot;\ _D_M_-;_-@_-"/>
    <numFmt numFmtId="177" formatCode="_-* #,##0.00\ _D_M_-;\-* #,##0.00\ _D_M_-;_-* &quot;-&quot;??\ _D_M_-;_-@_-"/>
    <numFmt numFmtId="178" formatCode="_-* #,##0.00_р_._-;_-* #,##0.00_р_.\-;_-* &quot;-&quot;??_р_._-;_-@_-"/>
    <numFmt numFmtId="179" formatCode="#,##0.00\ &quot;Pts&quot;;\-#,##0.00\ &quot;Pts&quot;"/>
    <numFmt numFmtId="180" formatCode="_-* #,##0_р_._-;_-* #,##0_р_.\-;_-* &quot;-&quot;_р_._-;_-@_-"/>
    <numFmt numFmtId="181" formatCode="_-* #,##0\ &quot;d.&quot;_-;\-* #,##0\ &quot;d.&quot;_-;_-* &quot;-&quot;\ &quot;d.&quot;_-;_-@_-"/>
    <numFmt numFmtId="182" formatCode="_-* #,##0.00\ &quot;d.&quot;_-;\-* #,##0.00\ &quot;d.&quot;_-;_-* &quot;-&quot;??\ &quot;d.&quot;_-;_-@_-"/>
    <numFmt numFmtId="183" formatCode="_-* #,##0\ _р_._-;\-* #,##0\ _р_._-;_-* &quot;-&quot;\ _р_._-;_-@_-"/>
    <numFmt numFmtId="184" formatCode="_-* #,##0\ _d_._-;\-* #,##0\ _d_._-;_-* &quot;-&quot;\ _d_._-;_-@_-"/>
    <numFmt numFmtId="185" formatCode="_-* #,##0.00\ _d_._-;\-* #,##0.00\ _d_._-;_-* &quot;-&quot;??\ _d_._-;_-@_-"/>
    <numFmt numFmtId="186" formatCode="_-* #,##0.00\ _р_._-;\-* #,##0.00\ _р_._-;_-* &quot;-&quot;??\ _р_._-;_-@_-"/>
    <numFmt numFmtId="187" formatCode="dd/mm/yy;@"/>
    <numFmt numFmtId="188" formatCode="0.0&quot; т&quot;"/>
    <numFmt numFmtId="189" formatCode="0.0&quot; м&quot;"/>
    <numFmt numFmtId="190" formatCode="0.000;[Red]0.000"/>
  </numFmts>
  <fonts count="174"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sz val="10"/>
      <name val="Arial"/>
      <family val="2"/>
      <charset val="204"/>
    </font>
    <font>
      <sz val="16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color theme="1"/>
      <name val="Times New Roman"/>
      <family val="1"/>
      <charset val="204"/>
    </font>
    <font>
      <i/>
      <sz val="12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1F497D"/>
      <name val="Calibri"/>
      <family val="2"/>
      <charset val="204"/>
    </font>
    <font>
      <b/>
      <i/>
      <sz val="14"/>
      <name val="Times New Roman"/>
      <family val="1"/>
      <charset val="204"/>
    </font>
    <font>
      <b/>
      <sz val="11"/>
      <name val="Times New Roman"/>
      <family val="1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b/>
      <sz val="16"/>
      <name val="Arial Cyr"/>
    </font>
    <font>
      <sz val="16"/>
      <name val="Arial Cyr"/>
      <charset val="204"/>
    </font>
    <font>
      <b/>
      <sz val="16"/>
      <name val="Arial Cyr"/>
      <charset val="204"/>
    </font>
    <font>
      <b/>
      <sz val="6"/>
      <name val="Arial"/>
      <family val="2"/>
      <charset val="204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6"/>
      <color indexed="10"/>
      <name val="Arial"/>
      <family val="2"/>
      <charset val="204"/>
    </font>
    <font>
      <sz val="8"/>
      <color theme="1"/>
      <name val="Arial"/>
      <family val="2"/>
      <charset val="204"/>
    </font>
    <font>
      <sz val="8"/>
      <color rgb="FFFF0000"/>
      <name val="Arial"/>
      <family val="2"/>
      <charset val="204"/>
    </font>
    <font>
      <sz val="12"/>
      <name val="Arial"/>
      <family val="2"/>
      <charset val="204"/>
    </font>
    <font>
      <sz val="10"/>
      <name val="Arial Cy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theme="1"/>
      <name val="Calibri"/>
      <family val="2"/>
      <scheme val="minor"/>
    </font>
    <font>
      <sz val="10"/>
      <color indexed="8"/>
      <name val="Arial"/>
      <family val="2"/>
      <charset val="204"/>
    </font>
    <font>
      <b/>
      <sz val="14"/>
      <color rgb="FF000000"/>
      <name val="Times New Roman"/>
      <family val="1"/>
      <charset val="204"/>
    </font>
    <font>
      <sz val="11"/>
      <color theme="0" tint="-0.499984740745262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0"/>
      <name val="Arial"/>
      <family val="2"/>
    </font>
    <font>
      <sz val="10"/>
      <name val="Arial Cyr"/>
      <charset val="204"/>
    </font>
    <font>
      <b/>
      <sz val="11"/>
      <name val="Calibri"/>
      <family val="2"/>
      <charset val="204"/>
      <scheme val="minor"/>
    </font>
    <font>
      <b/>
      <i/>
      <sz val="12"/>
      <color theme="1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9"/>
      <color theme="1"/>
      <name val="Calibri"/>
      <family val="2"/>
      <charset val="204"/>
    </font>
    <font>
      <sz val="10"/>
      <name val="Arial Cyr"/>
      <family val="2"/>
      <charset val="204"/>
    </font>
    <font>
      <u/>
      <sz val="7.5"/>
      <color indexed="12"/>
      <name val="Arial"/>
      <family val="2"/>
      <charset val="204"/>
    </font>
    <font>
      <sz val="10"/>
      <name val="Helv"/>
      <charset val="204"/>
    </font>
    <font>
      <sz val="10"/>
      <name val="Helv"/>
    </font>
    <font>
      <sz val="12"/>
      <color indexed="12"/>
      <name val="Times New Roman Cyr"/>
    </font>
    <font>
      <sz val="8"/>
      <name val="Times New Roman"/>
      <family val="1"/>
      <charset val="204"/>
    </font>
    <font>
      <sz val="12"/>
      <name val="Tms Rmn"/>
      <charset val="204"/>
    </font>
    <font>
      <sz val="10"/>
      <name val="Geneva"/>
      <family val="2"/>
    </font>
    <font>
      <sz val="10"/>
      <name val="MS Serif"/>
      <family val="1"/>
      <charset val="204"/>
    </font>
    <font>
      <sz val="10"/>
      <color indexed="16"/>
      <name val="MS Serif"/>
      <family val="1"/>
      <charset val="204"/>
    </font>
    <font>
      <b/>
      <sz val="8"/>
      <name val="Times New Roman"/>
      <family val="1"/>
      <charset val="204"/>
    </font>
    <font>
      <u/>
      <sz val="10"/>
      <color indexed="14"/>
      <name val="MS Sans Serif"/>
      <family val="2"/>
      <charset val="204"/>
    </font>
    <font>
      <sz val="8"/>
      <name val="Helv"/>
      <charset val="204"/>
    </font>
    <font>
      <b/>
      <i/>
      <sz val="10"/>
      <name val="Arial Cyr"/>
      <family val="2"/>
      <charset val="204"/>
    </font>
    <font>
      <b/>
      <sz val="12"/>
      <color indexed="9"/>
      <name val="Tms Rmn"/>
      <charset val="204"/>
    </font>
    <font>
      <b/>
      <sz val="8"/>
      <name val="MS Sans Serif"/>
      <family val="2"/>
      <charset val="204"/>
    </font>
    <font>
      <b/>
      <sz val="18"/>
      <name val="Times New Roman"/>
      <family val="1"/>
      <charset val="204"/>
    </font>
    <font>
      <sz val="14"/>
      <name val="Times New Roman"/>
      <family val="1"/>
      <charset val="204"/>
    </font>
    <font>
      <u/>
      <sz val="10"/>
      <color indexed="12"/>
      <name val="MS Sans Serif"/>
      <family val="2"/>
      <charset val="204"/>
    </font>
    <font>
      <i/>
      <sz val="10"/>
      <name val="Times New Roman"/>
      <family val="1"/>
      <charset val="204"/>
    </font>
    <font>
      <sz val="8"/>
      <name val="Arial Cyr"/>
      <family val="2"/>
      <charset val="204"/>
    </font>
    <font>
      <sz val="8"/>
      <name val="Wingdings"/>
      <charset val="2"/>
    </font>
    <font>
      <sz val="8"/>
      <name val="MS Sans Serif"/>
      <family val="2"/>
      <charset val="204"/>
    </font>
    <font>
      <b/>
      <sz val="8"/>
      <color indexed="8"/>
      <name val="Helv"/>
      <charset val="204"/>
    </font>
    <font>
      <sz val="9"/>
      <name val="Arial Cyr"/>
      <charset val="204"/>
    </font>
    <font>
      <sz val="10"/>
      <name val="Times New Roman Cyr"/>
      <charset val="204"/>
    </font>
    <font>
      <sz val="11"/>
      <color indexed="8"/>
      <name val="Calibri"/>
      <family val="2"/>
    </font>
    <font>
      <sz val="12"/>
      <color indexed="8"/>
      <name val="Calibri"/>
      <family val="2"/>
      <charset val="204"/>
    </font>
    <font>
      <sz val="11"/>
      <color indexed="9"/>
      <name val="Calibri"/>
      <family val="2"/>
    </font>
    <font>
      <sz val="12"/>
      <color indexed="9"/>
      <name val="Calibri"/>
      <family val="2"/>
      <charset val="204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erif"/>
      <family val="2"/>
      <charset val="204"/>
    </font>
    <font>
      <sz val="10"/>
      <color indexed="16"/>
      <name val="MS Serif"/>
      <family val="2"/>
      <charset val="204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62"/>
      <name val="Calibri"/>
      <family val="2"/>
      <charset val="204"/>
    </font>
    <font>
      <b/>
      <sz val="12"/>
      <color indexed="63"/>
      <name val="Calibri"/>
      <family val="2"/>
      <charset val="204"/>
    </font>
    <font>
      <b/>
      <sz val="12"/>
      <color indexed="52"/>
      <name val="Calibri"/>
      <family val="2"/>
      <charset val="204"/>
    </font>
    <font>
      <u/>
      <sz val="10"/>
      <color indexed="12"/>
      <name val="Arial"/>
      <family val="2"/>
      <charset val="204"/>
    </font>
    <font>
      <b/>
      <sz val="12"/>
      <color indexed="8"/>
      <name val="Calibri"/>
      <family val="2"/>
      <charset val="204"/>
    </font>
    <font>
      <b/>
      <sz val="12"/>
      <color indexed="9"/>
      <name val="Calibri"/>
      <family val="2"/>
      <charset val="204"/>
    </font>
    <font>
      <sz val="12"/>
      <color indexed="60"/>
      <name val="Calibri"/>
      <family val="2"/>
      <charset val="204"/>
    </font>
    <font>
      <sz val="10"/>
      <color indexed="64"/>
      <name val="Arial"/>
      <family val="2"/>
      <charset val="204"/>
    </font>
    <font>
      <sz val="12"/>
      <color indexed="20"/>
      <name val="Calibri"/>
      <family val="2"/>
      <charset val="204"/>
    </font>
    <font>
      <i/>
      <sz val="12"/>
      <color indexed="23"/>
      <name val="Calibri"/>
      <family val="2"/>
      <charset val="204"/>
    </font>
    <font>
      <sz val="12"/>
      <color indexed="52"/>
      <name val="Calibri"/>
      <family val="2"/>
      <charset val="204"/>
    </font>
    <font>
      <sz val="12"/>
      <color indexed="10"/>
      <name val="Calibri"/>
      <family val="2"/>
      <charset val="204"/>
    </font>
    <font>
      <sz val="12"/>
      <color indexed="17"/>
      <name val="Calibri"/>
      <family val="2"/>
      <charset val="204"/>
    </font>
    <font>
      <b/>
      <i/>
      <sz val="1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10"/>
      <color indexed="8"/>
      <name val="Times New Roman"/>
      <family val="1"/>
      <charset val="204"/>
    </font>
    <font>
      <b/>
      <sz val="28"/>
      <color rgb="FFFA9D10"/>
      <name val="Calibri"/>
      <family val="2"/>
      <charset val="204"/>
    </font>
    <font>
      <b/>
      <sz val="14"/>
      <name val="Arial"/>
      <family val="2"/>
      <charset val="204"/>
    </font>
    <font>
      <b/>
      <sz val="28"/>
      <color theme="9" tint="-0.249977111117893"/>
      <name val="Calibri"/>
      <family val="2"/>
      <charset val="204"/>
    </font>
    <font>
      <sz val="8"/>
      <color indexed="8"/>
      <name val="Arial"/>
      <family val="2"/>
      <charset val="204"/>
    </font>
    <font>
      <sz val="11"/>
      <color rgb="FF3D464A"/>
      <name val="Calibri"/>
      <family val="2"/>
      <charset val="204"/>
    </font>
    <font>
      <sz val="11"/>
      <color rgb="FFFF0000"/>
      <name val="Calibri"/>
      <family val="2"/>
      <charset val="204"/>
    </font>
    <font>
      <sz val="9"/>
      <name val="Arial"/>
      <family val="2"/>
      <charset val="204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  <charset val="204"/>
    </font>
    <font>
      <sz val="9"/>
      <color indexed="8"/>
      <name val="Arial"/>
      <family val="2"/>
    </font>
    <font>
      <sz val="8"/>
      <name val="Calibri"/>
      <family val="2"/>
      <charset val="204"/>
    </font>
    <font>
      <b/>
      <sz val="11"/>
      <color theme="1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FF0000"/>
      <name val="Arial"/>
      <family val="2"/>
      <charset val="204"/>
    </font>
    <font>
      <sz val="11"/>
      <color indexed="8"/>
      <name val="Arial"/>
      <family val="2"/>
    </font>
    <font>
      <sz val="10"/>
      <color rgb="FFFF0000"/>
      <name val="Calibri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Calibri"/>
      <family val="2"/>
      <charset val="204"/>
    </font>
    <font>
      <b/>
      <sz val="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9"/>
      <name val="Arial"/>
      <family val="2"/>
      <charset val="204"/>
    </font>
  </fonts>
  <fills count="7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125">
        <fgColor theme="0" tint="-0.34998626667073579"/>
        <bgColor theme="4" tint="0.79998168889431442"/>
      </patternFill>
    </fill>
    <fill>
      <patternFill patternType="solid">
        <fgColor rgb="FFF6D10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9BD2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65"/>
        <bgColor indexed="64"/>
      </patternFill>
    </fill>
    <fill>
      <patternFill patternType="lightGray"/>
    </fill>
    <fill>
      <patternFill patternType="gray0625"/>
    </fill>
    <fill>
      <patternFill patternType="solid">
        <fgColor indexed="26"/>
        <bgColor indexed="64"/>
      </patternFill>
    </fill>
    <fill>
      <patternFill patternType="darkVertical"/>
    </fill>
    <fill>
      <patternFill patternType="gray125">
        <fgColor theme="0" tint="-0.34998626667073579"/>
        <bgColor theme="0" tint="-0.14999847407452621"/>
      </patternFill>
    </fill>
    <fill>
      <patternFill patternType="gray125">
        <fgColor theme="0" tint="-0.34998626667073579"/>
        <bgColor theme="0" tint="-4.9989318521683403E-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D464A"/>
        <bgColor indexed="64"/>
      </patternFill>
    </fill>
    <fill>
      <patternFill patternType="solid">
        <fgColor rgb="FFFFFFFF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6D106"/>
      </left>
      <right/>
      <top style="thick">
        <color rgb="FFF6D106"/>
      </top>
      <bottom/>
      <diagonal/>
    </border>
    <border>
      <left/>
      <right/>
      <top style="thick">
        <color rgb="FFF6D106"/>
      </top>
      <bottom/>
      <diagonal/>
    </border>
    <border>
      <left/>
      <right style="thick">
        <color rgb="FFF6D106"/>
      </right>
      <top style="thick">
        <color rgb="FFF6D106"/>
      </top>
      <bottom/>
      <diagonal/>
    </border>
    <border>
      <left style="thick">
        <color rgb="FFF6D106"/>
      </left>
      <right/>
      <top/>
      <bottom/>
      <diagonal/>
    </border>
    <border>
      <left/>
      <right style="thick">
        <color rgb="FFF6D106"/>
      </right>
      <top/>
      <bottom/>
      <diagonal/>
    </border>
    <border>
      <left style="thick">
        <color rgb="FFF6D106"/>
      </left>
      <right/>
      <top/>
      <bottom style="thick">
        <color rgb="FFF6D106"/>
      </bottom>
      <diagonal/>
    </border>
    <border>
      <left/>
      <right/>
      <top/>
      <bottom style="thick">
        <color rgb="FFF6D106"/>
      </bottom>
      <diagonal/>
    </border>
    <border>
      <left/>
      <right style="thick">
        <color rgb="FFF6D106"/>
      </right>
      <top/>
      <bottom style="thick">
        <color rgb="FFF6D106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3015">
    <xf numFmtId="0" fontId="0" fillId="0" borderId="0"/>
    <xf numFmtId="0" fontId="1" fillId="2" borderId="0" applyNumberFormat="0" applyBorder="0" applyAlignment="0" applyProtection="0"/>
    <xf numFmtId="168" fontId="3" fillId="0" borderId="0"/>
    <xf numFmtId="167" fontId="30" fillId="0" borderId="0"/>
    <xf numFmtId="0" fontId="3" fillId="0" borderId="0"/>
    <xf numFmtId="0" fontId="32" fillId="0" borderId="0"/>
    <xf numFmtId="0" fontId="35" fillId="0" borderId="0"/>
    <xf numFmtId="0" fontId="32" fillId="0" borderId="0"/>
    <xf numFmtId="0" fontId="35" fillId="0" borderId="0"/>
    <xf numFmtId="0" fontId="35" fillId="0" borderId="0"/>
    <xf numFmtId="0" fontId="30" fillId="0" borderId="0"/>
    <xf numFmtId="0" fontId="3" fillId="0" borderId="0"/>
    <xf numFmtId="0" fontId="35" fillId="0" borderId="0"/>
    <xf numFmtId="0" fontId="35" fillId="0" borderId="0"/>
    <xf numFmtId="0" fontId="32" fillId="0" borderId="0"/>
    <xf numFmtId="0" fontId="4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43" fillId="0" borderId="0"/>
    <xf numFmtId="0" fontId="43" fillId="0" borderId="0"/>
    <xf numFmtId="0" fontId="47" fillId="0" borderId="0"/>
    <xf numFmtId="165" fontId="3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0" fontId="32" fillId="0" borderId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0" fontId="35" fillId="23" borderId="0" applyNumberFormat="0" applyBorder="0" applyAlignment="0" applyProtection="0"/>
    <xf numFmtId="0" fontId="35" fillId="27" borderId="0" applyNumberFormat="0" applyBorder="0" applyAlignment="0" applyProtection="0"/>
    <xf numFmtId="0" fontId="35" fillId="31" borderId="0" applyNumberFormat="0" applyBorder="0" applyAlignment="0" applyProtection="0"/>
    <xf numFmtId="0" fontId="35" fillId="35" borderId="0" applyNumberFormat="0" applyBorder="0" applyAlignment="0" applyProtection="0"/>
    <xf numFmtId="0" fontId="35" fillId="39" borderId="0" applyNumberFormat="0" applyBorder="0" applyAlignment="0" applyProtection="0"/>
    <xf numFmtId="0" fontId="35" fillId="43" borderId="0" applyNumberFormat="0" applyBorder="0" applyAlignment="0" applyProtection="0"/>
    <xf numFmtId="0" fontId="35" fillId="24" borderId="0" applyNumberFormat="0" applyBorder="0" applyAlignment="0" applyProtection="0"/>
    <xf numFmtId="0" fontId="35" fillId="28" borderId="0" applyNumberFormat="0" applyBorder="0" applyAlignment="0" applyProtection="0"/>
    <xf numFmtId="0" fontId="35" fillId="32" borderId="0" applyNumberFormat="0" applyBorder="0" applyAlignment="0" applyProtection="0"/>
    <xf numFmtId="0" fontId="35" fillId="36" borderId="0" applyNumberFormat="0" applyBorder="0" applyAlignment="0" applyProtection="0"/>
    <xf numFmtId="0" fontId="35" fillId="40" borderId="0" applyNumberFormat="0" applyBorder="0" applyAlignment="0" applyProtection="0"/>
    <xf numFmtId="0" fontId="35" fillId="44" borderId="0" applyNumberFormat="0" applyBorder="0" applyAlignment="0" applyProtection="0"/>
    <xf numFmtId="0" fontId="48" fillId="25" borderId="0" applyNumberFormat="0" applyBorder="0" applyAlignment="0" applyProtection="0"/>
    <xf numFmtId="0" fontId="48" fillId="29" borderId="0" applyNumberFormat="0" applyBorder="0" applyAlignment="0" applyProtection="0"/>
    <xf numFmtId="0" fontId="48" fillId="33" borderId="0" applyNumberFormat="0" applyBorder="0" applyAlignment="0" applyProtection="0"/>
    <xf numFmtId="0" fontId="48" fillId="37" borderId="0" applyNumberFormat="0" applyBorder="0" applyAlignment="0" applyProtection="0"/>
    <xf numFmtId="0" fontId="48" fillId="41" borderId="0" applyNumberFormat="0" applyBorder="0" applyAlignment="0" applyProtection="0"/>
    <xf numFmtId="0" fontId="48" fillId="45" borderId="0" applyNumberFormat="0" applyBorder="0" applyAlignment="0" applyProtection="0"/>
    <xf numFmtId="0" fontId="48" fillId="22" borderId="0" applyNumberFormat="0" applyBorder="0" applyAlignment="0" applyProtection="0"/>
    <xf numFmtId="0" fontId="48" fillId="26" borderId="0" applyNumberFormat="0" applyBorder="0" applyAlignment="0" applyProtection="0"/>
    <xf numFmtId="0" fontId="48" fillId="30" borderId="0" applyNumberFormat="0" applyBorder="0" applyAlignment="0" applyProtection="0"/>
    <xf numFmtId="0" fontId="48" fillId="34" borderId="0" applyNumberFormat="0" applyBorder="0" applyAlignment="0" applyProtection="0"/>
    <xf numFmtId="0" fontId="48" fillId="38" borderId="0" applyNumberFormat="0" applyBorder="0" applyAlignment="0" applyProtection="0"/>
    <xf numFmtId="0" fontId="48" fillId="42" borderId="0" applyNumberFormat="0" applyBorder="0" applyAlignment="0" applyProtection="0"/>
    <xf numFmtId="0" fontId="49" fillId="19" borderId="54" applyNumberFormat="0" applyAlignment="0" applyProtection="0"/>
    <xf numFmtId="0" fontId="50" fillId="20" borderId="55" applyNumberFormat="0" applyAlignment="0" applyProtection="0"/>
    <xf numFmtId="0" fontId="51" fillId="20" borderId="54" applyNumberFormat="0" applyAlignment="0" applyProtection="0"/>
    <xf numFmtId="0" fontId="52" fillId="0" borderId="51" applyNumberFormat="0" applyFill="0" applyAlignment="0" applyProtection="0"/>
    <xf numFmtId="0" fontId="53" fillId="0" borderId="52" applyNumberFormat="0" applyFill="0" applyAlignment="0" applyProtection="0"/>
    <xf numFmtId="0" fontId="54" fillId="0" borderId="53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8" applyNumberFormat="0" applyFill="0" applyAlignment="0" applyProtection="0"/>
    <xf numFmtId="0" fontId="56" fillId="21" borderId="57" applyNumberFormat="0" applyAlignment="0" applyProtection="0"/>
    <xf numFmtId="0" fontId="57" fillId="0" borderId="0" applyNumberFormat="0" applyFill="0" applyBorder="0" applyAlignment="0" applyProtection="0"/>
    <xf numFmtId="0" fontId="58" fillId="18" borderId="0" applyNumberFormat="0" applyBorder="0" applyAlignment="0" applyProtection="0"/>
    <xf numFmtId="0" fontId="3" fillId="0" borderId="0"/>
    <xf numFmtId="0" fontId="43" fillId="0" borderId="0"/>
    <xf numFmtId="0" fontId="3" fillId="0" borderId="0"/>
    <xf numFmtId="0" fontId="43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32" fillId="0" borderId="0"/>
    <xf numFmtId="0" fontId="3" fillId="0" borderId="0"/>
    <xf numFmtId="0" fontId="59" fillId="2" borderId="0" applyNumberFormat="0" applyBorder="0" applyAlignment="0" applyProtection="0"/>
    <xf numFmtId="0" fontId="60" fillId="0" borderId="0" applyNumberFormat="0" applyFill="0" applyBorder="0" applyAlignment="0" applyProtection="0"/>
    <xf numFmtId="0" fontId="61" fillId="0" borderId="56" applyNumberFormat="0" applyFill="0" applyAlignment="0" applyProtection="0"/>
    <xf numFmtId="0" fontId="40" fillId="0" borderId="0" applyNumberFormat="0" applyFill="0" applyBorder="0" applyAlignment="0" applyProtection="0"/>
    <xf numFmtId="165" fontId="4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2" fillId="1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7" fillId="46" borderId="0" applyNumberFormat="0" applyBorder="0" applyAlignment="0" applyProtection="0"/>
    <xf numFmtId="0" fontId="47" fillId="48" borderId="0" applyNumberFormat="0" applyBorder="0" applyAlignment="0" applyProtection="0"/>
    <xf numFmtId="0" fontId="47" fillId="50" borderId="0" applyNumberFormat="0" applyBorder="0" applyAlignment="0" applyProtection="0"/>
    <xf numFmtId="0" fontId="47" fillId="51" borderId="0" applyNumberFormat="0" applyBorder="0" applyAlignment="0" applyProtection="0"/>
    <xf numFmtId="0" fontId="47" fillId="47" borderId="0" applyNumberFormat="0" applyBorder="0" applyAlignment="0" applyProtection="0"/>
    <xf numFmtId="0" fontId="47" fillId="49" borderId="0" applyNumberFormat="0" applyBorder="0" applyAlignment="0" applyProtection="0"/>
    <xf numFmtId="0" fontId="47" fillId="53" borderId="0" applyNumberFormat="0" applyBorder="0" applyAlignment="0" applyProtection="0"/>
    <xf numFmtId="0" fontId="47" fillId="54" borderId="0" applyNumberFormat="0" applyBorder="0" applyAlignment="0" applyProtection="0"/>
    <xf numFmtId="0" fontId="47" fillId="55" borderId="0" applyNumberFormat="0" applyBorder="0" applyAlignment="0" applyProtection="0"/>
    <xf numFmtId="0" fontId="47" fillId="51" borderId="0" applyNumberFormat="0" applyBorder="0" applyAlignment="0" applyProtection="0"/>
    <xf numFmtId="0" fontId="47" fillId="53" borderId="0" applyNumberFormat="0" applyBorder="0" applyAlignment="0" applyProtection="0"/>
    <xf numFmtId="0" fontId="47" fillId="58" borderId="0" applyNumberFormat="0" applyBorder="0" applyAlignment="0" applyProtection="0"/>
    <xf numFmtId="0" fontId="63" fillId="59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63" fillId="60" borderId="0" applyNumberFormat="0" applyBorder="0" applyAlignment="0" applyProtection="0"/>
    <xf numFmtId="0" fontId="63" fillId="61" borderId="0" applyNumberFormat="0" applyBorder="0" applyAlignment="0" applyProtection="0"/>
    <xf numFmtId="0" fontId="63" fillId="62" borderId="0" applyNumberFormat="0" applyBorder="0" applyAlignment="0" applyProtection="0"/>
    <xf numFmtId="0" fontId="63" fillId="64" borderId="0" applyNumberFormat="0" applyBorder="0" applyAlignment="0" applyProtection="0"/>
    <xf numFmtId="0" fontId="63" fillId="65" borderId="0" applyNumberFormat="0" applyBorder="0" applyAlignment="0" applyProtection="0"/>
    <xf numFmtId="0" fontId="63" fillId="63" borderId="0" applyNumberFormat="0" applyBorder="0" applyAlignment="0" applyProtection="0"/>
    <xf numFmtId="0" fontId="63" fillId="60" borderId="0" applyNumberFormat="0" applyBorder="0" applyAlignment="0" applyProtection="0"/>
    <xf numFmtId="0" fontId="63" fillId="61" borderId="0" applyNumberFormat="0" applyBorder="0" applyAlignment="0" applyProtection="0"/>
    <xf numFmtId="0" fontId="63" fillId="66" borderId="0" applyNumberFormat="0" applyBorder="0" applyAlignment="0" applyProtection="0"/>
    <xf numFmtId="0" fontId="64" fillId="49" borderId="59" applyNumberFormat="0" applyAlignment="0" applyProtection="0"/>
    <xf numFmtId="0" fontId="65" fillId="56" borderId="60" applyNumberFormat="0" applyAlignment="0" applyProtection="0"/>
    <xf numFmtId="0" fontId="66" fillId="56" borderId="59" applyNumberFormat="0" applyAlignment="0" applyProtection="0"/>
    <xf numFmtId="0" fontId="67" fillId="0" borderId="61" applyNumberFormat="0" applyFill="0" applyAlignment="0" applyProtection="0"/>
    <xf numFmtId="0" fontId="68" fillId="0" borderId="62" applyNumberFormat="0" applyFill="0" applyAlignment="0" applyProtection="0"/>
    <xf numFmtId="0" fontId="69" fillId="0" borderId="63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64" applyNumberFormat="0" applyFill="0" applyAlignment="0" applyProtection="0"/>
    <xf numFmtId="0" fontId="71" fillId="67" borderId="65" applyNumberFormat="0" applyAlignment="0" applyProtection="0"/>
    <xf numFmtId="0" fontId="72" fillId="0" borderId="0" applyNumberFormat="0" applyFill="0" applyBorder="0" applyAlignment="0" applyProtection="0"/>
    <xf numFmtId="0" fontId="73" fillId="57" borderId="0" applyNumberFormat="0" applyBorder="0" applyAlignment="0" applyProtection="0"/>
    <xf numFmtId="0" fontId="74" fillId="48" borderId="0" applyNumberFormat="0" applyBorder="0" applyAlignment="0" applyProtection="0"/>
    <xf numFmtId="0" fontId="75" fillId="0" borderId="0" applyNumberFormat="0" applyFill="0" applyBorder="0" applyAlignment="0" applyProtection="0"/>
    <xf numFmtId="0" fontId="43" fillId="52" borderId="66" applyNumberFormat="0" applyFont="0" applyAlignment="0" applyProtection="0"/>
    <xf numFmtId="0" fontId="76" fillId="0" borderId="67" applyNumberFormat="0" applyFill="0" applyAlignment="0" applyProtection="0"/>
    <xf numFmtId="0" fontId="77" fillId="0" borderId="0" applyNumberFormat="0" applyFill="0" applyBorder="0" applyAlignment="0" applyProtection="0"/>
    <xf numFmtId="0" fontId="78" fillId="50" borderId="0" applyNumberFormat="0" applyBorder="0" applyAlignment="0" applyProtection="0"/>
    <xf numFmtId="0" fontId="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0" borderId="0"/>
    <xf numFmtId="0" fontId="32" fillId="0" borderId="0"/>
    <xf numFmtId="0" fontId="7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8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3" fillId="0" borderId="0"/>
    <xf numFmtId="0" fontId="3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3" fillId="0" borderId="0"/>
    <xf numFmtId="0" fontId="83" fillId="0" borderId="0"/>
    <xf numFmtId="0" fontId="80" fillId="0" borderId="0"/>
    <xf numFmtId="0" fontId="83" fillId="0" borderId="0"/>
    <xf numFmtId="0" fontId="83" fillId="0" borderId="0"/>
    <xf numFmtId="0" fontId="83" fillId="0" borderId="0"/>
    <xf numFmtId="0" fontId="80" fillId="0" borderId="0"/>
    <xf numFmtId="0" fontId="80" fillId="0" borderId="0"/>
    <xf numFmtId="0" fontId="8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0" fillId="0" borderId="0"/>
    <xf numFmtId="0" fontId="82" fillId="0" borderId="0"/>
    <xf numFmtId="0" fontId="82" fillId="0" borderId="0"/>
    <xf numFmtId="0" fontId="83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/>
    <xf numFmtId="173" fontId="43" fillId="0" borderId="0">
      <alignment horizontal="center"/>
    </xf>
    <xf numFmtId="0" fontId="47" fillId="46" borderId="0" applyNumberFormat="0" applyBorder="0" applyAlignment="0" applyProtection="0"/>
    <xf numFmtId="0" fontId="47" fillId="46" borderId="0" applyNumberFormat="0" applyBorder="0" applyAlignment="0" applyProtection="0"/>
    <xf numFmtId="0" fontId="47" fillId="46" borderId="0" applyNumberFormat="0" applyBorder="0" applyAlignment="0" applyProtection="0"/>
    <xf numFmtId="0" fontId="106" fillId="46" borderId="0" applyNumberFormat="0" applyBorder="0" applyAlignment="0" applyProtection="0"/>
    <xf numFmtId="0" fontId="106" fillId="46" borderId="0" applyNumberFormat="0" applyBorder="0" applyAlignment="0" applyProtection="0"/>
    <xf numFmtId="0" fontId="47" fillId="46" borderId="0" applyNumberFormat="0" applyBorder="0" applyAlignment="0" applyProtection="0"/>
    <xf numFmtId="0" fontId="47" fillId="48" borderId="0" applyNumberFormat="0" applyBorder="0" applyAlignment="0" applyProtection="0"/>
    <xf numFmtId="0" fontId="47" fillId="48" borderId="0" applyNumberFormat="0" applyBorder="0" applyAlignment="0" applyProtection="0"/>
    <xf numFmtId="0" fontId="47" fillId="48" borderId="0" applyNumberFormat="0" applyBorder="0" applyAlignment="0" applyProtection="0"/>
    <xf numFmtId="0" fontId="106" fillId="48" borderId="0" applyNumberFormat="0" applyBorder="0" applyAlignment="0" applyProtection="0"/>
    <xf numFmtId="0" fontId="106" fillId="48" borderId="0" applyNumberFormat="0" applyBorder="0" applyAlignment="0" applyProtection="0"/>
    <xf numFmtId="0" fontId="47" fillId="48" borderId="0" applyNumberFormat="0" applyBorder="0" applyAlignment="0" applyProtection="0"/>
    <xf numFmtId="0" fontId="47" fillId="50" borderId="0" applyNumberFormat="0" applyBorder="0" applyAlignment="0" applyProtection="0"/>
    <xf numFmtId="0" fontId="47" fillId="50" borderId="0" applyNumberFormat="0" applyBorder="0" applyAlignment="0" applyProtection="0"/>
    <xf numFmtId="0" fontId="47" fillId="50" borderId="0" applyNumberFormat="0" applyBorder="0" applyAlignment="0" applyProtection="0"/>
    <xf numFmtId="0" fontId="106" fillId="50" borderId="0" applyNumberFormat="0" applyBorder="0" applyAlignment="0" applyProtection="0"/>
    <xf numFmtId="0" fontId="106" fillId="50" borderId="0" applyNumberFormat="0" applyBorder="0" applyAlignment="0" applyProtection="0"/>
    <xf numFmtId="0" fontId="47" fillId="50" borderId="0" applyNumberFormat="0" applyBorder="0" applyAlignment="0" applyProtection="0"/>
    <xf numFmtId="0" fontId="47" fillId="51" borderId="0" applyNumberFormat="0" applyBorder="0" applyAlignment="0" applyProtection="0"/>
    <xf numFmtId="0" fontId="47" fillId="51" borderId="0" applyNumberFormat="0" applyBorder="0" applyAlignment="0" applyProtection="0"/>
    <xf numFmtId="0" fontId="47" fillId="51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47" fillId="51" borderId="0" applyNumberFormat="0" applyBorder="0" applyAlignment="0" applyProtection="0"/>
    <xf numFmtId="0" fontId="47" fillId="47" borderId="0" applyNumberFormat="0" applyBorder="0" applyAlignment="0" applyProtection="0"/>
    <xf numFmtId="0" fontId="47" fillId="47" borderId="0" applyNumberFormat="0" applyBorder="0" applyAlignment="0" applyProtection="0"/>
    <xf numFmtId="0" fontId="47" fillId="47" borderId="0" applyNumberFormat="0" applyBorder="0" applyAlignment="0" applyProtection="0"/>
    <xf numFmtId="0" fontId="106" fillId="47" borderId="0" applyNumberFormat="0" applyBorder="0" applyAlignment="0" applyProtection="0"/>
    <xf numFmtId="0" fontId="106" fillId="47" borderId="0" applyNumberFormat="0" applyBorder="0" applyAlignment="0" applyProtection="0"/>
    <xf numFmtId="0" fontId="47" fillId="47" borderId="0" applyNumberFormat="0" applyBorder="0" applyAlignment="0" applyProtection="0"/>
    <xf numFmtId="0" fontId="47" fillId="49" borderId="0" applyNumberFormat="0" applyBorder="0" applyAlignment="0" applyProtection="0"/>
    <xf numFmtId="0" fontId="47" fillId="49" borderId="0" applyNumberFormat="0" applyBorder="0" applyAlignment="0" applyProtection="0"/>
    <xf numFmtId="0" fontId="47" fillId="49" borderId="0" applyNumberFormat="0" applyBorder="0" applyAlignment="0" applyProtection="0"/>
    <xf numFmtId="0" fontId="106" fillId="49" borderId="0" applyNumberFormat="0" applyBorder="0" applyAlignment="0" applyProtection="0"/>
    <xf numFmtId="0" fontId="106" fillId="49" borderId="0" applyNumberFormat="0" applyBorder="0" applyAlignment="0" applyProtection="0"/>
    <xf numFmtId="0" fontId="47" fillId="49" borderId="0" applyNumberFormat="0" applyBorder="0" applyAlignment="0" applyProtection="0"/>
    <xf numFmtId="0" fontId="106" fillId="46" borderId="0" applyNumberFormat="0" applyBorder="0" applyAlignment="0" applyProtection="0"/>
    <xf numFmtId="0" fontId="106" fillId="46" borderId="0" applyNumberFormat="0" applyBorder="0" applyAlignment="0" applyProtection="0"/>
    <xf numFmtId="0" fontId="106" fillId="46" borderId="0" applyNumberFormat="0" applyBorder="0" applyAlignment="0" applyProtection="0"/>
    <xf numFmtId="0" fontId="47" fillId="46" borderId="0" applyNumberFormat="0" applyBorder="0" applyAlignment="0" applyProtection="0"/>
    <xf numFmtId="0" fontId="106" fillId="46" borderId="0" applyNumberFormat="0" applyBorder="0" applyAlignment="0" applyProtection="0"/>
    <xf numFmtId="0" fontId="106" fillId="46" borderId="0" applyNumberFormat="0" applyBorder="0" applyAlignment="0" applyProtection="0"/>
    <xf numFmtId="0" fontId="107" fillId="46" borderId="0" applyNumberFormat="0" applyBorder="0" applyAlignment="0" applyProtection="0"/>
    <xf numFmtId="0" fontId="106" fillId="48" borderId="0" applyNumberFormat="0" applyBorder="0" applyAlignment="0" applyProtection="0"/>
    <xf numFmtId="0" fontId="106" fillId="48" borderId="0" applyNumberFormat="0" applyBorder="0" applyAlignment="0" applyProtection="0"/>
    <xf numFmtId="0" fontId="106" fillId="48" borderId="0" applyNumberFormat="0" applyBorder="0" applyAlignment="0" applyProtection="0"/>
    <xf numFmtId="0" fontId="47" fillId="48" borderId="0" applyNumberFormat="0" applyBorder="0" applyAlignment="0" applyProtection="0"/>
    <xf numFmtId="0" fontId="106" fillId="48" borderId="0" applyNumberFormat="0" applyBorder="0" applyAlignment="0" applyProtection="0"/>
    <xf numFmtId="0" fontId="106" fillId="48" borderId="0" applyNumberFormat="0" applyBorder="0" applyAlignment="0" applyProtection="0"/>
    <xf numFmtId="0" fontId="107" fillId="48" borderId="0" applyNumberFormat="0" applyBorder="0" applyAlignment="0" applyProtection="0"/>
    <xf numFmtId="0" fontId="106" fillId="50" borderId="0" applyNumberFormat="0" applyBorder="0" applyAlignment="0" applyProtection="0"/>
    <xf numFmtId="0" fontId="106" fillId="50" borderId="0" applyNumberFormat="0" applyBorder="0" applyAlignment="0" applyProtection="0"/>
    <xf numFmtId="0" fontId="106" fillId="50" borderId="0" applyNumberFormat="0" applyBorder="0" applyAlignment="0" applyProtection="0"/>
    <xf numFmtId="0" fontId="47" fillId="50" borderId="0" applyNumberFormat="0" applyBorder="0" applyAlignment="0" applyProtection="0"/>
    <xf numFmtId="0" fontId="106" fillId="50" borderId="0" applyNumberFormat="0" applyBorder="0" applyAlignment="0" applyProtection="0"/>
    <xf numFmtId="0" fontId="106" fillId="50" borderId="0" applyNumberFormat="0" applyBorder="0" applyAlignment="0" applyProtection="0"/>
    <xf numFmtId="0" fontId="107" fillId="50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47" fillId="51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107" fillId="51" borderId="0" applyNumberFormat="0" applyBorder="0" applyAlignment="0" applyProtection="0"/>
    <xf numFmtId="0" fontId="106" fillId="47" borderId="0" applyNumberFormat="0" applyBorder="0" applyAlignment="0" applyProtection="0"/>
    <xf numFmtId="0" fontId="106" fillId="47" borderId="0" applyNumberFormat="0" applyBorder="0" applyAlignment="0" applyProtection="0"/>
    <xf numFmtId="0" fontId="106" fillId="47" borderId="0" applyNumberFormat="0" applyBorder="0" applyAlignment="0" applyProtection="0"/>
    <xf numFmtId="0" fontId="47" fillId="47" borderId="0" applyNumberFormat="0" applyBorder="0" applyAlignment="0" applyProtection="0"/>
    <xf numFmtId="0" fontId="106" fillId="47" borderId="0" applyNumberFormat="0" applyBorder="0" applyAlignment="0" applyProtection="0"/>
    <xf numFmtId="0" fontId="106" fillId="47" borderId="0" applyNumberFormat="0" applyBorder="0" applyAlignment="0" applyProtection="0"/>
    <xf numFmtId="0" fontId="107" fillId="47" borderId="0" applyNumberFormat="0" applyBorder="0" applyAlignment="0" applyProtection="0"/>
    <xf numFmtId="0" fontId="106" fillId="49" borderId="0" applyNumberFormat="0" applyBorder="0" applyAlignment="0" applyProtection="0"/>
    <xf numFmtId="0" fontId="106" fillId="49" borderId="0" applyNumberFormat="0" applyBorder="0" applyAlignment="0" applyProtection="0"/>
    <xf numFmtId="0" fontId="106" fillId="49" borderId="0" applyNumberFormat="0" applyBorder="0" applyAlignment="0" applyProtection="0"/>
    <xf numFmtId="0" fontId="47" fillId="49" borderId="0" applyNumberFormat="0" applyBorder="0" applyAlignment="0" applyProtection="0"/>
    <xf numFmtId="0" fontId="106" fillId="49" borderId="0" applyNumberFormat="0" applyBorder="0" applyAlignment="0" applyProtection="0"/>
    <xf numFmtId="0" fontId="106" fillId="49" borderId="0" applyNumberFormat="0" applyBorder="0" applyAlignment="0" applyProtection="0"/>
    <xf numFmtId="0" fontId="107" fillId="49" borderId="0" applyNumberFormat="0" applyBorder="0" applyAlignment="0" applyProtection="0"/>
    <xf numFmtId="0" fontId="47" fillId="53" borderId="0" applyNumberFormat="0" applyBorder="0" applyAlignment="0" applyProtection="0"/>
    <xf numFmtId="0" fontId="47" fillId="53" borderId="0" applyNumberFormat="0" applyBorder="0" applyAlignment="0" applyProtection="0"/>
    <xf numFmtId="0" fontId="47" fillId="53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47" fillId="53" borderId="0" applyNumberFormat="0" applyBorder="0" applyAlignment="0" applyProtection="0"/>
    <xf numFmtId="0" fontId="47" fillId="54" borderId="0" applyNumberFormat="0" applyBorder="0" applyAlignment="0" applyProtection="0"/>
    <xf numFmtId="0" fontId="47" fillId="54" borderId="0" applyNumberFormat="0" applyBorder="0" applyAlignment="0" applyProtection="0"/>
    <xf numFmtId="0" fontId="47" fillId="54" borderId="0" applyNumberFormat="0" applyBorder="0" applyAlignment="0" applyProtection="0"/>
    <xf numFmtId="0" fontId="106" fillId="54" borderId="0" applyNumberFormat="0" applyBorder="0" applyAlignment="0" applyProtection="0"/>
    <xf numFmtId="0" fontId="106" fillId="54" borderId="0" applyNumberFormat="0" applyBorder="0" applyAlignment="0" applyProtection="0"/>
    <xf numFmtId="0" fontId="47" fillId="54" borderId="0" applyNumberFormat="0" applyBorder="0" applyAlignment="0" applyProtection="0"/>
    <xf numFmtId="0" fontId="47" fillId="55" borderId="0" applyNumberFormat="0" applyBorder="0" applyAlignment="0" applyProtection="0"/>
    <xf numFmtId="0" fontId="47" fillId="55" borderId="0" applyNumberFormat="0" applyBorder="0" applyAlignment="0" applyProtection="0"/>
    <xf numFmtId="0" fontId="47" fillId="55" borderId="0" applyNumberFormat="0" applyBorder="0" applyAlignment="0" applyProtection="0"/>
    <xf numFmtId="0" fontId="106" fillId="55" borderId="0" applyNumberFormat="0" applyBorder="0" applyAlignment="0" applyProtection="0"/>
    <xf numFmtId="0" fontId="106" fillId="55" borderId="0" applyNumberFormat="0" applyBorder="0" applyAlignment="0" applyProtection="0"/>
    <xf numFmtId="0" fontId="47" fillId="55" borderId="0" applyNumberFormat="0" applyBorder="0" applyAlignment="0" applyProtection="0"/>
    <xf numFmtId="0" fontId="47" fillId="51" borderId="0" applyNumberFormat="0" applyBorder="0" applyAlignment="0" applyProtection="0"/>
    <xf numFmtId="0" fontId="47" fillId="51" borderId="0" applyNumberFormat="0" applyBorder="0" applyAlignment="0" applyProtection="0"/>
    <xf numFmtId="0" fontId="47" fillId="51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47" fillId="51" borderId="0" applyNumberFormat="0" applyBorder="0" applyAlignment="0" applyProtection="0"/>
    <xf numFmtId="0" fontId="47" fillId="53" borderId="0" applyNumberFormat="0" applyBorder="0" applyAlignment="0" applyProtection="0"/>
    <xf numFmtId="0" fontId="47" fillId="53" borderId="0" applyNumberFormat="0" applyBorder="0" applyAlignment="0" applyProtection="0"/>
    <xf numFmtId="0" fontId="47" fillId="53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47" fillId="53" borderId="0" applyNumberFormat="0" applyBorder="0" applyAlignment="0" applyProtection="0"/>
    <xf numFmtId="0" fontId="47" fillId="58" borderId="0" applyNumberFormat="0" applyBorder="0" applyAlignment="0" applyProtection="0"/>
    <xf numFmtId="0" fontId="47" fillId="58" borderId="0" applyNumberFormat="0" applyBorder="0" applyAlignment="0" applyProtection="0"/>
    <xf numFmtId="0" fontId="47" fillId="58" borderId="0" applyNumberFormat="0" applyBorder="0" applyAlignment="0" applyProtection="0"/>
    <xf numFmtId="0" fontId="106" fillId="58" borderId="0" applyNumberFormat="0" applyBorder="0" applyAlignment="0" applyProtection="0"/>
    <xf numFmtId="0" fontId="106" fillId="58" borderId="0" applyNumberFormat="0" applyBorder="0" applyAlignment="0" applyProtection="0"/>
    <xf numFmtId="0" fontId="47" fillId="58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47" fillId="53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107" fillId="53" borderId="0" applyNumberFormat="0" applyBorder="0" applyAlignment="0" applyProtection="0"/>
    <xf numFmtId="0" fontId="106" fillId="54" borderId="0" applyNumberFormat="0" applyBorder="0" applyAlignment="0" applyProtection="0"/>
    <xf numFmtId="0" fontId="106" fillId="54" borderId="0" applyNumberFormat="0" applyBorder="0" applyAlignment="0" applyProtection="0"/>
    <xf numFmtId="0" fontId="106" fillId="54" borderId="0" applyNumberFormat="0" applyBorder="0" applyAlignment="0" applyProtection="0"/>
    <xf numFmtId="0" fontId="47" fillId="54" borderId="0" applyNumberFormat="0" applyBorder="0" applyAlignment="0" applyProtection="0"/>
    <xf numFmtId="0" fontId="106" fillId="54" borderId="0" applyNumberFormat="0" applyBorder="0" applyAlignment="0" applyProtection="0"/>
    <xf numFmtId="0" fontId="106" fillId="54" borderId="0" applyNumberFormat="0" applyBorder="0" applyAlignment="0" applyProtection="0"/>
    <xf numFmtId="0" fontId="107" fillId="54" borderId="0" applyNumberFormat="0" applyBorder="0" applyAlignment="0" applyProtection="0"/>
    <xf numFmtId="0" fontId="106" fillId="55" borderId="0" applyNumberFormat="0" applyBorder="0" applyAlignment="0" applyProtection="0"/>
    <xf numFmtId="0" fontId="106" fillId="55" borderId="0" applyNumberFormat="0" applyBorder="0" applyAlignment="0" applyProtection="0"/>
    <xf numFmtId="0" fontId="106" fillId="55" borderId="0" applyNumberFormat="0" applyBorder="0" applyAlignment="0" applyProtection="0"/>
    <xf numFmtId="0" fontId="47" fillId="55" borderId="0" applyNumberFormat="0" applyBorder="0" applyAlignment="0" applyProtection="0"/>
    <xf numFmtId="0" fontId="106" fillId="55" borderId="0" applyNumberFormat="0" applyBorder="0" applyAlignment="0" applyProtection="0"/>
    <xf numFmtId="0" fontId="106" fillId="55" borderId="0" applyNumberFormat="0" applyBorder="0" applyAlignment="0" applyProtection="0"/>
    <xf numFmtId="0" fontId="107" fillId="55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47" fillId="51" borderId="0" applyNumberFormat="0" applyBorder="0" applyAlignment="0" applyProtection="0"/>
    <xf numFmtId="0" fontId="106" fillId="51" borderId="0" applyNumberFormat="0" applyBorder="0" applyAlignment="0" applyProtection="0"/>
    <xf numFmtId="0" fontId="106" fillId="51" borderId="0" applyNumberFormat="0" applyBorder="0" applyAlignment="0" applyProtection="0"/>
    <xf numFmtId="0" fontId="107" fillId="51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47" fillId="53" borderId="0" applyNumberFormat="0" applyBorder="0" applyAlignment="0" applyProtection="0"/>
    <xf numFmtId="0" fontId="106" fillId="53" borderId="0" applyNumberFormat="0" applyBorder="0" applyAlignment="0" applyProtection="0"/>
    <xf numFmtId="0" fontId="106" fillId="53" borderId="0" applyNumberFormat="0" applyBorder="0" applyAlignment="0" applyProtection="0"/>
    <xf numFmtId="0" fontId="107" fillId="53" borderId="0" applyNumberFormat="0" applyBorder="0" applyAlignment="0" applyProtection="0"/>
    <xf numFmtId="0" fontId="106" fillId="58" borderId="0" applyNumberFormat="0" applyBorder="0" applyAlignment="0" applyProtection="0"/>
    <xf numFmtId="0" fontId="106" fillId="58" borderId="0" applyNumberFormat="0" applyBorder="0" applyAlignment="0" applyProtection="0"/>
    <xf numFmtId="0" fontId="106" fillId="58" borderId="0" applyNumberFormat="0" applyBorder="0" applyAlignment="0" applyProtection="0"/>
    <xf numFmtId="0" fontId="47" fillId="58" borderId="0" applyNumberFormat="0" applyBorder="0" applyAlignment="0" applyProtection="0"/>
    <xf numFmtId="0" fontId="106" fillId="58" borderId="0" applyNumberFormat="0" applyBorder="0" applyAlignment="0" applyProtection="0"/>
    <xf numFmtId="0" fontId="106" fillId="58" borderId="0" applyNumberFormat="0" applyBorder="0" applyAlignment="0" applyProtection="0"/>
    <xf numFmtId="0" fontId="107" fillId="58" borderId="0" applyNumberFormat="0" applyBorder="0" applyAlignment="0" applyProtection="0"/>
    <xf numFmtId="0" fontId="63" fillId="59" borderId="0" applyNumberFormat="0" applyBorder="0" applyAlignment="0" applyProtection="0"/>
    <xf numFmtId="0" fontId="63" fillId="59" borderId="0" applyNumberFormat="0" applyBorder="0" applyAlignment="0" applyProtection="0"/>
    <xf numFmtId="0" fontId="63" fillId="59" borderId="0" applyNumberFormat="0" applyBorder="0" applyAlignment="0" applyProtection="0"/>
    <xf numFmtId="0" fontId="108" fillId="59" borderId="0" applyNumberFormat="0" applyBorder="0" applyAlignment="0" applyProtection="0"/>
    <xf numFmtId="0" fontId="63" fillId="59" borderId="0" applyNumberFormat="0" applyBorder="0" applyAlignment="0" applyProtection="0"/>
    <xf numFmtId="0" fontId="63" fillId="54" borderId="0" applyNumberFormat="0" applyBorder="0" applyAlignment="0" applyProtection="0"/>
    <xf numFmtId="0" fontId="63" fillId="54" borderId="0" applyNumberFormat="0" applyBorder="0" applyAlignment="0" applyProtection="0"/>
    <xf numFmtId="0" fontId="63" fillId="54" borderId="0" applyNumberFormat="0" applyBorder="0" applyAlignment="0" applyProtection="0"/>
    <xf numFmtId="0" fontId="108" fillId="54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63" fillId="55" borderId="0" applyNumberFormat="0" applyBorder="0" applyAlignment="0" applyProtection="0"/>
    <xf numFmtId="0" fontId="63" fillId="55" borderId="0" applyNumberFormat="0" applyBorder="0" applyAlignment="0" applyProtection="0"/>
    <xf numFmtId="0" fontId="108" fillId="55" borderId="0" applyNumberFormat="0" applyBorder="0" applyAlignment="0" applyProtection="0"/>
    <xf numFmtId="0" fontId="63" fillId="55" borderId="0" applyNumberFormat="0" applyBorder="0" applyAlignment="0" applyProtection="0"/>
    <xf numFmtId="0" fontId="63" fillId="60" borderId="0" applyNumberFormat="0" applyBorder="0" applyAlignment="0" applyProtection="0"/>
    <xf numFmtId="0" fontId="63" fillId="60" borderId="0" applyNumberFormat="0" applyBorder="0" applyAlignment="0" applyProtection="0"/>
    <xf numFmtId="0" fontId="63" fillId="60" borderId="0" applyNumberFormat="0" applyBorder="0" applyAlignment="0" applyProtection="0"/>
    <xf numFmtId="0" fontId="108" fillId="60" borderId="0" applyNumberFormat="0" applyBorder="0" applyAlignment="0" applyProtection="0"/>
    <xf numFmtId="0" fontId="63" fillId="60" borderId="0" applyNumberFormat="0" applyBorder="0" applyAlignment="0" applyProtection="0"/>
    <xf numFmtId="0" fontId="63" fillId="61" borderId="0" applyNumberFormat="0" applyBorder="0" applyAlignment="0" applyProtection="0"/>
    <xf numFmtId="0" fontId="63" fillId="61" borderId="0" applyNumberFormat="0" applyBorder="0" applyAlignment="0" applyProtection="0"/>
    <xf numFmtId="0" fontId="63" fillId="61" borderId="0" applyNumberFormat="0" applyBorder="0" applyAlignment="0" applyProtection="0"/>
    <xf numFmtId="0" fontId="108" fillId="61" borderId="0" applyNumberFormat="0" applyBorder="0" applyAlignment="0" applyProtection="0"/>
    <xf numFmtId="0" fontId="63" fillId="61" borderId="0" applyNumberFormat="0" applyBorder="0" applyAlignment="0" applyProtection="0"/>
    <xf numFmtId="0" fontId="63" fillId="62" borderId="0" applyNumberFormat="0" applyBorder="0" applyAlignment="0" applyProtection="0"/>
    <xf numFmtId="0" fontId="63" fillId="62" borderId="0" applyNumberFormat="0" applyBorder="0" applyAlignment="0" applyProtection="0"/>
    <xf numFmtId="0" fontId="63" fillId="62" borderId="0" applyNumberFormat="0" applyBorder="0" applyAlignment="0" applyProtection="0"/>
    <xf numFmtId="0" fontId="108" fillId="62" borderId="0" applyNumberFormat="0" applyBorder="0" applyAlignment="0" applyProtection="0"/>
    <xf numFmtId="0" fontId="63" fillId="62" borderId="0" applyNumberFormat="0" applyBorder="0" applyAlignment="0" applyProtection="0"/>
    <xf numFmtId="0" fontId="108" fillId="59" borderId="0" applyNumberFormat="0" applyBorder="0" applyAlignment="0" applyProtection="0"/>
    <xf numFmtId="0" fontId="108" fillId="59" borderId="0" applyNumberFormat="0" applyBorder="0" applyAlignment="0" applyProtection="0"/>
    <xf numFmtId="0" fontId="63" fillId="59" borderId="0" applyNumberFormat="0" applyBorder="0" applyAlignment="0" applyProtection="0"/>
    <xf numFmtId="0" fontId="108" fillId="59" borderId="0" applyNumberFormat="0" applyBorder="0" applyAlignment="0" applyProtection="0"/>
    <xf numFmtId="0" fontId="109" fillId="59" borderId="0" applyNumberFormat="0" applyBorder="0" applyAlignment="0" applyProtection="0"/>
    <xf numFmtId="0" fontId="108" fillId="54" borderId="0" applyNumberFormat="0" applyBorder="0" applyAlignment="0" applyProtection="0"/>
    <xf numFmtId="0" fontId="108" fillId="54" borderId="0" applyNumberFormat="0" applyBorder="0" applyAlignment="0" applyProtection="0"/>
    <xf numFmtId="0" fontId="63" fillId="54" borderId="0" applyNumberFormat="0" applyBorder="0" applyAlignment="0" applyProtection="0"/>
    <xf numFmtId="0" fontId="108" fillId="54" borderId="0" applyNumberFormat="0" applyBorder="0" applyAlignment="0" applyProtection="0"/>
    <xf numFmtId="0" fontId="109" fillId="54" borderId="0" applyNumberFormat="0" applyBorder="0" applyAlignment="0" applyProtection="0"/>
    <xf numFmtId="0" fontId="108" fillId="55" borderId="0" applyNumberFormat="0" applyBorder="0" applyAlignment="0" applyProtection="0"/>
    <xf numFmtId="0" fontId="108" fillId="55" borderId="0" applyNumberFormat="0" applyBorder="0" applyAlignment="0" applyProtection="0"/>
    <xf numFmtId="0" fontId="63" fillId="55" borderId="0" applyNumberFormat="0" applyBorder="0" applyAlignment="0" applyProtection="0"/>
    <xf numFmtId="0" fontId="108" fillId="55" borderId="0" applyNumberFormat="0" applyBorder="0" applyAlignment="0" applyProtection="0"/>
    <xf numFmtId="0" fontId="109" fillId="55" borderId="0" applyNumberFormat="0" applyBorder="0" applyAlignment="0" applyProtection="0"/>
    <xf numFmtId="0" fontId="108" fillId="60" borderId="0" applyNumberFormat="0" applyBorder="0" applyAlignment="0" applyProtection="0"/>
    <xf numFmtId="0" fontId="108" fillId="60" borderId="0" applyNumberFormat="0" applyBorder="0" applyAlignment="0" applyProtection="0"/>
    <xf numFmtId="0" fontId="63" fillId="60" borderId="0" applyNumberFormat="0" applyBorder="0" applyAlignment="0" applyProtection="0"/>
    <xf numFmtId="0" fontId="108" fillId="60" borderId="0" applyNumberFormat="0" applyBorder="0" applyAlignment="0" applyProtection="0"/>
    <xf numFmtId="0" fontId="109" fillId="60" borderId="0" applyNumberFormat="0" applyBorder="0" applyAlignment="0" applyProtection="0"/>
    <xf numFmtId="0" fontId="108" fillId="61" borderId="0" applyNumberFormat="0" applyBorder="0" applyAlignment="0" applyProtection="0"/>
    <xf numFmtId="0" fontId="108" fillId="61" borderId="0" applyNumberFormat="0" applyBorder="0" applyAlignment="0" applyProtection="0"/>
    <xf numFmtId="0" fontId="63" fillId="61" borderId="0" applyNumberFormat="0" applyBorder="0" applyAlignment="0" applyProtection="0"/>
    <xf numFmtId="0" fontId="108" fillId="61" borderId="0" applyNumberFormat="0" applyBorder="0" applyAlignment="0" applyProtection="0"/>
    <xf numFmtId="0" fontId="109" fillId="61" borderId="0" applyNumberFormat="0" applyBorder="0" applyAlignment="0" applyProtection="0"/>
    <xf numFmtId="0" fontId="108" fillId="62" borderId="0" applyNumberFormat="0" applyBorder="0" applyAlignment="0" applyProtection="0"/>
    <xf numFmtId="0" fontId="108" fillId="62" borderId="0" applyNumberFormat="0" applyBorder="0" applyAlignment="0" applyProtection="0"/>
    <xf numFmtId="0" fontId="63" fillId="62" borderId="0" applyNumberFormat="0" applyBorder="0" applyAlignment="0" applyProtection="0"/>
    <xf numFmtId="0" fontId="108" fillId="62" borderId="0" applyNumberFormat="0" applyBorder="0" applyAlignment="0" applyProtection="0"/>
    <xf numFmtId="0" fontId="109" fillId="62" borderId="0" applyNumberFormat="0" applyBorder="0" applyAlignment="0" applyProtection="0"/>
    <xf numFmtId="174" fontId="84" fillId="0" borderId="33">
      <protection locked="0"/>
    </xf>
    <xf numFmtId="0" fontId="63" fillId="64" borderId="0" applyNumberFormat="0" applyBorder="0" applyAlignment="0" applyProtection="0"/>
    <xf numFmtId="0" fontId="63" fillId="64" borderId="0" applyNumberFormat="0" applyBorder="0" applyAlignment="0" applyProtection="0"/>
    <xf numFmtId="0" fontId="63" fillId="64" borderId="0" applyNumberFormat="0" applyBorder="0" applyAlignment="0" applyProtection="0"/>
    <xf numFmtId="0" fontId="108" fillId="64" borderId="0" applyNumberFormat="0" applyBorder="0" applyAlignment="0" applyProtection="0"/>
    <xf numFmtId="0" fontId="63" fillId="64" borderId="0" applyNumberFormat="0" applyBorder="0" applyAlignment="0" applyProtection="0"/>
    <xf numFmtId="0" fontId="63" fillId="65" borderId="0" applyNumberFormat="0" applyBorder="0" applyAlignment="0" applyProtection="0"/>
    <xf numFmtId="0" fontId="63" fillId="65" borderId="0" applyNumberFormat="0" applyBorder="0" applyAlignment="0" applyProtection="0"/>
    <xf numFmtId="0" fontId="63" fillId="65" borderId="0" applyNumberFormat="0" applyBorder="0" applyAlignment="0" applyProtection="0"/>
    <xf numFmtId="0" fontId="108" fillId="65" borderId="0" applyNumberFormat="0" applyBorder="0" applyAlignment="0" applyProtection="0"/>
    <xf numFmtId="0" fontId="63" fillId="65" borderId="0" applyNumberFormat="0" applyBorder="0" applyAlignment="0" applyProtection="0"/>
    <xf numFmtId="0" fontId="63" fillId="63" borderId="0" applyNumberFormat="0" applyBorder="0" applyAlignment="0" applyProtection="0"/>
    <xf numFmtId="0" fontId="63" fillId="63" borderId="0" applyNumberFormat="0" applyBorder="0" applyAlignment="0" applyProtection="0"/>
    <xf numFmtId="0" fontId="63" fillId="63" borderId="0" applyNumberFormat="0" applyBorder="0" applyAlignment="0" applyProtection="0"/>
    <xf numFmtId="0" fontId="108" fillId="63" borderId="0" applyNumberFormat="0" applyBorder="0" applyAlignment="0" applyProtection="0"/>
    <xf numFmtId="0" fontId="63" fillId="63" borderId="0" applyNumberFormat="0" applyBorder="0" applyAlignment="0" applyProtection="0"/>
    <xf numFmtId="0" fontId="63" fillId="60" borderId="0" applyNumberFormat="0" applyBorder="0" applyAlignment="0" applyProtection="0"/>
    <xf numFmtId="0" fontId="63" fillId="60" borderId="0" applyNumberFormat="0" applyBorder="0" applyAlignment="0" applyProtection="0"/>
    <xf numFmtId="0" fontId="63" fillId="60" borderId="0" applyNumberFormat="0" applyBorder="0" applyAlignment="0" applyProtection="0"/>
    <xf numFmtId="0" fontId="108" fillId="60" borderId="0" applyNumberFormat="0" applyBorder="0" applyAlignment="0" applyProtection="0"/>
    <xf numFmtId="0" fontId="63" fillId="60" borderId="0" applyNumberFormat="0" applyBorder="0" applyAlignment="0" applyProtection="0"/>
    <xf numFmtId="0" fontId="63" fillId="61" borderId="0" applyNumberFormat="0" applyBorder="0" applyAlignment="0" applyProtection="0"/>
    <xf numFmtId="0" fontId="63" fillId="61" borderId="0" applyNumberFormat="0" applyBorder="0" applyAlignment="0" applyProtection="0"/>
    <xf numFmtId="0" fontId="63" fillId="61" borderId="0" applyNumberFormat="0" applyBorder="0" applyAlignment="0" applyProtection="0"/>
    <xf numFmtId="0" fontId="108" fillId="61" borderId="0" applyNumberFormat="0" applyBorder="0" applyAlignment="0" applyProtection="0"/>
    <xf numFmtId="0" fontId="63" fillId="61" borderId="0" applyNumberFormat="0" applyBorder="0" applyAlignment="0" applyProtection="0"/>
    <xf numFmtId="0" fontId="63" fillId="66" borderId="0" applyNumberFormat="0" applyBorder="0" applyAlignment="0" applyProtection="0"/>
    <xf numFmtId="0" fontId="63" fillId="66" borderId="0" applyNumberFormat="0" applyBorder="0" applyAlignment="0" applyProtection="0"/>
    <xf numFmtId="0" fontId="63" fillId="66" borderId="0" applyNumberFormat="0" applyBorder="0" applyAlignment="0" applyProtection="0"/>
    <xf numFmtId="0" fontId="108" fillId="66" borderId="0" applyNumberFormat="0" applyBorder="0" applyAlignment="0" applyProtection="0"/>
    <xf numFmtId="0" fontId="63" fillId="66" borderId="0" applyNumberFormat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85" fillId="0" borderId="0">
      <alignment horizontal="center" wrapText="1"/>
      <protection locked="0"/>
    </xf>
    <xf numFmtId="0" fontId="85" fillId="0" borderId="0">
      <alignment horizontal="center" wrapText="1"/>
      <protection locked="0"/>
    </xf>
    <xf numFmtId="0" fontId="85" fillId="0" borderId="0">
      <alignment horizontal="center" wrapText="1"/>
      <protection locked="0"/>
    </xf>
    <xf numFmtId="0" fontId="85" fillId="0" borderId="0">
      <alignment horizontal="center" wrapText="1"/>
      <protection locked="0"/>
    </xf>
    <xf numFmtId="0" fontId="85" fillId="0" borderId="0">
      <alignment horizontal="center" wrapText="1"/>
      <protection locked="0"/>
    </xf>
    <xf numFmtId="0" fontId="74" fillId="48" borderId="0" applyNumberFormat="0" applyBorder="0" applyAlignment="0" applyProtection="0"/>
    <xf numFmtId="0" fontId="74" fillId="48" borderId="0" applyNumberFormat="0" applyBorder="0" applyAlignment="0" applyProtection="0"/>
    <xf numFmtId="0" fontId="74" fillId="48" borderId="0" applyNumberFormat="0" applyBorder="0" applyAlignment="0" applyProtection="0"/>
    <xf numFmtId="0" fontId="110" fillId="48" borderId="0" applyNumberFormat="0" applyBorder="0" applyAlignment="0" applyProtection="0"/>
    <xf numFmtId="0" fontId="74" fillId="48" borderId="0" applyNumberFormat="0" applyBorder="0" applyAlignment="0" applyProtection="0"/>
    <xf numFmtId="0" fontId="86" fillId="0" borderId="0" applyNumberFormat="0" applyFill="0" applyBorder="0" applyAlignment="0" applyProtection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0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175" fontId="87" fillId="0" borderId="0" applyFill="0" applyBorder="0" applyAlignment="0"/>
    <xf numFmtId="0" fontId="87" fillId="0" borderId="0" applyFill="0" applyBorder="0" applyAlignment="0"/>
    <xf numFmtId="0" fontId="66" fillId="56" borderId="59" applyNumberFormat="0" applyAlignment="0" applyProtection="0"/>
    <xf numFmtId="0" fontId="66" fillId="56" borderId="59" applyNumberFormat="0" applyAlignment="0" applyProtection="0"/>
    <xf numFmtId="0" fontId="66" fillId="56" borderId="59" applyNumberFormat="0" applyAlignment="0" applyProtection="0"/>
    <xf numFmtId="0" fontId="111" fillId="56" borderId="59" applyNumberFormat="0" applyAlignment="0" applyProtection="0"/>
    <xf numFmtId="0" fontId="66" fillId="56" borderId="59" applyNumberFormat="0" applyAlignment="0" applyProtection="0"/>
    <xf numFmtId="0" fontId="71" fillId="67" borderId="65" applyNumberFormat="0" applyAlignment="0" applyProtection="0"/>
    <xf numFmtId="0" fontId="71" fillId="67" borderId="65" applyNumberFormat="0" applyAlignment="0" applyProtection="0"/>
    <xf numFmtId="0" fontId="71" fillId="67" borderId="65" applyNumberFormat="0" applyAlignment="0" applyProtection="0"/>
    <xf numFmtId="0" fontId="112" fillId="67" borderId="65" applyNumberFormat="0" applyAlignment="0" applyProtection="0"/>
    <xf numFmtId="0" fontId="71" fillId="67" borderId="65" applyNumberFormat="0" applyAlignment="0" applyProtection="0"/>
    <xf numFmtId="183" fontId="29" fillId="0" borderId="0" applyFont="0" applyFill="0" applyBorder="0" applyAlignment="0" applyProtection="0"/>
    <xf numFmtId="183" fontId="2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88" fillId="0" borderId="0" applyNumberFormat="0" applyAlignment="0">
      <alignment horizontal="left"/>
    </xf>
    <xf numFmtId="0" fontId="88" fillId="0" borderId="0" applyNumberFormat="0" applyAlignment="0">
      <alignment horizontal="left"/>
    </xf>
    <xf numFmtId="0" fontId="88" fillId="0" borderId="0" applyNumberFormat="0" applyAlignment="0">
      <alignment horizontal="left"/>
    </xf>
    <xf numFmtId="0" fontId="88" fillId="0" borderId="0" applyNumberFormat="0" applyAlignment="0">
      <alignment horizontal="left"/>
    </xf>
    <xf numFmtId="0" fontId="113" fillId="0" borderId="0" applyNumberFormat="0" applyAlignment="0">
      <alignment horizontal="left"/>
    </xf>
    <xf numFmtId="0" fontId="88" fillId="0" borderId="0" applyNumberFormat="0" applyAlignment="0">
      <alignment horizontal="left"/>
    </xf>
    <xf numFmtId="0" fontId="88" fillId="0" borderId="0" applyNumberFormat="0" applyAlignment="0">
      <alignment horizontal="left"/>
    </xf>
    <xf numFmtId="0" fontId="88" fillId="0" borderId="0" applyNumberFormat="0" applyAlignment="0">
      <alignment horizontal="left"/>
    </xf>
    <xf numFmtId="0" fontId="88" fillId="0" borderId="0" applyNumberFormat="0" applyAlignment="0">
      <alignment horizontal="left"/>
    </xf>
    <xf numFmtId="1" fontId="105" fillId="0" borderId="68">
      <alignment horizontal="center"/>
    </xf>
    <xf numFmtId="172" fontId="29" fillId="0" borderId="0" applyFont="0" applyFill="0" applyBorder="0" applyAlignment="0" applyProtection="0"/>
    <xf numFmtId="172" fontId="29" fillId="0" borderId="0" applyFont="0" applyFill="0" applyBorder="0" applyAlignment="0" applyProtection="0"/>
    <xf numFmtId="171" fontId="42" fillId="8" borderId="38" applyFill="0" applyBorder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" fontId="105" fillId="0" borderId="0">
      <alignment horizontal="center"/>
      <protection hidden="1"/>
    </xf>
    <xf numFmtId="0" fontId="89" fillId="0" borderId="0" applyNumberFormat="0" applyAlignment="0">
      <alignment horizontal="left"/>
    </xf>
    <xf numFmtId="0" fontId="89" fillId="0" borderId="0" applyNumberFormat="0" applyAlignment="0">
      <alignment horizontal="left"/>
    </xf>
    <xf numFmtId="0" fontId="89" fillId="0" borderId="0" applyNumberFormat="0" applyAlignment="0">
      <alignment horizontal="left"/>
    </xf>
    <xf numFmtId="0" fontId="89" fillId="0" borderId="0" applyNumberFormat="0" applyAlignment="0">
      <alignment horizontal="left"/>
    </xf>
    <xf numFmtId="0" fontId="114" fillId="0" borderId="0" applyNumberFormat="0" applyAlignment="0">
      <alignment horizontal="left"/>
    </xf>
    <xf numFmtId="0" fontId="89" fillId="0" borderId="0" applyNumberFormat="0" applyAlignment="0">
      <alignment horizontal="left"/>
    </xf>
    <xf numFmtId="0" fontId="89" fillId="0" borderId="0" applyNumberFormat="0" applyAlignment="0">
      <alignment horizontal="left"/>
    </xf>
    <xf numFmtId="0" fontId="89" fillId="0" borderId="0" applyNumberFormat="0" applyAlignment="0">
      <alignment horizontal="left"/>
    </xf>
    <xf numFmtId="0" fontId="89" fillId="0" borderId="0" applyNumberFormat="0" applyAlignment="0">
      <alignment horizontal="left"/>
    </xf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90" fillId="0" borderId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/>
    <xf numFmtId="0" fontId="78" fillId="50" borderId="0" applyNumberFormat="0" applyBorder="0" applyAlignment="0" applyProtection="0"/>
    <xf numFmtId="0" fontId="78" fillId="50" borderId="0" applyNumberFormat="0" applyBorder="0" applyAlignment="0" applyProtection="0"/>
    <xf numFmtId="0" fontId="78" fillId="50" borderId="0" applyNumberFormat="0" applyBorder="0" applyAlignment="0" applyProtection="0"/>
    <xf numFmtId="0" fontId="116" fillId="50" borderId="0" applyNumberFormat="0" applyBorder="0" applyAlignment="0" applyProtection="0"/>
    <xf numFmtId="0" fontId="78" fillId="50" borderId="0" applyNumberFormat="0" applyBorder="0" applyAlignment="0" applyProtection="0"/>
    <xf numFmtId="38" fontId="18" fillId="6" borderId="0" applyNumberFormat="0" applyBorder="0" applyAlignment="0" applyProtection="0"/>
    <xf numFmtId="1" fontId="93" fillId="0" borderId="0" applyNumberFormat="0" applyAlignment="0">
      <alignment vertical="top"/>
    </xf>
    <xf numFmtId="0" fontId="94" fillId="68" borderId="0"/>
    <xf numFmtId="0" fontId="94" fillId="68" borderId="0"/>
    <xf numFmtId="0" fontId="19" fillId="0" borderId="8" applyNumberFormat="0" applyAlignment="0" applyProtection="0">
      <alignment horizontal="left" vertical="center"/>
    </xf>
    <xf numFmtId="0" fontId="19" fillId="0" borderId="30">
      <alignment horizontal="left" vertical="center"/>
    </xf>
    <xf numFmtId="0" fontId="67" fillId="0" borderId="61" applyNumberFormat="0" applyFill="0" applyAlignment="0" applyProtection="0"/>
    <xf numFmtId="0" fontId="67" fillId="0" borderId="61" applyNumberFormat="0" applyFill="0" applyAlignment="0" applyProtection="0"/>
    <xf numFmtId="0" fontId="67" fillId="0" borderId="61" applyNumberFormat="0" applyFill="0" applyAlignment="0" applyProtection="0"/>
    <xf numFmtId="0" fontId="117" fillId="0" borderId="61" applyNumberFormat="0" applyFill="0" applyAlignment="0" applyProtection="0"/>
    <xf numFmtId="0" fontId="67" fillId="0" borderId="61" applyNumberFormat="0" applyFill="0" applyAlignment="0" applyProtection="0"/>
    <xf numFmtId="0" fontId="68" fillId="0" borderId="62" applyNumberFormat="0" applyFill="0" applyAlignment="0" applyProtection="0"/>
    <xf numFmtId="0" fontId="68" fillId="0" borderId="62" applyNumberFormat="0" applyFill="0" applyAlignment="0" applyProtection="0"/>
    <xf numFmtId="0" fontId="68" fillId="0" borderId="62" applyNumberFormat="0" applyFill="0" applyAlignment="0" applyProtection="0"/>
    <xf numFmtId="0" fontId="118" fillId="0" borderId="62" applyNumberFormat="0" applyFill="0" applyAlignment="0" applyProtection="0"/>
    <xf numFmtId="0" fontId="68" fillId="0" borderId="62" applyNumberFormat="0" applyFill="0" applyAlignment="0" applyProtection="0"/>
    <xf numFmtId="0" fontId="69" fillId="0" borderId="63" applyNumberFormat="0" applyFill="0" applyAlignment="0" applyProtection="0"/>
    <xf numFmtId="0" fontId="69" fillId="0" borderId="63" applyNumberFormat="0" applyFill="0" applyAlignment="0" applyProtection="0"/>
    <xf numFmtId="0" fontId="69" fillId="0" borderId="63" applyNumberFormat="0" applyFill="0" applyAlignment="0" applyProtection="0"/>
    <xf numFmtId="0" fontId="119" fillId="0" borderId="63" applyNumberFormat="0" applyFill="0" applyAlignment="0" applyProtection="0"/>
    <xf numFmtId="0" fontId="69" fillId="0" borderId="63" applyNumberFormat="0" applyFill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3" fontId="33" fillId="0" borderId="0">
      <alignment vertical="top"/>
    </xf>
    <xf numFmtId="0" fontId="95" fillId="0" borderId="69">
      <alignment horizontal="center"/>
    </xf>
    <xf numFmtId="0" fontId="95" fillId="0" borderId="69">
      <alignment horizontal="center"/>
    </xf>
    <xf numFmtId="0" fontId="95" fillId="0" borderId="69">
      <alignment horizontal="center"/>
    </xf>
    <xf numFmtId="0" fontId="95" fillId="0" borderId="69">
      <alignment horizontal="center"/>
    </xf>
    <xf numFmtId="0" fontId="95" fillId="0" borderId="69">
      <alignment horizontal="center"/>
    </xf>
    <xf numFmtId="0" fontId="95" fillId="0" borderId="69">
      <alignment horizontal="center"/>
    </xf>
    <xf numFmtId="0" fontId="95" fillId="0" borderId="0">
      <alignment horizontal="center"/>
    </xf>
    <xf numFmtId="0" fontId="95" fillId="0" borderId="0">
      <alignment horizontal="center"/>
    </xf>
    <xf numFmtId="0" fontId="95" fillId="0" borderId="0">
      <alignment horizontal="center"/>
    </xf>
    <xf numFmtId="0" fontId="95" fillId="0" borderId="0">
      <alignment horizontal="center"/>
    </xf>
    <xf numFmtId="0" fontId="95" fillId="0" borderId="0">
      <alignment horizontal="center"/>
    </xf>
    <xf numFmtId="0" fontId="96" fillId="69" borderId="0"/>
    <xf numFmtId="0" fontId="5" fillId="70" borderId="0"/>
    <xf numFmtId="0" fontId="97" fillId="0" borderId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43" fillId="0" borderId="0"/>
    <xf numFmtId="0" fontId="64" fillId="49" borderId="59" applyNumberFormat="0" applyAlignment="0" applyProtection="0"/>
    <xf numFmtId="10" fontId="18" fillId="71" borderId="38" applyNumberFormat="0" applyBorder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64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64" fillId="49" borderId="59" applyNumberFormat="0" applyAlignment="0" applyProtection="0"/>
    <xf numFmtId="0" fontId="76" fillId="0" borderId="67" applyNumberFormat="0" applyFill="0" applyAlignment="0" applyProtection="0"/>
    <xf numFmtId="0" fontId="76" fillId="0" borderId="67" applyNumberFormat="0" applyFill="0" applyAlignment="0" applyProtection="0"/>
    <xf numFmtId="0" fontId="76" fillId="0" borderId="67" applyNumberFormat="0" applyFill="0" applyAlignment="0" applyProtection="0"/>
    <xf numFmtId="0" fontId="121" fillId="0" borderId="67" applyNumberFormat="0" applyFill="0" applyAlignment="0" applyProtection="0"/>
    <xf numFmtId="0" fontId="76" fillId="0" borderId="67" applyNumberFormat="0" applyFill="0" applyAlignment="0" applyProtection="0"/>
    <xf numFmtId="0" fontId="73" fillId="57" borderId="0" applyNumberFormat="0" applyBorder="0" applyAlignment="0" applyProtection="0"/>
    <xf numFmtId="0" fontId="73" fillId="57" borderId="0" applyNumberFormat="0" applyBorder="0" applyAlignment="0" applyProtection="0"/>
    <xf numFmtId="0" fontId="73" fillId="57" borderId="0" applyNumberFormat="0" applyBorder="0" applyAlignment="0" applyProtection="0"/>
    <xf numFmtId="0" fontId="122" fillId="57" borderId="0" applyNumberFormat="0" applyBorder="0" applyAlignment="0" applyProtection="0"/>
    <xf numFmtId="0" fontId="73" fillId="57" borderId="0" applyNumberFormat="0" applyBorder="0" applyAlignment="0" applyProtection="0"/>
    <xf numFmtId="178" fontId="3" fillId="0" borderId="0"/>
    <xf numFmtId="179" fontId="3" fillId="0" borderId="0"/>
    <xf numFmtId="179" fontId="3" fillId="0" borderId="0"/>
    <xf numFmtId="179" fontId="3" fillId="0" borderId="0"/>
    <xf numFmtId="0" fontId="3" fillId="0" borderId="0"/>
    <xf numFmtId="179" fontId="3" fillId="0" borderId="0"/>
    <xf numFmtId="179" fontId="3" fillId="0" borderId="0"/>
    <xf numFmtId="179" fontId="3" fillId="0" borderId="0"/>
    <xf numFmtId="178" fontId="3" fillId="0" borderId="0"/>
    <xf numFmtId="0" fontId="3" fillId="0" borderId="0"/>
    <xf numFmtId="179" fontId="3" fillId="0" borderId="0"/>
    <xf numFmtId="178" fontId="3" fillId="0" borderId="0"/>
    <xf numFmtId="178" fontId="3" fillId="0" borderId="0"/>
    <xf numFmtId="179" fontId="3" fillId="0" borderId="0"/>
    <xf numFmtId="0" fontId="43" fillId="0" borderId="0"/>
    <xf numFmtId="0" fontId="43" fillId="0" borderId="0"/>
    <xf numFmtId="0" fontId="3" fillId="0" borderId="0"/>
    <xf numFmtId="0" fontId="3" fillId="0" borderId="0"/>
    <xf numFmtId="0" fontId="3" fillId="0" borderId="0"/>
    <xf numFmtId="0" fontId="82" fillId="0" borderId="0"/>
    <xf numFmtId="0" fontId="43" fillId="52" borderId="66" applyNumberFormat="0" applyFont="0" applyAlignment="0" applyProtection="0"/>
    <xf numFmtId="38" fontId="105" fillId="0" borderId="70">
      <alignment horizontal="center"/>
    </xf>
    <xf numFmtId="184" fontId="43" fillId="0" borderId="0" applyFont="0" applyFill="0" applyBorder="0" applyAlignment="0" applyProtection="0"/>
    <xf numFmtId="185" fontId="43" fillId="0" borderId="0" applyFont="0" applyFill="0" applyBorder="0" applyAlignment="0" applyProtection="0"/>
    <xf numFmtId="184" fontId="105" fillId="0" borderId="0" applyFont="0" applyFill="0" applyBorder="0" applyAlignment="0" applyProtection="0"/>
    <xf numFmtId="185" fontId="105" fillId="0" borderId="0" applyFont="0" applyFill="0" applyBorder="0" applyAlignment="0" applyProtection="0"/>
    <xf numFmtId="0" fontId="3" fillId="0" borderId="0"/>
    <xf numFmtId="3" fontId="99" fillId="0" borderId="0">
      <alignment vertical="top"/>
    </xf>
    <xf numFmtId="0" fontId="65" fillId="56" borderId="60" applyNumberFormat="0" applyAlignment="0" applyProtection="0"/>
    <xf numFmtId="0" fontId="65" fillId="56" borderId="60" applyNumberFormat="0" applyAlignment="0" applyProtection="0"/>
    <xf numFmtId="0" fontId="65" fillId="56" borderId="60" applyNumberFormat="0" applyAlignment="0" applyProtection="0"/>
    <xf numFmtId="0" fontId="123" fillId="56" borderId="60" applyNumberFormat="0" applyAlignment="0" applyProtection="0"/>
    <xf numFmtId="0" fontId="65" fillId="56" borderId="60" applyNumberFormat="0" applyAlignment="0" applyProtection="0"/>
    <xf numFmtId="14" fontId="85" fillId="0" borderId="0">
      <alignment horizontal="center" wrapText="1"/>
      <protection locked="0"/>
    </xf>
    <xf numFmtId="14" fontId="85" fillId="0" borderId="0">
      <alignment horizontal="center" wrapText="1"/>
      <protection locked="0"/>
    </xf>
    <xf numFmtId="14" fontId="85" fillId="0" borderId="0">
      <alignment horizontal="center" wrapText="1"/>
      <protection locked="0"/>
    </xf>
    <xf numFmtId="14" fontId="85" fillId="0" borderId="0">
      <alignment horizontal="center" wrapText="1"/>
      <protection locked="0"/>
    </xf>
    <xf numFmtId="14" fontId="85" fillId="0" borderId="0">
      <alignment horizontal="center" wrapText="1"/>
      <protection locked="0"/>
    </xf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3" fontId="100" fillId="0" borderId="68" applyNumberFormat="0" applyAlignment="0">
      <alignment vertical="top"/>
    </xf>
    <xf numFmtId="0" fontId="101" fillId="72" borderId="0" applyNumberFormat="0" applyFont="0" applyBorder="0" applyAlignment="0">
      <alignment horizontal="center"/>
    </xf>
    <xf numFmtId="0" fontId="101" fillId="72" borderId="0" applyNumberFormat="0" applyFont="0" applyBorder="0" applyAlignment="0">
      <alignment horizontal="center"/>
    </xf>
    <xf numFmtId="0" fontId="101" fillId="72" borderId="0" applyNumberFormat="0" applyFont="0" applyBorder="0" applyAlignment="0">
      <alignment horizontal="center"/>
    </xf>
    <xf numFmtId="0" fontId="101" fillId="72" borderId="0" applyNumberFormat="0" applyFont="0" applyBorder="0" applyAlignment="0">
      <alignment horizontal="center"/>
    </xf>
    <xf numFmtId="0" fontId="101" fillId="72" borderId="0" applyNumberFormat="0" applyFont="0" applyBorder="0" applyAlignment="0">
      <alignment horizontal="center"/>
    </xf>
    <xf numFmtId="14" fontId="92" fillId="0" borderId="0" applyNumberFormat="0" applyFill="0" applyBorder="0" applyAlignment="0" applyProtection="0">
      <alignment horizontal="left"/>
    </xf>
    <xf numFmtId="0" fontId="101" fillId="1" borderId="30" applyNumberFormat="0" applyFont="0" applyAlignment="0">
      <alignment horizontal="center"/>
    </xf>
    <xf numFmtId="0" fontId="101" fillId="1" borderId="30" applyNumberFormat="0" applyFont="0" applyAlignment="0">
      <alignment horizontal="center"/>
    </xf>
    <xf numFmtId="0" fontId="101" fillId="1" borderId="30" applyNumberFormat="0" applyFont="0" applyAlignment="0">
      <alignment horizontal="center"/>
    </xf>
    <xf numFmtId="0" fontId="101" fillId="1" borderId="30" applyNumberFormat="0" applyFont="0" applyAlignment="0">
      <alignment horizontal="center"/>
    </xf>
    <xf numFmtId="0" fontId="101" fillId="1" borderId="30" applyNumberFormat="0" applyFont="0" applyAlignment="0">
      <alignment horizontal="center"/>
    </xf>
    <xf numFmtId="0" fontId="101" fillId="1" borderId="30" applyNumberFormat="0" applyFont="0" applyAlignment="0">
      <alignment horizontal="center"/>
    </xf>
    <xf numFmtId="0" fontId="92" fillId="0" borderId="71"/>
    <xf numFmtId="0" fontId="102" fillId="0" borderId="0" applyNumberFormat="0" applyFill="0" applyBorder="0" applyAlignment="0">
      <alignment horizontal="center"/>
    </xf>
    <xf numFmtId="0" fontId="102" fillId="0" borderId="0" applyNumberFormat="0" applyFill="0" applyBorder="0" applyAlignment="0">
      <alignment horizontal="center"/>
    </xf>
    <xf numFmtId="0" fontId="102" fillId="0" borderId="0" applyNumberFormat="0" applyFill="0" applyBorder="0" applyAlignment="0">
      <alignment horizontal="center"/>
    </xf>
    <xf numFmtId="0" fontId="102" fillId="0" borderId="0" applyNumberFormat="0" applyFill="0" applyBorder="0" applyAlignment="0">
      <alignment horizontal="center"/>
    </xf>
    <xf numFmtId="0" fontId="102" fillId="0" borderId="0" applyNumberFormat="0" applyFill="0" applyBorder="0" applyAlignment="0">
      <alignment horizontal="center"/>
    </xf>
    <xf numFmtId="0" fontId="3" fillId="0" borderId="0"/>
    <xf numFmtId="40" fontId="103" fillId="0" borderId="0" applyBorder="0">
      <alignment horizontal="right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0" fillId="0" borderId="64" applyNumberFormat="0" applyFill="0" applyAlignment="0" applyProtection="0"/>
    <xf numFmtId="0" fontId="70" fillId="0" borderId="64" applyNumberFormat="0" applyFill="0" applyAlignment="0" applyProtection="0"/>
    <xf numFmtId="0" fontId="70" fillId="0" borderId="64" applyNumberFormat="0" applyFill="0" applyAlignment="0" applyProtection="0"/>
    <xf numFmtId="0" fontId="125" fillId="0" borderId="64" applyNumberFormat="0" applyFill="0" applyAlignment="0" applyProtection="0"/>
    <xf numFmtId="0" fontId="70" fillId="0" borderId="64" applyNumberFormat="0" applyFill="0" applyAlignment="0" applyProtection="0"/>
    <xf numFmtId="180" fontId="3" fillId="0" borderId="0">
      <alignment horizontal="left"/>
    </xf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108" fillId="64" borderId="0" applyNumberFormat="0" applyBorder="0" applyAlignment="0" applyProtection="0"/>
    <xf numFmtId="0" fontId="108" fillId="64" borderId="0" applyNumberFormat="0" applyBorder="0" applyAlignment="0" applyProtection="0"/>
    <xf numFmtId="0" fontId="63" fillId="64" borderId="0" applyNumberFormat="0" applyBorder="0" applyAlignment="0" applyProtection="0"/>
    <xf numFmtId="0" fontId="108" fillId="64" borderId="0" applyNumberFormat="0" applyBorder="0" applyAlignment="0" applyProtection="0"/>
    <xf numFmtId="0" fontId="109" fillId="64" borderId="0" applyNumberFormat="0" applyBorder="0" applyAlignment="0" applyProtection="0"/>
    <xf numFmtId="0" fontId="108" fillId="65" borderId="0" applyNumberFormat="0" applyBorder="0" applyAlignment="0" applyProtection="0"/>
    <xf numFmtId="0" fontId="108" fillId="65" borderId="0" applyNumberFormat="0" applyBorder="0" applyAlignment="0" applyProtection="0"/>
    <xf numFmtId="0" fontId="63" fillId="65" borderId="0" applyNumberFormat="0" applyBorder="0" applyAlignment="0" applyProtection="0"/>
    <xf numFmtId="0" fontId="108" fillId="65" borderId="0" applyNumberFormat="0" applyBorder="0" applyAlignment="0" applyProtection="0"/>
    <xf numFmtId="0" fontId="109" fillId="65" borderId="0" applyNumberFormat="0" applyBorder="0" applyAlignment="0" applyProtection="0"/>
    <xf numFmtId="0" fontId="108" fillId="63" borderId="0" applyNumberFormat="0" applyBorder="0" applyAlignment="0" applyProtection="0"/>
    <xf numFmtId="0" fontId="108" fillId="63" borderId="0" applyNumberFormat="0" applyBorder="0" applyAlignment="0" applyProtection="0"/>
    <xf numFmtId="0" fontId="63" fillId="63" borderId="0" applyNumberFormat="0" applyBorder="0" applyAlignment="0" applyProtection="0"/>
    <xf numFmtId="0" fontId="108" fillId="63" borderId="0" applyNumberFormat="0" applyBorder="0" applyAlignment="0" applyProtection="0"/>
    <xf numFmtId="0" fontId="109" fillId="63" borderId="0" applyNumberFormat="0" applyBorder="0" applyAlignment="0" applyProtection="0"/>
    <xf numFmtId="0" fontId="108" fillId="60" borderId="0" applyNumberFormat="0" applyBorder="0" applyAlignment="0" applyProtection="0"/>
    <xf numFmtId="0" fontId="108" fillId="60" borderId="0" applyNumberFormat="0" applyBorder="0" applyAlignment="0" applyProtection="0"/>
    <xf numFmtId="0" fontId="63" fillId="60" borderId="0" applyNumberFormat="0" applyBorder="0" applyAlignment="0" applyProtection="0"/>
    <xf numFmtId="0" fontId="108" fillId="60" borderId="0" applyNumberFormat="0" applyBorder="0" applyAlignment="0" applyProtection="0"/>
    <xf numFmtId="0" fontId="109" fillId="60" borderId="0" applyNumberFormat="0" applyBorder="0" applyAlignment="0" applyProtection="0"/>
    <xf numFmtId="0" fontId="108" fillId="61" borderId="0" applyNumberFormat="0" applyBorder="0" applyAlignment="0" applyProtection="0"/>
    <xf numFmtId="0" fontId="108" fillId="61" borderId="0" applyNumberFormat="0" applyBorder="0" applyAlignment="0" applyProtection="0"/>
    <xf numFmtId="0" fontId="63" fillId="61" borderId="0" applyNumberFormat="0" applyBorder="0" applyAlignment="0" applyProtection="0"/>
    <xf numFmtId="0" fontId="108" fillId="61" borderId="0" applyNumberFormat="0" applyBorder="0" applyAlignment="0" applyProtection="0"/>
    <xf numFmtId="0" fontId="109" fillId="61" borderId="0" applyNumberFormat="0" applyBorder="0" applyAlignment="0" applyProtection="0"/>
    <xf numFmtId="0" fontId="108" fillId="66" borderId="0" applyNumberFormat="0" applyBorder="0" applyAlignment="0" applyProtection="0"/>
    <xf numFmtId="0" fontId="108" fillId="66" borderId="0" applyNumberFormat="0" applyBorder="0" applyAlignment="0" applyProtection="0"/>
    <xf numFmtId="0" fontId="63" fillId="66" borderId="0" applyNumberFormat="0" applyBorder="0" applyAlignment="0" applyProtection="0"/>
    <xf numFmtId="0" fontId="108" fillId="66" borderId="0" applyNumberFormat="0" applyBorder="0" applyAlignment="0" applyProtection="0"/>
    <xf numFmtId="0" fontId="109" fillId="66" borderId="0" applyNumberFormat="0" applyBorder="0" applyAlignment="0" applyProtection="0"/>
    <xf numFmtId="0" fontId="120" fillId="49" borderId="59" applyNumberFormat="0" applyAlignment="0" applyProtection="0"/>
    <xf numFmtId="0" fontId="120" fillId="49" borderId="59" applyNumberFormat="0" applyAlignment="0" applyProtection="0"/>
    <xf numFmtId="0" fontId="64" fillId="49" borderId="59" applyNumberFormat="0" applyAlignment="0" applyProtection="0"/>
    <xf numFmtId="0" fontId="120" fillId="49" borderId="59" applyNumberFormat="0" applyAlignment="0" applyProtection="0"/>
    <xf numFmtId="0" fontId="127" fillId="49" borderId="59" applyNumberFormat="0" applyAlignment="0" applyProtection="0"/>
    <xf numFmtId="0" fontId="123" fillId="56" borderId="60" applyNumberFormat="0" applyAlignment="0" applyProtection="0"/>
    <xf numFmtId="0" fontId="123" fillId="56" borderId="60" applyNumberFormat="0" applyAlignment="0" applyProtection="0"/>
    <xf numFmtId="0" fontId="65" fillId="56" borderId="60" applyNumberFormat="0" applyAlignment="0" applyProtection="0"/>
    <xf numFmtId="0" fontId="123" fillId="56" borderId="60" applyNumberFormat="0" applyAlignment="0" applyProtection="0"/>
    <xf numFmtId="0" fontId="128" fillId="56" borderId="60" applyNumberFormat="0" applyAlignment="0" applyProtection="0"/>
    <xf numFmtId="0" fontId="111" fillId="56" borderId="59" applyNumberFormat="0" applyAlignment="0" applyProtection="0"/>
    <xf numFmtId="0" fontId="111" fillId="56" borderId="59" applyNumberFormat="0" applyAlignment="0" applyProtection="0"/>
    <xf numFmtId="0" fontId="66" fillId="56" borderId="59" applyNumberFormat="0" applyAlignment="0" applyProtection="0"/>
    <xf numFmtId="0" fontId="111" fillId="56" borderId="59" applyNumberFormat="0" applyAlignment="0" applyProtection="0"/>
    <xf numFmtId="0" fontId="129" fillId="56" borderId="59" applyNumberFormat="0" applyAlignment="0" applyProtection="0"/>
    <xf numFmtId="0" fontId="130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164" fontId="43" fillId="0" borderId="0" applyFont="0" applyFill="0" applyBorder="0" applyAlignment="0" applyProtection="0"/>
    <xf numFmtId="164" fontId="43" fillId="0" borderId="0" applyFont="0" applyFill="0" applyBorder="0" applyAlignment="0" applyProtection="0"/>
    <xf numFmtId="0" fontId="117" fillId="0" borderId="61" applyNumberFormat="0" applyFill="0" applyAlignment="0" applyProtection="0"/>
    <xf numFmtId="0" fontId="117" fillId="0" borderId="61" applyNumberFormat="0" applyFill="0" applyAlignment="0" applyProtection="0"/>
    <xf numFmtId="0" fontId="67" fillId="0" borderId="61" applyNumberFormat="0" applyFill="0" applyAlignment="0" applyProtection="0"/>
    <xf numFmtId="0" fontId="117" fillId="0" borderId="61" applyNumberFormat="0" applyFill="0" applyAlignment="0" applyProtection="0"/>
    <xf numFmtId="0" fontId="118" fillId="0" borderId="62" applyNumberFormat="0" applyFill="0" applyAlignment="0" applyProtection="0"/>
    <xf numFmtId="0" fontId="118" fillId="0" borderId="62" applyNumberFormat="0" applyFill="0" applyAlignment="0" applyProtection="0"/>
    <xf numFmtId="0" fontId="68" fillId="0" borderId="62" applyNumberFormat="0" applyFill="0" applyAlignment="0" applyProtection="0"/>
    <xf numFmtId="0" fontId="118" fillId="0" borderId="62" applyNumberFormat="0" applyFill="0" applyAlignment="0" applyProtection="0"/>
    <xf numFmtId="0" fontId="119" fillId="0" borderId="63" applyNumberFormat="0" applyFill="0" applyAlignment="0" applyProtection="0"/>
    <xf numFmtId="0" fontId="119" fillId="0" borderId="63" applyNumberFormat="0" applyFill="0" applyAlignment="0" applyProtection="0"/>
    <xf numFmtId="0" fontId="69" fillId="0" borderId="63" applyNumberFormat="0" applyFill="0" applyAlignment="0" applyProtection="0"/>
    <xf numFmtId="0" fontId="119" fillId="0" borderId="63" applyNumberFormat="0" applyFill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5" fillId="0" borderId="64" applyNumberFormat="0" applyFill="0" applyAlignment="0" applyProtection="0"/>
    <xf numFmtId="0" fontId="125" fillId="0" borderId="64" applyNumberFormat="0" applyFill="0" applyAlignment="0" applyProtection="0"/>
    <xf numFmtId="0" fontId="70" fillId="0" borderId="64" applyNumberFormat="0" applyFill="0" applyAlignment="0" applyProtection="0"/>
    <xf numFmtId="0" fontId="125" fillId="0" borderId="64" applyNumberFormat="0" applyFill="0" applyAlignment="0" applyProtection="0"/>
    <xf numFmtId="0" fontId="131" fillId="0" borderId="64" applyNumberFormat="0" applyFill="0" applyAlignment="0" applyProtection="0"/>
    <xf numFmtId="0" fontId="112" fillId="67" borderId="65" applyNumberFormat="0" applyAlignment="0" applyProtection="0"/>
    <xf numFmtId="0" fontId="112" fillId="67" borderId="65" applyNumberFormat="0" applyAlignment="0" applyProtection="0"/>
    <xf numFmtId="0" fontId="71" fillId="67" borderId="65" applyNumberFormat="0" applyAlignment="0" applyProtection="0"/>
    <xf numFmtId="0" fontId="112" fillId="67" borderId="65" applyNumberFormat="0" applyAlignment="0" applyProtection="0"/>
    <xf numFmtId="0" fontId="132" fillId="67" borderId="65" applyNumberFormat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2" fillId="57" borderId="0" applyNumberFormat="0" applyBorder="0" applyAlignment="0" applyProtection="0"/>
    <xf numFmtId="0" fontId="122" fillId="57" borderId="0" applyNumberFormat="0" applyBorder="0" applyAlignment="0" applyProtection="0"/>
    <xf numFmtId="0" fontId="73" fillId="57" borderId="0" applyNumberFormat="0" applyBorder="0" applyAlignment="0" applyProtection="0"/>
    <xf numFmtId="0" fontId="122" fillId="57" borderId="0" applyNumberFormat="0" applyBorder="0" applyAlignment="0" applyProtection="0"/>
    <xf numFmtId="0" fontId="133" fillId="57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06" fillId="0" borderId="0"/>
    <xf numFmtId="0" fontId="106" fillId="0" borderId="0"/>
    <xf numFmtId="0" fontId="106" fillId="0" borderId="0"/>
    <xf numFmtId="0" fontId="43" fillId="0" borderId="0"/>
    <xf numFmtId="0" fontId="106" fillId="0" borderId="0"/>
    <xf numFmtId="0" fontId="43" fillId="0" borderId="0"/>
    <xf numFmtId="0" fontId="47" fillId="0" borderId="0"/>
    <xf numFmtId="0" fontId="43" fillId="0" borderId="0"/>
    <xf numFmtId="0" fontId="3" fillId="0" borderId="0"/>
    <xf numFmtId="0" fontId="3" fillId="0" borderId="0"/>
    <xf numFmtId="0" fontId="3" fillId="0" borderId="0"/>
    <xf numFmtId="0" fontId="4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3" fillId="0" borderId="0"/>
    <xf numFmtId="0" fontId="43" fillId="0" borderId="0"/>
    <xf numFmtId="0" fontId="134" fillId="0" borderId="0"/>
    <xf numFmtId="0" fontId="43" fillId="0" borderId="0"/>
    <xf numFmtId="0" fontId="43" fillId="0" borderId="0"/>
    <xf numFmtId="0" fontId="134" fillId="0" borderId="0"/>
    <xf numFmtId="0" fontId="47" fillId="0" borderId="0"/>
    <xf numFmtId="0" fontId="134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43" fillId="0" borderId="0"/>
    <xf numFmtId="0" fontId="4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43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43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43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43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43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32" fillId="0" borderId="0"/>
    <xf numFmtId="0" fontId="43" fillId="0" borderId="0"/>
    <xf numFmtId="0" fontId="3" fillId="0" borderId="0"/>
    <xf numFmtId="0" fontId="43" fillId="0" borderId="0"/>
    <xf numFmtId="0" fontId="106" fillId="0" borderId="0"/>
    <xf numFmtId="0" fontId="106" fillId="0" borderId="0"/>
    <xf numFmtId="0" fontId="43" fillId="0" borderId="0"/>
    <xf numFmtId="0" fontId="3" fillId="0" borderId="0">
      <alignment vertical="top"/>
    </xf>
    <xf numFmtId="0" fontId="47" fillId="0" borderId="0"/>
    <xf numFmtId="0" fontId="47" fillId="0" borderId="0"/>
    <xf numFmtId="0" fontId="47" fillId="0" borderId="0"/>
    <xf numFmtId="0" fontId="3" fillId="0" borderId="0"/>
    <xf numFmtId="0" fontId="43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43" fillId="0" borderId="0"/>
    <xf numFmtId="0" fontId="43" fillId="0" borderId="0"/>
    <xf numFmtId="0" fontId="3" fillId="0" borderId="0"/>
    <xf numFmtId="0" fontId="106" fillId="0" borderId="0"/>
    <xf numFmtId="0" fontId="43" fillId="0" borderId="0"/>
    <xf numFmtId="0" fontId="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7" fillId="0" borderId="0"/>
    <xf numFmtId="0" fontId="107" fillId="0" borderId="0"/>
    <xf numFmtId="0" fontId="43" fillId="0" borderId="0"/>
    <xf numFmtId="0" fontId="32" fillId="0" borderId="0"/>
    <xf numFmtId="0" fontId="43" fillId="0" borderId="0"/>
    <xf numFmtId="0" fontId="32" fillId="0" borderId="0"/>
    <xf numFmtId="0" fontId="43" fillId="0" borderId="0"/>
    <xf numFmtId="0" fontId="32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4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43" fillId="0" borderId="0"/>
    <xf numFmtId="0" fontId="4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3" fillId="0" borderId="0"/>
    <xf numFmtId="0" fontId="3" fillId="0" borderId="0"/>
    <xf numFmtId="0" fontId="3" fillId="0" borderId="0"/>
    <xf numFmtId="0" fontId="43" fillId="0" borderId="0"/>
    <xf numFmtId="0" fontId="3" fillId="0" borderId="0"/>
    <xf numFmtId="0" fontId="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47" fillId="0" borderId="0"/>
    <xf numFmtId="0" fontId="47" fillId="0" borderId="0"/>
    <xf numFmtId="0" fontId="47" fillId="0" borderId="0"/>
    <xf numFmtId="0" fontId="4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3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47" fillId="0" borderId="0"/>
    <xf numFmtId="0" fontId="4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110" fillId="48" borderId="0" applyNumberFormat="0" applyBorder="0" applyAlignment="0" applyProtection="0"/>
    <xf numFmtId="0" fontId="110" fillId="48" borderId="0" applyNumberFormat="0" applyBorder="0" applyAlignment="0" applyProtection="0"/>
    <xf numFmtId="0" fontId="74" fillId="48" borderId="0" applyNumberFormat="0" applyBorder="0" applyAlignment="0" applyProtection="0"/>
    <xf numFmtId="0" fontId="110" fillId="48" borderId="0" applyNumberFormat="0" applyBorder="0" applyAlignment="0" applyProtection="0"/>
    <xf numFmtId="0" fontId="135" fillId="48" borderId="0" applyNumberFormat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36" fillId="0" borderId="0" applyNumberFormat="0" applyFill="0" applyBorder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106" fillId="52" borderId="66" applyNumberFormat="0" applyFont="0" applyAlignment="0" applyProtection="0"/>
    <xf numFmtId="0" fontId="106" fillId="52" borderId="66" applyNumberFormat="0" applyFont="0" applyAlignment="0" applyProtection="0"/>
    <xf numFmtId="0" fontId="106" fillId="52" borderId="66" applyNumberFormat="0" applyFont="0" applyAlignment="0" applyProtection="0"/>
    <xf numFmtId="0" fontId="43" fillId="52" borderId="66" applyNumberFormat="0" applyFont="0" applyAlignment="0" applyProtection="0"/>
    <xf numFmtId="0" fontId="106" fillId="52" borderId="66" applyNumberFormat="0" applyFont="0" applyAlignment="0" applyProtection="0"/>
    <xf numFmtId="0" fontId="106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0" fontId="3" fillId="52" borderId="66" applyNumberFormat="0" applyFont="0" applyAlignment="0" applyProtection="0"/>
    <xf numFmtId="13" fontId="3" fillId="0" borderId="0" applyFont="0" applyFill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3" fillId="0" borderId="0" applyFont="0" applyFill="0" applyBorder="0" applyAlignment="0" applyProtection="0"/>
    <xf numFmtId="3" fontId="14" fillId="0" borderId="0">
      <alignment horizontal="right" vertical="center"/>
    </xf>
    <xf numFmtId="0" fontId="121" fillId="0" borderId="67" applyNumberFormat="0" applyFill="0" applyAlignment="0" applyProtection="0"/>
    <xf numFmtId="0" fontId="121" fillId="0" borderId="67" applyNumberFormat="0" applyFill="0" applyAlignment="0" applyProtection="0"/>
    <xf numFmtId="0" fontId="76" fillId="0" borderId="67" applyNumberFormat="0" applyFill="0" applyAlignment="0" applyProtection="0"/>
    <xf numFmtId="0" fontId="121" fillId="0" borderId="67" applyNumberFormat="0" applyFill="0" applyAlignment="0" applyProtection="0"/>
    <xf numFmtId="0" fontId="137" fillId="0" borderId="67" applyNumberFormat="0" applyFill="0" applyAlignment="0" applyProtection="0"/>
    <xf numFmtId="0" fontId="80" fillId="0" borderId="0"/>
    <xf numFmtId="0" fontId="80" fillId="0" borderId="0"/>
    <xf numFmtId="0" fontId="80" fillId="0" borderId="0"/>
    <xf numFmtId="0" fontId="83" fillId="0" borderId="0"/>
    <xf numFmtId="0" fontId="80" fillId="0" borderId="0"/>
    <xf numFmtId="0" fontId="3" fillId="0" borderId="0"/>
    <xf numFmtId="0" fontId="3" fillId="0" borderId="39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38" fillId="0" borderId="0" applyNumberFormat="0" applyFill="0" applyBorder="0" applyAlignment="0" applyProtection="0"/>
    <xf numFmtId="183" fontId="43" fillId="0" borderId="0" applyFont="0" applyFill="0" applyBorder="0" applyAlignment="0" applyProtection="0"/>
    <xf numFmtId="3" fontId="104" fillId="0" borderId="39" applyFont="0" applyBorder="0">
      <alignment horizontal="right"/>
      <protection locked="0"/>
    </xf>
    <xf numFmtId="186" fontId="43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3" fillId="0" borderId="0" applyFont="0" applyFill="0" applyBorder="0" applyAlignment="0" applyProtection="0"/>
    <xf numFmtId="165" fontId="43" fillId="0" borderId="0" applyFont="0" applyFill="0" applyBorder="0" applyAlignment="0" applyProtection="0"/>
    <xf numFmtId="0" fontId="116" fillId="50" borderId="0" applyNumberFormat="0" applyBorder="0" applyAlignment="0" applyProtection="0"/>
    <xf numFmtId="0" fontId="116" fillId="50" borderId="0" applyNumberFormat="0" applyBorder="0" applyAlignment="0" applyProtection="0"/>
    <xf numFmtId="0" fontId="78" fillId="50" borderId="0" applyNumberFormat="0" applyBorder="0" applyAlignment="0" applyProtection="0"/>
    <xf numFmtId="0" fontId="116" fillId="50" borderId="0" applyNumberFormat="0" applyBorder="0" applyAlignment="0" applyProtection="0"/>
    <xf numFmtId="0" fontId="139" fillId="50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0" borderId="0"/>
    <xf numFmtId="0" fontId="35" fillId="0" borderId="0"/>
    <xf numFmtId="0" fontId="4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683">
    <xf numFmtId="0" fontId="0" fillId="0" borderId="0" xfId="0"/>
    <xf numFmtId="0" fontId="0" fillId="0" borderId="0" xfId="0"/>
    <xf numFmtId="0" fontId="4" fillId="0" borderId="0" xfId="0" applyNumberFormat="1" applyFont="1" applyFill="1" applyAlignment="1" applyProtection="1">
      <protection locked="0"/>
    </xf>
    <xf numFmtId="0" fontId="6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67" fontId="8" fillId="0" borderId="0" xfId="0" applyNumberFormat="1" applyFont="1" applyBorder="1" applyAlignment="1" applyProtection="1">
      <alignment horizontal="center" vertical="center"/>
      <protection locked="0"/>
    </xf>
    <xf numFmtId="167" fontId="8" fillId="0" borderId="0" xfId="0" applyNumberFormat="1" applyFont="1" applyAlignment="1" applyProtection="1">
      <alignment horizontal="center" vertical="center"/>
      <protection locked="0"/>
    </xf>
    <xf numFmtId="0" fontId="7" fillId="0" borderId="1" xfId="0" applyNumberFormat="1" applyFont="1" applyFill="1" applyBorder="1" applyProtection="1">
      <protection locked="0"/>
    </xf>
    <xf numFmtId="167" fontId="11" fillId="0" borderId="0" xfId="0" applyNumberFormat="1" applyFont="1" applyFill="1" applyBorder="1" applyProtection="1">
      <protection locked="0"/>
    </xf>
    <xf numFmtId="167" fontId="12" fillId="0" borderId="0" xfId="0" applyNumberFormat="1" applyFont="1" applyFill="1" applyBorder="1" applyAlignment="1" applyProtection="1">
      <alignment horizontal="right"/>
      <protection locked="0"/>
    </xf>
    <xf numFmtId="167" fontId="10" fillId="0" borderId="0" xfId="0" applyNumberFormat="1" applyFont="1" applyFill="1" applyBorder="1" applyAlignment="1" applyProtection="1">
      <alignment horizontal="left"/>
      <protection locked="0"/>
    </xf>
    <xf numFmtId="167" fontId="13" fillId="0" borderId="0" xfId="0" applyNumberFormat="1" applyFont="1" applyFill="1" applyAlignment="1" applyProtection="1">
      <alignment horizontal="left"/>
      <protection locked="0"/>
    </xf>
    <xf numFmtId="167" fontId="14" fillId="0" borderId="0" xfId="1" applyNumberFormat="1" applyFont="1" applyFill="1" applyBorder="1" applyAlignment="1" applyProtection="1">
      <alignment horizontal="left"/>
      <protection locked="0"/>
    </xf>
    <xf numFmtId="167" fontId="11" fillId="0" borderId="0" xfId="0" applyNumberFormat="1" applyFont="1" applyFill="1" applyBorder="1" applyProtection="1">
      <protection locked="0"/>
    </xf>
    <xf numFmtId="167" fontId="14" fillId="0" borderId="0" xfId="1" applyNumberFormat="1" applyFont="1" applyFill="1" applyBorder="1" applyAlignment="1" applyProtection="1">
      <alignment horizontal="center"/>
      <protection locked="0"/>
    </xf>
    <xf numFmtId="0" fontId="9" fillId="0" borderId="1" xfId="0" applyNumberFormat="1" applyFont="1" applyFill="1" applyBorder="1" applyAlignment="1" applyProtection="1">
      <alignment horizontal="center"/>
      <protection locked="0"/>
    </xf>
    <xf numFmtId="167" fontId="15" fillId="0" borderId="0" xfId="0" applyNumberFormat="1" applyFont="1" applyBorder="1"/>
    <xf numFmtId="167" fontId="0" fillId="0" borderId="0" xfId="0" applyNumberFormat="1" applyBorder="1"/>
    <xf numFmtId="0" fontId="6" fillId="0" borderId="1" xfId="0" applyNumberFormat="1" applyFont="1" applyFill="1" applyBorder="1" applyProtection="1"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10" fillId="0" borderId="1" xfId="0" applyNumberFormat="1" applyFont="1" applyFill="1" applyBorder="1" applyAlignment="1" applyProtection="1">
      <alignment vertical="top" wrapText="1"/>
      <protection locked="0"/>
    </xf>
    <xf numFmtId="167" fontId="14" fillId="0" borderId="0" xfId="0" applyNumberFormat="1" applyFont="1" applyFill="1" applyProtection="1">
      <protection locked="0"/>
    </xf>
    <xf numFmtId="167" fontId="16" fillId="0" borderId="0" xfId="0" applyNumberFormat="1" applyFont="1" applyFill="1" applyBorder="1" applyAlignment="1" applyProtection="1">
      <alignment horizontal="center"/>
      <protection locked="0"/>
    </xf>
    <xf numFmtId="0" fontId="20" fillId="4" borderId="10" xfId="0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horizontal="center" vertical="center" wrapText="1"/>
    </xf>
    <xf numFmtId="0" fontId="20" fillId="4" borderId="10" xfId="0" applyFont="1" applyFill="1" applyBorder="1" applyAlignment="1">
      <alignment horizontal="center" vertical="center" wrapText="1"/>
    </xf>
    <xf numFmtId="0" fontId="20" fillId="4" borderId="11" xfId="0" applyNumberFormat="1" applyFont="1" applyFill="1" applyBorder="1" applyAlignment="1">
      <alignment horizontal="center" vertical="center" wrapText="1"/>
    </xf>
    <xf numFmtId="0" fontId="20" fillId="4" borderId="10" xfId="0" applyNumberFormat="1" applyFont="1" applyFill="1" applyBorder="1" applyAlignment="1">
      <alignment horizontal="center" vertical="center" wrapText="1"/>
    </xf>
    <xf numFmtId="2" fontId="20" fillId="4" borderId="10" xfId="0" applyNumberFormat="1" applyFont="1" applyFill="1" applyBorder="1" applyAlignment="1">
      <alignment horizontal="center" vertical="center" wrapText="1"/>
    </xf>
    <xf numFmtId="0" fontId="20" fillId="4" borderId="16" xfId="0" applyNumberFormat="1" applyFont="1" applyFill="1" applyBorder="1" applyAlignment="1">
      <alignment horizontal="center" vertical="center"/>
    </xf>
    <xf numFmtId="0" fontId="20" fillId="4" borderId="10" xfId="0" applyNumberFormat="1" applyFont="1" applyFill="1" applyBorder="1" applyAlignment="1">
      <alignment horizontal="center" vertical="center"/>
    </xf>
    <xf numFmtId="0" fontId="20" fillId="4" borderId="12" xfId="0" applyFont="1" applyFill="1" applyBorder="1" applyAlignment="1">
      <alignment horizontal="center" vertical="center"/>
    </xf>
    <xf numFmtId="0" fontId="22" fillId="4" borderId="10" xfId="0" applyNumberFormat="1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 wrapText="1"/>
    </xf>
    <xf numFmtId="169" fontId="22" fillId="4" borderId="10" xfId="0" applyNumberFormat="1" applyFont="1" applyFill="1" applyBorder="1" applyAlignment="1">
      <alignment horizontal="center" vertical="center" wrapText="1"/>
    </xf>
    <xf numFmtId="0" fontId="0" fillId="0" borderId="0" xfId="0"/>
    <xf numFmtId="0" fontId="23" fillId="0" borderId="20" xfId="0" applyNumberFormat="1" applyFont="1" applyFill="1" applyBorder="1" applyAlignment="1" applyProtection="1">
      <alignment horizontal="center" vertical="center" wrapText="1"/>
    </xf>
    <xf numFmtId="0" fontId="23" fillId="0" borderId="21" xfId="0" applyNumberFormat="1" applyFont="1" applyFill="1" applyBorder="1" applyAlignment="1" applyProtection="1">
      <alignment horizontal="center" vertical="center" wrapText="1"/>
    </xf>
    <xf numFmtId="49" fontId="1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1" xfId="0" applyNumberFormat="1" applyFont="1" applyFill="1" applyBorder="1" applyAlignment="1" applyProtection="1">
      <alignment horizontal="left" vertical="center"/>
      <protection locked="0"/>
    </xf>
    <xf numFmtId="167" fontId="17" fillId="5" borderId="18" xfId="3" applyNumberFormat="1" applyFont="1" applyFill="1" applyBorder="1" applyAlignment="1" applyProtection="1">
      <alignment horizontal="center" vertical="center" wrapText="1"/>
      <protection locked="0"/>
    </xf>
    <xf numFmtId="167" fontId="17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0" xfId="3" applyNumberFormat="1" applyFont="1" applyFill="1" applyBorder="1" applyAlignment="1" applyProtection="1">
      <alignment horizontal="center" vertical="center" wrapText="1"/>
    </xf>
    <xf numFmtId="0" fontId="9" fillId="0" borderId="5" xfId="3" applyNumberFormat="1" applyFont="1" applyFill="1" applyBorder="1" applyAlignment="1" applyProtection="1">
      <alignment horizontal="center" vertical="center" wrapText="1"/>
    </xf>
    <xf numFmtId="167" fontId="17" fillId="5" borderId="10" xfId="3" applyNumberFormat="1" applyFont="1" applyFill="1" applyBorder="1" applyAlignment="1" applyProtection="1">
      <alignment horizontal="center" vertical="center" wrapText="1"/>
      <protection locked="0"/>
    </xf>
    <xf numFmtId="167" fontId="17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Font="1"/>
    <xf numFmtId="0" fontId="4" fillId="0" borderId="0" xfId="0" applyNumberFormat="1" applyFont="1" applyFill="1" applyAlignment="1" applyProtection="1">
      <alignment horizontal="center"/>
      <protection locked="0"/>
    </xf>
    <xf numFmtId="0" fontId="9" fillId="0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38" xfId="0" applyNumberFormat="1" applyFont="1" applyFill="1" applyBorder="1" applyAlignment="1" applyProtection="1">
      <alignment horizontal="center" vertical="center"/>
      <protection locked="0"/>
    </xf>
    <xf numFmtId="0" fontId="10" fillId="0" borderId="38" xfId="0" applyNumberFormat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31" fillId="0" borderId="0" xfId="0" applyFont="1" applyFill="1"/>
    <xf numFmtId="14" fontId="0" fillId="0" borderId="0" xfId="0" applyNumberFormat="1"/>
    <xf numFmtId="21" fontId="0" fillId="0" borderId="0" xfId="0" applyNumberFormat="1"/>
    <xf numFmtId="2" fontId="36" fillId="0" borderId="0" xfId="9" applyNumberFormat="1" applyFont="1" applyFill="1" applyBorder="1" applyAlignment="1" applyProtection="1">
      <alignment horizontal="center" vertical="center" shrinkToFit="1"/>
      <protection locked="0"/>
    </xf>
    <xf numFmtId="170" fontId="36" fillId="0" borderId="0" xfId="9" applyNumberFormat="1" applyFont="1" applyFill="1" applyBorder="1" applyAlignment="1" applyProtection="1">
      <alignment horizontal="center" vertical="center" shrinkToFit="1"/>
      <protection locked="0"/>
    </xf>
    <xf numFmtId="170" fontId="36" fillId="4" borderId="0" xfId="9" applyNumberFormat="1" applyFont="1" applyFill="1" applyBorder="1" applyAlignment="1" applyProtection="1">
      <alignment horizontal="center" vertical="center" shrinkToFit="1"/>
      <protection locked="0"/>
    </xf>
    <xf numFmtId="0" fontId="36" fillId="4" borderId="0" xfId="9" applyFont="1" applyFill="1" applyBorder="1" applyAlignment="1" applyProtection="1">
      <alignment shrinkToFit="1"/>
      <protection locked="0"/>
    </xf>
    <xf numFmtId="2" fontId="14" fillId="0" borderId="0" xfId="0" applyNumberFormat="1" applyFont="1" applyFill="1" applyBorder="1" applyProtection="1">
      <protection locked="0"/>
    </xf>
    <xf numFmtId="0" fontId="0" fillId="0" borderId="0" xfId="0" applyBorder="1"/>
    <xf numFmtId="0" fontId="38" fillId="0" borderId="0" xfId="0" applyFont="1"/>
    <xf numFmtId="0" fontId="13" fillId="0" borderId="0" xfId="10" applyFont="1" applyProtection="1">
      <protection locked="0"/>
    </xf>
    <xf numFmtId="0" fontId="13" fillId="4" borderId="0" xfId="11" applyFont="1" applyFill="1" applyProtection="1">
      <protection locked="0"/>
    </xf>
    <xf numFmtId="0" fontId="13" fillId="0" borderId="0" xfId="10" applyFont="1" applyBorder="1" applyProtection="1">
      <protection locked="0"/>
    </xf>
    <xf numFmtId="0" fontId="13" fillId="4" borderId="0" xfId="11" applyFont="1" applyFill="1" applyBorder="1" applyProtection="1">
      <protection locked="0"/>
    </xf>
    <xf numFmtId="0" fontId="13" fillId="0" borderId="0" xfId="11" applyFont="1" applyFill="1" applyBorder="1" applyProtection="1">
      <protection locked="0"/>
    </xf>
    <xf numFmtId="0" fontId="13" fillId="0" borderId="0" xfId="11" applyFont="1" applyFill="1" applyProtection="1">
      <protection locked="0"/>
    </xf>
    <xf numFmtId="0" fontId="9" fillId="4" borderId="0" xfId="11" applyFont="1" applyFill="1" applyBorder="1" applyAlignment="1">
      <alignment vertical="top" wrapText="1"/>
    </xf>
    <xf numFmtId="0" fontId="9" fillId="4" borderId="0" xfId="11" applyFont="1" applyFill="1" applyAlignment="1">
      <alignment vertical="top" wrapText="1"/>
    </xf>
    <xf numFmtId="0" fontId="39" fillId="0" borderId="0" xfId="0" applyFont="1"/>
    <xf numFmtId="0" fontId="35" fillId="11" borderId="13" xfId="12" applyFill="1" applyBorder="1" applyAlignment="1">
      <alignment horizontal="center" vertical="center" wrapText="1"/>
    </xf>
    <xf numFmtId="0" fontId="35" fillId="11" borderId="13" xfId="12" applyFill="1" applyBorder="1" applyAlignment="1">
      <alignment horizontal="center" vertical="center"/>
    </xf>
    <xf numFmtId="0" fontId="0" fillId="11" borderId="13" xfId="12" applyFont="1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 textRotation="90" wrapText="1"/>
    </xf>
    <xf numFmtId="0" fontId="0" fillId="7" borderId="24" xfId="13" applyFont="1" applyFill="1" applyBorder="1" applyAlignment="1">
      <alignment horizontal="center" vertical="center" wrapText="1"/>
    </xf>
    <xf numFmtId="0" fontId="0" fillId="7" borderId="41" xfId="13" applyFont="1" applyFill="1" applyBorder="1" applyAlignment="1">
      <alignment horizontal="center" vertical="center" wrapText="1"/>
    </xf>
    <xf numFmtId="0" fontId="0" fillId="7" borderId="25" xfId="13" applyFont="1" applyFill="1" applyBorder="1" applyAlignment="1">
      <alignment horizontal="center" vertical="center" wrapText="1"/>
    </xf>
    <xf numFmtId="0" fontId="0" fillId="11" borderId="50" xfId="0" applyFill="1" applyBorder="1" applyAlignment="1">
      <alignment horizontal="center" vertical="center" textRotation="90" wrapText="1"/>
    </xf>
    <xf numFmtId="0" fontId="0" fillId="0" borderId="44" xfId="12" applyFont="1" applyBorder="1" applyAlignment="1">
      <alignment horizontal="center" vertical="center" wrapText="1"/>
    </xf>
    <xf numFmtId="0" fontId="0" fillId="0" borderId="43" xfId="12" applyFont="1" applyBorder="1" applyAlignment="1">
      <alignment horizontal="center" vertical="center" wrapText="1"/>
    </xf>
    <xf numFmtId="0" fontId="35" fillId="0" borderId="46" xfId="12" applyBorder="1" applyAlignment="1">
      <alignment wrapText="1"/>
    </xf>
    <xf numFmtId="0" fontId="0" fillId="7" borderId="38" xfId="0" applyFill="1" applyBorder="1" applyAlignment="1">
      <alignment horizontal="center" vertical="center" wrapText="1"/>
    </xf>
    <xf numFmtId="0" fontId="35" fillId="11" borderId="10" xfId="12" applyFill="1" applyBorder="1" applyAlignment="1">
      <alignment horizontal="center" vertical="center"/>
    </xf>
    <xf numFmtId="0" fontId="40" fillId="0" borderId="0" xfId="0" applyFont="1"/>
    <xf numFmtId="0" fontId="0" fillId="0" borderId="44" xfId="12" applyFont="1" applyFill="1" applyBorder="1" applyAlignment="1">
      <alignment horizontal="center" vertical="center" wrapText="1"/>
    </xf>
    <xf numFmtId="167" fontId="17" fillId="5" borderId="12" xfId="0" applyNumberFormat="1" applyFont="1" applyFill="1" applyBorder="1" applyAlignment="1" applyProtection="1">
      <alignment vertical="center" wrapText="1"/>
      <protection locked="0"/>
    </xf>
    <xf numFmtId="0" fontId="45" fillId="0" borderId="38" xfId="0" applyNumberFormat="1" applyFont="1" applyFill="1" applyBorder="1" applyAlignment="1" applyProtection="1">
      <alignment horizontal="left" vertical="center"/>
      <protection locked="0"/>
    </xf>
    <xf numFmtId="0" fontId="45" fillId="0" borderId="38" xfId="0" applyNumberFormat="1" applyFont="1" applyBorder="1" applyAlignment="1" applyProtection="1">
      <alignment horizontal="left" vertical="center"/>
      <protection locked="0"/>
    </xf>
    <xf numFmtId="0" fontId="45" fillId="0" borderId="38" xfId="0" applyNumberFormat="1" applyFont="1" applyFill="1" applyBorder="1" applyProtection="1">
      <protection locked="0"/>
    </xf>
    <xf numFmtId="0" fontId="17" fillId="0" borderId="10" xfId="0" applyNumberFormat="1" applyFont="1" applyFill="1" applyBorder="1" applyAlignment="1" applyProtection="1">
      <alignment vertical="center" wrapText="1"/>
      <protection locked="0"/>
    </xf>
    <xf numFmtId="0" fontId="0" fillId="0" borderId="13" xfId="13" applyFont="1" applyFill="1" applyBorder="1" applyAlignment="1">
      <alignment horizontal="center" vertical="center" wrapText="1"/>
    </xf>
    <xf numFmtId="0" fontId="35" fillId="0" borderId="73" xfId="12" applyBorder="1"/>
    <xf numFmtId="0" fontId="0" fillId="0" borderId="14" xfId="13" applyFont="1" applyBorder="1" applyAlignment="1">
      <alignment horizontal="center" vertical="center"/>
    </xf>
    <xf numFmtId="0" fontId="35" fillId="0" borderId="45" xfId="12" applyBorder="1" applyAlignment="1"/>
    <xf numFmtId="0" fontId="0" fillId="12" borderId="10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0" fillId="14" borderId="10" xfId="0" applyFill="1" applyBorder="1" applyAlignment="1">
      <alignment horizontal="center" vertical="center" wrapText="1"/>
    </xf>
    <xf numFmtId="170" fontId="9" fillId="0" borderId="10" xfId="3" applyNumberFormat="1" applyFont="1" applyFill="1" applyBorder="1" applyAlignment="1" applyProtection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Border="1" applyAlignment="1">
      <alignment horizontal="center" vertical="center"/>
    </xf>
    <xf numFmtId="0" fontId="9" fillId="0" borderId="74" xfId="0" applyFont="1" applyFill="1" applyBorder="1" applyAlignment="1">
      <alignment horizontal="center" vertical="center" wrapText="1"/>
    </xf>
    <xf numFmtId="0" fontId="14" fillId="0" borderId="74" xfId="0" applyFont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140" fillId="0" borderId="0" xfId="0" applyFont="1" applyFill="1" applyAlignment="1">
      <alignment horizontal="left"/>
    </xf>
    <xf numFmtId="0" fontId="140" fillId="0" borderId="0" xfId="0" applyFont="1" applyAlignment="1">
      <alignment horizontal="left"/>
    </xf>
    <xf numFmtId="169" fontId="0" fillId="0" borderId="0" xfId="0" applyNumberFormat="1"/>
    <xf numFmtId="169" fontId="1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0" fillId="4" borderId="10" xfId="0" applyNumberFormat="1" applyFont="1" applyFill="1" applyBorder="1" applyAlignment="1">
      <alignment horizontal="center" vertical="center"/>
    </xf>
    <xf numFmtId="169" fontId="22" fillId="0" borderId="10" xfId="0" applyNumberFormat="1" applyFont="1" applyFill="1" applyBorder="1" applyAlignment="1">
      <alignment horizontal="center" vertical="center" wrapText="1"/>
    </xf>
    <xf numFmtId="0" fontId="47" fillId="76" borderId="0" xfId="32999" applyFill="1" applyProtection="1"/>
    <xf numFmtId="0" fontId="47" fillId="4" borderId="78" xfId="32999" applyFill="1" applyBorder="1" applyProtection="1"/>
    <xf numFmtId="0" fontId="145" fillId="4" borderId="79" xfId="32999" applyFont="1" applyFill="1" applyBorder="1" applyAlignment="1" applyProtection="1">
      <alignment vertical="top"/>
    </xf>
    <xf numFmtId="0" fontId="47" fillId="4" borderId="80" xfId="32999" applyFill="1" applyBorder="1" applyProtection="1"/>
    <xf numFmtId="0" fontId="47" fillId="4" borderId="81" xfId="32999" applyFill="1" applyBorder="1" applyProtection="1"/>
    <xf numFmtId="0" fontId="47" fillId="4" borderId="0" xfId="32999" applyFill="1" applyBorder="1" applyProtection="1"/>
    <xf numFmtId="0" fontId="145" fillId="4" borderId="0" xfId="32999" applyFont="1" applyFill="1" applyBorder="1" applyAlignment="1" applyProtection="1">
      <alignment vertical="top"/>
    </xf>
    <xf numFmtId="0" fontId="47" fillId="4" borderId="82" xfId="32999" applyFill="1" applyBorder="1" applyProtection="1"/>
    <xf numFmtId="0" fontId="147" fillId="4" borderId="0" xfId="32999" applyFont="1" applyFill="1" applyBorder="1" applyAlignment="1" applyProtection="1">
      <alignment horizontal="center" vertical="top"/>
    </xf>
    <xf numFmtId="0" fontId="47" fillId="4" borderId="0" xfId="32999" applyFill="1" applyBorder="1" applyAlignment="1" applyProtection="1"/>
    <xf numFmtId="0" fontId="19" fillId="4" borderId="0" xfId="32999" applyFont="1" applyFill="1" applyBorder="1" applyAlignment="1" applyProtection="1">
      <alignment vertical="center"/>
    </xf>
    <xf numFmtId="0" fontId="29" fillId="4" borderId="0" xfId="32999" applyFont="1" applyFill="1" applyBorder="1" applyAlignment="1" applyProtection="1">
      <alignment vertical="center"/>
    </xf>
    <xf numFmtId="0" fontId="47" fillId="76" borderId="0" xfId="24" applyFill="1" applyProtection="1"/>
    <xf numFmtId="49" fontId="18" fillId="4" borderId="39" xfId="32999" applyNumberFormat="1" applyFont="1" applyFill="1" applyBorder="1" applyAlignment="1" applyProtection="1">
      <alignment horizontal="center" vertical="center" wrapText="1"/>
    </xf>
    <xf numFmtId="0" fontId="18" fillId="4" borderId="0" xfId="32999" applyFont="1" applyFill="1" applyBorder="1" applyAlignment="1" applyProtection="1">
      <alignment horizontal="center" vertical="justify"/>
    </xf>
    <xf numFmtId="0" fontId="18" fillId="4" borderId="28" xfId="32999" applyFont="1" applyFill="1" applyBorder="1" applyAlignment="1" applyProtection="1"/>
    <xf numFmtId="2" fontId="18" fillId="4" borderId="0" xfId="32999" applyNumberFormat="1" applyFont="1" applyFill="1" applyBorder="1" applyAlignment="1" applyProtection="1">
      <alignment horizontal="center" vertical="center"/>
    </xf>
    <xf numFmtId="0" fontId="18" fillId="4" borderId="0" xfId="32999" applyFont="1" applyFill="1" applyBorder="1" applyAlignment="1" applyProtection="1"/>
    <xf numFmtId="0" fontId="149" fillId="76" borderId="0" xfId="32999" applyFont="1" applyFill="1" applyProtection="1"/>
    <xf numFmtId="0" fontId="47" fillId="4" borderId="82" xfId="24" applyFill="1" applyBorder="1" applyProtection="1"/>
    <xf numFmtId="0" fontId="150" fillId="76" borderId="0" xfId="32999" applyFont="1" applyFill="1" applyProtection="1"/>
    <xf numFmtId="0" fontId="148" fillId="4" borderId="0" xfId="32999" applyNumberFormat="1" applyFont="1" applyFill="1" applyBorder="1" applyAlignment="1" applyProtection="1">
      <alignment horizontal="center" vertical="center"/>
    </xf>
    <xf numFmtId="0" fontId="148" fillId="4" borderId="0" xfId="32999" applyFont="1" applyFill="1" applyBorder="1" applyProtection="1"/>
    <xf numFmtId="0" fontId="18" fillId="4" borderId="0" xfId="32999" applyFont="1" applyFill="1" applyBorder="1" applyAlignment="1" applyProtection="1">
      <alignment vertical="center" wrapText="1"/>
    </xf>
    <xf numFmtId="2" fontId="18" fillId="4" borderId="0" xfId="32999" applyNumberFormat="1" applyFont="1" applyFill="1" applyBorder="1" applyAlignment="1" applyProtection="1">
      <alignment vertical="center" wrapText="1"/>
    </xf>
    <xf numFmtId="0" fontId="47" fillId="4" borderId="83" xfId="32999" applyFill="1" applyBorder="1" applyProtection="1"/>
    <xf numFmtId="0" fontId="47" fillId="4" borderId="84" xfId="32999" applyFill="1" applyBorder="1" applyProtection="1"/>
    <xf numFmtId="0" fontId="47" fillId="4" borderId="85" xfId="32999" applyFill="1" applyBorder="1" applyProtection="1"/>
    <xf numFmtId="0" fontId="47" fillId="76" borderId="0" xfId="32999" applyFill="1" applyBorder="1" applyProtection="1"/>
    <xf numFmtId="0" fontId="29" fillId="76" borderId="0" xfId="32999" applyFont="1" applyFill="1" applyBorder="1" applyAlignment="1" applyProtection="1">
      <alignment horizontal="center" vertical="center"/>
    </xf>
    <xf numFmtId="170" fontId="29" fillId="76" borderId="0" xfId="32999" applyNumberFormat="1" applyFont="1" applyFill="1" applyBorder="1" applyAlignment="1" applyProtection="1">
      <alignment horizontal="center" vertical="center"/>
    </xf>
    <xf numFmtId="0" fontId="29" fillId="76" borderId="0" xfId="32999" applyFont="1" applyFill="1" applyBorder="1" applyProtection="1"/>
    <xf numFmtId="170" fontId="29" fillId="76" borderId="0" xfId="32999" applyNumberFormat="1" applyFont="1" applyFill="1" applyBorder="1" applyAlignment="1" applyProtection="1">
      <alignment vertical="center"/>
    </xf>
    <xf numFmtId="0" fontId="20" fillId="4" borderId="10" xfId="0" applyFont="1" applyFill="1" applyBorder="1" applyAlignment="1">
      <alignment horizontal="center" vertical="center" wrapText="1"/>
    </xf>
    <xf numFmtId="2" fontId="18" fillId="4" borderId="0" xfId="32999" applyNumberFormat="1" applyFont="1" applyFill="1" applyBorder="1" applyAlignment="1" applyProtection="1">
      <alignment horizontal="center" vertical="center" wrapText="1"/>
    </xf>
    <xf numFmtId="188" fontId="148" fillId="4" borderId="0" xfId="32999" applyNumberFormat="1" applyFont="1" applyFill="1" applyBorder="1" applyAlignment="1" applyProtection="1">
      <alignment horizontal="center" vertical="center"/>
    </xf>
    <xf numFmtId="189" fontId="18" fillId="4" borderId="0" xfId="32999" applyNumberFormat="1" applyFont="1" applyFill="1" applyBorder="1" applyAlignment="1" applyProtection="1">
      <alignment horizontal="center" vertical="center"/>
    </xf>
    <xf numFmtId="0" fontId="18" fillId="4" borderId="0" xfId="32999" quotePrefix="1" applyFont="1" applyFill="1" applyBorder="1" applyAlignment="1" applyProtection="1">
      <alignment horizontal="center" vertical="center"/>
    </xf>
    <xf numFmtId="0" fontId="22" fillId="0" borderId="10" xfId="0" applyFont="1" applyFill="1" applyBorder="1" applyAlignment="1">
      <alignment horizontal="left" vertical="center" wrapText="1"/>
    </xf>
    <xf numFmtId="0" fontId="20" fillId="4" borderId="19" xfId="0" applyFont="1" applyFill="1" applyBorder="1" applyAlignment="1">
      <alignment horizontal="center" vertical="center" wrapText="1"/>
    </xf>
    <xf numFmtId="49" fontId="9" fillId="0" borderId="38" xfId="0" applyNumberFormat="1" applyFont="1" applyFill="1" applyBorder="1" applyAlignment="1" applyProtection="1">
      <alignment horizontal="center"/>
      <protection locked="0"/>
    </xf>
    <xf numFmtId="0" fontId="20" fillId="3" borderId="10" xfId="0" applyNumberFormat="1" applyFont="1" applyFill="1" applyBorder="1" applyAlignment="1">
      <alignment horizontal="center" vertical="center" wrapText="1"/>
    </xf>
    <xf numFmtId="169" fontId="22" fillId="3" borderId="10" xfId="0" applyNumberFormat="1" applyFont="1" applyFill="1" applyBorder="1" applyAlignment="1">
      <alignment horizontal="center" vertical="center" wrapText="1"/>
    </xf>
    <xf numFmtId="0" fontId="20" fillId="3" borderId="10" xfId="0" applyFont="1" applyFill="1" applyBorder="1" applyAlignment="1">
      <alignment horizontal="center" vertical="center" wrapText="1"/>
    </xf>
    <xf numFmtId="0" fontId="20" fillId="3" borderId="11" xfId="0" applyNumberFormat="1" applyFont="1" applyFill="1" applyBorder="1" applyAlignment="1">
      <alignment horizontal="center" vertical="center" wrapText="1"/>
    </xf>
    <xf numFmtId="2" fontId="20" fillId="3" borderId="10" xfId="0" applyNumberFormat="1" applyFont="1" applyFill="1" applyBorder="1" applyAlignment="1">
      <alignment horizontal="center" vertical="center" wrapText="1"/>
    </xf>
    <xf numFmtId="0" fontId="20" fillId="3" borderId="10" xfId="0" applyNumberFormat="1" applyFont="1" applyFill="1" applyBorder="1" applyAlignment="1">
      <alignment horizontal="center" vertical="center"/>
    </xf>
    <xf numFmtId="0" fontId="20" fillId="3" borderId="15" xfId="0" applyFont="1" applyFill="1" applyBorder="1" applyAlignment="1">
      <alignment horizontal="center" vertical="center"/>
    </xf>
    <xf numFmtId="0" fontId="20" fillId="3" borderId="19" xfId="0" applyFont="1" applyFill="1" applyBorder="1" applyAlignment="1">
      <alignment horizontal="center" vertical="center" wrapText="1"/>
    </xf>
    <xf numFmtId="0" fontId="23" fillId="0" borderId="18" xfId="0" applyNumberFormat="1" applyFont="1" applyFill="1" applyBorder="1" applyAlignment="1" applyProtection="1">
      <alignment horizontal="center" vertical="center" wrapText="1"/>
    </xf>
    <xf numFmtId="0" fontId="1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10" xfId="0" applyNumberFormat="1" applyFont="1" applyFill="1" applyBorder="1" applyAlignment="1" applyProtection="1">
      <alignment horizontal="center" vertical="center" wrapText="1"/>
    </xf>
    <xf numFmtId="0" fontId="18" fillId="9" borderId="10" xfId="0" applyNumberFormat="1" applyFont="1" applyFill="1" applyBorder="1" applyAlignment="1" applyProtection="1">
      <alignment horizontal="center" vertical="center" wrapText="1"/>
      <protection locked="0"/>
    </xf>
    <xf numFmtId="0" fontId="27" fillId="9" borderId="10" xfId="0" applyNumberFormat="1" applyFont="1" applyFill="1" applyBorder="1" applyAlignment="1" applyProtection="1">
      <alignment horizontal="center" vertical="center" wrapText="1"/>
      <protection locked="0"/>
    </xf>
    <xf numFmtId="169" fontId="18" fillId="9" borderId="10" xfId="0" applyNumberFormat="1" applyFont="1" applyFill="1" applyBorder="1" applyAlignment="1" applyProtection="1">
      <alignment horizontal="center" vertical="center" wrapText="1"/>
      <protection locked="0"/>
    </xf>
    <xf numFmtId="169" fontId="27" fillId="9" borderId="10" xfId="0" applyNumberFormat="1" applyFont="1" applyFill="1" applyBorder="1" applyAlignment="1" applyProtection="1">
      <alignment horizontal="center" vertical="center" wrapText="1"/>
      <protection locked="0"/>
    </xf>
    <xf numFmtId="49" fontId="18" fillId="9" borderId="10" xfId="0" applyNumberFormat="1" applyFont="1" applyFill="1" applyBorder="1" applyAlignment="1" applyProtection="1">
      <alignment horizontal="center" vertical="center" wrapText="1"/>
      <protection locked="0"/>
    </xf>
    <xf numFmtId="49" fontId="2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12" xfId="0" applyNumberFormat="1" applyFont="1" applyFill="1" applyBorder="1" applyAlignment="1">
      <alignment vertical="center" textRotation="180" wrapText="1"/>
    </xf>
    <xf numFmtId="49" fontId="18" fillId="4" borderId="10" xfId="0" applyNumberFormat="1" applyFont="1" applyFill="1" applyBorder="1" applyAlignment="1" applyProtection="1">
      <alignment horizontal="center" vertical="center" wrapText="1"/>
      <protection locked="0"/>
    </xf>
    <xf numFmtId="0" fontId="18" fillId="4" borderId="10" xfId="0" applyNumberFormat="1" applyFont="1" applyFill="1" applyBorder="1" applyAlignment="1" applyProtection="1">
      <alignment horizontal="center" vertical="center" wrapText="1"/>
      <protection locked="0"/>
    </xf>
    <xf numFmtId="0" fontId="18" fillId="4" borderId="0" xfId="32999" applyNumberFormat="1" applyFont="1" applyFill="1" applyBorder="1" applyAlignment="1" applyProtection="1">
      <alignment horizontal="center" vertical="center"/>
    </xf>
    <xf numFmtId="0" fontId="148" fillId="4" borderId="0" xfId="32999" applyFont="1" applyFill="1" applyBorder="1" applyAlignment="1" applyProtection="1"/>
    <xf numFmtId="0" fontId="1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72" xfId="0" applyNumberFormat="1" applyFont="1" applyFill="1" applyBorder="1" applyAlignment="1" applyProtection="1">
      <alignment horizontal="center" vertical="center"/>
      <protection locked="0"/>
    </xf>
    <xf numFmtId="0" fontId="18" fillId="4" borderId="87" xfId="32999" applyFont="1" applyFill="1" applyBorder="1" applyAlignment="1" applyProtection="1">
      <alignment horizontal="center" vertical="center"/>
    </xf>
    <xf numFmtId="0" fontId="18" fillId="11" borderId="87" xfId="32999" applyFont="1" applyFill="1" applyBorder="1" applyAlignment="1" applyProtection="1">
      <alignment horizontal="center" vertical="center"/>
    </xf>
    <xf numFmtId="0" fontId="18" fillId="0" borderId="87" xfId="32999" applyFont="1" applyFill="1" applyBorder="1" applyAlignment="1" applyProtection="1">
      <alignment horizontal="center" vertical="center"/>
    </xf>
    <xf numFmtId="0" fontId="20" fillId="4" borderId="10" xfId="0" applyFont="1" applyFill="1" applyBorder="1" applyAlignment="1">
      <alignment horizontal="center" vertical="center" wrapText="1"/>
    </xf>
    <xf numFmtId="0" fontId="148" fillId="4" borderId="0" xfId="32999" applyFont="1" applyFill="1" applyBorder="1" applyAlignment="1" applyProtection="1">
      <alignment horizontal="center"/>
    </xf>
    <xf numFmtId="0" fontId="18" fillId="4" borderId="0" xfId="32999" applyFont="1" applyFill="1" applyBorder="1" applyAlignment="1" applyProtection="1">
      <alignment horizontal="center" vertical="center" wrapText="1"/>
    </xf>
    <xf numFmtId="0" fontId="18" fillId="4" borderId="0" xfId="32999" applyFont="1" applyFill="1" applyBorder="1" applyAlignment="1" applyProtection="1">
      <alignment horizontal="center" vertical="center"/>
    </xf>
    <xf numFmtId="49" fontId="148" fillId="0" borderId="39" xfId="32999" applyNumberFormat="1" applyFont="1" applyFill="1" applyBorder="1" applyAlignment="1" applyProtection="1">
      <alignment horizontal="center" vertical="center"/>
    </xf>
    <xf numFmtId="0" fontId="18" fillId="11" borderId="87" xfId="32999" applyFont="1" applyFill="1" applyBorder="1" applyAlignment="1" applyProtection="1">
      <alignment horizontal="center" vertical="center" wrapText="1"/>
    </xf>
    <xf numFmtId="2" fontId="18" fillId="16" borderId="87" xfId="32999" applyNumberFormat="1" applyFont="1" applyFill="1" applyBorder="1" applyAlignment="1" applyProtection="1">
      <alignment horizontal="center" vertical="center"/>
    </xf>
    <xf numFmtId="0" fontId="18" fillId="4" borderId="87" xfId="32999" applyNumberFormat="1" applyFont="1" applyFill="1" applyBorder="1" applyAlignment="1" applyProtection="1">
      <alignment horizontal="center" vertical="center"/>
    </xf>
    <xf numFmtId="0" fontId="18" fillId="11" borderId="87" xfId="32999" applyFont="1" applyFill="1" applyBorder="1" applyAlignment="1" applyProtection="1">
      <alignment horizontal="center"/>
    </xf>
    <xf numFmtId="0" fontId="18" fillId="4" borderId="0" xfId="32999" applyFont="1" applyFill="1" applyBorder="1" applyAlignment="1" applyProtection="1">
      <alignment horizontal="left" vertical="center" wrapText="1"/>
    </xf>
    <xf numFmtId="0" fontId="18" fillId="4" borderId="0" xfId="32999" applyFont="1" applyFill="1" applyBorder="1" applyAlignment="1" applyProtection="1">
      <alignment horizontal="center"/>
    </xf>
    <xf numFmtId="0" fontId="35" fillId="0" borderId="0" xfId="13"/>
    <xf numFmtId="0" fontId="148" fillId="7" borderId="87" xfId="32999" applyFont="1" applyFill="1" applyBorder="1" applyAlignment="1" applyProtection="1"/>
    <xf numFmtId="0" fontId="148" fillId="4" borderId="87" xfId="32999" applyNumberFormat="1" applyFont="1" applyFill="1" applyBorder="1" applyAlignment="1" applyProtection="1">
      <alignment horizontal="center" vertical="center"/>
    </xf>
    <xf numFmtId="0" fontId="23" fillId="0" borderId="86" xfId="3535" applyFont="1" applyFill="1" applyBorder="1" applyAlignment="1" applyProtection="1">
      <alignment horizontal="center" vertical="center" wrapText="1"/>
    </xf>
    <xf numFmtId="49" fontId="148" fillId="0" borderId="39" xfId="32999" applyNumberFormat="1" applyFont="1" applyFill="1" applyBorder="1" applyAlignment="1" applyProtection="1">
      <alignment horizontal="center" vertical="center"/>
    </xf>
    <xf numFmtId="0" fontId="31" fillId="7" borderId="0" xfId="0" applyFont="1" applyFill="1"/>
    <xf numFmtId="0" fontId="18" fillId="4" borderId="87" xfId="32999" applyFont="1" applyFill="1" applyBorder="1" applyAlignment="1" applyProtection="1">
      <alignment horizontal="center" vertical="center"/>
    </xf>
    <xf numFmtId="0" fontId="18" fillId="4" borderId="87" xfId="32999" applyFont="1" applyFill="1" applyBorder="1" applyAlignment="1" applyProtection="1">
      <alignment horizontal="center" vertical="center"/>
    </xf>
    <xf numFmtId="0" fontId="18" fillId="4" borderId="87" xfId="32999" applyFont="1" applyFill="1" applyBorder="1" applyAlignment="1" applyProtection="1">
      <alignment horizontal="center" vertical="center"/>
    </xf>
    <xf numFmtId="170" fontId="144" fillId="7" borderId="5" xfId="0" applyNumberFormat="1" applyFont="1" applyFill="1" applyBorder="1" applyAlignment="1">
      <alignment horizontal="center" vertical="center" wrapText="1"/>
    </xf>
    <xf numFmtId="2" fontId="144" fillId="7" borderId="48" xfId="0" applyNumberFormat="1" applyFont="1" applyFill="1" applyBorder="1" applyAlignment="1">
      <alignment horizontal="center" vertical="center" wrapText="1"/>
    </xf>
    <xf numFmtId="0" fontId="144" fillId="7" borderId="48" xfId="0" applyFont="1" applyFill="1" applyBorder="1" applyAlignment="1" applyProtection="1">
      <alignment horizontal="center" vertical="center" wrapText="1"/>
      <protection locked="0"/>
    </xf>
    <xf numFmtId="2" fontId="144" fillId="7" borderId="6" xfId="0" applyNumberFormat="1" applyFont="1" applyFill="1" applyBorder="1" applyAlignment="1">
      <alignment horizontal="center" vertical="center" wrapText="1"/>
    </xf>
    <xf numFmtId="2" fontId="34" fillId="0" borderId="7" xfId="0" applyNumberFormat="1" applyFont="1" applyFill="1" applyBorder="1" applyAlignment="1">
      <alignment horizontal="center" vertical="center" wrapText="1"/>
    </xf>
    <xf numFmtId="0" fontId="34" fillId="4" borderId="7" xfId="0" applyFont="1" applyFill="1" applyBorder="1" applyAlignment="1" applyProtection="1">
      <alignment horizontal="center" vertical="center"/>
      <protection locked="0"/>
    </xf>
    <xf numFmtId="2" fontId="34" fillId="0" borderId="0" xfId="0" applyNumberFormat="1" applyFont="1" applyFill="1" applyBorder="1" applyAlignment="1">
      <alignment horizontal="center" vertical="center" wrapText="1"/>
    </xf>
    <xf numFmtId="0" fontId="34" fillId="4" borderId="0" xfId="0" applyFont="1" applyFill="1" applyBorder="1" applyAlignment="1" applyProtection="1">
      <alignment horizontal="center" vertical="center"/>
      <protection locked="0"/>
    </xf>
    <xf numFmtId="0" fontId="157" fillId="0" borderId="0" xfId="13" applyFont="1" applyAlignment="1">
      <alignment vertical="center"/>
    </xf>
    <xf numFmtId="0" fontId="142" fillId="4" borderId="0" xfId="13" applyFont="1" applyFill="1" applyAlignment="1">
      <alignment vertical="center"/>
    </xf>
    <xf numFmtId="0" fontId="142" fillId="4" borderId="0" xfId="13" applyFont="1" applyFill="1" applyAlignment="1">
      <alignment horizontal="center" vertical="center"/>
    </xf>
    <xf numFmtId="0" fontId="158" fillId="4" borderId="0" xfId="13" applyFont="1" applyFill="1" applyAlignment="1">
      <alignment vertical="center"/>
    </xf>
    <xf numFmtId="0" fontId="159" fillId="0" borderId="0" xfId="13" applyFont="1" applyAlignment="1">
      <alignment vertical="center"/>
    </xf>
    <xf numFmtId="0" fontId="28" fillId="4" borderId="0" xfId="13" applyFont="1" applyFill="1" applyAlignment="1">
      <alignment horizontal="center" vertical="center" wrapText="1"/>
    </xf>
    <xf numFmtId="0" fontId="28" fillId="0" borderId="0" xfId="13" applyFont="1" applyAlignment="1">
      <alignment horizontal="center" vertical="center" wrapText="1"/>
    </xf>
    <xf numFmtId="0" fontId="162" fillId="4" borderId="0" xfId="13" applyFont="1" applyFill="1" applyBorder="1" applyAlignment="1">
      <alignment horizontal="center" vertical="center"/>
    </xf>
    <xf numFmtId="0" fontId="28" fillId="0" borderId="0" xfId="13" applyFont="1" applyAlignment="1">
      <alignment vertical="center"/>
    </xf>
    <xf numFmtId="0" fontId="164" fillId="4" borderId="0" xfId="13" applyFont="1" applyFill="1" applyBorder="1" applyAlignment="1">
      <alignment horizontal="center" vertical="center"/>
    </xf>
    <xf numFmtId="0" fontId="28" fillId="4" borderId="0" xfId="13" applyFont="1" applyFill="1" applyAlignment="1">
      <alignment horizontal="center" vertical="center"/>
    </xf>
    <xf numFmtId="0" fontId="165" fillId="4" borderId="0" xfId="13" applyFont="1" applyFill="1" applyAlignment="1">
      <alignment vertical="center"/>
    </xf>
    <xf numFmtId="0" fontId="165" fillId="4" borderId="0" xfId="13" applyFont="1" applyFill="1" applyBorder="1" applyAlignment="1">
      <alignment vertical="center"/>
    </xf>
    <xf numFmtId="0" fontId="162" fillId="4" borderId="0" xfId="13" applyFont="1" applyFill="1" applyAlignment="1">
      <alignment vertical="center"/>
    </xf>
    <xf numFmtId="0" fontId="163" fillId="4" borderId="0" xfId="13" applyFont="1" applyFill="1" applyAlignment="1">
      <alignment vertical="center"/>
    </xf>
    <xf numFmtId="0" fontId="28" fillId="4" borderId="0" xfId="13" applyFont="1" applyFill="1" applyAlignment="1">
      <alignment vertical="center"/>
    </xf>
    <xf numFmtId="0" fontId="161" fillId="0" borderId="87" xfId="13" applyFont="1" applyBorder="1" applyAlignment="1">
      <alignment horizontal="center" vertical="center"/>
    </xf>
    <xf numFmtId="0" fontId="28" fillId="4" borderId="0" xfId="13" applyFont="1" applyFill="1" applyAlignment="1">
      <alignment horizontal="left" vertical="center"/>
    </xf>
    <xf numFmtId="0" fontId="163" fillId="0" borderId="0" xfId="13" applyFont="1" applyAlignment="1">
      <alignment vertical="center"/>
    </xf>
    <xf numFmtId="0" fontId="163" fillId="0" borderId="0" xfId="13" applyFont="1" applyAlignment="1">
      <alignment horizontal="center" vertical="center"/>
    </xf>
    <xf numFmtId="0" fontId="165" fillId="4" borderId="0" xfId="13" applyFont="1" applyFill="1" applyAlignment="1">
      <alignment horizontal="center" vertical="center"/>
    </xf>
    <xf numFmtId="0" fontId="163" fillId="4" borderId="0" xfId="13" applyFont="1" applyFill="1" applyAlignment="1">
      <alignment horizontal="center" vertical="center"/>
    </xf>
    <xf numFmtId="0" fontId="34" fillId="4" borderId="0" xfId="0" applyFont="1" applyFill="1" applyBorder="1" applyAlignment="1" applyProtection="1">
      <alignment horizontal="center" vertical="center" wrapText="1"/>
      <protection locked="0"/>
    </xf>
    <xf numFmtId="2" fontId="34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3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66" fillId="4" borderId="0" xfId="0" applyFont="1" applyFill="1" applyBorder="1" applyProtection="1">
      <protection locked="0"/>
    </xf>
    <xf numFmtId="0" fontId="162" fillId="4" borderId="87" xfId="13" applyFont="1" applyFill="1" applyBorder="1" applyAlignment="1">
      <alignment horizontal="center" vertical="center"/>
    </xf>
    <xf numFmtId="0" fontId="3" fillId="4" borderId="87" xfId="13" applyFont="1" applyFill="1" applyBorder="1" applyAlignment="1">
      <alignment horizontal="center" vertical="center"/>
    </xf>
    <xf numFmtId="49" fontId="148" fillId="0" borderId="39" xfId="32999" applyNumberFormat="1" applyFont="1" applyFill="1" applyBorder="1" applyAlignment="1" applyProtection="1">
      <alignment horizontal="center" vertical="center"/>
    </xf>
    <xf numFmtId="0" fontId="18" fillId="4" borderId="87" xfId="32999" applyFont="1" applyFill="1" applyBorder="1" applyAlignment="1" applyProtection="1">
      <alignment horizontal="center" vertical="center"/>
    </xf>
    <xf numFmtId="0" fontId="164" fillId="4" borderId="0" xfId="13" applyFont="1" applyFill="1" applyAlignment="1">
      <alignment horizontal="right" vertical="center"/>
    </xf>
    <xf numFmtId="0" fontId="164" fillId="4" borderId="0" xfId="13" applyFont="1" applyFill="1" applyAlignment="1">
      <alignment horizontal="center" vertical="center"/>
    </xf>
    <xf numFmtId="0" fontId="164" fillId="4" borderId="0" xfId="13" applyFont="1" applyFill="1" applyAlignment="1">
      <alignment vertical="center"/>
    </xf>
    <xf numFmtId="0" fontId="162" fillId="4" borderId="0" xfId="13" applyFont="1" applyFill="1" applyAlignment="1">
      <alignment horizontal="center" vertical="center"/>
    </xf>
    <xf numFmtId="49" fontId="161" fillId="4" borderId="87" xfId="17" applyNumberFormat="1" applyFont="1" applyFill="1" applyBorder="1" applyAlignment="1">
      <alignment horizontal="center" vertical="center"/>
    </xf>
    <xf numFmtId="49" fontId="161" fillId="4" borderId="87" xfId="18" applyNumberFormat="1" applyFont="1" applyFill="1" applyBorder="1" applyAlignment="1">
      <alignment horizontal="center" vertical="center"/>
    </xf>
    <xf numFmtId="0" fontId="161" fillId="4" borderId="87" xfId="13" applyFont="1" applyFill="1" applyBorder="1" applyAlignment="1">
      <alignment horizontal="center" vertical="center" wrapText="1"/>
    </xf>
    <xf numFmtId="0" fontId="162" fillId="4" borderId="0" xfId="13" applyFont="1" applyFill="1" applyBorder="1" applyAlignment="1">
      <alignment vertical="center"/>
    </xf>
    <xf numFmtId="1" fontId="162" fillId="4" borderId="0" xfId="13" applyNumberFormat="1" applyFont="1" applyFill="1" applyBorder="1" applyAlignment="1">
      <alignment horizontal="center" vertical="center" wrapText="1"/>
    </xf>
    <xf numFmtId="169" fontId="162" fillId="4" borderId="0" xfId="13" applyNumberFormat="1" applyFont="1" applyFill="1" applyBorder="1" applyAlignment="1">
      <alignment horizontal="center" vertical="center" wrapText="1"/>
    </xf>
    <xf numFmtId="0" fontId="142" fillId="4" borderId="0" xfId="13" applyFont="1" applyFill="1" applyBorder="1" applyAlignment="1">
      <alignment horizontal="left" vertical="center"/>
    </xf>
    <xf numFmtId="0" fontId="142" fillId="4" borderId="0" xfId="13" applyFont="1" applyFill="1" applyBorder="1" applyAlignment="1">
      <alignment vertical="center"/>
    </xf>
    <xf numFmtId="0" fontId="161" fillId="4" borderId="0" xfId="13" applyFont="1" applyFill="1" applyBorder="1" applyAlignment="1">
      <alignment horizontal="center" vertical="center"/>
    </xf>
    <xf numFmtId="0" fontId="168" fillId="0" borderId="0" xfId="13" applyFont="1" applyBorder="1" applyAlignment="1">
      <alignment horizontal="left" vertical="center"/>
    </xf>
    <xf numFmtId="0" fontId="161" fillId="4" borderId="0" xfId="13" applyFont="1" applyFill="1" applyAlignment="1">
      <alignment vertical="center"/>
    </xf>
    <xf numFmtId="0" fontId="27" fillId="4" borderId="0" xfId="13" applyFont="1" applyFill="1" applyAlignment="1">
      <alignment vertical="center"/>
    </xf>
    <xf numFmtId="0" fontId="35" fillId="0" borderId="77" xfId="13" applyFont="1" applyFill="1" applyBorder="1" applyAlignment="1">
      <alignment horizontal="center" vertical="center"/>
    </xf>
    <xf numFmtId="0" fontId="35" fillId="0" borderId="87" xfId="13" applyFont="1" applyFill="1" applyBorder="1" applyAlignment="1">
      <alignment horizontal="center" vertical="center"/>
    </xf>
    <xf numFmtId="2" fontId="161" fillId="4" borderId="87" xfId="13" applyNumberFormat="1" applyFont="1" applyFill="1" applyBorder="1" applyAlignment="1">
      <alignment horizontal="center" vertical="center" wrapText="1"/>
    </xf>
    <xf numFmtId="0" fontId="161" fillId="4" borderId="87" xfId="11" applyFont="1" applyFill="1" applyBorder="1" applyAlignment="1">
      <alignment horizontal="center" vertical="center"/>
    </xf>
    <xf numFmtId="1" fontId="161" fillId="4" borderId="0" xfId="13" applyNumberFormat="1" applyFont="1" applyFill="1" applyBorder="1" applyAlignment="1">
      <alignment horizontal="center" vertical="center"/>
    </xf>
    <xf numFmtId="0" fontId="162" fillId="4" borderId="87" xfId="13" applyFont="1" applyFill="1" applyBorder="1" applyAlignment="1">
      <alignment vertical="center"/>
    </xf>
    <xf numFmtId="0" fontId="162" fillId="4" borderId="87" xfId="13" applyFont="1" applyFill="1" applyBorder="1" applyAlignment="1">
      <alignment horizontal="left" vertical="center"/>
    </xf>
    <xf numFmtId="49" fontId="161" fillId="4" borderId="0" xfId="13" applyNumberFormat="1" applyFont="1" applyFill="1" applyAlignment="1">
      <alignment vertical="center"/>
    </xf>
    <xf numFmtId="2" fontId="161" fillId="4" borderId="0" xfId="13" applyNumberFormat="1" applyFont="1" applyFill="1" applyBorder="1" applyAlignment="1">
      <alignment horizontal="center" vertical="center"/>
    </xf>
    <xf numFmtId="49" fontId="168" fillId="4" borderId="87" xfId="13" applyNumberFormat="1" applyFont="1" applyFill="1" applyBorder="1" applyAlignment="1">
      <alignment horizontal="center" vertical="center"/>
    </xf>
    <xf numFmtId="2" fontId="161" fillId="4" borderId="0" xfId="21" applyNumberFormat="1" applyFont="1" applyFill="1" applyBorder="1" applyAlignment="1">
      <alignment horizontal="center" vertical="center"/>
    </xf>
    <xf numFmtId="0" fontId="28" fillId="4" borderId="0" xfId="13" applyFont="1" applyFill="1" applyBorder="1" applyAlignment="1">
      <alignment vertical="center"/>
    </xf>
    <xf numFmtId="0" fontId="28" fillId="0" borderId="0" xfId="13" applyFont="1" applyAlignment="1">
      <alignment horizontal="center" vertical="center"/>
    </xf>
    <xf numFmtId="2" fontId="161" fillId="4" borderId="87" xfId="13" applyNumberFormat="1" applyFont="1" applyFill="1" applyBorder="1" applyAlignment="1">
      <alignment horizontal="center" vertical="center"/>
    </xf>
    <xf numFmtId="0" fontId="161" fillId="4" borderId="0" xfId="13" applyFont="1" applyFill="1" applyBorder="1" applyAlignment="1">
      <alignment vertical="center"/>
    </xf>
    <xf numFmtId="0" fontId="161" fillId="4" borderId="87" xfId="17" applyNumberFormat="1" applyFont="1" applyFill="1" applyBorder="1" applyAlignment="1">
      <alignment horizontal="center" vertical="center"/>
    </xf>
    <xf numFmtId="0" fontId="161" fillId="77" borderId="0" xfId="13" applyFont="1" applyFill="1" applyBorder="1" applyAlignment="1">
      <alignment horizontal="center" vertical="center"/>
    </xf>
    <xf numFmtId="0" fontId="161" fillId="77" borderId="0" xfId="13" applyFont="1" applyFill="1" applyBorder="1" applyAlignment="1">
      <alignment horizontal="center" vertical="center" wrapText="1"/>
    </xf>
    <xf numFmtId="0" fontId="161" fillId="4" borderId="87" xfId="21" applyNumberFormat="1" applyFont="1" applyFill="1" applyBorder="1" applyAlignment="1">
      <alignment horizontal="center" vertical="center"/>
    </xf>
    <xf numFmtId="0" fontId="27" fillId="4" borderId="0" xfId="13" applyFont="1" applyFill="1" applyAlignment="1">
      <alignment horizontal="center" vertical="center"/>
    </xf>
    <xf numFmtId="0" fontId="142" fillId="4" borderId="0" xfId="13" applyFont="1" applyFill="1" applyBorder="1" applyAlignment="1">
      <alignment horizontal="center" vertical="center"/>
    </xf>
    <xf numFmtId="0" fontId="161" fillId="4" borderId="0" xfId="13" applyFont="1" applyFill="1" applyAlignment="1">
      <alignment horizontal="center" vertical="center"/>
    </xf>
    <xf numFmtId="0" fontId="28" fillId="0" borderId="0" xfId="13" applyFont="1" applyBorder="1" applyAlignment="1">
      <alignment vertical="center"/>
    </xf>
    <xf numFmtId="0" fontId="161" fillId="0" borderId="87" xfId="13" applyNumberFormat="1" applyFont="1" applyBorder="1" applyAlignment="1">
      <alignment horizontal="center" vertical="center"/>
    </xf>
    <xf numFmtId="0" fontId="169" fillId="0" borderId="87" xfId="13" applyFont="1" applyBorder="1" applyAlignment="1">
      <alignment horizontal="center" vertical="center"/>
    </xf>
    <xf numFmtId="0" fontId="167" fillId="0" borderId="0" xfId="13" applyFont="1" applyBorder="1" applyAlignment="1">
      <alignment horizontal="center" vertical="center"/>
    </xf>
    <xf numFmtId="49" fontId="161" fillId="0" borderId="87" xfId="13" applyNumberFormat="1" applyFont="1" applyBorder="1" applyAlignment="1">
      <alignment horizontal="center" vertical="center"/>
    </xf>
    <xf numFmtId="49" fontId="28" fillId="4" borderId="0" xfId="13" applyNumberFormat="1" applyFont="1" applyFill="1" applyAlignment="1">
      <alignment horizontal="center" vertical="center"/>
    </xf>
    <xf numFmtId="0" fontId="162" fillId="0" borderId="0" xfId="13" applyFont="1" applyBorder="1" applyAlignment="1">
      <alignment horizontal="center" vertical="center"/>
    </xf>
    <xf numFmtId="49" fontId="162" fillId="4" borderId="0" xfId="13" applyNumberFormat="1" applyFont="1" applyFill="1" applyAlignment="1">
      <alignment horizontal="center" vertical="center"/>
    </xf>
    <xf numFmtId="49" fontId="27" fillId="4" borderId="0" xfId="13" applyNumberFormat="1" applyFont="1" applyFill="1" applyAlignment="1">
      <alignment horizontal="center" vertical="center"/>
    </xf>
    <xf numFmtId="49" fontId="161" fillId="4" borderId="0" xfId="13" applyNumberFormat="1" applyFont="1" applyFill="1" applyBorder="1" applyAlignment="1">
      <alignment horizontal="center" vertical="center"/>
    </xf>
    <xf numFmtId="0" fontId="161" fillId="4" borderId="0" xfId="13" applyFont="1" applyFill="1" applyBorder="1" applyAlignment="1">
      <alignment horizontal="center" vertical="center" wrapText="1"/>
    </xf>
    <xf numFmtId="0" fontId="161" fillId="4" borderId="0" xfId="13" applyFont="1" applyFill="1" applyBorder="1" applyAlignment="1">
      <alignment vertical="center" wrapText="1"/>
    </xf>
    <xf numFmtId="0" fontId="161" fillId="4" borderId="0" xfId="13" applyFont="1" applyFill="1" applyBorder="1" applyAlignment="1">
      <alignment horizontal="left" vertical="center" wrapText="1"/>
    </xf>
    <xf numFmtId="0" fontId="27" fillId="4" borderId="0" xfId="13" applyFont="1" applyFill="1" applyAlignment="1">
      <alignment horizontal="left" vertical="center"/>
    </xf>
    <xf numFmtId="0" fontId="171" fillId="4" borderId="0" xfId="13" applyFont="1" applyFill="1" applyAlignment="1">
      <alignment horizontal="center" vertical="center" wrapText="1"/>
    </xf>
    <xf numFmtId="190" fontId="161" fillId="4" borderId="0" xfId="13" applyNumberFormat="1" applyFont="1" applyFill="1" applyBorder="1" applyAlignment="1">
      <alignment horizontal="center" vertical="center"/>
    </xf>
    <xf numFmtId="0" fontId="161" fillId="4" borderId="0" xfId="13" applyFont="1" applyFill="1" applyAlignment="1">
      <alignment horizontal="left" vertical="center"/>
    </xf>
    <xf numFmtId="0" fontId="168" fillId="4" borderId="0" xfId="13" applyFont="1" applyFill="1" applyAlignment="1">
      <alignment vertical="center"/>
    </xf>
    <xf numFmtId="0" fontId="168" fillId="4" borderId="0" xfId="13" applyFont="1" applyFill="1" applyAlignment="1">
      <alignment horizontal="left" vertical="center"/>
    </xf>
    <xf numFmtId="0" fontId="168" fillId="4" borderId="0" xfId="13" applyFont="1" applyFill="1" applyAlignment="1">
      <alignment horizontal="center" vertical="center"/>
    </xf>
    <xf numFmtId="0" fontId="168" fillId="0" borderId="0" xfId="13" applyFont="1" applyAlignment="1">
      <alignment horizontal="center" vertical="center"/>
    </xf>
    <xf numFmtId="0" fontId="157" fillId="4" borderId="0" xfId="13" applyFont="1" applyFill="1" applyAlignment="1">
      <alignment horizontal="center" vertical="center"/>
    </xf>
    <xf numFmtId="0" fontId="161" fillId="4" borderId="36" xfId="13" applyFont="1" applyFill="1" applyBorder="1" applyAlignment="1">
      <alignment horizontal="center" vertical="center"/>
    </xf>
    <xf numFmtId="0" fontId="161" fillId="4" borderId="36" xfId="13" applyFont="1" applyFill="1" applyBorder="1" applyAlignment="1">
      <alignment vertical="center"/>
    </xf>
    <xf numFmtId="0" fontId="161" fillId="4" borderId="36" xfId="13" applyFont="1" applyFill="1" applyBorder="1" applyAlignment="1">
      <alignment horizontal="left" vertical="center"/>
    </xf>
    <xf numFmtId="0" fontId="168" fillId="4" borderId="0" xfId="13" applyFont="1" applyFill="1" applyAlignment="1">
      <alignment horizontal="left" vertical="center" wrapText="1"/>
    </xf>
    <xf numFmtId="0" fontId="172" fillId="4" borderId="0" xfId="13" applyFont="1" applyFill="1" applyAlignment="1">
      <alignment horizontal="center" vertical="center"/>
    </xf>
    <xf numFmtId="0" fontId="168" fillId="0" borderId="0" xfId="13" applyFont="1" applyAlignment="1">
      <alignment vertical="center"/>
    </xf>
    <xf numFmtId="0" fontId="168" fillId="0" borderId="0" xfId="13" applyFont="1" applyAlignment="1">
      <alignment horizontal="left" vertical="center"/>
    </xf>
    <xf numFmtId="0" fontId="168" fillId="4" borderId="0" xfId="13" applyFont="1" applyFill="1" applyAlignment="1">
      <alignment horizontal="center" vertical="center" wrapText="1"/>
    </xf>
    <xf numFmtId="14" fontId="168" fillId="4" borderId="0" xfId="13" applyNumberFormat="1" applyFont="1" applyFill="1" applyAlignment="1">
      <alignment horizontal="left" vertical="center"/>
    </xf>
    <xf numFmtId="0" fontId="171" fillId="4" borderId="0" xfId="13" applyFont="1" applyFill="1" applyAlignment="1">
      <alignment horizontal="center" vertical="center"/>
    </xf>
    <xf numFmtId="0" fontId="171" fillId="4" borderId="36" xfId="13" applyFont="1" applyFill="1" applyBorder="1" applyAlignment="1">
      <alignment horizontal="center" vertical="center"/>
    </xf>
    <xf numFmtId="0" fontId="171" fillId="4" borderId="36" xfId="13" applyFont="1" applyFill="1" applyBorder="1" applyAlignment="1">
      <alignment vertical="center"/>
    </xf>
    <xf numFmtId="0" fontId="171" fillId="4" borderId="0" xfId="13" applyFont="1" applyFill="1" applyAlignment="1">
      <alignment horizontal="left" vertical="center" wrapText="1"/>
    </xf>
    <xf numFmtId="0" fontId="171" fillId="4" borderId="0" xfId="13" applyFont="1" applyFill="1" applyBorder="1" applyAlignment="1">
      <alignment horizontal="center" vertical="center"/>
    </xf>
    <xf numFmtId="190" fontId="171" fillId="4" borderId="0" xfId="13" applyNumberFormat="1" applyFont="1" applyFill="1" applyBorder="1" applyAlignment="1">
      <alignment horizontal="center" vertical="center"/>
    </xf>
    <xf numFmtId="0" fontId="171" fillId="4" borderId="0" xfId="13" applyFont="1" applyFill="1" applyAlignment="1">
      <alignment vertical="center"/>
    </xf>
    <xf numFmtId="14" fontId="161" fillId="4" borderId="0" xfId="13" applyNumberFormat="1" applyFont="1" applyFill="1" applyBorder="1" applyAlignment="1">
      <alignment horizontal="center" vertical="center"/>
    </xf>
    <xf numFmtId="0" fontId="165" fillId="0" borderId="0" xfId="13" applyFont="1" applyAlignment="1">
      <alignment horizontal="center" vertical="center"/>
    </xf>
    <xf numFmtId="2" fontId="34" fillId="0" borderId="0" xfId="13" applyNumberFormat="1" applyFont="1" applyFill="1" applyBorder="1" applyAlignment="1">
      <alignment horizontal="center" vertical="center" wrapText="1"/>
    </xf>
    <xf numFmtId="0" fontId="142" fillId="4" borderId="0" xfId="13" applyFont="1" applyFill="1" applyAlignment="1">
      <alignment horizontal="left" vertical="center"/>
    </xf>
    <xf numFmtId="0" fontId="160" fillId="4" borderId="87" xfId="13" applyFont="1" applyFill="1" applyBorder="1" applyAlignment="1">
      <alignment horizontal="center" vertical="center" wrapText="1"/>
    </xf>
    <xf numFmtId="0" fontId="3" fillId="0" borderId="87" xfId="13" applyFont="1" applyBorder="1" applyAlignment="1">
      <alignment horizontal="center" vertical="center" wrapText="1"/>
    </xf>
    <xf numFmtId="0" fontId="161" fillId="4" borderId="87" xfId="13" applyFont="1" applyFill="1" applyBorder="1" applyAlignment="1">
      <alignment horizontal="center" vertical="center"/>
    </xf>
    <xf numFmtId="0" fontId="27" fillId="4" borderId="87" xfId="13" applyFont="1" applyFill="1" applyBorder="1" applyAlignment="1">
      <alignment horizontal="center" vertical="center"/>
    </xf>
    <xf numFmtId="0" fontId="162" fillId="4" borderId="0" xfId="13" applyFont="1" applyFill="1" applyAlignment="1">
      <alignment horizontal="left" vertical="center"/>
    </xf>
    <xf numFmtId="0" fontId="162" fillId="0" borderId="0" xfId="13" applyFont="1" applyBorder="1" applyAlignment="1">
      <alignment horizontal="left" vertical="center"/>
    </xf>
    <xf numFmtId="0" fontId="164" fillId="4" borderId="0" xfId="13" applyFont="1" applyFill="1" applyBorder="1" applyAlignment="1">
      <alignment horizontal="left" vertical="center"/>
    </xf>
    <xf numFmtId="0" fontId="170" fillId="4" borderId="0" xfId="13" applyFont="1" applyFill="1" applyBorder="1" applyAlignment="1">
      <alignment horizontal="left" vertical="center"/>
    </xf>
    <xf numFmtId="0" fontId="161" fillId="4" borderId="0" xfId="13" applyFont="1" applyFill="1" applyBorder="1" applyAlignment="1">
      <alignment horizontal="left" vertical="center"/>
    </xf>
    <xf numFmtId="0" fontId="9" fillId="0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11" xfId="3" applyNumberFormat="1" applyFont="1" applyFill="1" applyBorder="1" applyAlignment="1" applyProtection="1">
      <alignment horizontal="center" vertical="center" wrapText="1"/>
    </xf>
    <xf numFmtId="0" fontId="9" fillId="0" borderId="12" xfId="3" applyNumberFormat="1" applyFont="1" applyFill="1" applyBorder="1" applyAlignment="1" applyProtection="1">
      <alignment horizontal="center" vertical="center" wrapText="1"/>
    </xf>
    <xf numFmtId="167" fontId="12" fillId="0" borderId="0" xfId="0" applyNumberFormat="1" applyFont="1" applyFill="1" applyAlignment="1" applyProtection="1">
      <alignment horizontal="center"/>
      <protection locked="0"/>
    </xf>
    <xf numFmtId="49" fontId="17" fillId="0" borderId="11" xfId="3" applyNumberFormat="1" applyFont="1" applyFill="1" applyBorder="1" applyAlignment="1" applyProtection="1">
      <alignment horizontal="center" vertical="center" wrapText="1"/>
      <protection locked="0"/>
    </xf>
    <xf numFmtId="49" fontId="17" fillId="0" borderId="8" xfId="3" applyNumberFormat="1" applyFont="1" applyFill="1" applyBorder="1" applyAlignment="1" applyProtection="1">
      <alignment horizontal="center" vertical="center" wrapText="1"/>
      <protection locked="0"/>
    </xf>
    <xf numFmtId="49" fontId="17" fillId="0" borderId="12" xfId="3" applyNumberFormat="1" applyFont="1" applyFill="1" applyBorder="1" applyAlignment="1" applyProtection="1">
      <alignment horizontal="center" vertical="center" wrapText="1"/>
      <protection locked="0"/>
    </xf>
    <xf numFmtId="167" fontId="17" fillId="5" borderId="11" xfId="3" applyNumberFormat="1" applyFont="1" applyFill="1" applyBorder="1" applyAlignment="1" applyProtection="1">
      <alignment horizontal="center" vertical="center" wrapText="1"/>
      <protection locked="0"/>
    </xf>
    <xf numFmtId="167" fontId="17" fillId="5" borderId="8" xfId="3" applyNumberFormat="1" applyFont="1" applyFill="1" applyBorder="1" applyAlignment="1" applyProtection="1">
      <alignment horizontal="center" vertical="center" wrapText="1"/>
      <protection locked="0"/>
    </xf>
    <xf numFmtId="167" fontId="17" fillId="5" borderId="12" xfId="3" applyNumberFormat="1" applyFont="1" applyFill="1" applyBorder="1" applyAlignment="1" applyProtection="1">
      <alignment horizontal="center" vertical="center" wrapText="1"/>
      <protection locked="0"/>
    </xf>
    <xf numFmtId="167" fontId="5" fillId="0" borderId="22" xfId="0" applyNumberFormat="1" applyFont="1" applyFill="1" applyBorder="1" applyAlignment="1" applyProtection="1">
      <alignment horizontal="center"/>
      <protection locked="0"/>
    </xf>
    <xf numFmtId="0" fontId="37" fillId="0" borderId="0" xfId="0" applyFont="1" applyFill="1" applyAlignment="1">
      <alignment horizontal="left" vertical="center" wrapText="1"/>
    </xf>
    <xf numFmtId="0" fontId="7" fillId="10" borderId="1" xfId="0" applyNumberFormat="1" applyFont="1" applyFill="1" applyBorder="1" applyAlignment="1" applyProtection="1">
      <alignment horizontal="center" vertical="center"/>
      <protection locked="0"/>
    </xf>
    <xf numFmtId="167" fontId="46" fillId="0" borderId="0" xfId="0" applyNumberFormat="1" applyFont="1" applyFill="1" applyAlignment="1" applyProtection="1">
      <alignment horizontal="left"/>
      <protection locked="0"/>
    </xf>
    <xf numFmtId="0" fontId="9" fillId="0" borderId="38" xfId="0" applyNumberFormat="1" applyFont="1" applyFill="1" applyBorder="1" applyAlignment="1" applyProtection="1">
      <alignment horizontal="left"/>
      <protection locked="0"/>
    </xf>
    <xf numFmtId="0" fontId="9" fillId="0" borderId="1" xfId="0" applyNumberFormat="1" applyFont="1" applyFill="1" applyBorder="1" applyAlignment="1" applyProtection="1">
      <alignment horizontal="left"/>
      <protection locked="0"/>
    </xf>
    <xf numFmtId="167" fontId="5" fillId="0" borderId="0" xfId="0" applyNumberFormat="1" applyFont="1" applyFill="1" applyBorder="1" applyAlignment="1" applyProtection="1">
      <alignment horizontal="center"/>
      <protection locked="0"/>
    </xf>
    <xf numFmtId="0" fontId="9" fillId="0" borderId="26" xfId="0" applyNumberFormat="1" applyFont="1" applyFill="1" applyBorder="1" applyAlignment="1" applyProtection="1">
      <alignment horizontal="center" vertical="center"/>
      <protection locked="0"/>
    </xf>
    <xf numFmtId="0" fontId="9" fillId="0" borderId="27" xfId="0" applyNumberFormat="1" applyFont="1" applyFill="1" applyBorder="1" applyAlignment="1" applyProtection="1">
      <alignment horizontal="center" vertical="center"/>
      <protection locked="0"/>
    </xf>
    <xf numFmtId="0" fontId="9" fillId="0" borderId="28" xfId="0" applyNumberFormat="1" applyFont="1" applyFill="1" applyBorder="1" applyAlignment="1" applyProtection="1">
      <alignment horizontal="center" vertical="center"/>
      <protection locked="0"/>
    </xf>
    <xf numFmtId="0" fontId="10" fillId="0" borderId="1" xfId="0" applyNumberFormat="1" applyFont="1" applyFill="1" applyBorder="1" applyAlignment="1" applyProtection="1">
      <alignment horizontal="center" wrapText="1"/>
      <protection locked="0"/>
    </xf>
    <xf numFmtId="0" fontId="9" fillId="0" borderId="1" xfId="0" applyNumberFormat="1" applyFont="1" applyFill="1" applyBorder="1" applyAlignment="1" applyProtection="1">
      <alignment horizontal="left" vertical="center"/>
      <protection locked="0"/>
    </xf>
    <xf numFmtId="0" fontId="7" fillId="10" borderId="75" xfId="0" applyNumberFormat="1" applyFont="1" applyFill="1" applyBorder="1" applyAlignment="1" applyProtection="1">
      <alignment horizontal="center" vertical="center"/>
      <protection locked="0"/>
    </xf>
    <xf numFmtId="0" fontId="7" fillId="10" borderId="77" xfId="0" applyNumberFormat="1" applyFont="1" applyFill="1" applyBorder="1" applyAlignment="1" applyProtection="1">
      <alignment horizontal="center" vertical="center"/>
      <protection locked="0"/>
    </xf>
    <xf numFmtId="0" fontId="9" fillId="0" borderId="2" xfId="0" applyNumberFormat="1" applyFont="1" applyFill="1" applyBorder="1" applyAlignment="1" applyProtection="1">
      <alignment horizontal="left" vertical="center"/>
      <protection locked="0"/>
    </xf>
    <xf numFmtId="0" fontId="9" fillId="0" borderId="4" xfId="0" applyNumberFormat="1" applyFont="1" applyFill="1" applyBorder="1" applyAlignment="1" applyProtection="1">
      <alignment horizontal="left" vertical="center"/>
      <protection locked="0"/>
    </xf>
    <xf numFmtId="0" fontId="9" fillId="0" borderId="3" xfId="0" applyNumberFormat="1" applyFont="1" applyFill="1" applyBorder="1" applyAlignment="1" applyProtection="1">
      <alignment horizontal="left" vertical="center"/>
      <protection locked="0"/>
    </xf>
    <xf numFmtId="0" fontId="7" fillId="73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10" borderId="1" xfId="0" applyNumberFormat="1" applyFont="1" applyFill="1" applyBorder="1" applyAlignment="1" applyProtection="1">
      <alignment horizontal="center" vertical="center"/>
      <protection locked="0"/>
    </xf>
    <xf numFmtId="2" fontId="7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NumberFormat="1" applyFont="1" applyBorder="1" applyAlignment="1" applyProtection="1">
      <alignment horizontal="left" vertical="center"/>
      <protection locked="0"/>
    </xf>
    <xf numFmtId="170" fontId="7" fillId="0" borderId="1" xfId="0" applyNumberFormat="1" applyFont="1" applyFill="1" applyBorder="1" applyAlignment="1" applyProtection="1">
      <alignment horizontal="center" vertical="center"/>
      <protection locked="0"/>
    </xf>
    <xf numFmtId="167" fontId="5" fillId="0" borderId="0" xfId="0" applyNumberFormat="1" applyFont="1" applyFill="1" applyAlignment="1" applyProtection="1">
      <alignment horizontal="center"/>
      <protection locked="0"/>
    </xf>
    <xf numFmtId="167" fontId="7" fillId="1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NumberFormat="1" applyFont="1" applyFill="1" applyAlignment="1" applyProtection="1">
      <alignment horizontal="center"/>
      <protection locked="0"/>
    </xf>
    <xf numFmtId="0" fontId="9" fillId="0" borderId="1" xfId="0" applyNumberFormat="1" applyFont="1" applyFill="1" applyBorder="1" applyAlignment="1" applyProtection="1">
      <alignment horizontal="left" wrapText="1"/>
      <protection locked="0"/>
    </xf>
    <xf numFmtId="0" fontId="6" fillId="0" borderId="72" xfId="0" applyNumberFormat="1" applyFont="1" applyFill="1" applyBorder="1" applyAlignment="1" applyProtection="1">
      <alignment horizontal="center" vertical="center"/>
      <protection locked="0"/>
    </xf>
    <xf numFmtId="0" fontId="6" fillId="0" borderId="39" xfId="0" applyNumberFormat="1" applyFont="1" applyFill="1" applyBorder="1" applyAlignment="1" applyProtection="1">
      <alignment horizontal="center" vertical="center"/>
      <protection locked="0"/>
    </xf>
    <xf numFmtId="0" fontId="6" fillId="0" borderId="7" xfId="0" applyNumberFormat="1" applyFont="1" applyFill="1" applyBorder="1" applyAlignment="1" applyProtection="1">
      <alignment horizontal="center" vertical="center"/>
      <protection locked="0"/>
    </xf>
    <xf numFmtId="0" fontId="1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38" xfId="0" applyNumberFormat="1" applyFont="1" applyFill="1" applyBorder="1" applyAlignment="1" applyProtection="1">
      <alignment horizontal="left" wrapText="1"/>
      <protection locked="0"/>
    </xf>
    <xf numFmtId="0" fontId="10" fillId="0" borderId="87" xfId="0" applyNumberFormat="1" applyFont="1" applyFill="1" applyBorder="1" applyAlignment="1" applyProtection="1">
      <alignment horizontal="center" vertical="center"/>
    </xf>
    <xf numFmtId="0" fontId="7" fillId="74" borderId="1" xfId="0" applyNumberFormat="1" applyFont="1" applyFill="1" applyBorder="1" applyAlignment="1" applyProtection="1">
      <alignment horizontal="center" vertical="center"/>
      <protection locked="0"/>
    </xf>
    <xf numFmtId="0" fontId="10" fillId="75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73" borderId="1" xfId="0" applyNumberFormat="1" applyFont="1" applyFill="1" applyBorder="1" applyAlignment="1" applyProtection="1">
      <alignment horizontal="center" vertical="center"/>
      <protection locked="0"/>
    </xf>
    <xf numFmtId="0" fontId="7" fillId="74" borderId="87" xfId="0" quotePrefix="1" applyNumberFormat="1" applyFont="1" applyFill="1" applyBorder="1" applyAlignment="1" applyProtection="1">
      <alignment horizontal="center" vertical="center"/>
      <protection locked="0"/>
    </xf>
    <xf numFmtId="0" fontId="7" fillId="74" borderId="87" xfId="0" applyNumberFormat="1" applyFont="1" applyFill="1" applyBorder="1" applyAlignment="1" applyProtection="1">
      <alignment horizontal="center" vertical="center"/>
      <protection locked="0"/>
    </xf>
    <xf numFmtId="0" fontId="9" fillId="0" borderId="1" xfId="0" applyNumberFormat="1" applyFont="1" applyFill="1" applyBorder="1" applyAlignment="1" applyProtection="1">
      <alignment horizontal="right"/>
      <protection locked="0"/>
    </xf>
    <xf numFmtId="0" fontId="10" fillId="5" borderId="29" xfId="0" applyNumberFormat="1" applyFont="1" applyFill="1" applyBorder="1" applyAlignment="1" applyProtection="1">
      <alignment horizontal="center"/>
      <protection locked="0"/>
    </xf>
    <xf numFmtId="0" fontId="10" fillId="5" borderId="31" xfId="0" applyNumberFormat="1" applyFont="1" applyFill="1" applyBorder="1" applyAlignment="1" applyProtection="1">
      <alignment horizontal="center"/>
      <protection locked="0"/>
    </xf>
    <xf numFmtId="0" fontId="153" fillId="0" borderId="47" xfId="0" applyFont="1" applyFill="1" applyBorder="1" applyAlignment="1" applyProtection="1">
      <alignment horizontal="left" vertical="center" wrapText="1"/>
      <protection locked="0"/>
    </xf>
    <xf numFmtId="0" fontId="153" fillId="0" borderId="87" xfId="0" applyFont="1" applyFill="1" applyBorder="1" applyAlignment="1" applyProtection="1">
      <alignment horizontal="left" vertical="center" wrapText="1"/>
      <protection locked="0"/>
    </xf>
    <xf numFmtId="0" fontId="153" fillId="0" borderId="88" xfId="0" applyFont="1" applyFill="1" applyBorder="1" applyAlignment="1" applyProtection="1">
      <alignment horizontal="left" vertical="center" wrapText="1"/>
      <protection locked="0"/>
    </xf>
    <xf numFmtId="49" fontId="153" fillId="0" borderId="47" xfId="0" applyNumberFormat="1" applyFont="1" applyFill="1" applyBorder="1" applyAlignment="1" applyProtection="1">
      <alignment horizontal="left" vertical="center" wrapText="1"/>
      <protection locked="0"/>
    </xf>
    <xf numFmtId="49" fontId="153" fillId="0" borderId="87" xfId="0" applyNumberFormat="1" applyFont="1" applyFill="1" applyBorder="1" applyAlignment="1" applyProtection="1">
      <alignment horizontal="left" vertical="center" wrapText="1"/>
      <protection locked="0"/>
    </xf>
    <xf numFmtId="49" fontId="153" fillId="0" borderId="88" xfId="0" applyNumberFormat="1" applyFont="1" applyFill="1" applyBorder="1" applyAlignment="1" applyProtection="1">
      <alignment horizontal="left" vertical="center" wrapText="1"/>
      <protection locked="0"/>
    </xf>
    <xf numFmtId="187" fontId="153" fillId="0" borderId="47" xfId="0" applyNumberFormat="1" applyFont="1" applyFill="1" applyBorder="1" applyAlignment="1" applyProtection="1">
      <alignment horizontal="left" vertical="center" wrapText="1" shrinkToFit="1"/>
      <protection locked="0"/>
    </xf>
    <xf numFmtId="187" fontId="153" fillId="0" borderId="87" xfId="0" applyNumberFormat="1" applyFont="1" applyFill="1" applyBorder="1" applyAlignment="1" applyProtection="1">
      <alignment horizontal="left" vertical="center" wrapText="1" shrinkToFit="1"/>
      <protection locked="0"/>
    </xf>
    <xf numFmtId="187" fontId="153" fillId="0" borderId="88" xfId="0" applyNumberFormat="1" applyFont="1" applyFill="1" applyBorder="1" applyAlignment="1" applyProtection="1">
      <alignment horizontal="left" vertical="center" wrapText="1" shrinkToFit="1"/>
      <protection locked="0"/>
    </xf>
    <xf numFmtId="0" fontId="154" fillId="75" borderId="47" xfId="33004" applyFont="1" applyFill="1" applyBorder="1" applyAlignment="1">
      <alignment horizontal="left" vertical="center" wrapText="1"/>
    </xf>
    <xf numFmtId="0" fontId="154" fillId="75" borderId="88" xfId="33004" applyFont="1" applyFill="1" applyBorder="1" applyAlignment="1">
      <alignment horizontal="left" vertical="center" wrapText="1"/>
    </xf>
    <xf numFmtId="0" fontId="152" fillId="75" borderId="47" xfId="33004" applyFont="1" applyFill="1" applyBorder="1" applyAlignment="1" applyProtection="1">
      <alignment horizontal="left" vertical="center" wrapText="1"/>
      <protection locked="0"/>
    </xf>
    <xf numFmtId="0" fontId="152" fillId="75" borderId="88" xfId="33004" applyFont="1" applyFill="1" applyBorder="1" applyAlignment="1" applyProtection="1">
      <alignment horizontal="left" vertical="center" wrapText="1"/>
      <protection locked="0"/>
    </xf>
    <xf numFmtId="2" fontId="153" fillId="0" borderId="47" xfId="0" applyNumberFormat="1" applyFont="1" applyFill="1" applyBorder="1" applyAlignment="1" applyProtection="1">
      <alignment horizontal="left" vertical="center" wrapText="1" shrinkToFit="1"/>
      <protection locked="0"/>
    </xf>
    <xf numFmtId="2" fontId="153" fillId="0" borderId="87" xfId="0" applyNumberFormat="1" applyFont="1" applyFill="1" applyBorder="1" applyAlignment="1" applyProtection="1">
      <alignment horizontal="left" vertical="center" wrapText="1" shrinkToFit="1"/>
      <protection locked="0"/>
    </xf>
    <xf numFmtId="2" fontId="153" fillId="0" borderId="88" xfId="0" applyNumberFormat="1" applyFont="1" applyFill="1" applyBorder="1" applyAlignment="1" applyProtection="1">
      <alignment horizontal="left" vertical="center" wrapText="1" shrinkToFit="1"/>
      <protection locked="0"/>
    </xf>
    <xf numFmtId="49" fontId="153" fillId="0" borderId="47" xfId="0" applyNumberFormat="1" applyFont="1" applyFill="1" applyBorder="1" applyAlignment="1" applyProtection="1">
      <alignment horizontal="left" vertical="center" wrapText="1" shrinkToFit="1"/>
      <protection locked="0"/>
    </xf>
    <xf numFmtId="49" fontId="153" fillId="0" borderId="87" xfId="0" applyNumberFormat="1" applyFont="1" applyFill="1" applyBorder="1" applyAlignment="1" applyProtection="1">
      <alignment horizontal="left" vertical="center" wrapText="1" shrinkToFit="1"/>
      <protection locked="0"/>
    </xf>
    <xf numFmtId="49" fontId="153" fillId="0" borderId="88" xfId="0" applyNumberFormat="1" applyFont="1" applyFill="1" applyBorder="1" applyAlignment="1" applyProtection="1">
      <alignment horizontal="left" vertical="center" wrapText="1" shrinkToFit="1"/>
      <protection locked="0"/>
    </xf>
    <xf numFmtId="0" fontId="153" fillId="0" borderId="47" xfId="0" applyFont="1" applyFill="1" applyBorder="1" applyAlignment="1" applyProtection="1">
      <alignment horizontal="left" vertical="center" wrapText="1" shrinkToFit="1"/>
      <protection locked="0"/>
    </xf>
    <xf numFmtId="0" fontId="153" fillId="0" borderId="87" xfId="0" applyFont="1" applyFill="1" applyBorder="1" applyAlignment="1" applyProtection="1">
      <alignment horizontal="left" vertical="center" wrapText="1" shrinkToFit="1"/>
      <protection locked="0"/>
    </xf>
    <xf numFmtId="0" fontId="153" fillId="0" borderId="88" xfId="0" applyFont="1" applyFill="1" applyBorder="1" applyAlignment="1" applyProtection="1">
      <alignment horizontal="left" vertical="center" wrapText="1" shrinkToFit="1"/>
      <protection locked="0"/>
    </xf>
    <xf numFmtId="0" fontId="154" fillId="75" borderId="47" xfId="33004" applyFont="1" applyFill="1" applyBorder="1" applyAlignment="1" applyProtection="1">
      <alignment horizontal="left" vertical="center" wrapText="1"/>
      <protection locked="0"/>
    </xf>
    <xf numFmtId="0" fontId="154" fillId="75" borderId="88" xfId="33004" applyFont="1" applyFill="1" applyBorder="1" applyAlignment="1" applyProtection="1">
      <alignment horizontal="left" vertical="center" wrapText="1"/>
      <protection locked="0"/>
    </xf>
    <xf numFmtId="0" fontId="154" fillId="75" borderId="42" xfId="33004" applyFont="1" applyFill="1" applyBorder="1" applyAlignment="1" applyProtection="1">
      <alignment horizontal="left" vertical="center"/>
      <protection locked="0"/>
    </xf>
    <xf numFmtId="0" fontId="154" fillId="75" borderId="46" xfId="33004" applyFont="1" applyFill="1" applyBorder="1" applyAlignment="1" applyProtection="1">
      <alignment horizontal="left" vertical="center"/>
      <protection locked="0"/>
    </xf>
    <xf numFmtId="0" fontId="153" fillId="0" borderId="42" xfId="0" applyFont="1" applyFill="1" applyBorder="1" applyAlignment="1" applyProtection="1">
      <alignment horizontal="left" vertical="center" wrapText="1"/>
      <protection locked="0"/>
    </xf>
    <xf numFmtId="0" fontId="153" fillId="0" borderId="43" xfId="0" applyFont="1" applyFill="1" applyBorder="1" applyAlignment="1" applyProtection="1">
      <alignment horizontal="left" vertical="center" wrapText="1"/>
      <protection locked="0"/>
    </xf>
    <xf numFmtId="0" fontId="153" fillId="0" borderId="46" xfId="0" applyFont="1" applyFill="1" applyBorder="1" applyAlignment="1" applyProtection="1">
      <alignment horizontal="left" vertical="center" wrapText="1"/>
      <protection locked="0"/>
    </xf>
    <xf numFmtId="0" fontId="155" fillId="0" borderId="42" xfId="0" applyFont="1" applyFill="1" applyBorder="1" applyAlignment="1" applyProtection="1">
      <alignment horizontal="left" vertical="center"/>
      <protection locked="0"/>
    </xf>
    <xf numFmtId="0" fontId="155" fillId="0" borderId="43" xfId="0" applyFont="1" applyFill="1" applyBorder="1" applyAlignment="1" applyProtection="1">
      <alignment horizontal="left" vertical="center"/>
      <protection locked="0"/>
    </xf>
    <xf numFmtId="0" fontId="155" fillId="0" borderId="46" xfId="0" applyFont="1" applyFill="1" applyBorder="1" applyAlignment="1" applyProtection="1">
      <alignment horizontal="left" vertical="center"/>
      <protection locked="0"/>
    </xf>
    <xf numFmtId="0" fontId="152" fillId="75" borderId="42" xfId="33004" applyFont="1" applyFill="1" applyBorder="1" applyAlignment="1" applyProtection="1">
      <alignment horizontal="left" vertical="center" wrapText="1"/>
      <protection locked="0"/>
    </xf>
    <xf numFmtId="0" fontId="152" fillId="75" borderId="46" xfId="33004" applyFont="1" applyFill="1" applyBorder="1" applyAlignment="1" applyProtection="1">
      <alignment horizontal="left" vertical="center" wrapText="1"/>
      <protection locked="0"/>
    </xf>
    <xf numFmtId="0" fontId="155" fillId="0" borderId="47" xfId="0" applyFont="1" applyFill="1" applyBorder="1" applyAlignment="1" applyProtection="1">
      <alignment horizontal="left" vertical="center"/>
      <protection locked="0"/>
    </xf>
    <xf numFmtId="0" fontId="155" fillId="0" borderId="87" xfId="0" applyFont="1" applyFill="1" applyBorder="1" applyAlignment="1" applyProtection="1">
      <alignment horizontal="left" vertical="center"/>
      <protection locked="0"/>
    </xf>
    <xf numFmtId="0" fontId="155" fillId="0" borderId="88" xfId="0" applyFont="1" applyFill="1" applyBorder="1" applyAlignment="1" applyProtection="1">
      <alignment horizontal="left" vertical="center"/>
      <protection locked="0"/>
    </xf>
    <xf numFmtId="2" fontId="153" fillId="0" borderId="47" xfId="0" applyNumberFormat="1" applyFont="1" applyFill="1" applyBorder="1" applyAlignment="1" applyProtection="1">
      <alignment horizontal="left" vertical="center" wrapText="1"/>
      <protection locked="0"/>
    </xf>
    <xf numFmtId="2" fontId="153" fillId="0" borderId="87" xfId="0" applyNumberFormat="1" applyFont="1" applyFill="1" applyBorder="1" applyAlignment="1" applyProtection="1">
      <alignment horizontal="left" vertical="center" wrapText="1"/>
      <protection locked="0"/>
    </xf>
    <xf numFmtId="2" fontId="153" fillId="0" borderId="88" xfId="0" applyNumberFormat="1" applyFont="1" applyFill="1" applyBorder="1" applyAlignment="1" applyProtection="1">
      <alignment horizontal="left" vertical="center" wrapText="1"/>
      <protection locked="0"/>
    </xf>
    <xf numFmtId="0" fontId="141" fillId="7" borderId="21" xfId="0" applyFont="1" applyFill="1" applyBorder="1" applyAlignment="1">
      <alignment horizontal="center"/>
    </xf>
    <xf numFmtId="0" fontId="141" fillId="7" borderId="0" xfId="0" applyFont="1" applyFill="1" applyBorder="1" applyAlignment="1">
      <alignment horizontal="center"/>
    </xf>
    <xf numFmtId="187" fontId="153" fillId="0" borderId="40" xfId="0" applyNumberFormat="1" applyFont="1" applyFill="1" applyBorder="1" applyAlignment="1">
      <alignment horizontal="left" vertical="center" wrapText="1" shrinkToFit="1"/>
    </xf>
    <xf numFmtId="187" fontId="153" fillId="0" borderId="41" xfId="0" applyNumberFormat="1" applyFont="1" applyFill="1" applyBorder="1" applyAlignment="1">
      <alignment horizontal="left" vertical="center" wrapText="1" shrinkToFit="1"/>
    </xf>
    <xf numFmtId="187" fontId="153" fillId="0" borderId="25" xfId="0" applyNumberFormat="1" applyFont="1" applyFill="1" applyBorder="1" applyAlignment="1">
      <alignment horizontal="left" vertical="center" wrapText="1" shrinkToFit="1"/>
    </xf>
    <xf numFmtId="0" fontId="152" fillId="75" borderId="40" xfId="33004" applyFont="1" applyFill="1" applyBorder="1" applyAlignment="1" applyProtection="1">
      <alignment horizontal="left" vertical="center" wrapText="1"/>
      <protection locked="0"/>
    </xf>
    <xf numFmtId="0" fontId="152" fillId="75" borderId="25" xfId="33004" applyFont="1" applyFill="1" applyBorder="1" applyAlignment="1" applyProtection="1">
      <alignment horizontal="left" vertical="center" wrapText="1"/>
      <protection locked="0"/>
    </xf>
    <xf numFmtId="0" fontId="153" fillId="0" borderId="40" xfId="0" applyFont="1" applyFill="1" applyBorder="1" applyAlignment="1">
      <alignment horizontal="left" vertical="center" wrapText="1"/>
    </xf>
    <xf numFmtId="0" fontId="153" fillId="0" borderId="41" xfId="0" applyFont="1" applyFill="1" applyBorder="1" applyAlignment="1">
      <alignment horizontal="left" vertical="center" wrapText="1"/>
    </xf>
    <xf numFmtId="0" fontId="153" fillId="0" borderId="25" xfId="0" applyFont="1" applyFill="1" applyBorder="1" applyAlignment="1">
      <alignment horizontal="left" vertical="center" wrapText="1"/>
    </xf>
    <xf numFmtId="0" fontId="142" fillId="4" borderId="0" xfId="13" applyFont="1" applyFill="1" applyAlignment="1">
      <alignment horizontal="left" vertical="center"/>
    </xf>
    <xf numFmtId="0" fontId="160" fillId="4" borderId="87" xfId="13" applyFont="1" applyFill="1" applyBorder="1" applyAlignment="1">
      <alignment horizontal="center" vertical="center" wrapText="1"/>
    </xf>
    <xf numFmtId="0" fontId="173" fillId="4" borderId="87" xfId="13" applyFont="1" applyFill="1" applyBorder="1" applyAlignment="1">
      <alignment horizontal="center" vertical="center" wrapText="1"/>
    </xf>
    <xf numFmtId="0" fontId="3" fillId="0" borderId="87" xfId="13" applyFont="1" applyBorder="1" applyAlignment="1">
      <alignment horizontal="center" vertical="center" wrapText="1"/>
    </xf>
    <xf numFmtId="0" fontId="3" fillId="0" borderId="75" xfId="13" applyFont="1" applyBorder="1" applyAlignment="1">
      <alignment horizontal="center" vertical="center" wrapText="1"/>
    </xf>
    <xf numFmtId="0" fontId="3" fillId="0" borderId="76" xfId="13" applyFont="1" applyBorder="1" applyAlignment="1">
      <alignment horizontal="center" vertical="center" wrapText="1"/>
    </xf>
    <xf numFmtId="0" fontId="3" fillId="0" borderId="77" xfId="13" applyFont="1" applyBorder="1" applyAlignment="1">
      <alignment horizontal="center" vertical="center" wrapText="1"/>
    </xf>
    <xf numFmtId="0" fontId="27" fillId="4" borderId="87" xfId="13" applyFont="1" applyFill="1" applyBorder="1" applyAlignment="1">
      <alignment horizontal="center" vertical="center"/>
    </xf>
    <xf numFmtId="0" fontId="27" fillId="4" borderId="72" xfId="13" applyFont="1" applyFill="1" applyBorder="1" applyAlignment="1">
      <alignment horizontal="center" vertical="center"/>
    </xf>
    <xf numFmtId="0" fontId="27" fillId="4" borderId="7" xfId="13" applyFont="1" applyFill="1" applyBorder="1" applyAlignment="1">
      <alignment horizontal="center" vertical="center"/>
    </xf>
    <xf numFmtId="0" fontId="142" fillId="4" borderId="87" xfId="13" applyFont="1" applyFill="1" applyBorder="1" applyAlignment="1">
      <alignment horizontal="left" vertical="center"/>
    </xf>
    <xf numFmtId="0" fontId="161" fillId="0" borderId="87" xfId="13" applyFont="1" applyBorder="1" applyAlignment="1">
      <alignment horizontal="left" vertical="center"/>
    </xf>
    <xf numFmtId="0" fontId="161" fillId="4" borderId="87" xfId="13" applyFont="1" applyFill="1" applyBorder="1" applyAlignment="1">
      <alignment horizontal="left" vertical="center"/>
    </xf>
    <xf numFmtId="0" fontId="161" fillId="4" borderId="87" xfId="13" applyFont="1" applyFill="1" applyBorder="1" applyAlignment="1">
      <alignment horizontal="center" vertical="center"/>
    </xf>
    <xf numFmtId="0" fontId="161" fillId="4" borderId="75" xfId="13" applyFont="1" applyFill="1" applyBorder="1" applyAlignment="1">
      <alignment horizontal="center" vertical="center"/>
    </xf>
    <xf numFmtId="0" fontId="161" fillId="4" borderId="76" xfId="13" applyFont="1" applyFill="1" applyBorder="1" applyAlignment="1">
      <alignment horizontal="center" vertical="center"/>
    </xf>
    <xf numFmtId="0" fontId="161" fillId="4" borderId="77" xfId="13" applyFont="1" applyFill="1" applyBorder="1" applyAlignment="1">
      <alignment horizontal="center" vertical="center"/>
    </xf>
    <xf numFmtId="0" fontId="161" fillId="77" borderId="0" xfId="13" applyFont="1" applyFill="1" applyBorder="1" applyAlignment="1">
      <alignment horizontal="left" vertical="center" wrapText="1"/>
    </xf>
    <xf numFmtId="0" fontId="162" fillId="4" borderId="0" xfId="13" applyFont="1" applyFill="1" applyAlignment="1">
      <alignment horizontal="left" vertical="center"/>
    </xf>
    <xf numFmtId="0" fontId="162" fillId="0" borderId="0" xfId="13" applyFont="1" applyBorder="1" applyAlignment="1">
      <alignment horizontal="left" vertical="center"/>
    </xf>
    <xf numFmtId="0" fontId="162" fillId="0" borderId="0" xfId="13" applyFont="1" applyBorder="1" applyAlignment="1">
      <alignment horizontal="left" vertical="center" wrapText="1"/>
    </xf>
    <xf numFmtId="0" fontId="142" fillId="4" borderId="75" xfId="13" applyFont="1" applyFill="1" applyBorder="1" applyAlignment="1">
      <alignment horizontal="left" vertical="center"/>
    </xf>
    <xf numFmtId="0" fontId="142" fillId="4" borderId="76" xfId="13" applyFont="1" applyFill="1" applyBorder="1" applyAlignment="1">
      <alignment horizontal="left" vertical="center"/>
    </xf>
    <xf numFmtId="0" fontId="142" fillId="4" borderId="77" xfId="13" applyFont="1" applyFill="1" applyBorder="1" applyAlignment="1">
      <alignment horizontal="left" vertical="center"/>
    </xf>
    <xf numFmtId="0" fontId="162" fillId="0" borderId="32" xfId="13" applyFont="1" applyBorder="1" applyAlignment="1">
      <alignment horizontal="left" vertical="center"/>
    </xf>
    <xf numFmtId="0" fontId="164" fillId="4" borderId="0" xfId="13" applyFont="1" applyFill="1" applyBorder="1" applyAlignment="1">
      <alignment horizontal="left" vertical="center"/>
    </xf>
    <xf numFmtId="0" fontId="161" fillId="0" borderId="87" xfId="13" applyFont="1" applyBorder="1" applyAlignment="1">
      <alignment horizontal="left" vertical="center" wrapText="1"/>
    </xf>
    <xf numFmtId="0" fontId="3" fillId="4" borderId="87" xfId="13" applyFont="1" applyFill="1" applyBorder="1" applyAlignment="1">
      <alignment horizontal="left" vertical="center" wrapText="1"/>
    </xf>
    <xf numFmtId="0" fontId="170" fillId="4" borderId="0" xfId="13" applyFont="1" applyFill="1" applyBorder="1" applyAlignment="1">
      <alignment horizontal="left" vertical="center"/>
    </xf>
    <xf numFmtId="0" fontId="168" fillId="4" borderId="0" xfId="13" applyFont="1" applyFill="1" applyBorder="1" applyAlignment="1">
      <alignment horizontal="left" vertical="center" wrapText="1"/>
    </xf>
    <xf numFmtId="14" fontId="168" fillId="4" borderId="0" xfId="13" applyNumberFormat="1" applyFont="1" applyFill="1" applyBorder="1" applyAlignment="1">
      <alignment horizontal="left" vertical="center"/>
    </xf>
    <xf numFmtId="0" fontId="168" fillId="4" borderId="0" xfId="13" applyFont="1" applyFill="1" applyBorder="1" applyAlignment="1">
      <alignment horizontal="left" vertical="center"/>
    </xf>
    <xf numFmtId="0" fontId="161" fillId="4" borderId="0" xfId="13" applyFont="1" applyFill="1" applyBorder="1" applyAlignment="1">
      <alignment horizontal="left" vertical="center"/>
    </xf>
    <xf numFmtId="0" fontId="170" fillId="4" borderId="89" xfId="13" applyFont="1" applyFill="1" applyBorder="1" applyAlignment="1">
      <alignment horizontal="left"/>
    </xf>
    <xf numFmtId="0" fontId="20" fillId="4" borderId="12" xfId="0" applyFont="1" applyFill="1" applyBorder="1" applyAlignment="1">
      <alignment horizontal="center" vertical="center"/>
    </xf>
    <xf numFmtId="0" fontId="20" fillId="4" borderId="10" xfId="0" applyFont="1" applyFill="1" applyBorder="1" applyAlignment="1">
      <alignment horizontal="center" vertical="center"/>
    </xf>
    <xf numFmtId="0" fontId="20" fillId="3" borderId="5" xfId="0" applyNumberFormat="1" applyFont="1" applyFill="1" applyBorder="1" applyAlignment="1">
      <alignment horizontal="center" vertical="center" wrapText="1"/>
    </xf>
    <xf numFmtId="0" fontId="20" fillId="3" borderId="8" xfId="0" applyNumberFormat="1" applyFont="1" applyFill="1" applyBorder="1" applyAlignment="1">
      <alignment horizontal="center" vertical="center" wrapText="1"/>
    </xf>
    <xf numFmtId="0" fontId="20" fillId="3" borderId="6" xfId="0" applyNumberFormat="1" applyFont="1" applyFill="1" applyBorder="1" applyAlignment="1">
      <alignment horizontal="center" vertical="center" wrapText="1"/>
    </xf>
    <xf numFmtId="0" fontId="20" fillId="3" borderId="11" xfId="0" applyNumberFormat="1" applyFont="1" applyFill="1" applyBorder="1" applyAlignment="1">
      <alignment horizontal="center" vertical="center"/>
    </xf>
    <xf numFmtId="0" fontId="20" fillId="3" borderId="12" xfId="0" applyNumberFormat="1" applyFont="1" applyFill="1" applyBorder="1" applyAlignment="1">
      <alignment horizontal="center" vertical="center"/>
    </xf>
    <xf numFmtId="0" fontId="22" fillId="4" borderId="11" xfId="0" applyNumberFormat="1" applyFont="1" applyFill="1" applyBorder="1" applyAlignment="1">
      <alignment horizontal="center" vertical="center" wrapText="1"/>
    </xf>
    <xf numFmtId="0" fontId="22" fillId="4" borderId="12" xfId="0" applyNumberFormat="1" applyFont="1" applyFill="1" applyBorder="1" applyAlignment="1">
      <alignment horizontal="center" vertical="center" wrapText="1"/>
    </xf>
    <xf numFmtId="0" fontId="20" fillId="4" borderId="5" xfId="0" applyNumberFormat="1" applyFont="1" applyFill="1" applyBorder="1" applyAlignment="1">
      <alignment horizontal="center" vertical="center" wrapText="1"/>
    </xf>
    <xf numFmtId="0" fontId="20" fillId="4" borderId="8" xfId="0" applyNumberFormat="1" applyFont="1" applyFill="1" applyBorder="1" applyAlignment="1">
      <alignment horizontal="center" vertical="center" wrapText="1"/>
    </xf>
    <xf numFmtId="0" fontId="20" fillId="4" borderId="6" xfId="0" applyNumberFormat="1" applyFont="1" applyFill="1" applyBorder="1" applyAlignment="1">
      <alignment horizontal="center" vertical="center" wrapText="1"/>
    </xf>
    <xf numFmtId="0" fontId="21" fillId="4" borderId="16" xfId="0" applyFont="1" applyFill="1" applyBorder="1" applyAlignment="1">
      <alignment horizontal="left" vertical="center" wrapText="1"/>
    </xf>
    <xf numFmtId="0" fontId="21" fillId="4" borderId="9" xfId="0" applyFont="1" applyFill="1" applyBorder="1" applyAlignment="1">
      <alignment horizontal="left" vertical="center" wrapText="1"/>
    </xf>
    <xf numFmtId="0" fontId="21" fillId="4" borderId="17" xfId="0" applyFont="1" applyFill="1" applyBorder="1" applyAlignment="1">
      <alignment horizontal="left" vertical="center" wrapText="1"/>
    </xf>
    <xf numFmtId="0" fontId="20" fillId="4" borderId="11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10" xfId="0" applyNumberFormat="1" applyFont="1" applyFill="1" applyBorder="1" applyAlignment="1">
      <alignment horizontal="center" vertical="center"/>
    </xf>
    <xf numFmtId="0" fontId="20" fillId="4" borderId="10" xfId="0" applyFont="1" applyFill="1" applyBorder="1" applyAlignment="1">
      <alignment horizontal="center" vertical="center" wrapText="1"/>
    </xf>
    <xf numFmtId="0" fontId="20" fillId="4" borderId="13" xfId="0" applyNumberFormat="1" applyFont="1" applyFill="1" applyBorder="1" applyAlignment="1">
      <alignment horizontal="center" vertical="center"/>
    </xf>
    <xf numFmtId="0" fontId="20" fillId="4" borderId="15" xfId="0" applyNumberFormat="1" applyFont="1" applyFill="1" applyBorder="1" applyAlignment="1">
      <alignment horizontal="center" vertical="center"/>
    </xf>
    <xf numFmtId="0" fontId="20" fillId="4" borderId="16" xfId="0" applyNumberFormat="1" applyFont="1" applyFill="1" applyBorder="1" applyAlignment="1">
      <alignment horizontal="center" vertical="center"/>
    </xf>
    <xf numFmtId="0" fontId="20" fillId="4" borderId="17" xfId="0" applyNumberFormat="1" applyFont="1" applyFill="1" applyBorder="1" applyAlignment="1">
      <alignment horizontal="center" vertical="center"/>
    </xf>
    <xf numFmtId="0" fontId="20" fillId="4" borderId="11" xfId="0" applyNumberFormat="1" applyFont="1" applyFill="1" applyBorder="1" applyAlignment="1">
      <alignment horizontal="center" vertical="center"/>
    </xf>
    <xf numFmtId="0" fontId="20" fillId="4" borderId="12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/>
    </xf>
    <xf numFmtId="0" fontId="20" fillId="4" borderId="10" xfId="0" applyFont="1" applyFill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4" borderId="13" xfId="0" applyFont="1" applyFill="1" applyBorder="1" applyAlignment="1">
      <alignment horizontal="center" vertical="center"/>
    </xf>
    <xf numFmtId="0" fontId="20" fillId="4" borderId="14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 wrapText="1"/>
    </xf>
    <xf numFmtId="0" fontId="20" fillId="4" borderId="8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1" fontId="1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11" xfId="0" applyNumberFormat="1" applyFont="1" applyFill="1" applyBorder="1" applyAlignment="1">
      <alignment horizontal="center"/>
    </xf>
    <xf numFmtId="0" fontId="19" fillId="4" borderId="8" xfId="0" applyNumberFormat="1" applyFont="1" applyFill="1" applyBorder="1" applyAlignment="1">
      <alignment horizontal="center"/>
    </xf>
    <xf numFmtId="0" fontId="19" fillId="4" borderId="12" xfId="0" applyNumberFormat="1" applyFont="1" applyFill="1" applyBorder="1" applyAlignment="1">
      <alignment horizontal="center"/>
    </xf>
    <xf numFmtId="169" fontId="23" fillId="0" borderId="18" xfId="0" applyNumberFormat="1" applyFont="1" applyFill="1" applyBorder="1" applyAlignment="1" applyProtection="1">
      <alignment horizontal="center" vertical="center" wrapText="1"/>
    </xf>
    <xf numFmtId="169" fontId="23" fillId="0" borderId="19" xfId="0" applyNumberFormat="1" applyFont="1" applyFill="1" applyBorder="1" applyAlignment="1" applyProtection="1">
      <alignment horizontal="center" vertical="center" wrapText="1"/>
    </xf>
    <xf numFmtId="0" fontId="23" fillId="0" borderId="18" xfId="0" applyNumberFormat="1" applyFont="1" applyBorder="1" applyAlignment="1" applyProtection="1">
      <alignment horizontal="center" vertical="center" wrapText="1"/>
    </xf>
    <xf numFmtId="0" fontId="23" fillId="0" borderId="19" xfId="0" applyNumberFormat="1" applyFont="1" applyBorder="1" applyAlignment="1" applyProtection="1">
      <alignment horizontal="center" vertical="center" wrapText="1"/>
    </xf>
    <xf numFmtId="0" fontId="23" fillId="0" borderId="18" xfId="0" applyNumberFormat="1" applyFont="1" applyFill="1" applyBorder="1" applyAlignment="1" applyProtection="1">
      <alignment horizontal="center" vertical="center" wrapText="1"/>
    </xf>
    <xf numFmtId="0" fontId="23" fillId="0" borderId="19" xfId="0" applyNumberFormat="1" applyFont="1" applyFill="1" applyBorder="1" applyAlignment="1" applyProtection="1">
      <alignment horizontal="center" vertical="center" wrapText="1"/>
    </xf>
    <xf numFmtId="0" fontId="24" fillId="0" borderId="18" xfId="0" applyNumberFormat="1" applyFont="1" applyBorder="1" applyAlignment="1" applyProtection="1">
      <alignment horizontal="center" vertical="center" wrapText="1"/>
    </xf>
    <xf numFmtId="0" fontId="24" fillId="0" borderId="19" xfId="0" applyNumberFormat="1" applyFont="1" applyBorder="1" applyAlignment="1" applyProtection="1">
      <alignment horizontal="center" vertical="center" wrapText="1"/>
    </xf>
    <xf numFmtId="0" fontId="23" fillId="0" borderId="11" xfId="0" applyNumberFormat="1" applyFont="1" applyBorder="1" applyAlignment="1">
      <alignment horizontal="center"/>
    </xf>
    <xf numFmtId="0" fontId="23" fillId="0" borderId="8" xfId="0" applyNumberFormat="1" applyFont="1" applyBorder="1" applyAlignment="1">
      <alignment horizontal="center"/>
    </xf>
    <xf numFmtId="0" fontId="23" fillId="0" borderId="12" xfId="0" applyNumberFormat="1" applyFont="1" applyBorder="1" applyAlignment="1">
      <alignment horizontal="center"/>
    </xf>
    <xf numFmtId="0" fontId="23" fillId="0" borderId="18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23" fillId="0" borderId="13" xfId="0" applyNumberFormat="1" applyFont="1" applyFill="1" applyBorder="1" applyAlignment="1" applyProtection="1">
      <alignment horizontal="center" vertical="center" wrapText="1"/>
    </xf>
    <xf numFmtId="0" fontId="23" fillId="0" borderId="15" xfId="0" applyNumberFormat="1" applyFont="1" applyFill="1" applyBorder="1" applyAlignment="1" applyProtection="1">
      <alignment horizontal="center" vertical="center" wrapText="1"/>
    </xf>
    <xf numFmtId="0" fontId="23" fillId="0" borderId="86" xfId="0" applyNumberFormat="1" applyFont="1" applyFill="1" applyBorder="1" applyAlignment="1" applyProtection="1">
      <alignment horizontal="center" vertical="center" wrapText="1"/>
    </xf>
    <xf numFmtId="0" fontId="23" fillId="0" borderId="74" xfId="0" applyNumberFormat="1" applyFont="1" applyFill="1" applyBorder="1" applyAlignment="1" applyProtection="1">
      <alignment horizontal="center" vertical="center" wrapText="1"/>
    </xf>
    <xf numFmtId="0" fontId="23" fillId="0" borderId="11" xfId="0" applyNumberFormat="1" applyFont="1" applyBorder="1" applyAlignment="1">
      <alignment horizontal="center" wrapText="1"/>
    </xf>
    <xf numFmtId="0" fontId="23" fillId="0" borderId="12" xfId="0" applyNumberFormat="1" applyFont="1" applyBorder="1" applyAlignment="1">
      <alignment horizontal="center" wrapText="1"/>
    </xf>
    <xf numFmtId="0" fontId="18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8" xfId="0" applyNumberFormat="1" applyFont="1" applyFill="1" applyBorder="1" applyAlignment="1">
      <alignment horizontal="center" vertical="center" textRotation="90" wrapText="1"/>
    </xf>
    <xf numFmtId="0" fontId="25" fillId="0" borderId="20" xfId="0" applyNumberFormat="1" applyFont="1" applyFill="1" applyBorder="1" applyAlignment="1">
      <alignment horizontal="center" vertical="center" textRotation="90" wrapText="1"/>
    </xf>
    <xf numFmtId="0" fontId="18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5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86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74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3" xfId="0" applyNumberFormat="1" applyFont="1" applyFill="1" applyBorder="1" applyAlignment="1">
      <alignment horizontal="center" vertical="center" textRotation="90" wrapText="1"/>
    </xf>
    <xf numFmtId="0" fontId="25" fillId="0" borderId="14" xfId="0" applyNumberFormat="1" applyFont="1" applyFill="1" applyBorder="1" applyAlignment="1">
      <alignment horizontal="center" vertical="center" textRotation="90" wrapText="1"/>
    </xf>
    <xf numFmtId="1" fontId="26" fillId="0" borderId="18" xfId="0" applyNumberFormat="1" applyFont="1" applyFill="1" applyBorder="1" applyAlignment="1" applyProtection="1">
      <alignment horizontal="center" vertical="top" wrapText="1"/>
      <protection locked="0"/>
    </xf>
    <xf numFmtId="1" fontId="26" fillId="0" borderId="19" xfId="0" applyNumberFormat="1" applyFont="1" applyFill="1" applyBorder="1" applyAlignment="1" applyProtection="1">
      <alignment horizontal="center" vertical="top" wrapText="1"/>
      <protection locked="0"/>
    </xf>
    <xf numFmtId="1" fontId="26" fillId="0" borderId="20" xfId="0" applyNumberFormat="1" applyFont="1" applyFill="1" applyBorder="1" applyAlignment="1" applyProtection="1">
      <alignment horizontal="center" vertical="top" wrapText="1"/>
      <protection locked="0"/>
    </xf>
    <xf numFmtId="0" fontId="27" fillId="0" borderId="13" xfId="0" applyFont="1" applyFill="1" applyBorder="1" applyAlignment="1">
      <alignment horizontal="left" vertical="center" wrapText="1"/>
    </xf>
    <xf numFmtId="0" fontId="27" fillId="0" borderId="14" xfId="0" applyFont="1" applyFill="1" applyBorder="1" applyAlignment="1">
      <alignment horizontal="left" vertical="center"/>
    </xf>
    <xf numFmtId="0" fontId="27" fillId="0" borderId="15" xfId="0" applyFont="1" applyFill="1" applyBorder="1" applyAlignment="1">
      <alignment horizontal="left" vertical="center"/>
    </xf>
    <xf numFmtId="0" fontId="24" fillId="0" borderId="10" xfId="0" applyFont="1" applyFill="1" applyBorder="1" applyAlignment="1" applyProtection="1">
      <alignment horizontal="center" vertical="center" wrapText="1"/>
      <protection locked="0"/>
    </xf>
    <xf numFmtId="0" fontId="25" fillId="0" borderId="19" xfId="0" applyNumberFormat="1" applyFont="1" applyFill="1" applyBorder="1" applyAlignment="1">
      <alignment horizontal="center" vertical="center" textRotation="90" wrapText="1"/>
    </xf>
    <xf numFmtId="1" fontId="26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Fill="1" applyBorder="1" applyAlignment="1">
      <alignment horizontal="center" vertical="center" wrapText="1"/>
    </xf>
    <xf numFmtId="1" fontId="26" fillId="0" borderId="20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8" xfId="0" applyNumberFormat="1" applyFont="1" applyFill="1" applyBorder="1" applyAlignment="1" applyProtection="1">
      <alignment horizontal="center" vertical="center" textRotation="90" wrapText="1"/>
    </xf>
    <xf numFmtId="0" fontId="25" fillId="0" borderId="20" xfId="0" applyNumberFormat="1" applyFont="1" applyFill="1" applyBorder="1" applyAlignment="1" applyProtection="1">
      <alignment horizontal="center" vertical="center" textRotation="90" wrapText="1"/>
    </xf>
    <xf numFmtId="0" fontId="25" fillId="0" borderId="19" xfId="0" applyNumberFormat="1" applyFont="1" applyFill="1" applyBorder="1" applyAlignment="1" applyProtection="1">
      <alignment horizontal="center" vertical="center" textRotation="90" wrapText="1"/>
    </xf>
    <xf numFmtId="0" fontId="24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6" fillId="0" borderId="11" xfId="0" applyNumberFormat="1" applyFont="1" applyFill="1" applyBorder="1" applyAlignment="1" applyProtection="1">
      <alignment horizontal="center" vertical="center" wrapText="1"/>
      <protection locked="0"/>
    </xf>
    <xf numFmtId="1" fontId="26" fillId="0" borderId="8" xfId="0" applyNumberFormat="1" applyFont="1" applyFill="1" applyBorder="1" applyAlignment="1" applyProtection="1">
      <alignment horizontal="center" vertical="center" wrapText="1"/>
      <protection locked="0"/>
    </xf>
    <xf numFmtId="1" fontId="26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19" fillId="0" borderId="18" xfId="0" applyNumberFormat="1" applyFont="1" applyBorder="1" applyAlignment="1">
      <alignment horizontal="center"/>
    </xf>
    <xf numFmtId="0" fontId="19" fillId="0" borderId="19" xfId="0" applyNumberFormat="1" applyFont="1" applyBorder="1" applyAlignment="1">
      <alignment horizontal="center"/>
    </xf>
    <xf numFmtId="2" fontId="18" fillId="16" borderId="87" xfId="32999" applyNumberFormat="1" applyFont="1" applyFill="1" applyBorder="1" applyAlignment="1" applyProtection="1">
      <alignment horizontal="center"/>
    </xf>
    <xf numFmtId="0" fontId="18" fillId="16" borderId="87" xfId="32999" applyFont="1" applyFill="1" applyBorder="1" applyAlignment="1" applyProtection="1">
      <alignment horizontal="center"/>
    </xf>
    <xf numFmtId="0" fontId="18" fillId="11" borderId="87" xfId="32999" applyFont="1" applyFill="1" applyBorder="1" applyAlignment="1" applyProtection="1">
      <alignment horizontal="center" vertical="center" wrapText="1"/>
    </xf>
    <xf numFmtId="0" fontId="18" fillId="16" borderId="87" xfId="32999" applyNumberFormat="1" applyFont="1" applyFill="1" applyBorder="1" applyAlignment="1" applyProtection="1">
      <alignment horizontal="center" vertical="center"/>
    </xf>
    <xf numFmtId="0" fontId="18" fillId="11" borderId="87" xfId="32999" applyFont="1" applyFill="1" applyBorder="1" applyAlignment="1" applyProtection="1">
      <alignment horizontal="left" vertical="center"/>
    </xf>
    <xf numFmtId="0" fontId="18" fillId="16" borderId="87" xfId="32999" applyNumberFormat="1" applyFont="1" applyFill="1" applyBorder="1" applyAlignment="1" applyProtection="1">
      <alignment horizontal="left" vertical="center"/>
    </xf>
    <xf numFmtId="0" fontId="18" fillId="16" borderId="87" xfId="32999" applyFont="1" applyFill="1" applyBorder="1" applyAlignment="1" applyProtection="1">
      <alignment horizontal="center" vertical="center"/>
    </xf>
    <xf numFmtId="0" fontId="146" fillId="4" borderId="0" xfId="32999" applyFont="1" applyFill="1" applyBorder="1" applyAlignment="1" applyProtection="1">
      <alignment horizontal="center" vertical="top" wrapText="1"/>
    </xf>
    <xf numFmtId="0" fontId="146" fillId="4" borderId="0" xfId="32999" applyFont="1" applyFill="1" applyBorder="1" applyAlignment="1" applyProtection="1">
      <alignment horizontal="center" vertical="top"/>
    </xf>
    <xf numFmtId="0" fontId="19" fillId="4" borderId="0" xfId="32999" applyFont="1" applyFill="1" applyBorder="1" applyAlignment="1" applyProtection="1">
      <alignment horizontal="center" vertical="top"/>
    </xf>
    <xf numFmtId="0" fontId="18" fillId="11" borderId="87" xfId="32999" applyFont="1" applyFill="1" applyBorder="1" applyAlignment="1" applyProtection="1">
      <alignment horizontal="left"/>
    </xf>
    <xf numFmtId="0" fontId="18" fillId="11" borderId="75" xfId="32999" applyFont="1" applyFill="1" applyBorder="1" applyAlignment="1" applyProtection="1">
      <alignment horizontal="center" vertical="center" wrapText="1"/>
    </xf>
    <xf numFmtId="0" fontId="18" fillId="11" borderId="76" xfId="32999" applyFont="1" applyFill="1" applyBorder="1" applyAlignment="1" applyProtection="1">
      <alignment horizontal="center" vertical="center" wrapText="1"/>
    </xf>
    <xf numFmtId="0" fontId="18" fillId="11" borderId="77" xfId="32999" applyFont="1" applyFill="1" applyBorder="1" applyAlignment="1" applyProtection="1">
      <alignment horizontal="center" vertical="center" wrapText="1"/>
    </xf>
    <xf numFmtId="0" fontId="18" fillId="4" borderId="87" xfId="32999" applyFont="1" applyFill="1" applyBorder="1" applyAlignment="1" applyProtection="1">
      <alignment horizontal="center" vertical="center" wrapText="1"/>
    </xf>
    <xf numFmtId="0" fontId="148" fillId="4" borderId="87" xfId="24" applyFont="1" applyFill="1" applyBorder="1" applyAlignment="1" applyProtection="1">
      <alignment horizontal="center" vertical="center" wrapText="1"/>
    </xf>
    <xf numFmtId="49" fontId="18" fillId="4" borderId="87" xfId="32999" applyNumberFormat="1" applyFont="1" applyFill="1" applyBorder="1" applyAlignment="1" applyProtection="1">
      <alignment horizontal="center" vertical="center" wrapText="1"/>
    </xf>
    <xf numFmtId="0" fontId="18" fillId="11" borderId="72" xfId="32999" applyFont="1" applyFill="1" applyBorder="1" applyAlignment="1" applyProtection="1">
      <alignment horizontal="center" vertical="center" wrapText="1"/>
    </xf>
    <xf numFmtId="0" fontId="18" fillId="11" borderId="7" xfId="32999" applyFont="1" applyFill="1" applyBorder="1" applyAlignment="1" applyProtection="1">
      <alignment horizontal="center" vertical="center" wrapText="1"/>
    </xf>
    <xf numFmtId="0" fontId="18" fillId="4" borderId="87" xfId="32999" applyNumberFormat="1" applyFont="1" applyFill="1" applyBorder="1" applyAlignment="1" applyProtection="1">
      <alignment horizontal="center" vertical="center"/>
    </xf>
    <xf numFmtId="49" fontId="148" fillId="0" borderId="72" xfId="32999" applyNumberFormat="1" applyFont="1" applyFill="1" applyBorder="1" applyAlignment="1" applyProtection="1">
      <alignment horizontal="center" vertical="center"/>
    </xf>
    <xf numFmtId="49" fontId="148" fillId="0" borderId="39" xfId="32999" applyNumberFormat="1" applyFont="1" applyFill="1" applyBorder="1" applyAlignment="1" applyProtection="1">
      <alignment horizontal="center" vertical="center"/>
    </xf>
    <xf numFmtId="2" fontId="18" fillId="16" borderId="87" xfId="32999" applyNumberFormat="1" applyFont="1" applyFill="1" applyBorder="1" applyAlignment="1" applyProtection="1">
      <alignment horizontal="center" vertical="center"/>
    </xf>
    <xf numFmtId="0" fontId="18" fillId="4" borderId="72" xfId="32999" applyFont="1" applyFill="1" applyBorder="1" applyAlignment="1" applyProtection="1">
      <alignment horizontal="center" vertical="center" wrapText="1"/>
    </xf>
    <xf numFmtId="0" fontId="18" fillId="4" borderId="39" xfId="32999" applyFont="1" applyFill="1" applyBorder="1" applyAlignment="1" applyProtection="1">
      <alignment horizontal="center" vertical="center" wrapText="1"/>
    </xf>
    <xf numFmtId="0" fontId="18" fillId="4" borderId="7" xfId="32999" applyFont="1" applyFill="1" applyBorder="1" applyAlignment="1" applyProtection="1">
      <alignment horizontal="center" vertical="center" wrapText="1"/>
    </xf>
    <xf numFmtId="0" fontId="148" fillId="4" borderId="72" xfId="24" applyFont="1" applyFill="1" applyBorder="1" applyAlignment="1" applyProtection="1">
      <alignment horizontal="center" vertical="center" wrapText="1"/>
    </xf>
    <xf numFmtId="0" fontId="148" fillId="4" borderId="7" xfId="24" applyFont="1" applyFill="1" applyBorder="1" applyAlignment="1" applyProtection="1">
      <alignment horizontal="center" vertical="center" wrapText="1"/>
    </xf>
    <xf numFmtId="2" fontId="18" fillId="4" borderId="72" xfId="32999" applyNumberFormat="1" applyFont="1" applyFill="1" applyBorder="1" applyAlignment="1" applyProtection="1">
      <alignment horizontal="center" vertical="center"/>
    </xf>
    <xf numFmtId="2" fontId="18" fillId="4" borderId="7" xfId="32999" applyNumberFormat="1" applyFont="1" applyFill="1" applyBorder="1" applyAlignment="1" applyProtection="1">
      <alignment horizontal="center" vertical="center"/>
    </xf>
    <xf numFmtId="2" fontId="18" fillId="4" borderId="87" xfId="32999" applyNumberFormat="1" applyFont="1" applyFill="1" applyBorder="1" applyAlignment="1" applyProtection="1">
      <alignment horizontal="center" vertical="center"/>
    </xf>
    <xf numFmtId="0" fontId="18" fillId="0" borderId="72" xfId="32999" applyNumberFormat="1" applyFont="1" applyFill="1" applyBorder="1" applyAlignment="1" applyProtection="1">
      <alignment horizontal="center" vertical="center"/>
    </xf>
    <xf numFmtId="0" fontId="18" fillId="0" borderId="7" xfId="32999" applyNumberFormat="1" applyFont="1" applyFill="1" applyBorder="1" applyAlignment="1" applyProtection="1">
      <alignment horizontal="center" vertical="center"/>
    </xf>
    <xf numFmtId="0" fontId="18" fillId="0" borderId="72" xfId="32999" applyFont="1" applyFill="1" applyBorder="1" applyAlignment="1" applyProtection="1">
      <alignment horizontal="center" vertical="center" wrapText="1"/>
    </xf>
    <xf numFmtId="0" fontId="18" fillId="0" borderId="7" xfId="32999" applyFont="1" applyFill="1" applyBorder="1" applyAlignment="1" applyProtection="1">
      <alignment horizontal="center" vertical="center" wrapText="1"/>
    </xf>
    <xf numFmtId="49" fontId="18" fillId="0" borderId="72" xfId="32999" applyNumberFormat="1" applyFont="1" applyFill="1" applyBorder="1" applyAlignment="1" applyProtection="1">
      <alignment horizontal="center" vertical="center" wrapText="1"/>
    </xf>
    <xf numFmtId="49" fontId="18" fillId="0" borderId="7" xfId="32999" applyNumberFormat="1" applyFont="1" applyFill="1" applyBorder="1" applyAlignment="1" applyProtection="1">
      <alignment horizontal="center" vertical="center" wrapText="1"/>
    </xf>
    <xf numFmtId="2" fontId="18" fillId="0" borderId="72" xfId="32999" applyNumberFormat="1" applyFont="1" applyFill="1" applyBorder="1" applyAlignment="1" applyProtection="1">
      <alignment horizontal="center" vertical="center"/>
    </xf>
    <xf numFmtId="2" fontId="18" fillId="0" borderId="7" xfId="32999" applyNumberFormat="1" applyFont="1" applyFill="1" applyBorder="1" applyAlignment="1" applyProtection="1">
      <alignment horizontal="center" vertical="center"/>
    </xf>
    <xf numFmtId="2" fontId="18" fillId="16" borderId="72" xfId="32999" applyNumberFormat="1" applyFont="1" applyFill="1" applyBorder="1" applyAlignment="1" applyProtection="1">
      <alignment horizontal="center" vertical="center"/>
    </xf>
    <xf numFmtId="2" fontId="18" fillId="16" borderId="7" xfId="32999" applyNumberFormat="1" applyFont="1" applyFill="1" applyBorder="1" applyAlignment="1" applyProtection="1">
      <alignment horizontal="center" vertical="center"/>
    </xf>
    <xf numFmtId="0" fontId="18" fillId="4" borderId="72" xfId="32999" applyNumberFormat="1" applyFont="1" applyFill="1" applyBorder="1" applyAlignment="1" applyProtection="1">
      <alignment horizontal="center" vertical="center"/>
    </xf>
    <xf numFmtId="0" fontId="18" fillId="4" borderId="7" xfId="32999" applyNumberFormat="1" applyFont="1" applyFill="1" applyBorder="1" applyAlignment="1" applyProtection="1">
      <alignment horizontal="center" vertical="center"/>
    </xf>
    <xf numFmtId="169" fontId="18" fillId="0" borderId="72" xfId="32999" applyNumberFormat="1" applyFont="1" applyFill="1" applyBorder="1" applyAlignment="1" applyProtection="1">
      <alignment horizontal="center" vertical="center" wrapText="1"/>
    </xf>
    <xf numFmtId="169" fontId="18" fillId="0" borderId="7" xfId="32999" applyNumberFormat="1" applyFont="1" applyFill="1" applyBorder="1" applyAlignment="1" applyProtection="1">
      <alignment horizontal="center" vertical="center" wrapText="1"/>
    </xf>
    <xf numFmtId="0" fontId="148" fillId="0" borderId="72" xfId="24" applyFont="1" applyFill="1" applyBorder="1" applyAlignment="1" applyProtection="1">
      <alignment horizontal="center" vertical="center" wrapText="1"/>
    </xf>
    <xf numFmtId="0" fontId="148" fillId="0" borderId="7" xfId="24" applyFont="1" applyFill="1" applyBorder="1" applyAlignment="1" applyProtection="1">
      <alignment horizontal="center" vertical="center" wrapText="1"/>
    </xf>
    <xf numFmtId="0" fontId="18" fillId="4" borderId="0" xfId="32999" applyFont="1" applyFill="1" applyBorder="1" applyAlignment="1" applyProtection="1">
      <alignment horizontal="center"/>
    </xf>
    <xf numFmtId="0" fontId="148" fillId="7" borderId="75" xfId="32999" applyFont="1" applyFill="1" applyBorder="1" applyAlignment="1" applyProtection="1">
      <alignment horizontal="center"/>
    </xf>
    <xf numFmtId="0" fontId="148" fillId="7" borderId="76" xfId="32999" applyFont="1" applyFill="1" applyBorder="1" applyAlignment="1" applyProtection="1">
      <alignment horizontal="center"/>
    </xf>
    <xf numFmtId="0" fontId="148" fillId="7" borderId="77" xfId="32999" applyFont="1" applyFill="1" applyBorder="1" applyAlignment="1" applyProtection="1">
      <alignment horizontal="center"/>
    </xf>
    <xf numFmtId="0" fontId="148" fillId="4" borderId="0" xfId="32999" applyFont="1" applyFill="1" applyBorder="1" applyAlignment="1" applyProtection="1">
      <alignment horizontal="center"/>
    </xf>
    <xf numFmtId="0" fontId="18" fillId="4" borderId="87" xfId="32999" applyFont="1" applyFill="1" applyBorder="1" applyAlignment="1" applyProtection="1">
      <alignment horizontal="center" vertical="center"/>
    </xf>
    <xf numFmtId="0" fontId="18" fillId="4" borderId="0" xfId="32999" applyFont="1" applyFill="1" applyBorder="1" applyAlignment="1" applyProtection="1">
      <alignment horizontal="left" vertical="center" wrapText="1"/>
    </xf>
    <xf numFmtId="0" fontId="18" fillId="4" borderId="0" xfId="32999" applyFont="1" applyFill="1" applyBorder="1" applyAlignment="1" applyProtection="1">
      <alignment horizontal="left" vertical="center"/>
    </xf>
    <xf numFmtId="0" fontId="18" fillId="4" borderId="0" xfId="32999" applyFont="1" applyFill="1" applyBorder="1" applyAlignment="1" applyProtection="1">
      <alignment horizontal="center" vertical="center" wrapText="1"/>
    </xf>
    <xf numFmtId="0" fontId="18" fillId="4" borderId="0" xfId="32999" applyFont="1" applyFill="1" applyBorder="1" applyAlignment="1" applyProtection="1">
      <alignment horizontal="center" vertical="center"/>
    </xf>
    <xf numFmtId="0" fontId="148" fillId="4" borderId="0" xfId="32999" applyFont="1" applyFill="1" applyBorder="1" applyAlignment="1" applyProtection="1">
      <alignment horizontal="left"/>
    </xf>
    <xf numFmtId="0" fontId="148" fillId="4" borderId="0" xfId="32999" applyFont="1" applyFill="1" applyBorder="1" applyAlignment="1" applyProtection="1">
      <alignment horizontal="left" vertical="center" wrapText="1"/>
    </xf>
    <xf numFmtId="0" fontId="151" fillId="11" borderId="26" xfId="32999" applyFont="1" applyFill="1" applyBorder="1" applyAlignment="1" applyProtection="1">
      <alignment horizontal="center" vertical="center" wrapText="1"/>
    </xf>
    <xf numFmtId="0" fontId="151" fillId="11" borderId="27" xfId="32999" applyFont="1" applyFill="1" applyBorder="1" applyAlignment="1" applyProtection="1">
      <alignment horizontal="center" vertical="center" wrapText="1"/>
    </xf>
    <xf numFmtId="0" fontId="151" fillId="11" borderId="28" xfId="32999" applyFont="1" applyFill="1" applyBorder="1" applyAlignment="1" applyProtection="1">
      <alignment horizontal="center" vertical="center" wrapText="1"/>
    </xf>
    <xf numFmtId="0" fontId="151" fillId="11" borderId="32" xfId="32999" applyFont="1" applyFill="1" applyBorder="1" applyAlignment="1" applyProtection="1">
      <alignment horizontal="center" vertical="center" wrapText="1"/>
    </xf>
    <xf numFmtId="0" fontId="151" fillId="11" borderId="0" xfId="32999" applyFont="1" applyFill="1" applyBorder="1" applyAlignment="1" applyProtection="1">
      <alignment horizontal="center" vertical="center" wrapText="1"/>
    </xf>
    <xf numFmtId="0" fontId="151" fillId="11" borderId="33" xfId="32999" applyFont="1" applyFill="1" applyBorder="1" applyAlignment="1" applyProtection="1">
      <alignment horizontal="center" vertical="center" wrapText="1"/>
    </xf>
    <xf numFmtId="0" fontId="151" fillId="11" borderId="35" xfId="32999" applyFont="1" applyFill="1" applyBorder="1" applyAlignment="1" applyProtection="1">
      <alignment horizontal="center" vertical="center" wrapText="1"/>
    </xf>
    <xf numFmtId="0" fontId="151" fillId="11" borderId="36" xfId="32999" applyFont="1" applyFill="1" applyBorder="1" applyAlignment="1" applyProtection="1">
      <alignment horizontal="center" vertical="center" wrapText="1"/>
    </xf>
    <xf numFmtId="0" fontId="151" fillId="11" borderId="37" xfId="32999" applyFont="1" applyFill="1" applyBorder="1" applyAlignment="1" applyProtection="1">
      <alignment horizontal="center" vertical="center" wrapText="1"/>
    </xf>
    <xf numFmtId="0" fontId="151" fillId="0" borderId="26" xfId="32999" applyFont="1" applyFill="1" applyBorder="1" applyAlignment="1" applyProtection="1">
      <alignment horizontal="center" vertical="center" wrapText="1"/>
    </xf>
    <xf numFmtId="0" fontId="151" fillId="0" borderId="27" xfId="32999" applyFont="1" applyFill="1" applyBorder="1" applyAlignment="1" applyProtection="1">
      <alignment horizontal="center" vertical="center" wrapText="1"/>
    </xf>
    <xf numFmtId="0" fontId="151" fillId="0" borderId="28" xfId="32999" applyFont="1" applyFill="1" applyBorder="1" applyAlignment="1" applyProtection="1">
      <alignment horizontal="center" vertical="center" wrapText="1"/>
    </xf>
    <xf numFmtId="0" fontId="151" fillId="0" borderId="32" xfId="32999" applyFont="1" applyFill="1" applyBorder="1" applyAlignment="1" applyProtection="1">
      <alignment horizontal="center" vertical="center" wrapText="1"/>
    </xf>
    <xf numFmtId="0" fontId="151" fillId="0" borderId="0" xfId="32999" applyFont="1" applyFill="1" applyBorder="1" applyAlignment="1" applyProtection="1">
      <alignment horizontal="center" vertical="center" wrapText="1"/>
    </xf>
    <xf numFmtId="0" fontId="151" fillId="0" borderId="33" xfId="32999" applyFont="1" applyFill="1" applyBorder="1" applyAlignment="1" applyProtection="1">
      <alignment horizontal="center" vertical="center" wrapText="1"/>
    </xf>
    <xf numFmtId="0" fontId="151" fillId="0" borderId="35" xfId="32999" applyFont="1" applyFill="1" applyBorder="1" applyAlignment="1" applyProtection="1">
      <alignment horizontal="center" vertical="center" wrapText="1"/>
    </xf>
    <xf numFmtId="0" fontId="151" fillId="0" borderId="36" xfId="32999" applyFont="1" applyFill="1" applyBorder="1" applyAlignment="1" applyProtection="1">
      <alignment horizontal="center" vertical="center" wrapText="1"/>
    </xf>
    <xf numFmtId="0" fontId="151" fillId="0" borderId="37" xfId="32999" applyFont="1" applyFill="1" applyBorder="1" applyAlignment="1" applyProtection="1">
      <alignment horizontal="center" vertical="center" wrapText="1"/>
    </xf>
    <xf numFmtId="49" fontId="18" fillId="4" borderId="72" xfId="32999" applyNumberFormat="1" applyFont="1" applyFill="1" applyBorder="1" applyAlignment="1" applyProtection="1">
      <alignment horizontal="center" vertical="center" wrapText="1"/>
    </xf>
    <xf numFmtId="49" fontId="18" fillId="4" borderId="7" xfId="32999" applyNumberFormat="1" applyFont="1" applyFill="1" applyBorder="1" applyAlignment="1" applyProtection="1">
      <alignment horizontal="center" vertical="center" wrapText="1"/>
    </xf>
    <xf numFmtId="0" fontId="35" fillId="11" borderId="13" xfId="12" applyFill="1" applyBorder="1" applyAlignment="1">
      <alignment horizontal="center" vertical="center"/>
    </xf>
    <xf numFmtId="0" fontId="35" fillId="11" borderId="15" xfId="12" applyFill="1" applyBorder="1" applyAlignment="1">
      <alignment horizontal="center" vertical="center"/>
    </xf>
    <xf numFmtId="0" fontId="0" fillId="0" borderId="0" xfId="0" applyAlignment="1">
      <alignment horizontal="justify" vertical="top" wrapText="1"/>
    </xf>
    <xf numFmtId="0" fontId="9" fillId="4" borderId="16" xfId="11" applyFont="1" applyFill="1" applyBorder="1" applyAlignment="1" applyProtection="1">
      <alignment horizontal="left" vertical="center" wrapText="1"/>
      <protection locked="0"/>
    </xf>
    <xf numFmtId="0" fontId="9" fillId="4" borderId="22" xfId="11" applyFont="1" applyFill="1" applyBorder="1" applyAlignment="1" applyProtection="1">
      <alignment horizontal="left" vertical="center" wrapText="1"/>
      <protection locked="0"/>
    </xf>
    <xf numFmtId="0" fontId="9" fillId="4" borderId="23" xfId="11" applyFont="1" applyFill="1" applyBorder="1" applyAlignment="1" applyProtection="1">
      <alignment horizontal="left" vertical="center" wrapText="1"/>
      <protection locked="0"/>
    </xf>
    <xf numFmtId="0" fontId="9" fillId="4" borderId="21" xfId="11" applyFont="1" applyFill="1" applyBorder="1" applyAlignment="1" applyProtection="1">
      <alignment horizontal="left" vertical="center" wrapText="1"/>
      <protection locked="0"/>
    </xf>
    <xf numFmtId="0" fontId="9" fillId="4" borderId="0" xfId="11" applyFont="1" applyFill="1" applyBorder="1" applyAlignment="1" applyProtection="1">
      <alignment horizontal="left" vertical="center" wrapText="1"/>
      <protection locked="0"/>
    </xf>
    <xf numFmtId="0" fontId="9" fillId="4" borderId="34" xfId="11" applyFont="1" applyFill="1" applyBorder="1" applyAlignment="1" applyProtection="1">
      <alignment horizontal="left" vertical="center" wrapText="1"/>
      <protection locked="0"/>
    </xf>
    <xf numFmtId="49" fontId="5" fillId="4" borderId="21" xfId="3" applyNumberFormat="1" applyFont="1" applyFill="1" applyBorder="1" applyAlignment="1" applyProtection="1">
      <alignment horizontal="left" vertical="center" wrapText="1"/>
      <protection locked="0"/>
    </xf>
    <xf numFmtId="49" fontId="5" fillId="4" borderId="0" xfId="3" applyNumberFormat="1" applyFont="1" applyFill="1" applyBorder="1" applyAlignment="1" applyProtection="1">
      <alignment horizontal="left" vertical="center" wrapText="1"/>
      <protection locked="0"/>
    </xf>
    <xf numFmtId="49" fontId="5" fillId="4" borderId="34" xfId="3" applyNumberFormat="1" applyFont="1" applyFill="1" applyBorder="1" applyAlignment="1" applyProtection="1">
      <alignment horizontal="left" vertical="center" wrapText="1"/>
      <protection locked="0"/>
    </xf>
    <xf numFmtId="0" fontId="5" fillId="4" borderId="21" xfId="11" applyFont="1" applyFill="1" applyBorder="1" applyAlignment="1" applyProtection="1">
      <alignment horizontal="left" wrapText="1"/>
      <protection locked="0"/>
    </xf>
    <xf numFmtId="0" fontId="5" fillId="4" borderId="0" xfId="11" applyFont="1" applyFill="1" applyBorder="1" applyAlignment="1" applyProtection="1">
      <alignment horizontal="left" wrapText="1"/>
      <protection locked="0"/>
    </xf>
    <xf numFmtId="0" fontId="5" fillId="4" borderId="34" xfId="11" applyFont="1" applyFill="1" applyBorder="1" applyAlignment="1" applyProtection="1">
      <alignment horizontal="left" wrapText="1"/>
      <protection locked="0"/>
    </xf>
    <xf numFmtId="2" fontId="9" fillId="0" borderId="21" xfId="3" applyNumberFormat="1" applyFont="1" applyFill="1" applyBorder="1" applyAlignment="1" applyProtection="1">
      <alignment horizontal="left" vertical="center" wrapText="1"/>
      <protection locked="0"/>
    </xf>
    <xf numFmtId="2" fontId="9" fillId="0" borderId="0" xfId="3" applyNumberFormat="1" applyFont="1" applyFill="1" applyBorder="1" applyAlignment="1" applyProtection="1">
      <alignment horizontal="left" vertical="center" wrapText="1"/>
      <protection locked="0"/>
    </xf>
    <xf numFmtId="2" fontId="9" fillId="0" borderId="34" xfId="3" applyNumberFormat="1" applyFont="1" applyFill="1" applyBorder="1" applyAlignment="1" applyProtection="1">
      <alignment horizontal="left" vertical="center" wrapText="1"/>
      <protection locked="0"/>
    </xf>
    <xf numFmtId="49" fontId="9" fillId="4" borderId="21" xfId="3" applyNumberFormat="1" applyFont="1" applyFill="1" applyBorder="1" applyAlignment="1" applyProtection="1">
      <alignment horizontal="left" vertical="center" wrapText="1"/>
      <protection locked="0"/>
    </xf>
    <xf numFmtId="49" fontId="9" fillId="4" borderId="0" xfId="3" applyNumberFormat="1" applyFont="1" applyFill="1" applyBorder="1" applyAlignment="1" applyProtection="1">
      <alignment horizontal="left" vertical="center" wrapText="1"/>
      <protection locked="0"/>
    </xf>
    <xf numFmtId="49" fontId="9" fillId="4" borderId="34" xfId="3" applyNumberFormat="1" applyFont="1" applyFill="1" applyBorder="1" applyAlignment="1" applyProtection="1">
      <alignment horizontal="left" vertical="center" wrapText="1"/>
      <protection locked="0"/>
    </xf>
    <xf numFmtId="49" fontId="9" fillId="0" borderId="21" xfId="3" applyNumberFormat="1" applyFont="1" applyFill="1" applyBorder="1" applyAlignment="1" applyProtection="1">
      <alignment horizontal="left" vertical="center" wrapText="1"/>
      <protection locked="0"/>
    </xf>
    <xf numFmtId="49" fontId="9" fillId="0" borderId="0" xfId="3" applyNumberFormat="1" applyFont="1" applyFill="1" applyBorder="1" applyAlignment="1" applyProtection="1">
      <alignment horizontal="left" vertical="center" wrapText="1"/>
      <protection locked="0"/>
    </xf>
    <xf numFmtId="49" fontId="9" fillId="0" borderId="34" xfId="3" applyNumberFormat="1" applyFont="1" applyFill="1" applyBorder="1" applyAlignment="1" applyProtection="1">
      <alignment horizontal="left" vertical="center" wrapText="1"/>
      <protection locked="0"/>
    </xf>
    <xf numFmtId="0" fontId="9" fillId="0" borderId="21" xfId="3" applyNumberFormat="1" applyFont="1" applyFill="1" applyBorder="1" applyAlignment="1">
      <alignment horizontal="left" vertical="center" wrapText="1"/>
    </xf>
    <xf numFmtId="0" fontId="9" fillId="0" borderId="0" xfId="3" applyNumberFormat="1" applyFont="1" applyFill="1" applyBorder="1" applyAlignment="1">
      <alignment horizontal="left" vertical="center" wrapText="1"/>
    </xf>
    <xf numFmtId="0" fontId="9" fillId="0" borderId="34" xfId="3" applyNumberFormat="1" applyFont="1" applyFill="1" applyBorder="1" applyAlignment="1">
      <alignment horizontal="left" vertical="center" wrapText="1"/>
    </xf>
    <xf numFmtId="0" fontId="9" fillId="0" borderId="16" xfId="3" applyNumberFormat="1" applyFont="1" applyFill="1" applyBorder="1" applyAlignment="1">
      <alignment horizontal="left" vertical="center" wrapText="1"/>
    </xf>
    <xf numFmtId="0" fontId="9" fillId="0" borderId="22" xfId="3" applyNumberFormat="1" applyFont="1" applyFill="1" applyBorder="1" applyAlignment="1">
      <alignment horizontal="left" vertical="center" wrapText="1"/>
    </xf>
    <xf numFmtId="0" fontId="9" fillId="0" borderId="23" xfId="3" applyNumberFormat="1" applyFont="1" applyFill="1" applyBorder="1" applyAlignment="1">
      <alignment horizontal="left" vertical="center" wrapText="1"/>
    </xf>
    <xf numFmtId="0" fontId="5" fillId="0" borderId="13" xfId="11" applyFont="1" applyFill="1" applyBorder="1" applyAlignment="1" applyProtection="1">
      <alignment horizontal="center" vertical="center" wrapText="1"/>
      <protection locked="0"/>
    </xf>
    <xf numFmtId="0" fontId="5" fillId="0" borderId="14" xfId="11" applyFont="1" applyFill="1" applyBorder="1" applyAlignment="1" applyProtection="1">
      <alignment horizontal="center" vertical="center" wrapText="1"/>
      <protection locked="0"/>
    </xf>
    <xf numFmtId="0" fontId="5" fillId="0" borderId="15" xfId="11" applyFont="1" applyFill="1" applyBorder="1" applyAlignment="1" applyProtection="1">
      <alignment horizontal="center" vertical="center" wrapText="1"/>
      <protection locked="0"/>
    </xf>
    <xf numFmtId="0" fontId="9" fillId="0" borderId="21" xfId="11" applyFont="1" applyFill="1" applyBorder="1" applyAlignment="1" applyProtection="1">
      <alignment horizontal="left" vertical="top" wrapText="1"/>
      <protection locked="0"/>
    </xf>
    <xf numFmtId="0" fontId="9" fillId="0" borderId="0" xfId="11" applyFont="1" applyFill="1" applyBorder="1" applyAlignment="1" applyProtection="1">
      <alignment horizontal="left" vertical="top" wrapText="1"/>
      <protection locked="0"/>
    </xf>
    <xf numFmtId="0" fontId="9" fillId="0" borderId="34" xfId="11" applyFont="1" applyFill="1" applyBorder="1" applyAlignment="1" applyProtection="1">
      <alignment horizontal="left" vertical="top" wrapText="1"/>
      <protection locked="0"/>
    </xf>
    <xf numFmtId="0" fontId="9" fillId="0" borderId="21" xfId="11" applyFont="1" applyFill="1" applyBorder="1" applyAlignment="1" applyProtection="1">
      <alignment horizontal="left" wrapText="1"/>
      <protection locked="0"/>
    </xf>
    <xf numFmtId="0" fontId="9" fillId="0" borderId="0" xfId="11" applyFont="1" applyFill="1" applyBorder="1" applyAlignment="1" applyProtection="1">
      <alignment horizontal="left" wrapText="1"/>
      <protection locked="0"/>
    </xf>
    <xf numFmtId="0" fontId="9" fillId="0" borderId="34" xfId="11" applyFont="1" applyFill="1" applyBorder="1" applyAlignment="1" applyProtection="1">
      <alignment horizontal="left" wrapText="1"/>
      <protection locked="0"/>
    </xf>
    <xf numFmtId="0" fontId="9" fillId="0" borderId="21" xfId="11" applyFont="1" applyFill="1" applyBorder="1" applyAlignment="1" applyProtection="1">
      <alignment horizontal="left" vertical="center" wrapText="1"/>
      <protection locked="0"/>
    </xf>
    <xf numFmtId="0" fontId="9" fillId="0" borderId="0" xfId="11" applyFont="1" applyFill="1" applyBorder="1" applyAlignment="1" applyProtection="1">
      <alignment horizontal="left" vertical="center" wrapText="1"/>
      <protection locked="0"/>
    </xf>
    <xf numFmtId="0" fontId="9" fillId="0" borderId="34" xfId="11" applyFont="1" applyFill="1" applyBorder="1" applyAlignment="1" applyProtection="1">
      <alignment horizontal="left" vertical="center" wrapText="1"/>
      <protection locked="0"/>
    </xf>
    <xf numFmtId="0" fontId="5" fillId="0" borderId="22" xfId="11" applyFont="1" applyFill="1" applyBorder="1" applyAlignment="1" applyProtection="1">
      <alignment horizontal="center" vertical="center" wrapText="1"/>
      <protection locked="0"/>
    </xf>
    <xf numFmtId="2" fontId="9" fillId="0" borderId="13" xfId="3" applyNumberFormat="1" applyFont="1" applyFill="1" applyBorder="1" applyAlignment="1" applyProtection="1">
      <alignment horizontal="left" vertical="center" wrapText="1"/>
      <protection locked="0"/>
    </xf>
    <xf numFmtId="2" fontId="9" fillId="0" borderId="14" xfId="3" applyNumberFormat="1" applyFont="1" applyFill="1" applyBorder="1" applyAlignment="1" applyProtection="1">
      <alignment horizontal="left" vertical="center" wrapText="1"/>
      <protection locked="0"/>
    </xf>
    <xf numFmtId="2" fontId="9" fillId="0" borderId="15" xfId="3" applyNumberFormat="1" applyFont="1" applyFill="1" applyBorder="1" applyAlignment="1" applyProtection="1">
      <alignment horizontal="left" vertical="center" wrapText="1"/>
      <protection locked="0"/>
    </xf>
    <xf numFmtId="49" fontId="5" fillId="0" borderId="22" xfId="3" applyNumberFormat="1" applyFont="1" applyFill="1" applyBorder="1" applyAlignment="1" applyProtection="1">
      <alignment horizontal="center" vertical="center" wrapText="1"/>
      <protection locked="0"/>
    </xf>
    <xf numFmtId="49" fontId="9" fillId="0" borderId="13" xfId="3" applyNumberFormat="1" applyFont="1" applyFill="1" applyBorder="1" applyAlignment="1" applyProtection="1">
      <alignment horizontal="left" vertical="center" wrapText="1"/>
      <protection locked="0"/>
    </xf>
    <xf numFmtId="49" fontId="9" fillId="0" borderId="14" xfId="3" applyNumberFormat="1" applyFont="1" applyFill="1" applyBorder="1" applyAlignment="1" applyProtection="1">
      <alignment horizontal="left" vertical="center" wrapText="1"/>
      <protection locked="0"/>
    </xf>
    <xf numFmtId="49" fontId="9" fillId="0" borderId="15" xfId="3" applyNumberFormat="1" applyFont="1" applyFill="1" applyBorder="1" applyAlignment="1" applyProtection="1">
      <alignment horizontal="left" vertical="center" wrapText="1"/>
      <protection locked="0"/>
    </xf>
  </cellXfs>
  <cellStyles count="33015">
    <cellStyle name=" 1" xfId="1026"/>
    <cellStyle name="_10 кустов" xfId="1027"/>
    <cellStyle name="_10 кустов 2" xfId="1028"/>
    <cellStyle name="_10 кустов 3" xfId="1029"/>
    <cellStyle name="_10 кустов 3 2" xfId="1030"/>
    <cellStyle name="_10 кустов 4" xfId="1031"/>
    <cellStyle name="_10 кустов 4 2" xfId="1032"/>
    <cellStyle name="_10 кустов 5" xfId="1033"/>
    <cellStyle name="_10 кустов 5 2" xfId="1034"/>
    <cellStyle name="_10 кустов 6" xfId="1035"/>
    <cellStyle name="_10 кустов_519Г" xfId="1036"/>
    <cellStyle name="_10 кустов_К-1 Радонеж" xfId="1037"/>
    <cellStyle name="_10 кустов_Лист1" xfId="1038"/>
    <cellStyle name="_10 кустов_Лист1 2" xfId="1039"/>
    <cellStyle name="_10 кустов_Лист1 3" xfId="1040"/>
    <cellStyle name="_10 кустов_Лист1 3 2" xfId="1041"/>
    <cellStyle name="_10 кустов_Лист1 4" xfId="1042"/>
    <cellStyle name="_10 кустов_Лист1 4 2" xfId="1043"/>
    <cellStyle name="_10 кустов_Лист1 5" xfId="1044"/>
    <cellStyle name="_10 кустов_Лист1 5 2" xfId="1045"/>
    <cellStyle name="_10 кустов_Лист1 6" xfId="1046"/>
    <cellStyle name="_10 кустов_Лист1_1" xfId="1047"/>
    <cellStyle name="_10 кустов_Лист1_1 2" xfId="1048"/>
    <cellStyle name="_10 кустов_Лист1_1 3" xfId="1049"/>
    <cellStyle name="_10 кустов_Лист1_1_Лист1" xfId="1050"/>
    <cellStyle name="_10 кустов_Лист1_1_на загрузку" xfId="1051"/>
    <cellStyle name="_10 кустов_Лист1_2" xfId="1052"/>
    <cellStyle name="_10 кустов_Лист1_2 2" xfId="1053"/>
    <cellStyle name="_10 кустов_Лист1_2 3" xfId="1054"/>
    <cellStyle name="_10 кустов_Лист1_2_на загрузку" xfId="1055"/>
    <cellStyle name="_10 кустов_Лист1_3" xfId="1056"/>
    <cellStyle name="_10 кустов_Лист1_3 2" xfId="1057"/>
    <cellStyle name="_10 кустов_Лист1_3 2 2" xfId="1058"/>
    <cellStyle name="_10 кустов_Лист1_3_603Г" xfId="1059"/>
    <cellStyle name="_10 кустов_Лист1_3_603Г 2" xfId="1060"/>
    <cellStyle name="_10 кустов_Лист1_3_603Г 2 2" xfId="1061"/>
    <cellStyle name="_10 кустов_Лист1_3_603Г 3" xfId="1062"/>
    <cellStyle name="_10 кустов_Лист1_3_603Г 3 2" xfId="1063"/>
    <cellStyle name="_10 кустов_Лист1_3_603Г 4" xfId="1064"/>
    <cellStyle name="_10 кустов_Лист1_3_603Г 4 2" xfId="1065"/>
    <cellStyle name="_10 кустов_Лист1_3_603Г 5" xfId="1066"/>
    <cellStyle name="_10 кустов_Лист1_3_725Г" xfId="1067"/>
    <cellStyle name="_10 кустов_Лист1_3_725Г 2" xfId="1068"/>
    <cellStyle name="_10 кустов_Лист1_3_725Г 2 2" xfId="1069"/>
    <cellStyle name="_10 кустов_Лист1_3_725Г 3" xfId="1070"/>
    <cellStyle name="_10 кустов_Лист1_3_725Г 3 2" xfId="1071"/>
    <cellStyle name="_10 кустов_Лист1_3_725Г 4" xfId="1072"/>
    <cellStyle name="_10 кустов_Лист1_3_725Г 4 2" xfId="1073"/>
    <cellStyle name="_10 кустов_Лист1_3_725Г 5" xfId="1074"/>
    <cellStyle name="_10 кустов_Лист1_3_Лист1" xfId="1075"/>
    <cellStyle name="_10 кустов_Лист1_3_Лист1 2" xfId="1076"/>
    <cellStyle name="_10 кустов_Лист1_3_Лист1 3" xfId="1077"/>
    <cellStyle name="_10 кустов_Лист1_3_Лист1 3 2" xfId="1078"/>
    <cellStyle name="_10 кустов_Лист1_3_Лист1_603Г" xfId="1079"/>
    <cellStyle name="_10 кустов_Лист1_3_Лист1_603Г 2" xfId="1080"/>
    <cellStyle name="_10 кустов_Лист1_3_Лист1_603Г 2 2" xfId="1081"/>
    <cellStyle name="_10 кустов_Лист1_3_Лист1_603Г 3" xfId="1082"/>
    <cellStyle name="_10 кустов_Лист1_3_Лист1_603Г 3 2" xfId="1083"/>
    <cellStyle name="_10 кустов_Лист1_3_Лист1_603Г 4" xfId="1084"/>
    <cellStyle name="_10 кустов_Лист1_3_Лист1_603Г 4 2" xfId="1085"/>
    <cellStyle name="_10 кустов_Лист1_3_Лист1_603Г 5" xfId="1086"/>
    <cellStyle name="_10 кустов_Лист1_3_Лист1_725Г" xfId="1087"/>
    <cellStyle name="_10 кустов_Лист1_3_Лист1_725Г 2" xfId="1088"/>
    <cellStyle name="_10 кустов_Лист1_3_Лист1_725Г 2 2" xfId="1089"/>
    <cellStyle name="_10 кустов_Лист1_3_Лист1_725Г 3" xfId="1090"/>
    <cellStyle name="_10 кустов_Лист1_3_Лист1_725Г 3 2" xfId="1091"/>
    <cellStyle name="_10 кустов_Лист1_3_Лист1_725Г 4" xfId="1092"/>
    <cellStyle name="_10 кустов_Лист1_3_Лист1_725Г 4 2" xfId="1093"/>
    <cellStyle name="_10 кустов_Лист1_3_Лист1_725Г 5" xfId="1094"/>
    <cellStyle name="_10 кустов_Лист1_3_сближение" xfId="1095"/>
    <cellStyle name="_10 кустов_Лист1_4" xfId="1096"/>
    <cellStyle name="_10 кустов_Лист1_4 2" xfId="1097"/>
    <cellStyle name="_10 кустов_Лист1_4 3" xfId="1098"/>
    <cellStyle name="_10 кустов_Лист1_4 3 2" xfId="1099"/>
    <cellStyle name="_10 кустов_Лист1_4_603Г" xfId="1100"/>
    <cellStyle name="_10 кустов_Лист1_4_603Г 2" xfId="1101"/>
    <cellStyle name="_10 кустов_Лист1_4_603Г 2 2" xfId="1102"/>
    <cellStyle name="_10 кустов_Лист1_4_603Г 3" xfId="1103"/>
    <cellStyle name="_10 кустов_Лист1_4_603Г 3 2" xfId="1104"/>
    <cellStyle name="_10 кустов_Лист1_4_603Г 4" xfId="1105"/>
    <cellStyle name="_10 кустов_Лист1_4_603Г 4 2" xfId="1106"/>
    <cellStyle name="_10 кустов_Лист1_4_603Г 5" xfId="1107"/>
    <cellStyle name="_10 кустов_Лист1_4_725Г" xfId="1108"/>
    <cellStyle name="_10 кустов_Лист1_4_725Г 2" xfId="1109"/>
    <cellStyle name="_10 кустов_Лист1_4_725Г 2 2" xfId="1110"/>
    <cellStyle name="_10 кустов_Лист1_4_725Г 3" xfId="1111"/>
    <cellStyle name="_10 кустов_Лист1_4_725Г 3 2" xfId="1112"/>
    <cellStyle name="_10 кустов_Лист1_4_725Г 4" xfId="1113"/>
    <cellStyle name="_10 кустов_Лист1_4_725Г 4 2" xfId="1114"/>
    <cellStyle name="_10 кустов_Лист1_4_725Г 5" xfId="1115"/>
    <cellStyle name="_10 кустов_Лист1_519Г" xfId="1116"/>
    <cellStyle name="_10 кустов_Лист1_К-1 Радонеж" xfId="1117"/>
    <cellStyle name="_10 кустов_Лист1_Лист1" xfId="1118"/>
    <cellStyle name="_10 кустов_Лист1_Лист1 2" xfId="1119"/>
    <cellStyle name="_10 кустов_Лист1_Лист1 3" xfId="1120"/>
    <cellStyle name="_10 кустов_Лист1_Лист1_1" xfId="1121"/>
    <cellStyle name="_10 кустов_Лист1_Лист1_1 2" xfId="1122"/>
    <cellStyle name="_10 кустов_Лист1_Лист1_1 3" xfId="1123"/>
    <cellStyle name="_10 кустов_Лист1_Лист1_1_на загрузку" xfId="1124"/>
    <cellStyle name="_10 кустов_Лист1_Лист1_2" xfId="1125"/>
    <cellStyle name="_10 кустов_Лист1_Лист1_2 2" xfId="1126"/>
    <cellStyle name="_10 кустов_Лист1_Лист1_2 2 2" xfId="1127"/>
    <cellStyle name="_10 кустов_Лист1_Лист1_2_603Г" xfId="1128"/>
    <cellStyle name="_10 кустов_Лист1_Лист1_2_603Г 2" xfId="1129"/>
    <cellStyle name="_10 кустов_Лист1_Лист1_2_603Г 2 2" xfId="1130"/>
    <cellStyle name="_10 кустов_Лист1_Лист1_2_603Г 3" xfId="1131"/>
    <cellStyle name="_10 кустов_Лист1_Лист1_2_603Г 3 2" xfId="1132"/>
    <cellStyle name="_10 кустов_Лист1_Лист1_2_603Г 4" xfId="1133"/>
    <cellStyle name="_10 кустов_Лист1_Лист1_2_603Г 4 2" xfId="1134"/>
    <cellStyle name="_10 кустов_Лист1_Лист1_2_603Г 5" xfId="1135"/>
    <cellStyle name="_10 кустов_Лист1_Лист1_2_725Г" xfId="1136"/>
    <cellStyle name="_10 кустов_Лист1_Лист1_2_725Г 2" xfId="1137"/>
    <cellStyle name="_10 кустов_Лист1_Лист1_2_725Г 2 2" xfId="1138"/>
    <cellStyle name="_10 кустов_Лист1_Лист1_2_725Г 3" xfId="1139"/>
    <cellStyle name="_10 кустов_Лист1_Лист1_2_725Г 3 2" xfId="1140"/>
    <cellStyle name="_10 кустов_Лист1_Лист1_2_725Г 4" xfId="1141"/>
    <cellStyle name="_10 кустов_Лист1_Лист1_2_725Г 4 2" xfId="1142"/>
    <cellStyle name="_10 кустов_Лист1_Лист1_2_725Г 5" xfId="1143"/>
    <cellStyle name="_10 кустов_Лист1_Лист1_2_Лист1" xfId="1144"/>
    <cellStyle name="_10 кустов_Лист1_Лист1_2_Лист1 2" xfId="1145"/>
    <cellStyle name="_10 кустов_Лист1_Лист1_2_Лист1 3" xfId="1146"/>
    <cellStyle name="_10 кустов_Лист1_Лист1_2_Лист1 3 2" xfId="1147"/>
    <cellStyle name="_10 кустов_Лист1_Лист1_2_Лист1_603Г" xfId="1148"/>
    <cellStyle name="_10 кустов_Лист1_Лист1_2_Лист1_603Г 2" xfId="1149"/>
    <cellStyle name="_10 кустов_Лист1_Лист1_2_Лист1_603Г 2 2" xfId="1150"/>
    <cellStyle name="_10 кустов_Лист1_Лист1_2_Лист1_603Г 3" xfId="1151"/>
    <cellStyle name="_10 кустов_Лист1_Лист1_2_Лист1_603Г 3 2" xfId="1152"/>
    <cellStyle name="_10 кустов_Лист1_Лист1_2_Лист1_603Г 4" xfId="1153"/>
    <cellStyle name="_10 кустов_Лист1_Лист1_2_Лист1_603Г 4 2" xfId="1154"/>
    <cellStyle name="_10 кустов_Лист1_Лист1_2_Лист1_603Г 5" xfId="1155"/>
    <cellStyle name="_10 кустов_Лист1_Лист1_2_Лист1_725Г" xfId="1156"/>
    <cellStyle name="_10 кустов_Лист1_Лист1_2_Лист1_725Г 2" xfId="1157"/>
    <cellStyle name="_10 кустов_Лист1_Лист1_2_Лист1_725Г 2 2" xfId="1158"/>
    <cellStyle name="_10 кустов_Лист1_Лист1_2_Лист1_725Г 3" xfId="1159"/>
    <cellStyle name="_10 кустов_Лист1_Лист1_2_Лист1_725Г 3 2" xfId="1160"/>
    <cellStyle name="_10 кустов_Лист1_Лист1_2_Лист1_725Г 4" xfId="1161"/>
    <cellStyle name="_10 кустов_Лист1_Лист1_2_Лист1_725Г 4 2" xfId="1162"/>
    <cellStyle name="_10 кустов_Лист1_Лист1_2_Лист1_725Г 5" xfId="1163"/>
    <cellStyle name="_10 кустов_Лист1_Лист1_2_сближение" xfId="1164"/>
    <cellStyle name="_10 кустов_Лист1_Лист1_3" xfId="1165"/>
    <cellStyle name="_10 кустов_Лист1_Лист1_3 2" xfId="1166"/>
    <cellStyle name="_10 кустов_Лист1_Лист1_3 3" xfId="1167"/>
    <cellStyle name="_10 кустов_Лист1_Лист1_3 3 2" xfId="1168"/>
    <cellStyle name="_10 кустов_Лист1_Лист1_3_603Г" xfId="1169"/>
    <cellStyle name="_10 кустов_Лист1_Лист1_3_603Г 2" xfId="1170"/>
    <cellStyle name="_10 кустов_Лист1_Лист1_3_603Г 2 2" xfId="1171"/>
    <cellStyle name="_10 кустов_Лист1_Лист1_3_603Г 3" xfId="1172"/>
    <cellStyle name="_10 кустов_Лист1_Лист1_3_603Г 3 2" xfId="1173"/>
    <cellStyle name="_10 кустов_Лист1_Лист1_3_603Г 4" xfId="1174"/>
    <cellStyle name="_10 кустов_Лист1_Лист1_3_603Г 4 2" xfId="1175"/>
    <cellStyle name="_10 кустов_Лист1_Лист1_3_603Г 5" xfId="1176"/>
    <cellStyle name="_10 кустов_Лист1_Лист1_3_725Г" xfId="1177"/>
    <cellStyle name="_10 кустов_Лист1_Лист1_3_725Г 2" xfId="1178"/>
    <cellStyle name="_10 кустов_Лист1_Лист1_3_725Г 2 2" xfId="1179"/>
    <cellStyle name="_10 кустов_Лист1_Лист1_3_725Г 3" xfId="1180"/>
    <cellStyle name="_10 кустов_Лист1_Лист1_3_725Г 3 2" xfId="1181"/>
    <cellStyle name="_10 кустов_Лист1_Лист1_3_725Г 4" xfId="1182"/>
    <cellStyle name="_10 кустов_Лист1_Лист1_3_725Г 4 2" xfId="1183"/>
    <cellStyle name="_10 кустов_Лист1_Лист1_3_725Г 5" xfId="1184"/>
    <cellStyle name="_10 кустов_Лист1_Лист1_Лист1" xfId="1185"/>
    <cellStyle name="_10 кустов_Лист1_Лист1_на загрузку" xfId="1186"/>
    <cellStyle name="_10 кустов_Лист1_Протозан" xfId="1187"/>
    <cellStyle name="_10 кустов_Лист1_сближение" xfId="1188"/>
    <cellStyle name="_10 кустов_Лист1_сближение 2" xfId="1189"/>
    <cellStyle name="_10 кустов_Лист1_сближение 3" xfId="1190"/>
    <cellStyle name="_10 кустов_Лист1_сближение 4" xfId="1191"/>
    <cellStyle name="_10 кустов_Лист1_сближение 4 2" xfId="1192"/>
    <cellStyle name="_10 кустов_Лист1_сближение 5" xfId="1193"/>
    <cellStyle name="_10 кустов_Лист1_сближение 5 2" xfId="1194"/>
    <cellStyle name="_10 кустов_Лист1_сближение 6" xfId="1195"/>
    <cellStyle name="_10 кустов_Лист1_сближение 6 2" xfId="1196"/>
    <cellStyle name="_10 кустов_Лист1_сближение 7" xfId="1197"/>
    <cellStyle name="_10 кустов_Лист1_сближение_1" xfId="1198"/>
    <cellStyle name="_10 кустов_Лист1_сближение_519Г" xfId="1199"/>
    <cellStyle name="_10 кустов_Лист1_сближение_Лист1" xfId="1200"/>
    <cellStyle name="_10 кустов_Лист1_сближение_Лист1 2" xfId="1201"/>
    <cellStyle name="_10 кустов_Лист1_сближение_Лист1 3" xfId="1202"/>
    <cellStyle name="_10 кустов_Лист1_сближение_Лист1_1" xfId="1203"/>
    <cellStyle name="_10 кустов_Лист1_сближение_Лист1_1 2" xfId="1204"/>
    <cellStyle name="_10 кустов_Лист1_сближение_Лист1_1 2 2" xfId="1205"/>
    <cellStyle name="_10 кустов_Лист1_сближение_Лист1_1_603Г" xfId="1206"/>
    <cellStyle name="_10 кустов_Лист1_сближение_Лист1_1_603Г 2" xfId="1207"/>
    <cellStyle name="_10 кустов_Лист1_сближение_Лист1_1_603Г 2 2" xfId="1208"/>
    <cellStyle name="_10 кустов_Лист1_сближение_Лист1_1_603Г 3" xfId="1209"/>
    <cellStyle name="_10 кустов_Лист1_сближение_Лист1_1_603Г 3 2" xfId="1210"/>
    <cellStyle name="_10 кустов_Лист1_сближение_Лист1_1_603Г 4" xfId="1211"/>
    <cellStyle name="_10 кустов_Лист1_сближение_Лист1_1_603Г 4 2" xfId="1212"/>
    <cellStyle name="_10 кустов_Лист1_сближение_Лист1_1_603Г 5" xfId="1213"/>
    <cellStyle name="_10 кустов_Лист1_сближение_Лист1_1_725Г" xfId="1214"/>
    <cellStyle name="_10 кустов_Лист1_сближение_Лист1_1_725Г 2" xfId="1215"/>
    <cellStyle name="_10 кустов_Лист1_сближение_Лист1_1_725Г 2 2" xfId="1216"/>
    <cellStyle name="_10 кустов_Лист1_сближение_Лист1_1_725Г 3" xfId="1217"/>
    <cellStyle name="_10 кустов_Лист1_сближение_Лист1_1_725Г 3 2" xfId="1218"/>
    <cellStyle name="_10 кустов_Лист1_сближение_Лист1_1_725Г 4" xfId="1219"/>
    <cellStyle name="_10 кустов_Лист1_сближение_Лист1_1_725Г 4 2" xfId="1220"/>
    <cellStyle name="_10 кустов_Лист1_сближение_Лист1_1_725Г 5" xfId="1221"/>
    <cellStyle name="_10 кустов_Лист1_сближение_Лист1_1_Лист1" xfId="1222"/>
    <cellStyle name="_10 кустов_Лист1_сближение_Лист1_1_Лист1 2" xfId="1223"/>
    <cellStyle name="_10 кустов_Лист1_сближение_Лист1_1_Лист1 3" xfId="1224"/>
    <cellStyle name="_10 кустов_Лист1_сближение_Лист1_1_Лист1 3 2" xfId="1225"/>
    <cellStyle name="_10 кустов_Лист1_сближение_Лист1_1_Лист1_603Г" xfId="1226"/>
    <cellStyle name="_10 кустов_Лист1_сближение_Лист1_1_Лист1_603Г 2" xfId="1227"/>
    <cellStyle name="_10 кустов_Лист1_сближение_Лист1_1_Лист1_603Г 2 2" xfId="1228"/>
    <cellStyle name="_10 кустов_Лист1_сближение_Лист1_1_Лист1_603Г 3" xfId="1229"/>
    <cellStyle name="_10 кустов_Лист1_сближение_Лист1_1_Лист1_603Г 3 2" xfId="1230"/>
    <cellStyle name="_10 кустов_Лист1_сближение_Лист1_1_Лист1_603Г 4" xfId="1231"/>
    <cellStyle name="_10 кустов_Лист1_сближение_Лист1_1_Лист1_603Г 4 2" xfId="1232"/>
    <cellStyle name="_10 кустов_Лист1_сближение_Лист1_1_Лист1_603Г 5" xfId="1233"/>
    <cellStyle name="_10 кустов_Лист1_сближение_Лист1_1_Лист1_725Г" xfId="1234"/>
    <cellStyle name="_10 кустов_Лист1_сближение_Лист1_1_Лист1_725Г 2" xfId="1235"/>
    <cellStyle name="_10 кустов_Лист1_сближение_Лист1_1_Лист1_725Г 2 2" xfId="1236"/>
    <cellStyle name="_10 кустов_Лист1_сближение_Лист1_1_Лист1_725Г 3" xfId="1237"/>
    <cellStyle name="_10 кустов_Лист1_сближение_Лист1_1_Лист1_725Г 3 2" xfId="1238"/>
    <cellStyle name="_10 кустов_Лист1_сближение_Лист1_1_Лист1_725Г 4" xfId="1239"/>
    <cellStyle name="_10 кустов_Лист1_сближение_Лист1_1_Лист1_725Г 4 2" xfId="1240"/>
    <cellStyle name="_10 кустов_Лист1_сближение_Лист1_1_Лист1_725Г 5" xfId="1241"/>
    <cellStyle name="_10 кустов_Лист1_сближение_Лист1_1_сближение" xfId="1242"/>
    <cellStyle name="_10 кустов_Лист1_сближение_Лист1_2" xfId="1243"/>
    <cellStyle name="_10 кустов_Лист1_сближение_Лист1_2 2" xfId="1244"/>
    <cellStyle name="_10 кустов_Лист1_сближение_Лист1_2 3" xfId="1245"/>
    <cellStyle name="_10 кустов_Лист1_сближение_Лист1_2 3 2" xfId="1246"/>
    <cellStyle name="_10 кустов_Лист1_сближение_Лист1_2_603Г" xfId="1247"/>
    <cellStyle name="_10 кустов_Лист1_сближение_Лист1_2_603Г 2" xfId="1248"/>
    <cellStyle name="_10 кустов_Лист1_сближение_Лист1_2_603Г 2 2" xfId="1249"/>
    <cellStyle name="_10 кустов_Лист1_сближение_Лист1_2_603Г 3" xfId="1250"/>
    <cellStyle name="_10 кустов_Лист1_сближение_Лист1_2_603Г 3 2" xfId="1251"/>
    <cellStyle name="_10 кустов_Лист1_сближение_Лист1_2_603Г 4" xfId="1252"/>
    <cellStyle name="_10 кустов_Лист1_сближение_Лист1_2_603Г 4 2" xfId="1253"/>
    <cellStyle name="_10 кустов_Лист1_сближение_Лист1_2_603Г 5" xfId="1254"/>
    <cellStyle name="_10 кустов_Лист1_сближение_Лист1_2_725Г" xfId="1255"/>
    <cellStyle name="_10 кустов_Лист1_сближение_Лист1_2_725Г 2" xfId="1256"/>
    <cellStyle name="_10 кустов_Лист1_сближение_Лист1_2_725Г 2 2" xfId="1257"/>
    <cellStyle name="_10 кустов_Лист1_сближение_Лист1_2_725Г 3" xfId="1258"/>
    <cellStyle name="_10 кустов_Лист1_сближение_Лист1_2_725Г 3 2" xfId="1259"/>
    <cellStyle name="_10 кустов_Лист1_сближение_Лист1_2_725Г 4" xfId="1260"/>
    <cellStyle name="_10 кустов_Лист1_сближение_Лист1_2_725Г 4 2" xfId="1261"/>
    <cellStyle name="_10 кустов_Лист1_сближение_Лист1_2_725Г 5" xfId="1262"/>
    <cellStyle name="_10 кустов_Лист1_сближение_Лист1_на загрузку" xfId="1263"/>
    <cellStyle name="_10 кустов_Лист1_сближение_на загрузку" xfId="1264"/>
    <cellStyle name="_10 кустов_Лист1_сближение_сближение" xfId="1265"/>
    <cellStyle name="_10 кустов_на загрузку" xfId="1266"/>
    <cellStyle name="_10 кустов_Протозан" xfId="1267"/>
    <cellStyle name="_10 кустов_сближение" xfId="1268"/>
    <cellStyle name="_2005" xfId="1269"/>
    <cellStyle name="_2005 2" xfId="1270"/>
    <cellStyle name="_2005 3" xfId="1271"/>
    <cellStyle name="_2005 3 2" xfId="1272"/>
    <cellStyle name="_2005 4" xfId="1273"/>
    <cellStyle name="_2005 4 2" xfId="1274"/>
    <cellStyle name="_2005 5" xfId="1275"/>
    <cellStyle name="_2005 5 2" xfId="1276"/>
    <cellStyle name="_2005 6" xfId="1277"/>
    <cellStyle name="_2005_519Г" xfId="1278"/>
    <cellStyle name="_2005_К-1 Радонеж" xfId="1279"/>
    <cellStyle name="_2005_Лист1" xfId="1280"/>
    <cellStyle name="_2005_Лист1 2" xfId="1281"/>
    <cellStyle name="_2005_Лист1 3" xfId="1282"/>
    <cellStyle name="_2005_Лист1 3 2" xfId="1283"/>
    <cellStyle name="_2005_Лист1 4" xfId="1284"/>
    <cellStyle name="_2005_Лист1 4 2" xfId="1285"/>
    <cellStyle name="_2005_Лист1 5" xfId="1286"/>
    <cellStyle name="_2005_Лист1 5 2" xfId="1287"/>
    <cellStyle name="_2005_Лист1 6" xfId="1288"/>
    <cellStyle name="_2005_Лист1_1" xfId="1289"/>
    <cellStyle name="_2005_Лист1_1 2" xfId="1290"/>
    <cellStyle name="_2005_Лист1_1 3" xfId="1291"/>
    <cellStyle name="_2005_Лист1_1_Лист1" xfId="1292"/>
    <cellStyle name="_2005_Лист1_1_на загрузку" xfId="1293"/>
    <cellStyle name="_2005_Лист1_2" xfId="1294"/>
    <cellStyle name="_2005_Лист1_2 2" xfId="1295"/>
    <cellStyle name="_2005_Лист1_2 3" xfId="1296"/>
    <cellStyle name="_2005_Лист1_2_на загрузку" xfId="1297"/>
    <cellStyle name="_2005_Лист1_3" xfId="1298"/>
    <cellStyle name="_2005_Лист1_3 2" xfId="1299"/>
    <cellStyle name="_2005_Лист1_3 2 2" xfId="1300"/>
    <cellStyle name="_2005_Лист1_3_603Г" xfId="1301"/>
    <cellStyle name="_2005_Лист1_3_603Г 2" xfId="1302"/>
    <cellStyle name="_2005_Лист1_3_603Г 2 2" xfId="1303"/>
    <cellStyle name="_2005_Лист1_3_603Г 3" xfId="1304"/>
    <cellStyle name="_2005_Лист1_3_603Г 3 2" xfId="1305"/>
    <cellStyle name="_2005_Лист1_3_603Г 4" xfId="1306"/>
    <cellStyle name="_2005_Лист1_3_603Г 4 2" xfId="1307"/>
    <cellStyle name="_2005_Лист1_3_603Г 5" xfId="1308"/>
    <cellStyle name="_2005_Лист1_3_725Г" xfId="1309"/>
    <cellStyle name="_2005_Лист1_3_725Г 2" xfId="1310"/>
    <cellStyle name="_2005_Лист1_3_725Г 2 2" xfId="1311"/>
    <cellStyle name="_2005_Лист1_3_725Г 3" xfId="1312"/>
    <cellStyle name="_2005_Лист1_3_725Г 3 2" xfId="1313"/>
    <cellStyle name="_2005_Лист1_3_725Г 4" xfId="1314"/>
    <cellStyle name="_2005_Лист1_3_725Г 4 2" xfId="1315"/>
    <cellStyle name="_2005_Лист1_3_725Г 5" xfId="1316"/>
    <cellStyle name="_2005_Лист1_3_Лист1" xfId="1317"/>
    <cellStyle name="_2005_Лист1_3_Лист1 2" xfId="1318"/>
    <cellStyle name="_2005_Лист1_3_Лист1 3" xfId="1319"/>
    <cellStyle name="_2005_Лист1_3_Лист1 3 2" xfId="1320"/>
    <cellStyle name="_2005_Лист1_3_Лист1_603Г" xfId="1321"/>
    <cellStyle name="_2005_Лист1_3_Лист1_603Г 2" xfId="1322"/>
    <cellStyle name="_2005_Лист1_3_Лист1_603Г 2 2" xfId="1323"/>
    <cellStyle name="_2005_Лист1_3_Лист1_603Г 3" xfId="1324"/>
    <cellStyle name="_2005_Лист1_3_Лист1_603Г 3 2" xfId="1325"/>
    <cellStyle name="_2005_Лист1_3_Лист1_603Г 4" xfId="1326"/>
    <cellStyle name="_2005_Лист1_3_Лист1_603Г 4 2" xfId="1327"/>
    <cellStyle name="_2005_Лист1_3_Лист1_603Г 5" xfId="1328"/>
    <cellStyle name="_2005_Лист1_3_Лист1_725Г" xfId="1329"/>
    <cellStyle name="_2005_Лист1_3_Лист1_725Г 2" xfId="1330"/>
    <cellStyle name="_2005_Лист1_3_Лист1_725Г 2 2" xfId="1331"/>
    <cellStyle name="_2005_Лист1_3_Лист1_725Г 3" xfId="1332"/>
    <cellStyle name="_2005_Лист1_3_Лист1_725Г 3 2" xfId="1333"/>
    <cellStyle name="_2005_Лист1_3_Лист1_725Г 4" xfId="1334"/>
    <cellStyle name="_2005_Лист1_3_Лист1_725Г 4 2" xfId="1335"/>
    <cellStyle name="_2005_Лист1_3_Лист1_725Г 5" xfId="1336"/>
    <cellStyle name="_2005_Лист1_3_сближение" xfId="1337"/>
    <cellStyle name="_2005_Лист1_4" xfId="1338"/>
    <cellStyle name="_2005_Лист1_4 2" xfId="1339"/>
    <cellStyle name="_2005_Лист1_4 3" xfId="1340"/>
    <cellStyle name="_2005_Лист1_4 3 2" xfId="1341"/>
    <cellStyle name="_2005_Лист1_4_603Г" xfId="1342"/>
    <cellStyle name="_2005_Лист1_4_603Г 2" xfId="1343"/>
    <cellStyle name="_2005_Лист1_4_603Г 2 2" xfId="1344"/>
    <cellStyle name="_2005_Лист1_4_603Г 3" xfId="1345"/>
    <cellStyle name="_2005_Лист1_4_603Г 3 2" xfId="1346"/>
    <cellStyle name="_2005_Лист1_4_603Г 4" xfId="1347"/>
    <cellStyle name="_2005_Лист1_4_603Г 4 2" xfId="1348"/>
    <cellStyle name="_2005_Лист1_4_603Г 5" xfId="1349"/>
    <cellStyle name="_2005_Лист1_4_725Г" xfId="1350"/>
    <cellStyle name="_2005_Лист1_4_725Г 2" xfId="1351"/>
    <cellStyle name="_2005_Лист1_4_725Г 2 2" xfId="1352"/>
    <cellStyle name="_2005_Лист1_4_725Г 3" xfId="1353"/>
    <cellStyle name="_2005_Лист1_4_725Г 3 2" xfId="1354"/>
    <cellStyle name="_2005_Лист1_4_725Г 4" xfId="1355"/>
    <cellStyle name="_2005_Лист1_4_725Г 4 2" xfId="1356"/>
    <cellStyle name="_2005_Лист1_4_725Г 5" xfId="1357"/>
    <cellStyle name="_2005_Лист1_519Г" xfId="1358"/>
    <cellStyle name="_2005_Лист1_К-1 Радонеж" xfId="1359"/>
    <cellStyle name="_2005_Лист1_Лист1" xfId="1360"/>
    <cellStyle name="_2005_Лист1_Лист1 2" xfId="1361"/>
    <cellStyle name="_2005_Лист1_Лист1 3" xfId="1362"/>
    <cellStyle name="_2005_Лист1_Лист1_1" xfId="1363"/>
    <cellStyle name="_2005_Лист1_Лист1_1 2" xfId="1364"/>
    <cellStyle name="_2005_Лист1_Лист1_1 3" xfId="1365"/>
    <cellStyle name="_2005_Лист1_Лист1_1_на загрузку" xfId="1366"/>
    <cellStyle name="_2005_Лист1_Лист1_2" xfId="1367"/>
    <cellStyle name="_2005_Лист1_Лист1_2 2" xfId="1368"/>
    <cellStyle name="_2005_Лист1_Лист1_2 2 2" xfId="1369"/>
    <cellStyle name="_2005_Лист1_Лист1_2_603Г" xfId="1370"/>
    <cellStyle name="_2005_Лист1_Лист1_2_603Г 2" xfId="1371"/>
    <cellStyle name="_2005_Лист1_Лист1_2_603Г 2 2" xfId="1372"/>
    <cellStyle name="_2005_Лист1_Лист1_2_603Г 3" xfId="1373"/>
    <cellStyle name="_2005_Лист1_Лист1_2_603Г 3 2" xfId="1374"/>
    <cellStyle name="_2005_Лист1_Лист1_2_603Г 4" xfId="1375"/>
    <cellStyle name="_2005_Лист1_Лист1_2_603Г 4 2" xfId="1376"/>
    <cellStyle name="_2005_Лист1_Лист1_2_603Г 5" xfId="1377"/>
    <cellStyle name="_2005_Лист1_Лист1_2_725Г" xfId="1378"/>
    <cellStyle name="_2005_Лист1_Лист1_2_725Г 2" xfId="1379"/>
    <cellStyle name="_2005_Лист1_Лист1_2_725Г 2 2" xfId="1380"/>
    <cellStyle name="_2005_Лист1_Лист1_2_725Г 3" xfId="1381"/>
    <cellStyle name="_2005_Лист1_Лист1_2_725Г 3 2" xfId="1382"/>
    <cellStyle name="_2005_Лист1_Лист1_2_725Г 4" xfId="1383"/>
    <cellStyle name="_2005_Лист1_Лист1_2_725Г 4 2" xfId="1384"/>
    <cellStyle name="_2005_Лист1_Лист1_2_725Г 5" xfId="1385"/>
    <cellStyle name="_2005_Лист1_Лист1_2_Лист1" xfId="1386"/>
    <cellStyle name="_2005_Лист1_Лист1_2_Лист1 2" xfId="1387"/>
    <cellStyle name="_2005_Лист1_Лист1_2_Лист1 3" xfId="1388"/>
    <cellStyle name="_2005_Лист1_Лист1_2_Лист1 3 2" xfId="1389"/>
    <cellStyle name="_2005_Лист1_Лист1_2_Лист1_603Г" xfId="1390"/>
    <cellStyle name="_2005_Лист1_Лист1_2_Лист1_603Г 2" xfId="1391"/>
    <cellStyle name="_2005_Лист1_Лист1_2_Лист1_603Г 2 2" xfId="1392"/>
    <cellStyle name="_2005_Лист1_Лист1_2_Лист1_603Г 3" xfId="1393"/>
    <cellStyle name="_2005_Лист1_Лист1_2_Лист1_603Г 3 2" xfId="1394"/>
    <cellStyle name="_2005_Лист1_Лист1_2_Лист1_603Г 4" xfId="1395"/>
    <cellStyle name="_2005_Лист1_Лист1_2_Лист1_603Г 4 2" xfId="1396"/>
    <cellStyle name="_2005_Лист1_Лист1_2_Лист1_603Г 5" xfId="1397"/>
    <cellStyle name="_2005_Лист1_Лист1_2_Лист1_725Г" xfId="1398"/>
    <cellStyle name="_2005_Лист1_Лист1_2_Лист1_725Г 2" xfId="1399"/>
    <cellStyle name="_2005_Лист1_Лист1_2_Лист1_725Г 2 2" xfId="1400"/>
    <cellStyle name="_2005_Лист1_Лист1_2_Лист1_725Г 3" xfId="1401"/>
    <cellStyle name="_2005_Лист1_Лист1_2_Лист1_725Г 3 2" xfId="1402"/>
    <cellStyle name="_2005_Лист1_Лист1_2_Лист1_725Г 4" xfId="1403"/>
    <cellStyle name="_2005_Лист1_Лист1_2_Лист1_725Г 4 2" xfId="1404"/>
    <cellStyle name="_2005_Лист1_Лист1_2_Лист1_725Г 5" xfId="1405"/>
    <cellStyle name="_2005_Лист1_Лист1_2_сближение" xfId="1406"/>
    <cellStyle name="_2005_Лист1_Лист1_3" xfId="1407"/>
    <cellStyle name="_2005_Лист1_Лист1_3 2" xfId="1408"/>
    <cellStyle name="_2005_Лист1_Лист1_3 3" xfId="1409"/>
    <cellStyle name="_2005_Лист1_Лист1_3 3 2" xfId="1410"/>
    <cellStyle name="_2005_Лист1_Лист1_3_603Г" xfId="1411"/>
    <cellStyle name="_2005_Лист1_Лист1_3_603Г 2" xfId="1412"/>
    <cellStyle name="_2005_Лист1_Лист1_3_603Г 2 2" xfId="1413"/>
    <cellStyle name="_2005_Лист1_Лист1_3_603Г 3" xfId="1414"/>
    <cellStyle name="_2005_Лист1_Лист1_3_603Г 3 2" xfId="1415"/>
    <cellStyle name="_2005_Лист1_Лист1_3_603Г 4" xfId="1416"/>
    <cellStyle name="_2005_Лист1_Лист1_3_603Г 4 2" xfId="1417"/>
    <cellStyle name="_2005_Лист1_Лист1_3_603Г 5" xfId="1418"/>
    <cellStyle name="_2005_Лист1_Лист1_3_725Г" xfId="1419"/>
    <cellStyle name="_2005_Лист1_Лист1_3_725Г 2" xfId="1420"/>
    <cellStyle name="_2005_Лист1_Лист1_3_725Г 2 2" xfId="1421"/>
    <cellStyle name="_2005_Лист1_Лист1_3_725Г 3" xfId="1422"/>
    <cellStyle name="_2005_Лист1_Лист1_3_725Г 3 2" xfId="1423"/>
    <cellStyle name="_2005_Лист1_Лист1_3_725Г 4" xfId="1424"/>
    <cellStyle name="_2005_Лист1_Лист1_3_725Г 4 2" xfId="1425"/>
    <cellStyle name="_2005_Лист1_Лист1_3_725Г 5" xfId="1426"/>
    <cellStyle name="_2005_Лист1_Лист1_Лист1" xfId="1427"/>
    <cellStyle name="_2005_Лист1_Лист1_на загрузку" xfId="1428"/>
    <cellStyle name="_2005_Лист1_Протозан" xfId="1429"/>
    <cellStyle name="_2005_Лист1_сближение" xfId="1430"/>
    <cellStyle name="_2005_Лист1_сближение 2" xfId="1431"/>
    <cellStyle name="_2005_Лист1_сближение 3" xfId="1432"/>
    <cellStyle name="_2005_Лист1_сближение 4" xfId="1433"/>
    <cellStyle name="_2005_Лист1_сближение 4 2" xfId="1434"/>
    <cellStyle name="_2005_Лист1_сближение 5" xfId="1435"/>
    <cellStyle name="_2005_Лист1_сближение 5 2" xfId="1436"/>
    <cellStyle name="_2005_Лист1_сближение 6" xfId="1437"/>
    <cellStyle name="_2005_Лист1_сближение 6 2" xfId="1438"/>
    <cellStyle name="_2005_Лист1_сближение 7" xfId="1439"/>
    <cellStyle name="_2005_Лист1_сближение_1" xfId="1440"/>
    <cellStyle name="_2005_Лист1_сближение_519Г" xfId="1441"/>
    <cellStyle name="_2005_Лист1_сближение_Лист1" xfId="1442"/>
    <cellStyle name="_2005_Лист1_сближение_Лист1 2" xfId="1443"/>
    <cellStyle name="_2005_Лист1_сближение_Лист1 3" xfId="1444"/>
    <cellStyle name="_2005_Лист1_сближение_Лист1_1" xfId="1445"/>
    <cellStyle name="_2005_Лист1_сближение_Лист1_1 2" xfId="1446"/>
    <cellStyle name="_2005_Лист1_сближение_Лист1_1 2 2" xfId="1447"/>
    <cellStyle name="_2005_Лист1_сближение_Лист1_1_603Г" xfId="1448"/>
    <cellStyle name="_2005_Лист1_сближение_Лист1_1_603Г 2" xfId="1449"/>
    <cellStyle name="_2005_Лист1_сближение_Лист1_1_603Г 2 2" xfId="1450"/>
    <cellStyle name="_2005_Лист1_сближение_Лист1_1_603Г 3" xfId="1451"/>
    <cellStyle name="_2005_Лист1_сближение_Лист1_1_603Г 3 2" xfId="1452"/>
    <cellStyle name="_2005_Лист1_сближение_Лист1_1_603Г 4" xfId="1453"/>
    <cellStyle name="_2005_Лист1_сближение_Лист1_1_603Г 4 2" xfId="1454"/>
    <cellStyle name="_2005_Лист1_сближение_Лист1_1_603Г 5" xfId="1455"/>
    <cellStyle name="_2005_Лист1_сближение_Лист1_1_725Г" xfId="1456"/>
    <cellStyle name="_2005_Лист1_сближение_Лист1_1_725Г 2" xfId="1457"/>
    <cellStyle name="_2005_Лист1_сближение_Лист1_1_725Г 2 2" xfId="1458"/>
    <cellStyle name="_2005_Лист1_сближение_Лист1_1_725Г 3" xfId="1459"/>
    <cellStyle name="_2005_Лист1_сближение_Лист1_1_725Г 3 2" xfId="1460"/>
    <cellStyle name="_2005_Лист1_сближение_Лист1_1_725Г 4" xfId="1461"/>
    <cellStyle name="_2005_Лист1_сближение_Лист1_1_725Г 4 2" xfId="1462"/>
    <cellStyle name="_2005_Лист1_сближение_Лист1_1_725Г 5" xfId="1463"/>
    <cellStyle name="_2005_Лист1_сближение_Лист1_1_Лист1" xfId="1464"/>
    <cellStyle name="_2005_Лист1_сближение_Лист1_1_Лист1 2" xfId="1465"/>
    <cellStyle name="_2005_Лист1_сближение_Лист1_1_Лист1 3" xfId="1466"/>
    <cellStyle name="_2005_Лист1_сближение_Лист1_1_Лист1 3 2" xfId="1467"/>
    <cellStyle name="_2005_Лист1_сближение_Лист1_1_Лист1_603Г" xfId="1468"/>
    <cellStyle name="_2005_Лист1_сближение_Лист1_1_Лист1_603Г 2" xfId="1469"/>
    <cellStyle name="_2005_Лист1_сближение_Лист1_1_Лист1_603Г 2 2" xfId="1470"/>
    <cellStyle name="_2005_Лист1_сближение_Лист1_1_Лист1_603Г 3" xfId="1471"/>
    <cellStyle name="_2005_Лист1_сближение_Лист1_1_Лист1_603Г 3 2" xfId="1472"/>
    <cellStyle name="_2005_Лист1_сближение_Лист1_1_Лист1_603Г 4" xfId="1473"/>
    <cellStyle name="_2005_Лист1_сближение_Лист1_1_Лист1_603Г 4 2" xfId="1474"/>
    <cellStyle name="_2005_Лист1_сближение_Лист1_1_Лист1_603Г 5" xfId="1475"/>
    <cellStyle name="_2005_Лист1_сближение_Лист1_1_Лист1_725Г" xfId="1476"/>
    <cellStyle name="_2005_Лист1_сближение_Лист1_1_Лист1_725Г 2" xfId="1477"/>
    <cellStyle name="_2005_Лист1_сближение_Лист1_1_Лист1_725Г 2 2" xfId="1478"/>
    <cellStyle name="_2005_Лист1_сближение_Лист1_1_Лист1_725Г 3" xfId="1479"/>
    <cellStyle name="_2005_Лист1_сближение_Лист1_1_Лист1_725Г 3 2" xfId="1480"/>
    <cellStyle name="_2005_Лист1_сближение_Лист1_1_Лист1_725Г 4" xfId="1481"/>
    <cellStyle name="_2005_Лист1_сближение_Лист1_1_Лист1_725Г 4 2" xfId="1482"/>
    <cellStyle name="_2005_Лист1_сближение_Лист1_1_Лист1_725Г 5" xfId="1483"/>
    <cellStyle name="_2005_Лист1_сближение_Лист1_1_сближение" xfId="1484"/>
    <cellStyle name="_2005_Лист1_сближение_Лист1_2" xfId="1485"/>
    <cellStyle name="_2005_Лист1_сближение_Лист1_2 2" xfId="1486"/>
    <cellStyle name="_2005_Лист1_сближение_Лист1_2 3" xfId="1487"/>
    <cellStyle name="_2005_Лист1_сближение_Лист1_2 3 2" xfId="1488"/>
    <cellStyle name="_2005_Лист1_сближение_Лист1_2_603Г" xfId="1489"/>
    <cellStyle name="_2005_Лист1_сближение_Лист1_2_603Г 2" xfId="1490"/>
    <cellStyle name="_2005_Лист1_сближение_Лист1_2_603Г 2 2" xfId="1491"/>
    <cellStyle name="_2005_Лист1_сближение_Лист1_2_603Г 3" xfId="1492"/>
    <cellStyle name="_2005_Лист1_сближение_Лист1_2_603Г 3 2" xfId="1493"/>
    <cellStyle name="_2005_Лист1_сближение_Лист1_2_603Г 4" xfId="1494"/>
    <cellStyle name="_2005_Лист1_сближение_Лист1_2_603Г 4 2" xfId="1495"/>
    <cellStyle name="_2005_Лист1_сближение_Лист1_2_603Г 5" xfId="1496"/>
    <cellStyle name="_2005_Лист1_сближение_Лист1_2_725Г" xfId="1497"/>
    <cellStyle name="_2005_Лист1_сближение_Лист1_2_725Г 2" xfId="1498"/>
    <cellStyle name="_2005_Лист1_сближение_Лист1_2_725Г 2 2" xfId="1499"/>
    <cellStyle name="_2005_Лист1_сближение_Лист1_2_725Г 3" xfId="1500"/>
    <cellStyle name="_2005_Лист1_сближение_Лист1_2_725Г 3 2" xfId="1501"/>
    <cellStyle name="_2005_Лист1_сближение_Лист1_2_725Г 4" xfId="1502"/>
    <cellStyle name="_2005_Лист1_сближение_Лист1_2_725Г 4 2" xfId="1503"/>
    <cellStyle name="_2005_Лист1_сближение_Лист1_2_725Г 5" xfId="1504"/>
    <cellStyle name="_2005_Лист1_сближение_Лист1_на загрузку" xfId="1505"/>
    <cellStyle name="_2005_Лист1_сближение_на загрузку" xfId="1506"/>
    <cellStyle name="_2005_Лист1_сближение_сближение" xfId="1507"/>
    <cellStyle name="_2005_на загрузку" xfId="1508"/>
    <cellStyle name="_2005_Протозан" xfId="1509"/>
    <cellStyle name="_2005_сближение" xfId="1510"/>
    <cellStyle name="_2006" xfId="1511"/>
    <cellStyle name="_2006 10" xfId="1512"/>
    <cellStyle name="_2006 10 2" xfId="1513"/>
    <cellStyle name="_2006 11" xfId="1514"/>
    <cellStyle name="_2006 11 2" xfId="1515"/>
    <cellStyle name="_2006 12" xfId="1516"/>
    <cellStyle name="_2006 12 2" xfId="1517"/>
    <cellStyle name="_2006 13" xfId="1518"/>
    <cellStyle name="_2006 13 2" xfId="1519"/>
    <cellStyle name="_2006 14" xfId="1520"/>
    <cellStyle name="_2006 2" xfId="1521"/>
    <cellStyle name="_2006 3" xfId="1522"/>
    <cellStyle name="_2006 3 2" xfId="1523"/>
    <cellStyle name="_2006 3_2924г" xfId="1524"/>
    <cellStyle name="_2006 3_2926г" xfId="1525"/>
    <cellStyle name="_2006 3_2938" xfId="1526"/>
    <cellStyle name="_2006 3_2977Г" xfId="1527"/>
    <cellStyle name="_2006 3_2979Г" xfId="1528"/>
    <cellStyle name="_2006 3_3027г" xfId="1529"/>
    <cellStyle name="_2006 3_519Г" xfId="1530"/>
    <cellStyle name="_2006 3_603Г" xfId="1531"/>
    <cellStyle name="_2006 3_725Г" xfId="1532"/>
    <cellStyle name="_2006 4" xfId="1533"/>
    <cellStyle name="_2006 4 2" xfId="1534"/>
    <cellStyle name="_2006 5" xfId="1535"/>
    <cellStyle name="_2006 5 2" xfId="1536"/>
    <cellStyle name="_2006 6" xfId="1537"/>
    <cellStyle name="_2006 6 2" xfId="1538"/>
    <cellStyle name="_2006 7" xfId="1539"/>
    <cellStyle name="_2006 7 2" xfId="1540"/>
    <cellStyle name="_2006 8" xfId="1541"/>
    <cellStyle name="_2006 8 2" xfId="1542"/>
    <cellStyle name="_2006 9" xfId="1543"/>
    <cellStyle name="_2006 9 2" xfId="1544"/>
    <cellStyle name="_2006_2646" xfId="1545"/>
    <cellStyle name="_2006_2947" xfId="1546"/>
    <cellStyle name="_2006_2947 2" xfId="1547"/>
    <cellStyle name="_2006_2947 2 2" xfId="1548"/>
    <cellStyle name="_2006_2947 3" xfId="1549"/>
    <cellStyle name="_2006_2947 3 2" xfId="1550"/>
    <cellStyle name="_2006_2947 4" xfId="1551"/>
    <cellStyle name="_2006_2947 4 2" xfId="1552"/>
    <cellStyle name="_2006_2947 5" xfId="1553"/>
    <cellStyle name="_2006_2947_519Г" xfId="1554"/>
    <cellStyle name="_2006_2947_Лист1" xfId="1555"/>
    <cellStyle name="_2006_2947_Лист1 2" xfId="1556"/>
    <cellStyle name="_2006_2947_Лист1 2 2" xfId="1557"/>
    <cellStyle name="_2006_2947_Лист1_1" xfId="1558"/>
    <cellStyle name="_2006_2947_Лист1_1 2" xfId="1559"/>
    <cellStyle name="_2006_2947_Лист1_1 3" xfId="1560"/>
    <cellStyle name="_2006_2947_Лист1_1 3 2" xfId="1561"/>
    <cellStyle name="_2006_2947_Лист1_1_603Г" xfId="1562"/>
    <cellStyle name="_2006_2947_Лист1_1_603Г 2" xfId="1563"/>
    <cellStyle name="_2006_2947_Лист1_1_603Г 2 2" xfId="1564"/>
    <cellStyle name="_2006_2947_Лист1_1_603Г 3" xfId="1565"/>
    <cellStyle name="_2006_2947_Лист1_1_603Г 3 2" xfId="1566"/>
    <cellStyle name="_2006_2947_Лист1_1_603Г 4" xfId="1567"/>
    <cellStyle name="_2006_2947_Лист1_1_603Г 4 2" xfId="1568"/>
    <cellStyle name="_2006_2947_Лист1_1_603Г 5" xfId="1569"/>
    <cellStyle name="_2006_2947_Лист1_1_725Г" xfId="1570"/>
    <cellStyle name="_2006_2947_Лист1_1_725Г 2" xfId="1571"/>
    <cellStyle name="_2006_2947_Лист1_1_725Г 2 2" xfId="1572"/>
    <cellStyle name="_2006_2947_Лист1_1_725Г 3" xfId="1573"/>
    <cellStyle name="_2006_2947_Лист1_1_725Г 3 2" xfId="1574"/>
    <cellStyle name="_2006_2947_Лист1_1_725Г 4" xfId="1575"/>
    <cellStyle name="_2006_2947_Лист1_1_725Г 4 2" xfId="1576"/>
    <cellStyle name="_2006_2947_Лист1_1_725Г 5" xfId="1577"/>
    <cellStyle name="_2006_2947_Лист1_603Г" xfId="1578"/>
    <cellStyle name="_2006_2947_Лист1_603Г 2" xfId="1579"/>
    <cellStyle name="_2006_2947_Лист1_603Г 2 2" xfId="1580"/>
    <cellStyle name="_2006_2947_Лист1_603Г 3" xfId="1581"/>
    <cellStyle name="_2006_2947_Лист1_603Г 3 2" xfId="1582"/>
    <cellStyle name="_2006_2947_Лист1_603Г 4" xfId="1583"/>
    <cellStyle name="_2006_2947_Лист1_603Г 4 2" xfId="1584"/>
    <cellStyle name="_2006_2947_Лист1_603Г 5" xfId="1585"/>
    <cellStyle name="_2006_2947_Лист1_725Г" xfId="1586"/>
    <cellStyle name="_2006_2947_Лист1_725Г 2" xfId="1587"/>
    <cellStyle name="_2006_2947_Лист1_725Г 2 2" xfId="1588"/>
    <cellStyle name="_2006_2947_Лист1_725Г 3" xfId="1589"/>
    <cellStyle name="_2006_2947_Лист1_725Г 3 2" xfId="1590"/>
    <cellStyle name="_2006_2947_Лист1_725Г 4" xfId="1591"/>
    <cellStyle name="_2006_2947_Лист1_725Г 4 2" xfId="1592"/>
    <cellStyle name="_2006_2947_Лист1_725Г 5" xfId="1593"/>
    <cellStyle name="_2006_2947_Лист1_Лист1" xfId="1594"/>
    <cellStyle name="_2006_2947_Лист1_Лист1 2" xfId="1595"/>
    <cellStyle name="_2006_2947_Лист1_Лист1 3" xfId="1596"/>
    <cellStyle name="_2006_2947_Лист1_Лист1 3 2" xfId="1597"/>
    <cellStyle name="_2006_2947_Лист1_Лист1_603Г" xfId="1598"/>
    <cellStyle name="_2006_2947_Лист1_Лист1_603Г 2" xfId="1599"/>
    <cellStyle name="_2006_2947_Лист1_Лист1_603Г 2 2" xfId="1600"/>
    <cellStyle name="_2006_2947_Лист1_Лист1_603Г 3" xfId="1601"/>
    <cellStyle name="_2006_2947_Лист1_Лист1_603Г 3 2" xfId="1602"/>
    <cellStyle name="_2006_2947_Лист1_Лист1_603Г 4" xfId="1603"/>
    <cellStyle name="_2006_2947_Лист1_Лист1_603Г 4 2" xfId="1604"/>
    <cellStyle name="_2006_2947_Лист1_Лист1_603Г 5" xfId="1605"/>
    <cellStyle name="_2006_2947_Лист1_Лист1_725Г" xfId="1606"/>
    <cellStyle name="_2006_2947_Лист1_Лист1_725Г 2" xfId="1607"/>
    <cellStyle name="_2006_2947_Лист1_Лист1_725Г 2 2" xfId="1608"/>
    <cellStyle name="_2006_2947_Лист1_Лист1_725Г 3" xfId="1609"/>
    <cellStyle name="_2006_2947_Лист1_Лист1_725Г 3 2" xfId="1610"/>
    <cellStyle name="_2006_2947_Лист1_Лист1_725Г 4" xfId="1611"/>
    <cellStyle name="_2006_2947_Лист1_Лист1_725Г 4 2" xfId="1612"/>
    <cellStyle name="_2006_2947_Лист1_Лист1_725Г 5" xfId="1613"/>
    <cellStyle name="_2006_2947_Лист1_сближение" xfId="1614"/>
    <cellStyle name="_2006_2947_сближение" xfId="1615"/>
    <cellStyle name="_2006_519Г" xfId="1616"/>
    <cellStyle name="_2006_К-1 Радонеж" xfId="1617"/>
    <cellStyle name="_2006_К-1 Ю-Петьег" xfId="1618"/>
    <cellStyle name="_2006_Лист1" xfId="1619"/>
    <cellStyle name="_2006_Лист1 2" xfId="1620"/>
    <cellStyle name="_2006_Лист1 3" xfId="1621"/>
    <cellStyle name="_2006_Лист1 3 2" xfId="1622"/>
    <cellStyle name="_2006_Лист1_1" xfId="1623"/>
    <cellStyle name="_2006_Лист1_1 2" xfId="1624"/>
    <cellStyle name="_2006_Лист1_1_Лист1" xfId="1625"/>
    <cellStyle name="_2006_Лист1_1_на загрузку" xfId="1626"/>
    <cellStyle name="_2006_Лист1_2" xfId="1627"/>
    <cellStyle name="_2006_Лист1_2 2" xfId="1628"/>
    <cellStyle name="_2006_Лист1_2_Лист1" xfId="1629"/>
    <cellStyle name="_2006_Лист1_2_на загрузку" xfId="1630"/>
    <cellStyle name="_2006_Лист1_2924г" xfId="1631"/>
    <cellStyle name="_2006_Лист1_2926г" xfId="1632"/>
    <cellStyle name="_2006_Лист1_2938" xfId="1633"/>
    <cellStyle name="_2006_Лист1_2938 2" xfId="1634"/>
    <cellStyle name="_2006_Лист1_2938 3" xfId="1635"/>
    <cellStyle name="_2006_Лист1_2938 3 2" xfId="1636"/>
    <cellStyle name="_2006_Лист1_2938_603Г" xfId="1637"/>
    <cellStyle name="_2006_Лист1_2938_603Г 2" xfId="1638"/>
    <cellStyle name="_2006_Лист1_2938_603Г 2 2" xfId="1639"/>
    <cellStyle name="_2006_Лист1_2938_603Г 3" xfId="1640"/>
    <cellStyle name="_2006_Лист1_2938_603Г 3 2" xfId="1641"/>
    <cellStyle name="_2006_Лист1_2938_603Г 4" xfId="1642"/>
    <cellStyle name="_2006_Лист1_2938_603Г 4 2" xfId="1643"/>
    <cellStyle name="_2006_Лист1_2938_603Г 5" xfId="1644"/>
    <cellStyle name="_2006_Лист1_2938_725Г" xfId="1645"/>
    <cellStyle name="_2006_Лист1_2938_725Г 2" xfId="1646"/>
    <cellStyle name="_2006_Лист1_2938_725Г 2 2" xfId="1647"/>
    <cellStyle name="_2006_Лист1_2938_725Г 3" xfId="1648"/>
    <cellStyle name="_2006_Лист1_2938_725Г 3 2" xfId="1649"/>
    <cellStyle name="_2006_Лист1_2938_725Г 4" xfId="1650"/>
    <cellStyle name="_2006_Лист1_2938_725Г 4 2" xfId="1651"/>
    <cellStyle name="_2006_Лист1_2938_725Г 5" xfId="1652"/>
    <cellStyle name="_2006_Лист1_2947" xfId="1653"/>
    <cellStyle name="_2006_Лист1_2947 2" xfId="1654"/>
    <cellStyle name="_2006_Лист1_2947 2 2" xfId="1655"/>
    <cellStyle name="_2006_Лист1_2947 3" xfId="1656"/>
    <cellStyle name="_2006_Лист1_2947 3 2" xfId="1657"/>
    <cellStyle name="_2006_Лист1_2947 4" xfId="1658"/>
    <cellStyle name="_2006_Лист1_2947 4 2" xfId="1659"/>
    <cellStyle name="_2006_Лист1_2947 5" xfId="1660"/>
    <cellStyle name="_2006_Лист1_2947_519Г" xfId="1661"/>
    <cellStyle name="_2006_Лист1_2947_Лист1" xfId="1662"/>
    <cellStyle name="_2006_Лист1_2947_Лист1 2" xfId="1663"/>
    <cellStyle name="_2006_Лист1_2947_Лист1 2 2" xfId="1664"/>
    <cellStyle name="_2006_Лист1_2947_Лист1_1" xfId="1665"/>
    <cellStyle name="_2006_Лист1_2947_Лист1_1 2" xfId="1666"/>
    <cellStyle name="_2006_Лист1_2947_Лист1_1 3" xfId="1667"/>
    <cellStyle name="_2006_Лист1_2947_Лист1_1 3 2" xfId="1668"/>
    <cellStyle name="_2006_Лист1_2947_Лист1_1_603Г" xfId="1669"/>
    <cellStyle name="_2006_Лист1_2947_Лист1_1_603Г 2" xfId="1670"/>
    <cellStyle name="_2006_Лист1_2947_Лист1_1_603Г 2 2" xfId="1671"/>
    <cellStyle name="_2006_Лист1_2947_Лист1_1_603Г 3" xfId="1672"/>
    <cellStyle name="_2006_Лист1_2947_Лист1_1_603Г 3 2" xfId="1673"/>
    <cellStyle name="_2006_Лист1_2947_Лист1_1_603Г 4" xfId="1674"/>
    <cellStyle name="_2006_Лист1_2947_Лист1_1_603Г 4 2" xfId="1675"/>
    <cellStyle name="_2006_Лист1_2947_Лист1_1_603Г 5" xfId="1676"/>
    <cellStyle name="_2006_Лист1_2947_Лист1_1_725Г" xfId="1677"/>
    <cellStyle name="_2006_Лист1_2947_Лист1_1_725Г 2" xfId="1678"/>
    <cellStyle name="_2006_Лист1_2947_Лист1_1_725Г 2 2" xfId="1679"/>
    <cellStyle name="_2006_Лист1_2947_Лист1_1_725Г 3" xfId="1680"/>
    <cellStyle name="_2006_Лист1_2947_Лист1_1_725Г 3 2" xfId="1681"/>
    <cellStyle name="_2006_Лист1_2947_Лист1_1_725Г 4" xfId="1682"/>
    <cellStyle name="_2006_Лист1_2947_Лист1_1_725Г 4 2" xfId="1683"/>
    <cellStyle name="_2006_Лист1_2947_Лист1_1_725Г 5" xfId="1684"/>
    <cellStyle name="_2006_Лист1_2947_Лист1_603Г" xfId="1685"/>
    <cellStyle name="_2006_Лист1_2947_Лист1_603Г 2" xfId="1686"/>
    <cellStyle name="_2006_Лист1_2947_Лист1_603Г 2 2" xfId="1687"/>
    <cellStyle name="_2006_Лист1_2947_Лист1_603Г 3" xfId="1688"/>
    <cellStyle name="_2006_Лист1_2947_Лист1_603Г 3 2" xfId="1689"/>
    <cellStyle name="_2006_Лист1_2947_Лист1_603Г 4" xfId="1690"/>
    <cellStyle name="_2006_Лист1_2947_Лист1_603Г 4 2" xfId="1691"/>
    <cellStyle name="_2006_Лист1_2947_Лист1_603Г 5" xfId="1692"/>
    <cellStyle name="_2006_Лист1_2947_Лист1_725Г" xfId="1693"/>
    <cellStyle name="_2006_Лист1_2947_Лист1_725Г 2" xfId="1694"/>
    <cellStyle name="_2006_Лист1_2947_Лист1_725Г 2 2" xfId="1695"/>
    <cellStyle name="_2006_Лист1_2947_Лист1_725Г 3" xfId="1696"/>
    <cellStyle name="_2006_Лист1_2947_Лист1_725Г 3 2" xfId="1697"/>
    <cellStyle name="_2006_Лист1_2947_Лист1_725Г 4" xfId="1698"/>
    <cellStyle name="_2006_Лист1_2947_Лист1_725Г 4 2" xfId="1699"/>
    <cellStyle name="_2006_Лист1_2947_Лист1_725Г 5" xfId="1700"/>
    <cellStyle name="_2006_Лист1_2947_Лист1_Лист1" xfId="1701"/>
    <cellStyle name="_2006_Лист1_2947_Лист1_Лист1 2" xfId="1702"/>
    <cellStyle name="_2006_Лист1_2947_Лист1_Лист1 3" xfId="1703"/>
    <cellStyle name="_2006_Лист1_2947_Лист1_Лист1 3 2" xfId="1704"/>
    <cellStyle name="_2006_Лист1_2947_Лист1_Лист1_603Г" xfId="1705"/>
    <cellStyle name="_2006_Лист1_2947_Лист1_Лист1_603Г 2" xfId="1706"/>
    <cellStyle name="_2006_Лист1_2947_Лист1_Лист1_603Г 2 2" xfId="1707"/>
    <cellStyle name="_2006_Лист1_2947_Лист1_Лист1_603Г 3" xfId="1708"/>
    <cellStyle name="_2006_Лист1_2947_Лист1_Лист1_603Г 3 2" xfId="1709"/>
    <cellStyle name="_2006_Лист1_2947_Лист1_Лист1_603Г 4" xfId="1710"/>
    <cellStyle name="_2006_Лист1_2947_Лист1_Лист1_603Г 4 2" xfId="1711"/>
    <cellStyle name="_2006_Лист1_2947_Лист1_Лист1_603Г 5" xfId="1712"/>
    <cellStyle name="_2006_Лист1_2947_Лист1_Лист1_725Г" xfId="1713"/>
    <cellStyle name="_2006_Лист1_2947_Лист1_Лист1_725Г 2" xfId="1714"/>
    <cellStyle name="_2006_Лист1_2947_Лист1_Лист1_725Г 2 2" xfId="1715"/>
    <cellStyle name="_2006_Лист1_2947_Лист1_Лист1_725Г 3" xfId="1716"/>
    <cellStyle name="_2006_Лист1_2947_Лист1_Лист1_725Г 3 2" xfId="1717"/>
    <cellStyle name="_2006_Лист1_2947_Лист1_Лист1_725Г 4" xfId="1718"/>
    <cellStyle name="_2006_Лист1_2947_Лист1_Лист1_725Г 4 2" xfId="1719"/>
    <cellStyle name="_2006_Лист1_2947_Лист1_Лист1_725Г 5" xfId="1720"/>
    <cellStyle name="_2006_Лист1_2947_Лист1_сближение" xfId="1721"/>
    <cellStyle name="_2006_Лист1_2947_сближение" xfId="1722"/>
    <cellStyle name="_2006_Лист1_2977Г" xfId="1723"/>
    <cellStyle name="_2006_Лист1_2979Г" xfId="1724"/>
    <cellStyle name="_2006_Лист1_3" xfId="1725"/>
    <cellStyle name="_2006_Лист1_3 2" xfId="1726"/>
    <cellStyle name="_2006_Лист1_3 3" xfId="1727"/>
    <cellStyle name="_2006_Лист1_3 3 2" xfId="1728"/>
    <cellStyle name="_2006_Лист1_3 4" xfId="1729"/>
    <cellStyle name="_2006_Лист1_3 4 2" xfId="1730"/>
    <cellStyle name="_2006_Лист1_3 5" xfId="1731"/>
    <cellStyle name="_2006_Лист1_3 5 2" xfId="1732"/>
    <cellStyle name="_2006_Лист1_3 6" xfId="1733"/>
    <cellStyle name="_2006_Лист1_3_519Г" xfId="1734"/>
    <cellStyle name="_2006_Лист1_3_Лист1" xfId="1735"/>
    <cellStyle name="_2006_Лист1_3_Лист1 2" xfId="1736"/>
    <cellStyle name="_2006_Лист1_3_Лист1 3" xfId="1737"/>
    <cellStyle name="_2006_Лист1_3_Лист1_1" xfId="1738"/>
    <cellStyle name="_2006_Лист1_3_Лист1_1 2" xfId="1739"/>
    <cellStyle name="_2006_Лист1_3_Лист1_1 3" xfId="1740"/>
    <cellStyle name="_2006_Лист1_3_Лист1_1_на загрузку" xfId="1741"/>
    <cellStyle name="_2006_Лист1_3_Лист1_2" xfId="1742"/>
    <cellStyle name="_2006_Лист1_3_Лист1_2 2" xfId="1743"/>
    <cellStyle name="_2006_Лист1_3_Лист1_2 2 2" xfId="1744"/>
    <cellStyle name="_2006_Лист1_3_Лист1_2_603Г" xfId="1745"/>
    <cellStyle name="_2006_Лист1_3_Лист1_2_603Г 2" xfId="1746"/>
    <cellStyle name="_2006_Лист1_3_Лист1_2_603Г 2 2" xfId="1747"/>
    <cellStyle name="_2006_Лист1_3_Лист1_2_603Г 3" xfId="1748"/>
    <cellStyle name="_2006_Лист1_3_Лист1_2_603Г 3 2" xfId="1749"/>
    <cellStyle name="_2006_Лист1_3_Лист1_2_603Г 4" xfId="1750"/>
    <cellStyle name="_2006_Лист1_3_Лист1_2_603Г 4 2" xfId="1751"/>
    <cellStyle name="_2006_Лист1_3_Лист1_2_603Г 5" xfId="1752"/>
    <cellStyle name="_2006_Лист1_3_Лист1_2_725Г" xfId="1753"/>
    <cellStyle name="_2006_Лист1_3_Лист1_2_725Г 2" xfId="1754"/>
    <cellStyle name="_2006_Лист1_3_Лист1_2_725Г 2 2" xfId="1755"/>
    <cellStyle name="_2006_Лист1_3_Лист1_2_725Г 3" xfId="1756"/>
    <cellStyle name="_2006_Лист1_3_Лист1_2_725Г 3 2" xfId="1757"/>
    <cellStyle name="_2006_Лист1_3_Лист1_2_725Г 4" xfId="1758"/>
    <cellStyle name="_2006_Лист1_3_Лист1_2_725Г 4 2" xfId="1759"/>
    <cellStyle name="_2006_Лист1_3_Лист1_2_725Г 5" xfId="1760"/>
    <cellStyle name="_2006_Лист1_3_Лист1_2_Лист1" xfId="1761"/>
    <cellStyle name="_2006_Лист1_3_Лист1_2_Лист1 2" xfId="1762"/>
    <cellStyle name="_2006_Лист1_3_Лист1_2_Лист1 3" xfId="1763"/>
    <cellStyle name="_2006_Лист1_3_Лист1_2_Лист1 3 2" xfId="1764"/>
    <cellStyle name="_2006_Лист1_3_Лист1_2_Лист1_603Г" xfId="1765"/>
    <cellStyle name="_2006_Лист1_3_Лист1_2_Лист1_603Г 2" xfId="1766"/>
    <cellStyle name="_2006_Лист1_3_Лист1_2_Лист1_603Г 2 2" xfId="1767"/>
    <cellStyle name="_2006_Лист1_3_Лист1_2_Лист1_603Г 3" xfId="1768"/>
    <cellStyle name="_2006_Лист1_3_Лист1_2_Лист1_603Г 3 2" xfId="1769"/>
    <cellStyle name="_2006_Лист1_3_Лист1_2_Лист1_603Г 4" xfId="1770"/>
    <cellStyle name="_2006_Лист1_3_Лист1_2_Лист1_603Г 4 2" xfId="1771"/>
    <cellStyle name="_2006_Лист1_3_Лист1_2_Лист1_603Г 5" xfId="1772"/>
    <cellStyle name="_2006_Лист1_3_Лист1_2_Лист1_725Г" xfId="1773"/>
    <cellStyle name="_2006_Лист1_3_Лист1_2_Лист1_725Г 2" xfId="1774"/>
    <cellStyle name="_2006_Лист1_3_Лист1_2_Лист1_725Г 2 2" xfId="1775"/>
    <cellStyle name="_2006_Лист1_3_Лист1_2_Лист1_725Г 3" xfId="1776"/>
    <cellStyle name="_2006_Лист1_3_Лист1_2_Лист1_725Г 3 2" xfId="1777"/>
    <cellStyle name="_2006_Лист1_3_Лист1_2_Лист1_725Г 4" xfId="1778"/>
    <cellStyle name="_2006_Лист1_3_Лист1_2_Лист1_725Г 4 2" xfId="1779"/>
    <cellStyle name="_2006_Лист1_3_Лист1_2_Лист1_725Г 5" xfId="1780"/>
    <cellStyle name="_2006_Лист1_3_Лист1_2_сближение" xfId="1781"/>
    <cellStyle name="_2006_Лист1_3_Лист1_3" xfId="1782"/>
    <cellStyle name="_2006_Лист1_3_Лист1_3 2" xfId="1783"/>
    <cellStyle name="_2006_Лист1_3_Лист1_3 3" xfId="1784"/>
    <cellStyle name="_2006_Лист1_3_Лист1_3 3 2" xfId="1785"/>
    <cellStyle name="_2006_Лист1_3_Лист1_3_603Г" xfId="1786"/>
    <cellStyle name="_2006_Лист1_3_Лист1_3_603Г 2" xfId="1787"/>
    <cellStyle name="_2006_Лист1_3_Лист1_3_603Г 2 2" xfId="1788"/>
    <cellStyle name="_2006_Лист1_3_Лист1_3_603Г 3" xfId="1789"/>
    <cellStyle name="_2006_Лист1_3_Лист1_3_603Г 3 2" xfId="1790"/>
    <cellStyle name="_2006_Лист1_3_Лист1_3_603Г 4" xfId="1791"/>
    <cellStyle name="_2006_Лист1_3_Лист1_3_603Г 4 2" xfId="1792"/>
    <cellStyle name="_2006_Лист1_3_Лист1_3_603Г 5" xfId="1793"/>
    <cellStyle name="_2006_Лист1_3_Лист1_3_725Г" xfId="1794"/>
    <cellStyle name="_2006_Лист1_3_Лист1_3_725Г 2" xfId="1795"/>
    <cellStyle name="_2006_Лист1_3_Лист1_3_725Г 2 2" xfId="1796"/>
    <cellStyle name="_2006_Лист1_3_Лист1_3_725Г 3" xfId="1797"/>
    <cellStyle name="_2006_Лист1_3_Лист1_3_725Г 3 2" xfId="1798"/>
    <cellStyle name="_2006_Лист1_3_Лист1_3_725Г 4" xfId="1799"/>
    <cellStyle name="_2006_Лист1_3_Лист1_3_725Г 4 2" xfId="1800"/>
    <cellStyle name="_2006_Лист1_3_Лист1_3_725Г 5" xfId="1801"/>
    <cellStyle name="_2006_Лист1_3_Лист1_Лист1" xfId="1802"/>
    <cellStyle name="_2006_Лист1_3_Лист1_на загрузку" xfId="1803"/>
    <cellStyle name="_2006_Лист1_3_сближение" xfId="1804"/>
    <cellStyle name="_2006_Лист1_3027г" xfId="1805"/>
    <cellStyle name="_2006_Лист1_3027г 2" xfId="1806"/>
    <cellStyle name="_2006_Лист1_3027г 2 2" xfId="1807"/>
    <cellStyle name="_2006_Лист1_3027г 3" xfId="1808"/>
    <cellStyle name="_2006_Лист1_3027г 3 2" xfId="1809"/>
    <cellStyle name="_2006_Лист1_3027г 4" xfId="1810"/>
    <cellStyle name="_2006_Лист1_3027г 4 2" xfId="1811"/>
    <cellStyle name="_2006_Лист1_3027г 5" xfId="1812"/>
    <cellStyle name="_2006_Лист1_4" xfId="1813"/>
    <cellStyle name="_2006_Лист1_4 2" xfId="1814"/>
    <cellStyle name="_2006_Лист1_4 3" xfId="1815"/>
    <cellStyle name="_2006_Лист1_4_Лист1" xfId="1816"/>
    <cellStyle name="_2006_Лист1_4_на загрузку" xfId="1817"/>
    <cellStyle name="_2006_Лист1_5" xfId="1818"/>
    <cellStyle name="_2006_Лист1_5 2" xfId="1819"/>
    <cellStyle name="_2006_Лист1_5 3" xfId="1820"/>
    <cellStyle name="_2006_Лист1_5_на загрузку" xfId="1821"/>
    <cellStyle name="_2006_Лист1_519Г" xfId="1822"/>
    <cellStyle name="_2006_Лист1_6" xfId="1823"/>
    <cellStyle name="_2006_Лист1_6 2" xfId="1824"/>
    <cellStyle name="_2006_Лист1_6 2 2" xfId="1825"/>
    <cellStyle name="_2006_Лист1_6_603Г" xfId="1826"/>
    <cellStyle name="_2006_Лист1_6_603Г 2" xfId="1827"/>
    <cellStyle name="_2006_Лист1_6_603Г 2 2" xfId="1828"/>
    <cellStyle name="_2006_Лист1_6_603Г 3" xfId="1829"/>
    <cellStyle name="_2006_Лист1_6_603Г 3 2" xfId="1830"/>
    <cellStyle name="_2006_Лист1_6_603Г 4" xfId="1831"/>
    <cellStyle name="_2006_Лист1_6_603Г 4 2" xfId="1832"/>
    <cellStyle name="_2006_Лист1_6_603Г 5" xfId="1833"/>
    <cellStyle name="_2006_Лист1_6_725Г" xfId="1834"/>
    <cellStyle name="_2006_Лист1_6_725Г 2" xfId="1835"/>
    <cellStyle name="_2006_Лист1_6_725Г 2 2" xfId="1836"/>
    <cellStyle name="_2006_Лист1_6_725Г 3" xfId="1837"/>
    <cellStyle name="_2006_Лист1_6_725Г 3 2" xfId="1838"/>
    <cellStyle name="_2006_Лист1_6_725Г 4" xfId="1839"/>
    <cellStyle name="_2006_Лист1_6_725Г 4 2" xfId="1840"/>
    <cellStyle name="_2006_Лист1_6_725Г 5" xfId="1841"/>
    <cellStyle name="_2006_Лист1_6_Лист1" xfId="1842"/>
    <cellStyle name="_2006_Лист1_6_Лист1 2" xfId="1843"/>
    <cellStyle name="_2006_Лист1_6_Лист1 3" xfId="1844"/>
    <cellStyle name="_2006_Лист1_6_Лист1 3 2" xfId="1845"/>
    <cellStyle name="_2006_Лист1_6_Лист1_603Г" xfId="1846"/>
    <cellStyle name="_2006_Лист1_6_Лист1_603Г 2" xfId="1847"/>
    <cellStyle name="_2006_Лист1_6_Лист1_603Г 2 2" xfId="1848"/>
    <cellStyle name="_2006_Лист1_6_Лист1_603Г 3" xfId="1849"/>
    <cellStyle name="_2006_Лист1_6_Лист1_603Г 3 2" xfId="1850"/>
    <cellStyle name="_2006_Лист1_6_Лист1_603Г 4" xfId="1851"/>
    <cellStyle name="_2006_Лист1_6_Лист1_603Г 4 2" xfId="1852"/>
    <cellStyle name="_2006_Лист1_6_Лист1_603Г 5" xfId="1853"/>
    <cellStyle name="_2006_Лист1_6_Лист1_725Г" xfId="1854"/>
    <cellStyle name="_2006_Лист1_6_Лист1_725Г 2" xfId="1855"/>
    <cellStyle name="_2006_Лист1_6_Лист1_725Г 2 2" xfId="1856"/>
    <cellStyle name="_2006_Лист1_6_Лист1_725Г 3" xfId="1857"/>
    <cellStyle name="_2006_Лист1_6_Лист1_725Г 3 2" xfId="1858"/>
    <cellStyle name="_2006_Лист1_6_Лист1_725Г 4" xfId="1859"/>
    <cellStyle name="_2006_Лист1_6_Лист1_725Г 4 2" xfId="1860"/>
    <cellStyle name="_2006_Лист1_6_Лист1_725Г 5" xfId="1861"/>
    <cellStyle name="_2006_Лист1_6_сближение" xfId="1862"/>
    <cellStyle name="_2006_Лист1_603Г" xfId="1863"/>
    <cellStyle name="_2006_Лист1_603Г 2" xfId="1864"/>
    <cellStyle name="_2006_Лист1_603Г 2 2" xfId="1865"/>
    <cellStyle name="_2006_Лист1_603Г 3" xfId="1866"/>
    <cellStyle name="_2006_Лист1_603Г 3 2" xfId="1867"/>
    <cellStyle name="_2006_Лист1_603Г 4" xfId="1868"/>
    <cellStyle name="_2006_Лист1_603Г 4 2" xfId="1869"/>
    <cellStyle name="_2006_Лист1_603Г 5" xfId="1870"/>
    <cellStyle name="_2006_Лист1_7" xfId="1871"/>
    <cellStyle name="_2006_Лист1_7 2" xfId="1872"/>
    <cellStyle name="_2006_Лист1_7 3" xfId="1873"/>
    <cellStyle name="_2006_Лист1_7 3 2" xfId="1874"/>
    <cellStyle name="_2006_Лист1_7_603Г" xfId="1875"/>
    <cellStyle name="_2006_Лист1_7_603Г 2" xfId="1876"/>
    <cellStyle name="_2006_Лист1_7_603Г 2 2" xfId="1877"/>
    <cellStyle name="_2006_Лист1_7_603Г 3" xfId="1878"/>
    <cellStyle name="_2006_Лист1_7_603Г 3 2" xfId="1879"/>
    <cellStyle name="_2006_Лист1_7_603Г 4" xfId="1880"/>
    <cellStyle name="_2006_Лист1_7_603Г 4 2" xfId="1881"/>
    <cellStyle name="_2006_Лист1_7_603Г 5" xfId="1882"/>
    <cellStyle name="_2006_Лист1_7_725Г" xfId="1883"/>
    <cellStyle name="_2006_Лист1_7_725Г 2" xfId="1884"/>
    <cellStyle name="_2006_Лист1_7_725Г 2 2" xfId="1885"/>
    <cellStyle name="_2006_Лист1_7_725Г 3" xfId="1886"/>
    <cellStyle name="_2006_Лист1_7_725Г 3 2" xfId="1887"/>
    <cellStyle name="_2006_Лист1_7_725Г 4" xfId="1888"/>
    <cellStyle name="_2006_Лист1_7_725Г 4 2" xfId="1889"/>
    <cellStyle name="_2006_Лист1_7_725Г 5" xfId="1890"/>
    <cellStyle name="_2006_Лист1_725Г" xfId="1891"/>
    <cellStyle name="_2006_Лист1_725Г_1" xfId="1892"/>
    <cellStyle name="_2006_Лист1_725Г_1 2" xfId="1893"/>
    <cellStyle name="_2006_Лист1_725Г_1 2 2" xfId="1894"/>
    <cellStyle name="_2006_Лист1_725Г_1 3" xfId="1895"/>
    <cellStyle name="_2006_Лист1_725Г_1 3 2" xfId="1896"/>
    <cellStyle name="_2006_Лист1_725Г_1 4" xfId="1897"/>
    <cellStyle name="_2006_Лист1_725Г_1 4 2" xfId="1898"/>
    <cellStyle name="_2006_Лист1_725Г_1 5" xfId="1899"/>
    <cellStyle name="_2006_Лист1_К-1 Радонеж" xfId="1900"/>
    <cellStyle name="_2006_Лист1_Лист1" xfId="1901"/>
    <cellStyle name="_2006_Лист1_Лист1 2" xfId="1902"/>
    <cellStyle name="_2006_Лист1_Лист1_1" xfId="1903"/>
    <cellStyle name="_2006_Лист1_Лист1_1 2" xfId="1904"/>
    <cellStyle name="_2006_Лист1_Лист1_1 3" xfId="1905"/>
    <cellStyle name="_2006_Лист1_Лист1_1 3 2" xfId="1906"/>
    <cellStyle name="_2006_Лист1_Лист1_1 4" xfId="1907"/>
    <cellStyle name="_2006_Лист1_Лист1_1 4 2" xfId="1908"/>
    <cellStyle name="_2006_Лист1_Лист1_1 5" xfId="1909"/>
    <cellStyle name="_2006_Лист1_Лист1_1 5 2" xfId="1910"/>
    <cellStyle name="_2006_Лист1_Лист1_1 6" xfId="1911"/>
    <cellStyle name="_2006_Лист1_Лист1_1_519Г" xfId="1912"/>
    <cellStyle name="_2006_Лист1_Лист1_1_Лист1" xfId="1913"/>
    <cellStyle name="_2006_Лист1_Лист1_1_Лист1 2" xfId="1914"/>
    <cellStyle name="_2006_Лист1_Лист1_1_Лист1 3" xfId="1915"/>
    <cellStyle name="_2006_Лист1_Лист1_1_Лист1_1" xfId="1916"/>
    <cellStyle name="_2006_Лист1_Лист1_1_Лист1_1 2" xfId="1917"/>
    <cellStyle name="_2006_Лист1_Лист1_1_Лист1_1 3" xfId="1918"/>
    <cellStyle name="_2006_Лист1_Лист1_1_Лист1_1_на загрузку" xfId="1919"/>
    <cellStyle name="_2006_Лист1_Лист1_1_Лист1_2" xfId="1920"/>
    <cellStyle name="_2006_Лист1_Лист1_1_Лист1_2 2" xfId="1921"/>
    <cellStyle name="_2006_Лист1_Лист1_1_Лист1_2 2 2" xfId="1922"/>
    <cellStyle name="_2006_Лист1_Лист1_1_Лист1_2_603Г" xfId="1923"/>
    <cellStyle name="_2006_Лист1_Лист1_1_Лист1_2_603Г 2" xfId="1924"/>
    <cellStyle name="_2006_Лист1_Лист1_1_Лист1_2_603Г 2 2" xfId="1925"/>
    <cellStyle name="_2006_Лист1_Лист1_1_Лист1_2_603Г 3" xfId="1926"/>
    <cellStyle name="_2006_Лист1_Лист1_1_Лист1_2_603Г 3 2" xfId="1927"/>
    <cellStyle name="_2006_Лист1_Лист1_1_Лист1_2_603Г 4" xfId="1928"/>
    <cellStyle name="_2006_Лист1_Лист1_1_Лист1_2_603Г 4 2" xfId="1929"/>
    <cellStyle name="_2006_Лист1_Лист1_1_Лист1_2_603Г 5" xfId="1930"/>
    <cellStyle name="_2006_Лист1_Лист1_1_Лист1_2_725Г" xfId="1931"/>
    <cellStyle name="_2006_Лист1_Лист1_1_Лист1_2_725Г 2" xfId="1932"/>
    <cellStyle name="_2006_Лист1_Лист1_1_Лист1_2_725Г 2 2" xfId="1933"/>
    <cellStyle name="_2006_Лист1_Лист1_1_Лист1_2_725Г 3" xfId="1934"/>
    <cellStyle name="_2006_Лист1_Лист1_1_Лист1_2_725Г 3 2" xfId="1935"/>
    <cellStyle name="_2006_Лист1_Лист1_1_Лист1_2_725Г 4" xfId="1936"/>
    <cellStyle name="_2006_Лист1_Лист1_1_Лист1_2_725Г 4 2" xfId="1937"/>
    <cellStyle name="_2006_Лист1_Лист1_1_Лист1_2_725Г 5" xfId="1938"/>
    <cellStyle name="_2006_Лист1_Лист1_1_Лист1_2_Лист1" xfId="1939"/>
    <cellStyle name="_2006_Лист1_Лист1_1_Лист1_2_Лист1 2" xfId="1940"/>
    <cellStyle name="_2006_Лист1_Лист1_1_Лист1_2_Лист1 3" xfId="1941"/>
    <cellStyle name="_2006_Лист1_Лист1_1_Лист1_2_Лист1 3 2" xfId="1942"/>
    <cellStyle name="_2006_Лист1_Лист1_1_Лист1_2_Лист1_603Г" xfId="1943"/>
    <cellStyle name="_2006_Лист1_Лист1_1_Лист1_2_Лист1_603Г 2" xfId="1944"/>
    <cellStyle name="_2006_Лист1_Лист1_1_Лист1_2_Лист1_603Г 2 2" xfId="1945"/>
    <cellStyle name="_2006_Лист1_Лист1_1_Лист1_2_Лист1_603Г 3" xfId="1946"/>
    <cellStyle name="_2006_Лист1_Лист1_1_Лист1_2_Лист1_603Г 3 2" xfId="1947"/>
    <cellStyle name="_2006_Лист1_Лист1_1_Лист1_2_Лист1_603Г 4" xfId="1948"/>
    <cellStyle name="_2006_Лист1_Лист1_1_Лист1_2_Лист1_603Г 4 2" xfId="1949"/>
    <cellStyle name="_2006_Лист1_Лист1_1_Лист1_2_Лист1_603Г 5" xfId="1950"/>
    <cellStyle name="_2006_Лист1_Лист1_1_Лист1_2_Лист1_725Г" xfId="1951"/>
    <cellStyle name="_2006_Лист1_Лист1_1_Лист1_2_Лист1_725Г 2" xfId="1952"/>
    <cellStyle name="_2006_Лист1_Лист1_1_Лист1_2_Лист1_725Г 2 2" xfId="1953"/>
    <cellStyle name="_2006_Лист1_Лист1_1_Лист1_2_Лист1_725Г 3" xfId="1954"/>
    <cellStyle name="_2006_Лист1_Лист1_1_Лист1_2_Лист1_725Г 3 2" xfId="1955"/>
    <cellStyle name="_2006_Лист1_Лист1_1_Лист1_2_Лист1_725Г 4" xfId="1956"/>
    <cellStyle name="_2006_Лист1_Лист1_1_Лист1_2_Лист1_725Г 4 2" xfId="1957"/>
    <cellStyle name="_2006_Лист1_Лист1_1_Лист1_2_Лист1_725Г 5" xfId="1958"/>
    <cellStyle name="_2006_Лист1_Лист1_1_Лист1_2_сближение" xfId="1959"/>
    <cellStyle name="_2006_Лист1_Лист1_1_Лист1_3" xfId="1960"/>
    <cellStyle name="_2006_Лист1_Лист1_1_Лист1_3 2" xfId="1961"/>
    <cellStyle name="_2006_Лист1_Лист1_1_Лист1_3 3" xfId="1962"/>
    <cellStyle name="_2006_Лист1_Лист1_1_Лист1_3 3 2" xfId="1963"/>
    <cellStyle name="_2006_Лист1_Лист1_1_Лист1_3_603Г" xfId="1964"/>
    <cellStyle name="_2006_Лист1_Лист1_1_Лист1_3_603Г 2" xfId="1965"/>
    <cellStyle name="_2006_Лист1_Лист1_1_Лист1_3_603Г 2 2" xfId="1966"/>
    <cellStyle name="_2006_Лист1_Лист1_1_Лист1_3_603Г 3" xfId="1967"/>
    <cellStyle name="_2006_Лист1_Лист1_1_Лист1_3_603Г 3 2" xfId="1968"/>
    <cellStyle name="_2006_Лист1_Лист1_1_Лист1_3_603Г 4" xfId="1969"/>
    <cellStyle name="_2006_Лист1_Лист1_1_Лист1_3_603Г 4 2" xfId="1970"/>
    <cellStyle name="_2006_Лист1_Лист1_1_Лист1_3_603Г 5" xfId="1971"/>
    <cellStyle name="_2006_Лист1_Лист1_1_Лист1_3_725Г" xfId="1972"/>
    <cellStyle name="_2006_Лист1_Лист1_1_Лист1_3_725Г 2" xfId="1973"/>
    <cellStyle name="_2006_Лист1_Лист1_1_Лист1_3_725Г 2 2" xfId="1974"/>
    <cellStyle name="_2006_Лист1_Лист1_1_Лист1_3_725Г 3" xfId="1975"/>
    <cellStyle name="_2006_Лист1_Лист1_1_Лист1_3_725Г 3 2" xfId="1976"/>
    <cellStyle name="_2006_Лист1_Лист1_1_Лист1_3_725Г 4" xfId="1977"/>
    <cellStyle name="_2006_Лист1_Лист1_1_Лист1_3_725Г 4 2" xfId="1978"/>
    <cellStyle name="_2006_Лист1_Лист1_1_Лист1_3_725Г 5" xfId="1979"/>
    <cellStyle name="_2006_Лист1_Лист1_1_Лист1_Лист1" xfId="1980"/>
    <cellStyle name="_2006_Лист1_Лист1_1_Лист1_на загрузку" xfId="1981"/>
    <cellStyle name="_2006_Лист1_Лист1_1_сближение" xfId="1982"/>
    <cellStyle name="_2006_Лист1_Лист1_2" xfId="1983"/>
    <cellStyle name="_2006_Лист1_Лист1_2 2" xfId="1984"/>
    <cellStyle name="_2006_Лист1_Лист1_2 3" xfId="1985"/>
    <cellStyle name="_2006_Лист1_Лист1_2_Лист1" xfId="1986"/>
    <cellStyle name="_2006_Лист1_Лист1_2_на загрузку" xfId="1987"/>
    <cellStyle name="_2006_Лист1_Лист1_3" xfId="1988"/>
    <cellStyle name="_2006_Лист1_Лист1_3 2" xfId="1989"/>
    <cellStyle name="_2006_Лист1_Лист1_3 3" xfId="1990"/>
    <cellStyle name="_2006_Лист1_Лист1_3_на загрузку" xfId="1991"/>
    <cellStyle name="_2006_Лист1_Лист1_4" xfId="1992"/>
    <cellStyle name="_2006_Лист1_Лист1_4 2" xfId="1993"/>
    <cellStyle name="_2006_Лист1_Лист1_4 2 2" xfId="1994"/>
    <cellStyle name="_2006_Лист1_Лист1_4_603Г" xfId="1995"/>
    <cellStyle name="_2006_Лист1_Лист1_4_603Г 2" xfId="1996"/>
    <cellStyle name="_2006_Лист1_Лист1_4_603Г 2 2" xfId="1997"/>
    <cellStyle name="_2006_Лист1_Лист1_4_603Г 3" xfId="1998"/>
    <cellStyle name="_2006_Лист1_Лист1_4_603Г 3 2" xfId="1999"/>
    <cellStyle name="_2006_Лист1_Лист1_4_603Г 4" xfId="2000"/>
    <cellStyle name="_2006_Лист1_Лист1_4_603Г 4 2" xfId="2001"/>
    <cellStyle name="_2006_Лист1_Лист1_4_603Г 5" xfId="2002"/>
    <cellStyle name="_2006_Лист1_Лист1_4_725Г" xfId="2003"/>
    <cellStyle name="_2006_Лист1_Лист1_4_725Г 2" xfId="2004"/>
    <cellStyle name="_2006_Лист1_Лист1_4_725Г 2 2" xfId="2005"/>
    <cellStyle name="_2006_Лист1_Лист1_4_725Г 3" xfId="2006"/>
    <cellStyle name="_2006_Лист1_Лист1_4_725Г 3 2" xfId="2007"/>
    <cellStyle name="_2006_Лист1_Лист1_4_725Г 4" xfId="2008"/>
    <cellStyle name="_2006_Лист1_Лист1_4_725Г 4 2" xfId="2009"/>
    <cellStyle name="_2006_Лист1_Лист1_4_725Г 5" xfId="2010"/>
    <cellStyle name="_2006_Лист1_Лист1_4_Лист1" xfId="2011"/>
    <cellStyle name="_2006_Лист1_Лист1_4_Лист1 2" xfId="2012"/>
    <cellStyle name="_2006_Лист1_Лист1_4_Лист1 3" xfId="2013"/>
    <cellStyle name="_2006_Лист1_Лист1_4_Лист1 3 2" xfId="2014"/>
    <cellStyle name="_2006_Лист1_Лист1_4_Лист1_603Г" xfId="2015"/>
    <cellStyle name="_2006_Лист1_Лист1_4_Лист1_603Г 2" xfId="2016"/>
    <cellStyle name="_2006_Лист1_Лист1_4_Лист1_603Г 2 2" xfId="2017"/>
    <cellStyle name="_2006_Лист1_Лист1_4_Лист1_603Г 3" xfId="2018"/>
    <cellStyle name="_2006_Лист1_Лист1_4_Лист1_603Г 3 2" xfId="2019"/>
    <cellStyle name="_2006_Лист1_Лист1_4_Лист1_603Г 4" xfId="2020"/>
    <cellStyle name="_2006_Лист1_Лист1_4_Лист1_603Г 4 2" xfId="2021"/>
    <cellStyle name="_2006_Лист1_Лист1_4_Лист1_603Г 5" xfId="2022"/>
    <cellStyle name="_2006_Лист1_Лист1_4_Лист1_725Г" xfId="2023"/>
    <cellStyle name="_2006_Лист1_Лист1_4_Лист1_725Г 2" xfId="2024"/>
    <cellStyle name="_2006_Лист1_Лист1_4_Лист1_725Г 2 2" xfId="2025"/>
    <cellStyle name="_2006_Лист1_Лист1_4_Лист1_725Г 3" xfId="2026"/>
    <cellStyle name="_2006_Лист1_Лист1_4_Лист1_725Г 3 2" xfId="2027"/>
    <cellStyle name="_2006_Лист1_Лист1_4_Лист1_725Г 4" xfId="2028"/>
    <cellStyle name="_2006_Лист1_Лист1_4_Лист1_725Г 4 2" xfId="2029"/>
    <cellStyle name="_2006_Лист1_Лист1_4_Лист1_725Г 5" xfId="2030"/>
    <cellStyle name="_2006_Лист1_Лист1_4_сближение" xfId="2031"/>
    <cellStyle name="_2006_Лист1_Лист1_5" xfId="2032"/>
    <cellStyle name="_2006_Лист1_Лист1_5 2" xfId="2033"/>
    <cellStyle name="_2006_Лист1_Лист1_5 3" xfId="2034"/>
    <cellStyle name="_2006_Лист1_Лист1_5 3 2" xfId="2035"/>
    <cellStyle name="_2006_Лист1_Лист1_5_603Г" xfId="2036"/>
    <cellStyle name="_2006_Лист1_Лист1_5_603Г 2" xfId="2037"/>
    <cellStyle name="_2006_Лист1_Лист1_5_603Г 2 2" xfId="2038"/>
    <cellStyle name="_2006_Лист1_Лист1_5_603Г 3" xfId="2039"/>
    <cellStyle name="_2006_Лист1_Лист1_5_603Г 3 2" xfId="2040"/>
    <cellStyle name="_2006_Лист1_Лист1_5_603Г 4" xfId="2041"/>
    <cellStyle name="_2006_Лист1_Лист1_5_603Г 4 2" xfId="2042"/>
    <cellStyle name="_2006_Лист1_Лист1_5_603Г 5" xfId="2043"/>
    <cellStyle name="_2006_Лист1_Лист1_5_725Г" xfId="2044"/>
    <cellStyle name="_2006_Лист1_Лист1_5_725Г 2" xfId="2045"/>
    <cellStyle name="_2006_Лист1_Лист1_5_725Г 2 2" xfId="2046"/>
    <cellStyle name="_2006_Лист1_Лист1_5_725Г 3" xfId="2047"/>
    <cellStyle name="_2006_Лист1_Лист1_5_725Г 3 2" xfId="2048"/>
    <cellStyle name="_2006_Лист1_Лист1_5_725Г 4" xfId="2049"/>
    <cellStyle name="_2006_Лист1_Лист1_5_725Г 4 2" xfId="2050"/>
    <cellStyle name="_2006_Лист1_Лист1_5_725Г 5" xfId="2051"/>
    <cellStyle name="_2006_Лист1_Лист1_Лист1" xfId="2052"/>
    <cellStyle name="_2006_Лист1_Лист1_на загрузку" xfId="2053"/>
    <cellStyle name="_2006_Лист1_на загрузку" xfId="2054"/>
    <cellStyle name="_2006_Лист1_Протозан" xfId="2055"/>
    <cellStyle name="_2006_Лист1_Расчет" xfId="2056"/>
    <cellStyle name="_2006_Лист1_сближение" xfId="2057"/>
    <cellStyle name="_2006_на загрузку" xfId="2058"/>
    <cellStyle name="_2006_Протозан" xfId="2059"/>
    <cellStyle name="_2006_сближение" xfId="2060"/>
    <cellStyle name="_2007" xfId="2061"/>
    <cellStyle name="_2007 2" xfId="2062"/>
    <cellStyle name="_2007 3" xfId="2063"/>
    <cellStyle name="_2007 3 2" xfId="2064"/>
    <cellStyle name="_2007 4" xfId="2065"/>
    <cellStyle name="_2007 4 2" xfId="2066"/>
    <cellStyle name="_2007 5" xfId="2067"/>
    <cellStyle name="_2007 5 2" xfId="2068"/>
    <cellStyle name="_2007 6" xfId="2069"/>
    <cellStyle name="_2007_519Г" xfId="2070"/>
    <cellStyle name="_2007_К-1 Радонеж" xfId="2071"/>
    <cellStyle name="_2007_Лист1" xfId="2072"/>
    <cellStyle name="_2007_Лист1 2" xfId="2073"/>
    <cellStyle name="_2007_Лист1 3" xfId="2074"/>
    <cellStyle name="_2007_Лист1 3 2" xfId="2075"/>
    <cellStyle name="_2007_Лист1 4" xfId="2076"/>
    <cellStyle name="_2007_Лист1 4 2" xfId="2077"/>
    <cellStyle name="_2007_Лист1 5" xfId="2078"/>
    <cellStyle name="_2007_Лист1 5 2" xfId="2079"/>
    <cellStyle name="_2007_Лист1 6" xfId="2080"/>
    <cellStyle name="_2007_Лист1_1" xfId="2081"/>
    <cellStyle name="_2007_Лист1_1 2" xfId="2082"/>
    <cellStyle name="_2007_Лист1_1 3" xfId="2083"/>
    <cellStyle name="_2007_Лист1_1_Лист1" xfId="2084"/>
    <cellStyle name="_2007_Лист1_1_на загрузку" xfId="2085"/>
    <cellStyle name="_2007_Лист1_2" xfId="2086"/>
    <cellStyle name="_2007_Лист1_2 2" xfId="2087"/>
    <cellStyle name="_2007_Лист1_2 3" xfId="2088"/>
    <cellStyle name="_2007_Лист1_2_на загрузку" xfId="2089"/>
    <cellStyle name="_2007_Лист1_3" xfId="2090"/>
    <cellStyle name="_2007_Лист1_3 2" xfId="2091"/>
    <cellStyle name="_2007_Лист1_3 2 2" xfId="2092"/>
    <cellStyle name="_2007_Лист1_3_603Г" xfId="2093"/>
    <cellStyle name="_2007_Лист1_3_603Г 2" xfId="2094"/>
    <cellStyle name="_2007_Лист1_3_603Г 2 2" xfId="2095"/>
    <cellStyle name="_2007_Лист1_3_603Г 3" xfId="2096"/>
    <cellStyle name="_2007_Лист1_3_603Г 3 2" xfId="2097"/>
    <cellStyle name="_2007_Лист1_3_603Г 4" xfId="2098"/>
    <cellStyle name="_2007_Лист1_3_603Г 4 2" xfId="2099"/>
    <cellStyle name="_2007_Лист1_3_603Г 5" xfId="2100"/>
    <cellStyle name="_2007_Лист1_3_725Г" xfId="2101"/>
    <cellStyle name="_2007_Лист1_3_725Г 2" xfId="2102"/>
    <cellStyle name="_2007_Лист1_3_725Г 2 2" xfId="2103"/>
    <cellStyle name="_2007_Лист1_3_725Г 3" xfId="2104"/>
    <cellStyle name="_2007_Лист1_3_725Г 3 2" xfId="2105"/>
    <cellStyle name="_2007_Лист1_3_725Г 4" xfId="2106"/>
    <cellStyle name="_2007_Лист1_3_725Г 4 2" xfId="2107"/>
    <cellStyle name="_2007_Лист1_3_725Г 5" xfId="2108"/>
    <cellStyle name="_2007_Лист1_3_Лист1" xfId="2109"/>
    <cellStyle name="_2007_Лист1_3_Лист1 2" xfId="2110"/>
    <cellStyle name="_2007_Лист1_3_Лист1 3" xfId="2111"/>
    <cellStyle name="_2007_Лист1_3_Лист1 3 2" xfId="2112"/>
    <cellStyle name="_2007_Лист1_3_Лист1_603Г" xfId="2113"/>
    <cellStyle name="_2007_Лист1_3_Лист1_603Г 2" xfId="2114"/>
    <cellStyle name="_2007_Лист1_3_Лист1_603Г 2 2" xfId="2115"/>
    <cellStyle name="_2007_Лист1_3_Лист1_603Г 3" xfId="2116"/>
    <cellStyle name="_2007_Лист1_3_Лист1_603Г 3 2" xfId="2117"/>
    <cellStyle name="_2007_Лист1_3_Лист1_603Г 4" xfId="2118"/>
    <cellStyle name="_2007_Лист1_3_Лист1_603Г 4 2" xfId="2119"/>
    <cellStyle name="_2007_Лист1_3_Лист1_603Г 5" xfId="2120"/>
    <cellStyle name="_2007_Лист1_3_Лист1_725Г" xfId="2121"/>
    <cellStyle name="_2007_Лист1_3_Лист1_725Г 2" xfId="2122"/>
    <cellStyle name="_2007_Лист1_3_Лист1_725Г 2 2" xfId="2123"/>
    <cellStyle name="_2007_Лист1_3_Лист1_725Г 3" xfId="2124"/>
    <cellStyle name="_2007_Лист1_3_Лист1_725Г 3 2" xfId="2125"/>
    <cellStyle name="_2007_Лист1_3_Лист1_725Г 4" xfId="2126"/>
    <cellStyle name="_2007_Лист1_3_Лист1_725Г 4 2" xfId="2127"/>
    <cellStyle name="_2007_Лист1_3_Лист1_725Г 5" xfId="2128"/>
    <cellStyle name="_2007_Лист1_3_сближение" xfId="2129"/>
    <cellStyle name="_2007_Лист1_4" xfId="2130"/>
    <cellStyle name="_2007_Лист1_4 2" xfId="2131"/>
    <cellStyle name="_2007_Лист1_4 3" xfId="2132"/>
    <cellStyle name="_2007_Лист1_4 3 2" xfId="2133"/>
    <cellStyle name="_2007_Лист1_4_603Г" xfId="2134"/>
    <cellStyle name="_2007_Лист1_4_603Г 2" xfId="2135"/>
    <cellStyle name="_2007_Лист1_4_603Г 2 2" xfId="2136"/>
    <cellStyle name="_2007_Лист1_4_603Г 3" xfId="2137"/>
    <cellStyle name="_2007_Лист1_4_603Г 3 2" xfId="2138"/>
    <cellStyle name="_2007_Лист1_4_603Г 4" xfId="2139"/>
    <cellStyle name="_2007_Лист1_4_603Г 4 2" xfId="2140"/>
    <cellStyle name="_2007_Лист1_4_603Г 5" xfId="2141"/>
    <cellStyle name="_2007_Лист1_4_725Г" xfId="2142"/>
    <cellStyle name="_2007_Лист1_4_725Г 2" xfId="2143"/>
    <cellStyle name="_2007_Лист1_4_725Г 2 2" xfId="2144"/>
    <cellStyle name="_2007_Лист1_4_725Г 3" xfId="2145"/>
    <cellStyle name="_2007_Лист1_4_725Г 3 2" xfId="2146"/>
    <cellStyle name="_2007_Лист1_4_725Г 4" xfId="2147"/>
    <cellStyle name="_2007_Лист1_4_725Г 4 2" xfId="2148"/>
    <cellStyle name="_2007_Лист1_4_725Г 5" xfId="2149"/>
    <cellStyle name="_2007_Лист1_519Г" xfId="2150"/>
    <cellStyle name="_2007_Лист1_К-1 Радонеж" xfId="2151"/>
    <cellStyle name="_2007_Лист1_Лист1" xfId="2152"/>
    <cellStyle name="_2007_Лист1_Лист1 2" xfId="2153"/>
    <cellStyle name="_2007_Лист1_Лист1 3" xfId="2154"/>
    <cellStyle name="_2007_Лист1_Лист1_1" xfId="2155"/>
    <cellStyle name="_2007_Лист1_Лист1_1 2" xfId="2156"/>
    <cellStyle name="_2007_Лист1_Лист1_1 3" xfId="2157"/>
    <cellStyle name="_2007_Лист1_Лист1_1_на загрузку" xfId="2158"/>
    <cellStyle name="_2007_Лист1_Лист1_2" xfId="2159"/>
    <cellStyle name="_2007_Лист1_Лист1_2 2" xfId="2160"/>
    <cellStyle name="_2007_Лист1_Лист1_2 2 2" xfId="2161"/>
    <cellStyle name="_2007_Лист1_Лист1_2_603Г" xfId="2162"/>
    <cellStyle name="_2007_Лист1_Лист1_2_603Г 2" xfId="2163"/>
    <cellStyle name="_2007_Лист1_Лист1_2_603Г 2 2" xfId="2164"/>
    <cellStyle name="_2007_Лист1_Лист1_2_603Г 3" xfId="2165"/>
    <cellStyle name="_2007_Лист1_Лист1_2_603Г 3 2" xfId="2166"/>
    <cellStyle name="_2007_Лист1_Лист1_2_603Г 4" xfId="2167"/>
    <cellStyle name="_2007_Лист1_Лист1_2_603Г 4 2" xfId="2168"/>
    <cellStyle name="_2007_Лист1_Лист1_2_603Г 5" xfId="2169"/>
    <cellStyle name="_2007_Лист1_Лист1_2_725Г" xfId="2170"/>
    <cellStyle name="_2007_Лист1_Лист1_2_725Г 2" xfId="2171"/>
    <cellStyle name="_2007_Лист1_Лист1_2_725Г 2 2" xfId="2172"/>
    <cellStyle name="_2007_Лист1_Лист1_2_725Г 3" xfId="2173"/>
    <cellStyle name="_2007_Лист1_Лист1_2_725Г 3 2" xfId="2174"/>
    <cellStyle name="_2007_Лист1_Лист1_2_725Г 4" xfId="2175"/>
    <cellStyle name="_2007_Лист1_Лист1_2_725Г 4 2" xfId="2176"/>
    <cellStyle name="_2007_Лист1_Лист1_2_725Г 5" xfId="2177"/>
    <cellStyle name="_2007_Лист1_Лист1_2_Лист1" xfId="2178"/>
    <cellStyle name="_2007_Лист1_Лист1_2_Лист1 2" xfId="2179"/>
    <cellStyle name="_2007_Лист1_Лист1_2_Лист1 3" xfId="2180"/>
    <cellStyle name="_2007_Лист1_Лист1_2_Лист1 3 2" xfId="2181"/>
    <cellStyle name="_2007_Лист1_Лист1_2_Лист1_603Г" xfId="2182"/>
    <cellStyle name="_2007_Лист1_Лист1_2_Лист1_603Г 2" xfId="2183"/>
    <cellStyle name="_2007_Лист1_Лист1_2_Лист1_603Г 2 2" xfId="2184"/>
    <cellStyle name="_2007_Лист1_Лист1_2_Лист1_603Г 3" xfId="2185"/>
    <cellStyle name="_2007_Лист1_Лист1_2_Лист1_603Г 3 2" xfId="2186"/>
    <cellStyle name="_2007_Лист1_Лист1_2_Лист1_603Г 4" xfId="2187"/>
    <cellStyle name="_2007_Лист1_Лист1_2_Лист1_603Г 4 2" xfId="2188"/>
    <cellStyle name="_2007_Лист1_Лист1_2_Лист1_603Г 5" xfId="2189"/>
    <cellStyle name="_2007_Лист1_Лист1_2_Лист1_725Г" xfId="2190"/>
    <cellStyle name="_2007_Лист1_Лист1_2_Лист1_725Г 2" xfId="2191"/>
    <cellStyle name="_2007_Лист1_Лист1_2_Лист1_725Г 2 2" xfId="2192"/>
    <cellStyle name="_2007_Лист1_Лист1_2_Лист1_725Г 3" xfId="2193"/>
    <cellStyle name="_2007_Лист1_Лист1_2_Лист1_725Г 3 2" xfId="2194"/>
    <cellStyle name="_2007_Лист1_Лист1_2_Лист1_725Г 4" xfId="2195"/>
    <cellStyle name="_2007_Лист1_Лист1_2_Лист1_725Г 4 2" xfId="2196"/>
    <cellStyle name="_2007_Лист1_Лист1_2_Лист1_725Г 5" xfId="2197"/>
    <cellStyle name="_2007_Лист1_Лист1_2_сближение" xfId="2198"/>
    <cellStyle name="_2007_Лист1_Лист1_3" xfId="2199"/>
    <cellStyle name="_2007_Лист1_Лист1_3 2" xfId="2200"/>
    <cellStyle name="_2007_Лист1_Лист1_3 3" xfId="2201"/>
    <cellStyle name="_2007_Лист1_Лист1_3 3 2" xfId="2202"/>
    <cellStyle name="_2007_Лист1_Лист1_3_603Г" xfId="2203"/>
    <cellStyle name="_2007_Лист1_Лист1_3_603Г 2" xfId="2204"/>
    <cellStyle name="_2007_Лист1_Лист1_3_603Г 2 2" xfId="2205"/>
    <cellStyle name="_2007_Лист1_Лист1_3_603Г 3" xfId="2206"/>
    <cellStyle name="_2007_Лист1_Лист1_3_603Г 3 2" xfId="2207"/>
    <cellStyle name="_2007_Лист1_Лист1_3_603Г 4" xfId="2208"/>
    <cellStyle name="_2007_Лист1_Лист1_3_603Г 4 2" xfId="2209"/>
    <cellStyle name="_2007_Лист1_Лист1_3_603Г 5" xfId="2210"/>
    <cellStyle name="_2007_Лист1_Лист1_3_725Г" xfId="2211"/>
    <cellStyle name="_2007_Лист1_Лист1_3_725Г 2" xfId="2212"/>
    <cellStyle name="_2007_Лист1_Лист1_3_725Г 2 2" xfId="2213"/>
    <cellStyle name="_2007_Лист1_Лист1_3_725Г 3" xfId="2214"/>
    <cellStyle name="_2007_Лист1_Лист1_3_725Г 3 2" xfId="2215"/>
    <cellStyle name="_2007_Лист1_Лист1_3_725Г 4" xfId="2216"/>
    <cellStyle name="_2007_Лист1_Лист1_3_725Г 4 2" xfId="2217"/>
    <cellStyle name="_2007_Лист1_Лист1_3_725Г 5" xfId="2218"/>
    <cellStyle name="_2007_Лист1_Лист1_Лист1" xfId="2219"/>
    <cellStyle name="_2007_Лист1_Лист1_на загрузку" xfId="2220"/>
    <cellStyle name="_2007_Лист1_Протозан" xfId="2221"/>
    <cellStyle name="_2007_Лист1_сближение" xfId="2222"/>
    <cellStyle name="_2007_Лист1_сближение 2" xfId="2223"/>
    <cellStyle name="_2007_Лист1_сближение 3" xfId="2224"/>
    <cellStyle name="_2007_Лист1_сближение 4" xfId="2225"/>
    <cellStyle name="_2007_Лист1_сближение 4 2" xfId="2226"/>
    <cellStyle name="_2007_Лист1_сближение 5" xfId="2227"/>
    <cellStyle name="_2007_Лист1_сближение 5 2" xfId="2228"/>
    <cellStyle name="_2007_Лист1_сближение 6" xfId="2229"/>
    <cellStyle name="_2007_Лист1_сближение 6 2" xfId="2230"/>
    <cellStyle name="_2007_Лист1_сближение 7" xfId="2231"/>
    <cellStyle name="_2007_Лист1_сближение_1" xfId="2232"/>
    <cellStyle name="_2007_Лист1_сближение_519Г" xfId="2233"/>
    <cellStyle name="_2007_Лист1_сближение_Лист1" xfId="2234"/>
    <cellStyle name="_2007_Лист1_сближение_Лист1 2" xfId="2235"/>
    <cellStyle name="_2007_Лист1_сближение_Лист1 3" xfId="2236"/>
    <cellStyle name="_2007_Лист1_сближение_Лист1_1" xfId="2237"/>
    <cellStyle name="_2007_Лист1_сближение_Лист1_1 2" xfId="2238"/>
    <cellStyle name="_2007_Лист1_сближение_Лист1_1 2 2" xfId="2239"/>
    <cellStyle name="_2007_Лист1_сближение_Лист1_1_603Г" xfId="2240"/>
    <cellStyle name="_2007_Лист1_сближение_Лист1_1_603Г 2" xfId="2241"/>
    <cellStyle name="_2007_Лист1_сближение_Лист1_1_603Г 2 2" xfId="2242"/>
    <cellStyle name="_2007_Лист1_сближение_Лист1_1_603Г 3" xfId="2243"/>
    <cellStyle name="_2007_Лист1_сближение_Лист1_1_603Г 3 2" xfId="2244"/>
    <cellStyle name="_2007_Лист1_сближение_Лист1_1_603Г 4" xfId="2245"/>
    <cellStyle name="_2007_Лист1_сближение_Лист1_1_603Г 4 2" xfId="2246"/>
    <cellStyle name="_2007_Лист1_сближение_Лист1_1_603Г 5" xfId="2247"/>
    <cellStyle name="_2007_Лист1_сближение_Лист1_1_725Г" xfId="2248"/>
    <cellStyle name="_2007_Лист1_сближение_Лист1_1_725Г 2" xfId="2249"/>
    <cellStyle name="_2007_Лист1_сближение_Лист1_1_725Г 2 2" xfId="2250"/>
    <cellStyle name="_2007_Лист1_сближение_Лист1_1_725Г 3" xfId="2251"/>
    <cellStyle name="_2007_Лист1_сближение_Лист1_1_725Г 3 2" xfId="2252"/>
    <cellStyle name="_2007_Лист1_сближение_Лист1_1_725Г 4" xfId="2253"/>
    <cellStyle name="_2007_Лист1_сближение_Лист1_1_725Г 4 2" xfId="2254"/>
    <cellStyle name="_2007_Лист1_сближение_Лист1_1_725Г 5" xfId="2255"/>
    <cellStyle name="_2007_Лист1_сближение_Лист1_1_Лист1" xfId="2256"/>
    <cellStyle name="_2007_Лист1_сближение_Лист1_1_Лист1 2" xfId="2257"/>
    <cellStyle name="_2007_Лист1_сближение_Лист1_1_Лист1 3" xfId="2258"/>
    <cellStyle name="_2007_Лист1_сближение_Лист1_1_Лист1 3 2" xfId="2259"/>
    <cellStyle name="_2007_Лист1_сближение_Лист1_1_Лист1_603Г" xfId="2260"/>
    <cellStyle name="_2007_Лист1_сближение_Лист1_1_Лист1_603Г 2" xfId="2261"/>
    <cellStyle name="_2007_Лист1_сближение_Лист1_1_Лист1_603Г 2 2" xfId="2262"/>
    <cellStyle name="_2007_Лист1_сближение_Лист1_1_Лист1_603Г 3" xfId="2263"/>
    <cellStyle name="_2007_Лист1_сближение_Лист1_1_Лист1_603Г 3 2" xfId="2264"/>
    <cellStyle name="_2007_Лист1_сближение_Лист1_1_Лист1_603Г 4" xfId="2265"/>
    <cellStyle name="_2007_Лист1_сближение_Лист1_1_Лист1_603Г 4 2" xfId="2266"/>
    <cellStyle name="_2007_Лист1_сближение_Лист1_1_Лист1_603Г 5" xfId="2267"/>
    <cellStyle name="_2007_Лист1_сближение_Лист1_1_Лист1_725Г" xfId="2268"/>
    <cellStyle name="_2007_Лист1_сближение_Лист1_1_Лист1_725Г 2" xfId="2269"/>
    <cellStyle name="_2007_Лист1_сближение_Лист1_1_Лист1_725Г 2 2" xfId="2270"/>
    <cellStyle name="_2007_Лист1_сближение_Лист1_1_Лист1_725Г 3" xfId="2271"/>
    <cellStyle name="_2007_Лист1_сближение_Лист1_1_Лист1_725Г 3 2" xfId="2272"/>
    <cellStyle name="_2007_Лист1_сближение_Лист1_1_Лист1_725Г 4" xfId="2273"/>
    <cellStyle name="_2007_Лист1_сближение_Лист1_1_Лист1_725Г 4 2" xfId="2274"/>
    <cellStyle name="_2007_Лист1_сближение_Лист1_1_Лист1_725Г 5" xfId="2275"/>
    <cellStyle name="_2007_Лист1_сближение_Лист1_1_сближение" xfId="2276"/>
    <cellStyle name="_2007_Лист1_сближение_Лист1_2" xfId="2277"/>
    <cellStyle name="_2007_Лист1_сближение_Лист1_2 2" xfId="2278"/>
    <cellStyle name="_2007_Лист1_сближение_Лист1_2 3" xfId="2279"/>
    <cellStyle name="_2007_Лист1_сближение_Лист1_2 3 2" xfId="2280"/>
    <cellStyle name="_2007_Лист1_сближение_Лист1_2_603Г" xfId="2281"/>
    <cellStyle name="_2007_Лист1_сближение_Лист1_2_603Г 2" xfId="2282"/>
    <cellStyle name="_2007_Лист1_сближение_Лист1_2_603Г 2 2" xfId="2283"/>
    <cellStyle name="_2007_Лист1_сближение_Лист1_2_603Г 3" xfId="2284"/>
    <cellStyle name="_2007_Лист1_сближение_Лист1_2_603Г 3 2" xfId="2285"/>
    <cellStyle name="_2007_Лист1_сближение_Лист1_2_603Г 4" xfId="2286"/>
    <cellStyle name="_2007_Лист1_сближение_Лист1_2_603Г 4 2" xfId="2287"/>
    <cellStyle name="_2007_Лист1_сближение_Лист1_2_603Г 5" xfId="2288"/>
    <cellStyle name="_2007_Лист1_сближение_Лист1_2_725Г" xfId="2289"/>
    <cellStyle name="_2007_Лист1_сближение_Лист1_2_725Г 2" xfId="2290"/>
    <cellStyle name="_2007_Лист1_сближение_Лист1_2_725Г 2 2" xfId="2291"/>
    <cellStyle name="_2007_Лист1_сближение_Лист1_2_725Г 3" xfId="2292"/>
    <cellStyle name="_2007_Лист1_сближение_Лист1_2_725Г 3 2" xfId="2293"/>
    <cellStyle name="_2007_Лист1_сближение_Лист1_2_725Г 4" xfId="2294"/>
    <cellStyle name="_2007_Лист1_сближение_Лист1_2_725Г 4 2" xfId="2295"/>
    <cellStyle name="_2007_Лист1_сближение_Лист1_2_725Г 5" xfId="2296"/>
    <cellStyle name="_2007_Лист1_сближение_Лист1_на загрузку" xfId="2297"/>
    <cellStyle name="_2007_Лист1_сближение_на загрузку" xfId="2298"/>
    <cellStyle name="_2007_Лист1_сближение_сближение" xfId="2299"/>
    <cellStyle name="_2007_на загрузку" xfId="2300"/>
    <cellStyle name="_2007_Протозан" xfId="2301"/>
    <cellStyle name="_2007_сближение" xfId="2302"/>
    <cellStyle name="_Cost forms - presentation2" xfId="2303"/>
    <cellStyle name="_FFF" xfId="2304"/>
    <cellStyle name="_FFF_Capex-new" xfId="2305"/>
    <cellStyle name="_FFF_Form 01(MB)" xfId="2306"/>
    <cellStyle name="_FFF_Links_NK" xfId="2307"/>
    <cellStyle name="_FFF_N20_5" xfId="2308"/>
    <cellStyle name="_FFF_N20_6" xfId="2309"/>
    <cellStyle name="_FFF_New Form10_2" xfId="2310"/>
    <cellStyle name="_FFF_Nsi" xfId="2311"/>
    <cellStyle name="_FFF_Nsi - last version" xfId="2312"/>
    <cellStyle name="_FFF_Nsi - last version for programming" xfId="2313"/>
    <cellStyle name="_FFF_Nsi - next_last version" xfId="2314"/>
    <cellStyle name="_FFF_Nsi -super_ last version" xfId="2315"/>
    <cellStyle name="_FFF_Nsi(2)" xfId="2316"/>
    <cellStyle name="_FFF_Nsi_1" xfId="2317"/>
    <cellStyle name="_FFF_Nsi_139" xfId="2318"/>
    <cellStyle name="_FFF_Nsi_140" xfId="2319"/>
    <cellStyle name="_FFF_Nsi_140(Зах)" xfId="2320"/>
    <cellStyle name="_FFF_Nsi_140_mod" xfId="2321"/>
    <cellStyle name="_FFF_Nsi_158" xfId="2322"/>
    <cellStyle name="_FFF_Nsi_Jan1" xfId="2323"/>
    <cellStyle name="_FFF_Nsi_test" xfId="2324"/>
    <cellStyle name="_FFF_Nsi2" xfId="2325"/>
    <cellStyle name="_FFF_Nsi-Services" xfId="2326"/>
    <cellStyle name="_FFF_S0400" xfId="2327"/>
    <cellStyle name="_FFF_S13001" xfId="2328"/>
    <cellStyle name="_FFF_Sheet1" xfId="2329"/>
    <cellStyle name="_FFF_Summary" xfId="2330"/>
    <cellStyle name="_FFF_Tax_form_1кв_3" xfId="2331"/>
    <cellStyle name="_FFF_test_11" xfId="2332"/>
    <cellStyle name="_FFF_БКЭ" xfId="2333"/>
    <cellStyle name="_FFF_для вставки в пакет за 2001" xfId="2334"/>
    <cellStyle name="_FFF_дляГалиныВ" xfId="2335"/>
    <cellStyle name="_FFF_Книга7" xfId="2336"/>
    <cellStyle name="_FFF_Лист1" xfId="2337"/>
    <cellStyle name="_FFF_Список тиражирования" xfId="2338"/>
    <cellStyle name="_FFF_Форма 12 last" xfId="2339"/>
    <cellStyle name="_Final_Book_010301" xfId="2340"/>
    <cellStyle name="_Final_Book_010301_Capex-new" xfId="2341"/>
    <cellStyle name="_Final_Book_010301_Form 01(MB)" xfId="2342"/>
    <cellStyle name="_Final_Book_010301_Links_NK" xfId="2343"/>
    <cellStyle name="_Final_Book_010301_N20_5" xfId="2344"/>
    <cellStyle name="_Final_Book_010301_N20_6" xfId="2345"/>
    <cellStyle name="_Final_Book_010301_New Form10_2" xfId="2346"/>
    <cellStyle name="_Final_Book_010301_Nsi" xfId="2347"/>
    <cellStyle name="_Final_Book_010301_Nsi - last version" xfId="2348"/>
    <cellStyle name="_Final_Book_010301_Nsi - last version for programming" xfId="2349"/>
    <cellStyle name="_Final_Book_010301_Nsi - next_last version" xfId="2350"/>
    <cellStyle name="_Final_Book_010301_Nsi -super_ last version" xfId="2351"/>
    <cellStyle name="_Final_Book_010301_Nsi(2)" xfId="2352"/>
    <cellStyle name="_Final_Book_010301_Nsi_1" xfId="2353"/>
    <cellStyle name="_Final_Book_010301_Nsi_139" xfId="2354"/>
    <cellStyle name="_Final_Book_010301_Nsi_140" xfId="2355"/>
    <cellStyle name="_Final_Book_010301_Nsi_140(Зах)" xfId="2356"/>
    <cellStyle name="_Final_Book_010301_Nsi_140_mod" xfId="2357"/>
    <cellStyle name="_Final_Book_010301_Nsi_158" xfId="2358"/>
    <cellStyle name="_Final_Book_010301_Nsi_Jan1" xfId="2359"/>
    <cellStyle name="_Final_Book_010301_Nsi_test" xfId="2360"/>
    <cellStyle name="_Final_Book_010301_Nsi2" xfId="2361"/>
    <cellStyle name="_Final_Book_010301_Nsi-Services" xfId="2362"/>
    <cellStyle name="_Final_Book_010301_S0400" xfId="2363"/>
    <cellStyle name="_Final_Book_010301_S13001" xfId="2364"/>
    <cellStyle name="_Final_Book_010301_Sheet1" xfId="2365"/>
    <cellStyle name="_Final_Book_010301_Summary" xfId="2366"/>
    <cellStyle name="_Final_Book_010301_Tax_form_1кв_3" xfId="2367"/>
    <cellStyle name="_Final_Book_010301_test_11" xfId="2368"/>
    <cellStyle name="_Final_Book_010301_БКЭ" xfId="2369"/>
    <cellStyle name="_Final_Book_010301_для вставки в пакет за 2001" xfId="2370"/>
    <cellStyle name="_Final_Book_010301_дляГалиныВ" xfId="2371"/>
    <cellStyle name="_Final_Book_010301_Книга7" xfId="2372"/>
    <cellStyle name="_Final_Book_010301_Лист1" xfId="2373"/>
    <cellStyle name="_Final_Book_010301_Список тиражирования" xfId="2374"/>
    <cellStyle name="_Final_Book_010301_Форма 12 last" xfId="2375"/>
    <cellStyle name="_KPI-5" xfId="2376"/>
    <cellStyle name="_KPI-5_Form 01(MB)" xfId="2377"/>
    <cellStyle name="_KPI-5_Links_NK" xfId="2378"/>
    <cellStyle name="_KPI-5_Nsi" xfId="2379"/>
    <cellStyle name="_KPI-5_Nsi(2)" xfId="2380"/>
    <cellStyle name="_KPI-5_Nsi_158" xfId="2381"/>
    <cellStyle name="_KPI-5_Nsi_test" xfId="2382"/>
    <cellStyle name="_KPI-5_Nsi-Services" xfId="2383"/>
    <cellStyle name="_KPI-5_S0400" xfId="2384"/>
    <cellStyle name="_KPI-5_S13001" xfId="2385"/>
    <cellStyle name="_KPI-5_test_11" xfId="2386"/>
    <cellStyle name="_KPI-5_для вставки в пакет за 2001" xfId="2387"/>
    <cellStyle name="_KPI-5_дляГалиныВ" xfId="2388"/>
    <cellStyle name="_KPI-5_Лист1" xfId="2389"/>
    <cellStyle name="_KPI-5_Список тиражирования" xfId="2390"/>
    <cellStyle name="_KPI-5_Форма 12 last" xfId="2391"/>
    <cellStyle name="_New_Sofi" xfId="2392"/>
    <cellStyle name="_New_Sofi_Capex-new" xfId="2393"/>
    <cellStyle name="_New_Sofi_FFF" xfId="2394"/>
    <cellStyle name="_New_Sofi_Form 01(MB)" xfId="2395"/>
    <cellStyle name="_New_Sofi_Links_NK" xfId="2396"/>
    <cellStyle name="_New_Sofi_N20_5" xfId="2397"/>
    <cellStyle name="_New_Sofi_N20_6" xfId="2398"/>
    <cellStyle name="_New_Sofi_New Form10_2" xfId="2399"/>
    <cellStyle name="_New_Sofi_Nsi" xfId="2400"/>
    <cellStyle name="_New_Sofi_Nsi - last version" xfId="2401"/>
    <cellStyle name="_New_Sofi_Nsi - last version for programming" xfId="2402"/>
    <cellStyle name="_New_Sofi_Nsi - next_last version" xfId="2403"/>
    <cellStyle name="_New_Sofi_Nsi -super_ last version" xfId="2404"/>
    <cellStyle name="_New_Sofi_Nsi(2)" xfId="2405"/>
    <cellStyle name="_New_Sofi_Nsi_1" xfId="2406"/>
    <cellStyle name="_New_Sofi_Nsi_139" xfId="2407"/>
    <cellStyle name="_New_Sofi_Nsi_140" xfId="2408"/>
    <cellStyle name="_New_Sofi_Nsi_140(Зах)" xfId="2409"/>
    <cellStyle name="_New_Sofi_Nsi_140_mod" xfId="2410"/>
    <cellStyle name="_New_Sofi_Nsi_158" xfId="2411"/>
    <cellStyle name="_New_Sofi_Nsi_Jan1" xfId="2412"/>
    <cellStyle name="_New_Sofi_Nsi_test" xfId="2413"/>
    <cellStyle name="_New_Sofi_Nsi2" xfId="2414"/>
    <cellStyle name="_New_Sofi_Nsi-Services" xfId="2415"/>
    <cellStyle name="_New_Sofi_S0400" xfId="2416"/>
    <cellStyle name="_New_Sofi_S13001" xfId="2417"/>
    <cellStyle name="_New_Sofi_Sheet1" xfId="2418"/>
    <cellStyle name="_New_Sofi_Summary" xfId="2419"/>
    <cellStyle name="_New_Sofi_Tax_form_1кв_3" xfId="2420"/>
    <cellStyle name="_New_Sofi_test_11" xfId="2421"/>
    <cellStyle name="_New_Sofi_БКЭ" xfId="2422"/>
    <cellStyle name="_New_Sofi_для вставки в пакет за 2001" xfId="2423"/>
    <cellStyle name="_New_Sofi_дляГалиныВ" xfId="2424"/>
    <cellStyle name="_New_Sofi_Книга7" xfId="2425"/>
    <cellStyle name="_New_Sofi_Лист1" xfId="2426"/>
    <cellStyle name="_New_Sofi_Список тиражирования" xfId="2427"/>
    <cellStyle name="_New_Sofi_Форма 12 last" xfId="2428"/>
    <cellStyle name="_Nsi" xfId="2429"/>
    <cellStyle name="_S0279" xfId="2430"/>
    <cellStyle name="_SMC" xfId="2431"/>
    <cellStyle name="_испытания ПРС" xfId="2432"/>
    <cellStyle name="_Книга1 (8)" xfId="2433"/>
    <cellStyle name="_Книга3" xfId="2434"/>
    <cellStyle name="_Книга3_Capex-new" xfId="2435"/>
    <cellStyle name="_Книга3_Form 01(MB)" xfId="2436"/>
    <cellStyle name="_Книга3_Links_NK" xfId="2437"/>
    <cellStyle name="_Книга3_N20_5" xfId="2438"/>
    <cellStyle name="_Книга3_N20_6" xfId="2439"/>
    <cellStyle name="_Книга3_New Form10_2" xfId="2440"/>
    <cellStyle name="_Книга3_Nsi" xfId="2441"/>
    <cellStyle name="_Книга3_Nsi - last version" xfId="2442"/>
    <cellStyle name="_Книга3_Nsi - last version for programming" xfId="2443"/>
    <cellStyle name="_Книга3_Nsi - next_last version" xfId="2444"/>
    <cellStyle name="_Книга3_Nsi -super_ last version" xfId="2445"/>
    <cellStyle name="_Книга3_Nsi(2)" xfId="2446"/>
    <cellStyle name="_Книга3_Nsi_1" xfId="2447"/>
    <cellStyle name="_Книга3_Nsi_139" xfId="2448"/>
    <cellStyle name="_Книга3_Nsi_140" xfId="2449"/>
    <cellStyle name="_Книга3_Nsi_140(Зах)" xfId="2450"/>
    <cellStyle name="_Книга3_Nsi_140_mod" xfId="2451"/>
    <cellStyle name="_Книга3_Nsi_158" xfId="2452"/>
    <cellStyle name="_Книга3_Nsi_Jan1" xfId="2453"/>
    <cellStyle name="_Книга3_Nsi_test" xfId="2454"/>
    <cellStyle name="_Книга3_Nsi2" xfId="2455"/>
    <cellStyle name="_Книга3_Nsi-Services" xfId="2456"/>
    <cellStyle name="_Книга3_S0400" xfId="2457"/>
    <cellStyle name="_Книга3_S13001" xfId="2458"/>
    <cellStyle name="_Книга3_Sheet1" xfId="2459"/>
    <cellStyle name="_Книга3_Summary" xfId="2460"/>
    <cellStyle name="_Книга3_Tax_form_1кв_3" xfId="2461"/>
    <cellStyle name="_Книга3_test_11" xfId="2462"/>
    <cellStyle name="_Книга3_БКЭ" xfId="2463"/>
    <cellStyle name="_Книга3_для вставки в пакет за 2001" xfId="2464"/>
    <cellStyle name="_Книга3_дляГалиныВ" xfId="2465"/>
    <cellStyle name="_Книга3_Книга7" xfId="2466"/>
    <cellStyle name="_Книга3_Лист1" xfId="2467"/>
    <cellStyle name="_Книга3_Список тиражирования" xfId="2468"/>
    <cellStyle name="_Книга3_Форма 12 last" xfId="2469"/>
    <cellStyle name="_Книга7" xfId="2470"/>
    <cellStyle name="_Книга7_Capex-new" xfId="2471"/>
    <cellStyle name="_Книга7_Form 01(MB)" xfId="2472"/>
    <cellStyle name="_Книга7_Links_NK" xfId="2473"/>
    <cellStyle name="_Книга7_N20_5" xfId="2474"/>
    <cellStyle name="_Книга7_N20_6" xfId="2475"/>
    <cellStyle name="_Книга7_New Form10_2" xfId="2476"/>
    <cellStyle name="_Книга7_Nsi" xfId="2477"/>
    <cellStyle name="_Книга7_Nsi - last version" xfId="2478"/>
    <cellStyle name="_Книга7_Nsi - last version for programming" xfId="2479"/>
    <cellStyle name="_Книга7_Nsi - next_last version" xfId="2480"/>
    <cellStyle name="_Книга7_Nsi -super_ last version" xfId="2481"/>
    <cellStyle name="_Книга7_Nsi(2)" xfId="2482"/>
    <cellStyle name="_Книга7_Nsi_1" xfId="2483"/>
    <cellStyle name="_Книга7_Nsi_139" xfId="2484"/>
    <cellStyle name="_Книга7_Nsi_140" xfId="2485"/>
    <cellStyle name="_Книга7_Nsi_140(Зах)" xfId="2486"/>
    <cellStyle name="_Книга7_Nsi_140_mod" xfId="2487"/>
    <cellStyle name="_Книга7_Nsi_158" xfId="2488"/>
    <cellStyle name="_Книга7_Nsi_Jan1" xfId="2489"/>
    <cellStyle name="_Книга7_Nsi_test" xfId="2490"/>
    <cellStyle name="_Книга7_Nsi2" xfId="2491"/>
    <cellStyle name="_Книга7_Nsi-Services" xfId="2492"/>
    <cellStyle name="_Книга7_S0400" xfId="2493"/>
    <cellStyle name="_Книга7_S13001" xfId="2494"/>
    <cellStyle name="_Книга7_Sheet1" xfId="2495"/>
    <cellStyle name="_Книга7_Summary" xfId="2496"/>
    <cellStyle name="_Книга7_Tax_form_1кв_3" xfId="2497"/>
    <cellStyle name="_Книга7_test_11" xfId="2498"/>
    <cellStyle name="_Книга7_БКЭ" xfId="2499"/>
    <cellStyle name="_Книга7_для вставки в пакет за 2001" xfId="2500"/>
    <cellStyle name="_Книга7_дляГалиныВ" xfId="2501"/>
    <cellStyle name="_Книга7_Книга7" xfId="2502"/>
    <cellStyle name="_Книга7_Лист1" xfId="2503"/>
    <cellStyle name="_Книга7_Список тиражирования" xfId="2504"/>
    <cellStyle name="_Книга7_Форма 12 last" xfId="2505"/>
    <cellStyle name="_Лист1" xfId="2506"/>
    <cellStyle name="_Лист1 2" xfId="2507"/>
    <cellStyle name="_Лист1 3" xfId="2508"/>
    <cellStyle name="_Лист1 4" xfId="2509"/>
    <cellStyle name="_Лист1_Лист1" xfId="2510"/>
    <cellStyle name="_Лист1_на загрузку" xfId="2511"/>
    <cellStyle name="_Лист1_на подпись" xfId="2512"/>
    <cellStyle name="_Лист1_сближение" xfId="2513"/>
    <cellStyle name="_сближение" xfId="2514"/>
    <cellStyle name="_старые сетки" xfId="2515"/>
    <cellStyle name="_старые сетки 2" xfId="2516"/>
    <cellStyle name="_старые сетки 3" xfId="2517"/>
    <cellStyle name="_старые сетки 3 2" xfId="2518"/>
    <cellStyle name="_старые сетки 4" xfId="2519"/>
    <cellStyle name="_старые сетки 4 2" xfId="2520"/>
    <cellStyle name="_старые сетки 5" xfId="2521"/>
    <cellStyle name="_старые сетки 5 2" xfId="2522"/>
    <cellStyle name="_старые сетки 6" xfId="2523"/>
    <cellStyle name="_старые сетки_519Г" xfId="2524"/>
    <cellStyle name="_старые сетки_К-1 Радонеж" xfId="2525"/>
    <cellStyle name="_старые сетки_Лист1" xfId="2526"/>
    <cellStyle name="_старые сетки_Лист1 2" xfId="2527"/>
    <cellStyle name="_старые сетки_Лист1 3" xfId="2528"/>
    <cellStyle name="_старые сетки_Лист1 3 2" xfId="2529"/>
    <cellStyle name="_старые сетки_Лист1 4" xfId="2530"/>
    <cellStyle name="_старые сетки_Лист1 4 2" xfId="2531"/>
    <cellStyle name="_старые сетки_Лист1 5" xfId="2532"/>
    <cellStyle name="_старые сетки_Лист1 5 2" xfId="2533"/>
    <cellStyle name="_старые сетки_Лист1 6" xfId="2534"/>
    <cellStyle name="_старые сетки_Лист1_1" xfId="2535"/>
    <cellStyle name="_старые сетки_Лист1_1 2" xfId="2536"/>
    <cellStyle name="_старые сетки_Лист1_1 3" xfId="2537"/>
    <cellStyle name="_старые сетки_Лист1_1_Лист1" xfId="2538"/>
    <cellStyle name="_старые сетки_Лист1_1_на загрузку" xfId="2539"/>
    <cellStyle name="_старые сетки_Лист1_2" xfId="2540"/>
    <cellStyle name="_старые сетки_Лист1_2 2" xfId="2541"/>
    <cellStyle name="_старые сетки_Лист1_2 3" xfId="2542"/>
    <cellStyle name="_старые сетки_Лист1_2_на загрузку" xfId="2543"/>
    <cellStyle name="_старые сетки_Лист1_3" xfId="2544"/>
    <cellStyle name="_старые сетки_Лист1_3 2" xfId="2545"/>
    <cellStyle name="_старые сетки_Лист1_3 2 2" xfId="2546"/>
    <cellStyle name="_старые сетки_Лист1_3_603Г" xfId="2547"/>
    <cellStyle name="_старые сетки_Лист1_3_603Г 2" xfId="2548"/>
    <cellStyle name="_старые сетки_Лист1_3_603Г 2 2" xfId="2549"/>
    <cellStyle name="_старые сетки_Лист1_3_603Г 3" xfId="2550"/>
    <cellStyle name="_старые сетки_Лист1_3_603Г 3 2" xfId="2551"/>
    <cellStyle name="_старые сетки_Лист1_3_603Г 4" xfId="2552"/>
    <cellStyle name="_старые сетки_Лист1_3_603Г 4 2" xfId="2553"/>
    <cellStyle name="_старые сетки_Лист1_3_603Г 5" xfId="2554"/>
    <cellStyle name="_старые сетки_Лист1_3_725Г" xfId="2555"/>
    <cellStyle name="_старые сетки_Лист1_3_725Г 2" xfId="2556"/>
    <cellStyle name="_старые сетки_Лист1_3_725Г 2 2" xfId="2557"/>
    <cellStyle name="_старые сетки_Лист1_3_725Г 3" xfId="2558"/>
    <cellStyle name="_старые сетки_Лист1_3_725Г 3 2" xfId="2559"/>
    <cellStyle name="_старые сетки_Лист1_3_725Г 4" xfId="2560"/>
    <cellStyle name="_старые сетки_Лист1_3_725Г 4 2" xfId="2561"/>
    <cellStyle name="_старые сетки_Лист1_3_725Г 5" xfId="2562"/>
    <cellStyle name="_старые сетки_Лист1_3_Лист1" xfId="2563"/>
    <cellStyle name="_старые сетки_Лист1_3_Лист1 2" xfId="2564"/>
    <cellStyle name="_старые сетки_Лист1_3_Лист1 3" xfId="2565"/>
    <cellStyle name="_старые сетки_Лист1_3_Лист1 3 2" xfId="2566"/>
    <cellStyle name="_старые сетки_Лист1_3_Лист1_603Г" xfId="2567"/>
    <cellStyle name="_старые сетки_Лист1_3_Лист1_603Г 2" xfId="2568"/>
    <cellStyle name="_старые сетки_Лист1_3_Лист1_603Г 2 2" xfId="2569"/>
    <cellStyle name="_старые сетки_Лист1_3_Лист1_603Г 3" xfId="2570"/>
    <cellStyle name="_старые сетки_Лист1_3_Лист1_603Г 3 2" xfId="2571"/>
    <cellStyle name="_старые сетки_Лист1_3_Лист1_603Г 4" xfId="2572"/>
    <cellStyle name="_старые сетки_Лист1_3_Лист1_603Г 4 2" xfId="2573"/>
    <cellStyle name="_старые сетки_Лист1_3_Лист1_603Г 5" xfId="2574"/>
    <cellStyle name="_старые сетки_Лист1_3_Лист1_725Г" xfId="2575"/>
    <cellStyle name="_старые сетки_Лист1_3_Лист1_725Г 2" xfId="2576"/>
    <cellStyle name="_старые сетки_Лист1_3_Лист1_725Г 2 2" xfId="2577"/>
    <cellStyle name="_старые сетки_Лист1_3_Лист1_725Г 3" xfId="2578"/>
    <cellStyle name="_старые сетки_Лист1_3_Лист1_725Г 3 2" xfId="2579"/>
    <cellStyle name="_старые сетки_Лист1_3_Лист1_725Г 4" xfId="2580"/>
    <cellStyle name="_старые сетки_Лист1_3_Лист1_725Г 4 2" xfId="2581"/>
    <cellStyle name="_старые сетки_Лист1_3_Лист1_725Г 5" xfId="2582"/>
    <cellStyle name="_старые сетки_Лист1_3_сближение" xfId="2583"/>
    <cellStyle name="_старые сетки_Лист1_4" xfId="2584"/>
    <cellStyle name="_старые сетки_Лист1_4 2" xfId="2585"/>
    <cellStyle name="_старые сетки_Лист1_4 3" xfId="2586"/>
    <cellStyle name="_старые сетки_Лист1_4 3 2" xfId="2587"/>
    <cellStyle name="_старые сетки_Лист1_4_603Г" xfId="2588"/>
    <cellStyle name="_старые сетки_Лист1_4_603Г 2" xfId="2589"/>
    <cellStyle name="_старые сетки_Лист1_4_603Г 2 2" xfId="2590"/>
    <cellStyle name="_старые сетки_Лист1_4_603Г 3" xfId="2591"/>
    <cellStyle name="_старые сетки_Лист1_4_603Г 3 2" xfId="2592"/>
    <cellStyle name="_старые сетки_Лист1_4_603Г 4" xfId="2593"/>
    <cellStyle name="_старые сетки_Лист1_4_603Г 4 2" xfId="2594"/>
    <cellStyle name="_старые сетки_Лист1_4_603Г 5" xfId="2595"/>
    <cellStyle name="_старые сетки_Лист1_4_725Г" xfId="2596"/>
    <cellStyle name="_старые сетки_Лист1_4_725Г 2" xfId="2597"/>
    <cellStyle name="_старые сетки_Лист1_4_725Г 2 2" xfId="2598"/>
    <cellStyle name="_старые сетки_Лист1_4_725Г 3" xfId="2599"/>
    <cellStyle name="_старые сетки_Лист1_4_725Г 3 2" xfId="2600"/>
    <cellStyle name="_старые сетки_Лист1_4_725Г 4" xfId="2601"/>
    <cellStyle name="_старые сетки_Лист1_4_725Г 4 2" xfId="2602"/>
    <cellStyle name="_старые сетки_Лист1_4_725Г 5" xfId="2603"/>
    <cellStyle name="_старые сетки_Лист1_519Г" xfId="2604"/>
    <cellStyle name="_старые сетки_Лист1_К-1 Радонеж" xfId="2605"/>
    <cellStyle name="_старые сетки_Лист1_Лист1" xfId="2606"/>
    <cellStyle name="_старые сетки_Лист1_Лист1 2" xfId="2607"/>
    <cellStyle name="_старые сетки_Лист1_Лист1 3" xfId="2608"/>
    <cellStyle name="_старые сетки_Лист1_Лист1_1" xfId="2609"/>
    <cellStyle name="_старые сетки_Лист1_Лист1_1 2" xfId="2610"/>
    <cellStyle name="_старые сетки_Лист1_Лист1_1 3" xfId="2611"/>
    <cellStyle name="_старые сетки_Лист1_Лист1_1_на загрузку" xfId="2612"/>
    <cellStyle name="_старые сетки_Лист1_Лист1_2" xfId="2613"/>
    <cellStyle name="_старые сетки_Лист1_Лист1_2 2" xfId="2614"/>
    <cellStyle name="_старые сетки_Лист1_Лист1_2 2 2" xfId="2615"/>
    <cellStyle name="_старые сетки_Лист1_Лист1_2_603Г" xfId="2616"/>
    <cellStyle name="_старые сетки_Лист1_Лист1_2_603Г 2" xfId="2617"/>
    <cellStyle name="_старые сетки_Лист1_Лист1_2_603Г 2 2" xfId="2618"/>
    <cellStyle name="_старые сетки_Лист1_Лист1_2_603Г 3" xfId="2619"/>
    <cellStyle name="_старые сетки_Лист1_Лист1_2_603Г 3 2" xfId="2620"/>
    <cellStyle name="_старые сетки_Лист1_Лист1_2_603Г 4" xfId="2621"/>
    <cellStyle name="_старые сетки_Лист1_Лист1_2_603Г 4 2" xfId="2622"/>
    <cellStyle name="_старые сетки_Лист1_Лист1_2_603Г 5" xfId="2623"/>
    <cellStyle name="_старые сетки_Лист1_Лист1_2_725Г" xfId="2624"/>
    <cellStyle name="_старые сетки_Лист1_Лист1_2_725Г 2" xfId="2625"/>
    <cellStyle name="_старые сетки_Лист1_Лист1_2_725Г 2 2" xfId="2626"/>
    <cellStyle name="_старые сетки_Лист1_Лист1_2_725Г 3" xfId="2627"/>
    <cellStyle name="_старые сетки_Лист1_Лист1_2_725Г 3 2" xfId="2628"/>
    <cellStyle name="_старые сетки_Лист1_Лист1_2_725Г 4" xfId="2629"/>
    <cellStyle name="_старые сетки_Лист1_Лист1_2_725Г 4 2" xfId="2630"/>
    <cellStyle name="_старые сетки_Лист1_Лист1_2_725Г 5" xfId="2631"/>
    <cellStyle name="_старые сетки_Лист1_Лист1_2_Лист1" xfId="2632"/>
    <cellStyle name="_старые сетки_Лист1_Лист1_2_Лист1 2" xfId="2633"/>
    <cellStyle name="_старые сетки_Лист1_Лист1_2_Лист1 3" xfId="2634"/>
    <cellStyle name="_старые сетки_Лист1_Лист1_2_Лист1 3 2" xfId="2635"/>
    <cellStyle name="_старые сетки_Лист1_Лист1_2_Лист1_603Г" xfId="2636"/>
    <cellStyle name="_старые сетки_Лист1_Лист1_2_Лист1_603Г 2" xfId="2637"/>
    <cellStyle name="_старые сетки_Лист1_Лист1_2_Лист1_603Г 2 2" xfId="2638"/>
    <cellStyle name="_старые сетки_Лист1_Лист1_2_Лист1_603Г 3" xfId="2639"/>
    <cellStyle name="_старые сетки_Лист1_Лист1_2_Лист1_603Г 3 2" xfId="2640"/>
    <cellStyle name="_старые сетки_Лист1_Лист1_2_Лист1_603Г 4" xfId="2641"/>
    <cellStyle name="_старые сетки_Лист1_Лист1_2_Лист1_603Г 4 2" xfId="2642"/>
    <cellStyle name="_старые сетки_Лист1_Лист1_2_Лист1_603Г 5" xfId="2643"/>
    <cellStyle name="_старые сетки_Лист1_Лист1_2_Лист1_725Г" xfId="2644"/>
    <cellStyle name="_старые сетки_Лист1_Лист1_2_Лист1_725Г 2" xfId="2645"/>
    <cellStyle name="_старые сетки_Лист1_Лист1_2_Лист1_725Г 2 2" xfId="2646"/>
    <cellStyle name="_старые сетки_Лист1_Лист1_2_Лист1_725Г 3" xfId="2647"/>
    <cellStyle name="_старые сетки_Лист1_Лист1_2_Лист1_725Г 3 2" xfId="2648"/>
    <cellStyle name="_старые сетки_Лист1_Лист1_2_Лист1_725Г 4" xfId="2649"/>
    <cellStyle name="_старые сетки_Лист1_Лист1_2_Лист1_725Г 4 2" xfId="2650"/>
    <cellStyle name="_старые сетки_Лист1_Лист1_2_Лист1_725Г 5" xfId="2651"/>
    <cellStyle name="_старые сетки_Лист1_Лист1_2_сближение" xfId="2652"/>
    <cellStyle name="_старые сетки_Лист1_Лист1_3" xfId="2653"/>
    <cellStyle name="_старые сетки_Лист1_Лист1_3 2" xfId="2654"/>
    <cellStyle name="_старые сетки_Лист1_Лист1_3 3" xfId="2655"/>
    <cellStyle name="_старые сетки_Лист1_Лист1_3 3 2" xfId="2656"/>
    <cellStyle name="_старые сетки_Лист1_Лист1_3_603Г" xfId="2657"/>
    <cellStyle name="_старые сетки_Лист1_Лист1_3_603Г 2" xfId="2658"/>
    <cellStyle name="_старые сетки_Лист1_Лист1_3_603Г 2 2" xfId="2659"/>
    <cellStyle name="_старые сетки_Лист1_Лист1_3_603Г 3" xfId="2660"/>
    <cellStyle name="_старые сетки_Лист1_Лист1_3_603Г 3 2" xfId="2661"/>
    <cellStyle name="_старые сетки_Лист1_Лист1_3_603Г 4" xfId="2662"/>
    <cellStyle name="_старые сетки_Лист1_Лист1_3_603Г 4 2" xfId="2663"/>
    <cellStyle name="_старые сетки_Лист1_Лист1_3_603Г 5" xfId="2664"/>
    <cellStyle name="_старые сетки_Лист1_Лист1_3_725Г" xfId="2665"/>
    <cellStyle name="_старые сетки_Лист1_Лист1_3_725Г 2" xfId="2666"/>
    <cellStyle name="_старые сетки_Лист1_Лист1_3_725Г 2 2" xfId="2667"/>
    <cellStyle name="_старые сетки_Лист1_Лист1_3_725Г 3" xfId="2668"/>
    <cellStyle name="_старые сетки_Лист1_Лист1_3_725Г 3 2" xfId="2669"/>
    <cellStyle name="_старые сетки_Лист1_Лист1_3_725Г 4" xfId="2670"/>
    <cellStyle name="_старые сетки_Лист1_Лист1_3_725Г 4 2" xfId="2671"/>
    <cellStyle name="_старые сетки_Лист1_Лист1_3_725Г 5" xfId="2672"/>
    <cellStyle name="_старые сетки_Лист1_Лист1_Лист1" xfId="2673"/>
    <cellStyle name="_старые сетки_Лист1_Лист1_на загрузку" xfId="2674"/>
    <cellStyle name="_старые сетки_Лист1_Протозан" xfId="2675"/>
    <cellStyle name="_старые сетки_Лист1_сближение" xfId="2676"/>
    <cellStyle name="_старые сетки_Лист1_сближение 2" xfId="2677"/>
    <cellStyle name="_старые сетки_Лист1_сближение 3" xfId="2678"/>
    <cellStyle name="_старые сетки_Лист1_сближение 4" xfId="2679"/>
    <cellStyle name="_старые сетки_Лист1_сближение 4 2" xfId="2680"/>
    <cellStyle name="_старые сетки_Лист1_сближение 5" xfId="2681"/>
    <cellStyle name="_старые сетки_Лист1_сближение 5 2" xfId="2682"/>
    <cellStyle name="_старые сетки_Лист1_сближение 6" xfId="2683"/>
    <cellStyle name="_старые сетки_Лист1_сближение 6 2" xfId="2684"/>
    <cellStyle name="_старые сетки_Лист1_сближение 7" xfId="2685"/>
    <cellStyle name="_старые сетки_Лист1_сближение_1" xfId="2686"/>
    <cellStyle name="_старые сетки_Лист1_сближение_519Г" xfId="2687"/>
    <cellStyle name="_старые сетки_Лист1_сближение_Лист1" xfId="2688"/>
    <cellStyle name="_старые сетки_Лист1_сближение_Лист1 2" xfId="2689"/>
    <cellStyle name="_старые сетки_Лист1_сближение_Лист1 3" xfId="2690"/>
    <cellStyle name="_старые сетки_Лист1_сближение_Лист1_1" xfId="2691"/>
    <cellStyle name="_старые сетки_Лист1_сближение_Лист1_1 2" xfId="2692"/>
    <cellStyle name="_старые сетки_Лист1_сближение_Лист1_1 2 2" xfId="2693"/>
    <cellStyle name="_старые сетки_Лист1_сближение_Лист1_1_603Г" xfId="2694"/>
    <cellStyle name="_старые сетки_Лист1_сближение_Лист1_1_603Г 2" xfId="2695"/>
    <cellStyle name="_старые сетки_Лист1_сближение_Лист1_1_603Г 2 2" xfId="2696"/>
    <cellStyle name="_старые сетки_Лист1_сближение_Лист1_1_603Г 3" xfId="2697"/>
    <cellStyle name="_старые сетки_Лист1_сближение_Лист1_1_603Г 3 2" xfId="2698"/>
    <cellStyle name="_старые сетки_Лист1_сближение_Лист1_1_603Г 4" xfId="2699"/>
    <cellStyle name="_старые сетки_Лист1_сближение_Лист1_1_603Г 4 2" xfId="2700"/>
    <cellStyle name="_старые сетки_Лист1_сближение_Лист1_1_603Г 5" xfId="2701"/>
    <cellStyle name="_старые сетки_Лист1_сближение_Лист1_1_725Г" xfId="2702"/>
    <cellStyle name="_старые сетки_Лист1_сближение_Лист1_1_725Г 2" xfId="2703"/>
    <cellStyle name="_старые сетки_Лист1_сближение_Лист1_1_725Г 2 2" xfId="2704"/>
    <cellStyle name="_старые сетки_Лист1_сближение_Лист1_1_725Г 3" xfId="2705"/>
    <cellStyle name="_старые сетки_Лист1_сближение_Лист1_1_725Г 3 2" xfId="2706"/>
    <cellStyle name="_старые сетки_Лист1_сближение_Лист1_1_725Г 4" xfId="2707"/>
    <cellStyle name="_старые сетки_Лист1_сближение_Лист1_1_725Г 4 2" xfId="2708"/>
    <cellStyle name="_старые сетки_Лист1_сближение_Лист1_1_725Г 5" xfId="2709"/>
    <cellStyle name="_старые сетки_Лист1_сближение_Лист1_1_Лист1" xfId="2710"/>
    <cellStyle name="_старые сетки_Лист1_сближение_Лист1_1_Лист1 2" xfId="2711"/>
    <cellStyle name="_старые сетки_Лист1_сближение_Лист1_1_Лист1 3" xfId="2712"/>
    <cellStyle name="_старые сетки_Лист1_сближение_Лист1_1_Лист1 3 2" xfId="2713"/>
    <cellStyle name="_старые сетки_Лист1_сближение_Лист1_1_Лист1_603Г" xfId="2714"/>
    <cellStyle name="_старые сетки_Лист1_сближение_Лист1_1_Лист1_603Г 2" xfId="2715"/>
    <cellStyle name="_старые сетки_Лист1_сближение_Лист1_1_Лист1_603Г 2 2" xfId="2716"/>
    <cellStyle name="_старые сетки_Лист1_сближение_Лист1_1_Лист1_603Г 3" xfId="2717"/>
    <cellStyle name="_старые сетки_Лист1_сближение_Лист1_1_Лист1_603Г 3 2" xfId="2718"/>
    <cellStyle name="_старые сетки_Лист1_сближение_Лист1_1_Лист1_603Г 4" xfId="2719"/>
    <cellStyle name="_старые сетки_Лист1_сближение_Лист1_1_Лист1_603Г 4 2" xfId="2720"/>
    <cellStyle name="_старые сетки_Лист1_сближение_Лист1_1_Лист1_603Г 5" xfId="2721"/>
    <cellStyle name="_старые сетки_Лист1_сближение_Лист1_1_Лист1_725Г" xfId="2722"/>
    <cellStyle name="_старые сетки_Лист1_сближение_Лист1_1_Лист1_725Г 2" xfId="2723"/>
    <cellStyle name="_старые сетки_Лист1_сближение_Лист1_1_Лист1_725Г 2 2" xfId="2724"/>
    <cellStyle name="_старые сетки_Лист1_сближение_Лист1_1_Лист1_725Г 3" xfId="2725"/>
    <cellStyle name="_старые сетки_Лист1_сближение_Лист1_1_Лист1_725Г 3 2" xfId="2726"/>
    <cellStyle name="_старые сетки_Лист1_сближение_Лист1_1_Лист1_725Г 4" xfId="2727"/>
    <cellStyle name="_старые сетки_Лист1_сближение_Лист1_1_Лист1_725Г 4 2" xfId="2728"/>
    <cellStyle name="_старые сетки_Лист1_сближение_Лист1_1_Лист1_725Г 5" xfId="2729"/>
    <cellStyle name="_старые сетки_Лист1_сближение_Лист1_1_сближение" xfId="2730"/>
    <cellStyle name="_старые сетки_Лист1_сближение_Лист1_2" xfId="2731"/>
    <cellStyle name="_старые сетки_Лист1_сближение_Лист1_2 2" xfId="2732"/>
    <cellStyle name="_старые сетки_Лист1_сближение_Лист1_2 3" xfId="2733"/>
    <cellStyle name="_старые сетки_Лист1_сближение_Лист1_2 3 2" xfId="2734"/>
    <cellStyle name="_старые сетки_Лист1_сближение_Лист1_2_603Г" xfId="2735"/>
    <cellStyle name="_старые сетки_Лист1_сближение_Лист1_2_603Г 2" xfId="2736"/>
    <cellStyle name="_старые сетки_Лист1_сближение_Лист1_2_603Г 2 2" xfId="2737"/>
    <cellStyle name="_старые сетки_Лист1_сближение_Лист1_2_603Г 3" xfId="2738"/>
    <cellStyle name="_старые сетки_Лист1_сближение_Лист1_2_603Г 3 2" xfId="2739"/>
    <cellStyle name="_старые сетки_Лист1_сближение_Лист1_2_603Г 4" xfId="2740"/>
    <cellStyle name="_старые сетки_Лист1_сближение_Лист1_2_603Г 4 2" xfId="2741"/>
    <cellStyle name="_старые сетки_Лист1_сближение_Лист1_2_603Г 5" xfId="2742"/>
    <cellStyle name="_старые сетки_Лист1_сближение_Лист1_2_725Г" xfId="2743"/>
    <cellStyle name="_старые сетки_Лист1_сближение_Лист1_2_725Г 2" xfId="2744"/>
    <cellStyle name="_старые сетки_Лист1_сближение_Лист1_2_725Г 2 2" xfId="2745"/>
    <cellStyle name="_старые сетки_Лист1_сближение_Лист1_2_725Г 3" xfId="2746"/>
    <cellStyle name="_старые сетки_Лист1_сближение_Лист1_2_725Г 3 2" xfId="2747"/>
    <cellStyle name="_старые сетки_Лист1_сближение_Лист1_2_725Г 4" xfId="2748"/>
    <cellStyle name="_старые сетки_Лист1_сближение_Лист1_2_725Г 4 2" xfId="2749"/>
    <cellStyle name="_старые сетки_Лист1_сближение_Лист1_2_725Г 5" xfId="2750"/>
    <cellStyle name="_старые сетки_Лист1_сближение_Лист1_на загрузку" xfId="2751"/>
    <cellStyle name="_старые сетки_Лист1_сближение_на загрузку" xfId="2752"/>
    <cellStyle name="_старые сетки_Лист1_сближение_сближение" xfId="2753"/>
    <cellStyle name="_старые сетки_на загрузку" xfId="2754"/>
    <cellStyle name="_старые сетки_Протозан" xfId="2755"/>
    <cellStyle name="_старые сетки_сближение" xfId="2756"/>
    <cellStyle name="_ТНГ ф-2 (84813 т.тн) 1" xfId="2757"/>
    <cellStyle name="_ТЭП_добыча_2002_СОФИ" xfId="2758"/>
    <cellStyle name="_ТЭП_добыча_9мес_2002" xfId="2759"/>
    <cellStyle name="_ТЭПы (геологи)" xfId="2760"/>
    <cellStyle name="’E‰Y [0.00]_laroux" xfId="2761"/>
    <cellStyle name="’E‰Y_laroux" xfId="2762"/>
    <cellStyle name="•WЏЂ_laroux" xfId="2763"/>
    <cellStyle name="0,00;0;" xfId="2764"/>
    <cellStyle name="20% - Accent1" xfId="2765"/>
    <cellStyle name="20% - Accent1 2" xfId="2766"/>
    <cellStyle name="20% - Accent1 3" xfId="2767"/>
    <cellStyle name="20% - Accent1 4" xfId="2768"/>
    <cellStyle name="20% - Accent1 4 2" xfId="2769"/>
    <cellStyle name="20% - Accent1_Лист1" xfId="2770"/>
    <cellStyle name="20% - Accent2" xfId="2771"/>
    <cellStyle name="20% - Accent2 2" xfId="2772"/>
    <cellStyle name="20% - Accent2 3" xfId="2773"/>
    <cellStyle name="20% - Accent2 4" xfId="2774"/>
    <cellStyle name="20% - Accent2 4 2" xfId="2775"/>
    <cellStyle name="20% - Accent2_Лист1" xfId="2776"/>
    <cellStyle name="20% - Accent3" xfId="2777"/>
    <cellStyle name="20% - Accent3 2" xfId="2778"/>
    <cellStyle name="20% - Accent3 3" xfId="2779"/>
    <cellStyle name="20% - Accent3 4" xfId="2780"/>
    <cellStyle name="20% - Accent3 4 2" xfId="2781"/>
    <cellStyle name="20% - Accent3_Лист1" xfId="2782"/>
    <cellStyle name="20% - Accent4" xfId="2783"/>
    <cellStyle name="20% - Accent4 2" xfId="2784"/>
    <cellStyle name="20% - Accent4 3" xfId="2785"/>
    <cellStyle name="20% - Accent4 4" xfId="2786"/>
    <cellStyle name="20% - Accent4 4 2" xfId="2787"/>
    <cellStyle name="20% - Accent4_Лист1" xfId="2788"/>
    <cellStyle name="20% - Accent5" xfId="2789"/>
    <cellStyle name="20% - Accent5 2" xfId="2790"/>
    <cellStyle name="20% - Accent5 3" xfId="2791"/>
    <cellStyle name="20% - Accent5 4" xfId="2792"/>
    <cellStyle name="20% - Accent5 4 2" xfId="2793"/>
    <cellStyle name="20% - Accent5_Лист1" xfId="2794"/>
    <cellStyle name="20% - Accent6" xfId="2795"/>
    <cellStyle name="20% - Accent6 2" xfId="2796"/>
    <cellStyle name="20% - Accent6 3" xfId="2797"/>
    <cellStyle name="20% - Accent6 4" xfId="2798"/>
    <cellStyle name="20% - Accent6 4 2" xfId="2799"/>
    <cellStyle name="20% - Accent6_Лист1" xfId="2800"/>
    <cellStyle name="20% - Акцент1 2" xfId="32"/>
    <cellStyle name="20% - Акцент1 2 2" xfId="2802"/>
    <cellStyle name="20% - Акцент1 2 2 2" xfId="2803"/>
    <cellStyle name="20% - Акцент1 2 3" xfId="2804"/>
    <cellStyle name="20% - Акцент1 2 4" xfId="2805"/>
    <cellStyle name="20% - Акцент1 2 5" xfId="2801"/>
    <cellStyle name="20% - Акцент1 2_Лист1" xfId="2806"/>
    <cellStyle name="20% - Акцент1 3" xfId="126"/>
    <cellStyle name="20% - Акцент1 3 2" xfId="2807"/>
    <cellStyle name="20% - Акцент2 2" xfId="33"/>
    <cellStyle name="20% - Акцент2 2 2" xfId="2809"/>
    <cellStyle name="20% - Акцент2 2 2 2" xfId="2810"/>
    <cellStyle name="20% - Акцент2 2 3" xfId="2811"/>
    <cellStyle name="20% - Акцент2 2 4" xfId="2812"/>
    <cellStyle name="20% - Акцент2 2 5" xfId="2808"/>
    <cellStyle name="20% - Акцент2 2_Лист1" xfId="2813"/>
    <cellStyle name="20% - Акцент2 3" xfId="127"/>
    <cellStyle name="20% - Акцент2 3 2" xfId="2814"/>
    <cellStyle name="20% - Акцент3 2" xfId="34"/>
    <cellStyle name="20% - Акцент3 2 2" xfId="2816"/>
    <cellStyle name="20% - Акцент3 2 2 2" xfId="2817"/>
    <cellStyle name="20% - Акцент3 2 3" xfId="2818"/>
    <cellStyle name="20% - Акцент3 2 4" xfId="2819"/>
    <cellStyle name="20% - Акцент3 2 5" xfId="2815"/>
    <cellStyle name="20% - Акцент3 2_Лист1" xfId="2820"/>
    <cellStyle name="20% - Акцент3 3" xfId="128"/>
    <cellStyle name="20% - Акцент3 3 2" xfId="2821"/>
    <cellStyle name="20% - Акцент4 2" xfId="35"/>
    <cellStyle name="20% - Акцент4 2 2" xfId="2823"/>
    <cellStyle name="20% - Акцент4 2 2 2" xfId="2824"/>
    <cellStyle name="20% - Акцент4 2 3" xfId="2825"/>
    <cellStyle name="20% - Акцент4 2 4" xfId="2826"/>
    <cellStyle name="20% - Акцент4 2 5" xfId="2822"/>
    <cellStyle name="20% - Акцент4 2_Лист1" xfId="2827"/>
    <cellStyle name="20% - Акцент4 3" xfId="129"/>
    <cellStyle name="20% - Акцент4 3 2" xfId="2828"/>
    <cellStyle name="20% - Акцент5 2" xfId="36"/>
    <cellStyle name="20% - Акцент5 2 2" xfId="2830"/>
    <cellStyle name="20% - Акцент5 2 2 2" xfId="2831"/>
    <cellStyle name="20% - Акцент5 2 3" xfId="2832"/>
    <cellStyle name="20% - Акцент5 2 4" xfId="2833"/>
    <cellStyle name="20% - Акцент5 2 5" xfId="2829"/>
    <cellStyle name="20% - Акцент5 2_Лист1" xfId="2834"/>
    <cellStyle name="20% - Акцент5 3" xfId="130"/>
    <cellStyle name="20% - Акцент5 3 2" xfId="2835"/>
    <cellStyle name="20% - Акцент6 2" xfId="37"/>
    <cellStyle name="20% - Акцент6 2 2" xfId="2837"/>
    <cellStyle name="20% - Акцент6 2 2 2" xfId="2838"/>
    <cellStyle name="20% - Акцент6 2 3" xfId="2839"/>
    <cellStyle name="20% - Акцент6 2 4" xfId="2840"/>
    <cellStyle name="20% - Акцент6 2 5" xfId="2836"/>
    <cellStyle name="20% - Акцент6 2_Лист1" xfId="2841"/>
    <cellStyle name="20% - Акцент6 3" xfId="131"/>
    <cellStyle name="20% - Акцент6 3 2" xfId="2842"/>
    <cellStyle name="40% - Accent1" xfId="2843"/>
    <cellStyle name="40% - Accent1 2" xfId="2844"/>
    <cellStyle name="40% - Accent1 3" xfId="2845"/>
    <cellStyle name="40% - Accent1 4" xfId="2846"/>
    <cellStyle name="40% - Accent1 4 2" xfId="2847"/>
    <cellStyle name="40% - Accent1_Лист1" xfId="2848"/>
    <cellStyle name="40% - Accent2" xfId="2849"/>
    <cellStyle name="40% - Accent2 2" xfId="2850"/>
    <cellStyle name="40% - Accent2 3" xfId="2851"/>
    <cellStyle name="40% - Accent2 4" xfId="2852"/>
    <cellStyle name="40% - Accent2 4 2" xfId="2853"/>
    <cellStyle name="40% - Accent2_Лист1" xfId="2854"/>
    <cellStyle name="40% - Accent3" xfId="2855"/>
    <cellStyle name="40% - Accent3 2" xfId="2856"/>
    <cellStyle name="40% - Accent3 3" xfId="2857"/>
    <cellStyle name="40% - Accent3 4" xfId="2858"/>
    <cellStyle name="40% - Accent3 4 2" xfId="2859"/>
    <cellStyle name="40% - Accent3_Лист1" xfId="2860"/>
    <cellStyle name="40% - Accent4" xfId="2861"/>
    <cellStyle name="40% - Accent4 2" xfId="2862"/>
    <cellStyle name="40% - Accent4 3" xfId="2863"/>
    <cellStyle name="40% - Accent4 4" xfId="2864"/>
    <cellStyle name="40% - Accent4 4 2" xfId="2865"/>
    <cellStyle name="40% - Accent4_Лист1" xfId="2866"/>
    <cellStyle name="40% - Accent5" xfId="2867"/>
    <cellStyle name="40% - Accent5 2" xfId="2868"/>
    <cellStyle name="40% - Accent5 3" xfId="2869"/>
    <cellStyle name="40% - Accent5 4" xfId="2870"/>
    <cellStyle name="40% - Accent5 4 2" xfId="2871"/>
    <cellStyle name="40% - Accent5_Лист1" xfId="2872"/>
    <cellStyle name="40% - Accent6" xfId="2873"/>
    <cellStyle name="40% - Accent6 2" xfId="2874"/>
    <cellStyle name="40% - Accent6 3" xfId="2875"/>
    <cellStyle name="40% - Accent6 4" xfId="2876"/>
    <cellStyle name="40% - Accent6 4 2" xfId="2877"/>
    <cellStyle name="40% - Accent6_Лист1" xfId="2878"/>
    <cellStyle name="40% - Акцент1 2" xfId="38"/>
    <cellStyle name="40% - Акцент1 2 2" xfId="2880"/>
    <cellStyle name="40% - Акцент1 2 2 2" xfId="2881"/>
    <cellStyle name="40% - Акцент1 2 3" xfId="2882"/>
    <cellStyle name="40% - Акцент1 2 4" xfId="2883"/>
    <cellStyle name="40% - Акцент1 2 5" xfId="2879"/>
    <cellStyle name="40% - Акцент1 2_Лист1" xfId="2884"/>
    <cellStyle name="40% - Акцент1 3" xfId="132"/>
    <cellStyle name="40% - Акцент1 3 2" xfId="2885"/>
    <cellStyle name="40% - Акцент2 2" xfId="39"/>
    <cellStyle name="40% - Акцент2 2 2" xfId="2887"/>
    <cellStyle name="40% - Акцент2 2 2 2" xfId="2888"/>
    <cellStyle name="40% - Акцент2 2 3" xfId="2889"/>
    <cellStyle name="40% - Акцент2 2 4" xfId="2890"/>
    <cellStyle name="40% - Акцент2 2 5" xfId="2886"/>
    <cellStyle name="40% - Акцент2 2_Лист1" xfId="2891"/>
    <cellStyle name="40% - Акцент2 3" xfId="133"/>
    <cellStyle name="40% - Акцент2 3 2" xfId="2892"/>
    <cellStyle name="40% - Акцент3 2" xfId="40"/>
    <cellStyle name="40% - Акцент3 2 2" xfId="2894"/>
    <cellStyle name="40% - Акцент3 2 2 2" xfId="2895"/>
    <cellStyle name="40% - Акцент3 2 3" xfId="2896"/>
    <cellStyle name="40% - Акцент3 2 4" xfId="2897"/>
    <cellStyle name="40% - Акцент3 2 5" xfId="2893"/>
    <cellStyle name="40% - Акцент3 2_Лист1" xfId="2898"/>
    <cellStyle name="40% - Акцент3 3" xfId="134"/>
    <cellStyle name="40% - Акцент3 3 2" xfId="2899"/>
    <cellStyle name="40% - Акцент4 2" xfId="41"/>
    <cellStyle name="40% - Акцент4 2 2" xfId="2901"/>
    <cellStyle name="40% - Акцент4 2 2 2" xfId="2902"/>
    <cellStyle name="40% - Акцент4 2 3" xfId="2903"/>
    <cellStyle name="40% - Акцент4 2 4" xfId="2904"/>
    <cellStyle name="40% - Акцент4 2 5" xfId="2900"/>
    <cellStyle name="40% - Акцент4 2_Лист1" xfId="2905"/>
    <cellStyle name="40% - Акцент4 3" xfId="135"/>
    <cellStyle name="40% - Акцент4 3 2" xfId="2906"/>
    <cellStyle name="40% - Акцент5 2" xfId="42"/>
    <cellStyle name="40% - Акцент5 2 2" xfId="2908"/>
    <cellStyle name="40% - Акцент5 2 2 2" xfId="2909"/>
    <cellStyle name="40% - Акцент5 2 3" xfId="2910"/>
    <cellStyle name="40% - Акцент5 2 4" xfId="2911"/>
    <cellStyle name="40% - Акцент5 2 5" xfId="2907"/>
    <cellStyle name="40% - Акцент5 2_Лист1" xfId="2912"/>
    <cellStyle name="40% - Акцент5 3" xfId="136"/>
    <cellStyle name="40% - Акцент5 3 2" xfId="2913"/>
    <cellStyle name="40% - Акцент6 2" xfId="43"/>
    <cellStyle name="40% - Акцент6 2 2" xfId="2915"/>
    <cellStyle name="40% - Акцент6 2 2 2" xfId="2916"/>
    <cellStyle name="40% - Акцент6 2 3" xfId="2917"/>
    <cellStyle name="40% - Акцент6 2 4" xfId="2918"/>
    <cellStyle name="40% - Акцент6 2 5" xfId="2914"/>
    <cellStyle name="40% - Акцент6 2_Лист1" xfId="2919"/>
    <cellStyle name="40% - Акцент6 3" xfId="137"/>
    <cellStyle name="40% - Акцент6 3 2" xfId="2920"/>
    <cellStyle name="60% - Accent1" xfId="2921"/>
    <cellStyle name="60% - Accent1 2" xfId="2922"/>
    <cellStyle name="60% - Accent1 3" xfId="2923"/>
    <cellStyle name="60% - Accent1 4" xfId="2924"/>
    <cellStyle name="60% - Accent1_Лист1" xfId="2925"/>
    <cellStyle name="60% - Accent2" xfId="2926"/>
    <cellStyle name="60% - Accent2 2" xfId="2927"/>
    <cellStyle name="60% - Accent2 3" xfId="2928"/>
    <cellStyle name="60% - Accent2 4" xfId="2929"/>
    <cellStyle name="60% - Accent2_Лист1" xfId="2930"/>
    <cellStyle name="60% - Accent3" xfId="2931"/>
    <cellStyle name="60% - Accent3 2" xfId="2932"/>
    <cellStyle name="60% - Accent3 3" xfId="2933"/>
    <cellStyle name="60% - Accent3 4" xfId="2934"/>
    <cellStyle name="60% - Accent3_Лист1" xfId="2935"/>
    <cellStyle name="60% - Accent4" xfId="2936"/>
    <cellStyle name="60% - Accent4 2" xfId="2937"/>
    <cellStyle name="60% - Accent4 3" xfId="2938"/>
    <cellStyle name="60% - Accent4 4" xfId="2939"/>
    <cellStyle name="60% - Accent4_Лист1" xfId="2940"/>
    <cellStyle name="60% - Accent5" xfId="2941"/>
    <cellStyle name="60% - Accent5 2" xfId="2942"/>
    <cellStyle name="60% - Accent5 3" xfId="2943"/>
    <cellStyle name="60% - Accent5 4" xfId="2944"/>
    <cellStyle name="60% - Accent5_Лист1" xfId="2945"/>
    <cellStyle name="60% - Accent6" xfId="2946"/>
    <cellStyle name="60% - Accent6 2" xfId="2947"/>
    <cellStyle name="60% - Accent6 3" xfId="2948"/>
    <cellStyle name="60% - Accent6 4" xfId="2949"/>
    <cellStyle name="60% - Accent6_Лист1" xfId="2950"/>
    <cellStyle name="60% - Акцент1 2" xfId="44"/>
    <cellStyle name="60% - Акцент1 2 2" xfId="2952"/>
    <cellStyle name="60% - Акцент1 2 3" xfId="2953"/>
    <cellStyle name="60% - Акцент1 2 4" xfId="2951"/>
    <cellStyle name="60% - Акцент1 2_Лист1" xfId="2954"/>
    <cellStyle name="60% - Акцент1 3" xfId="138"/>
    <cellStyle name="60% - Акцент1 3 2" xfId="2955"/>
    <cellStyle name="60% - Акцент2 2" xfId="45"/>
    <cellStyle name="60% - Акцент2 2 2" xfId="2957"/>
    <cellStyle name="60% - Акцент2 2 3" xfId="2958"/>
    <cellStyle name="60% - Акцент2 2 4" xfId="2956"/>
    <cellStyle name="60% - Акцент2 2_Лист1" xfId="2959"/>
    <cellStyle name="60% - Акцент2 3" xfId="139"/>
    <cellStyle name="60% - Акцент2 3 2" xfId="2960"/>
    <cellStyle name="60% - Акцент3 2" xfId="46"/>
    <cellStyle name="60% - Акцент3 2 2" xfId="2962"/>
    <cellStyle name="60% - Акцент3 2 3" xfId="2963"/>
    <cellStyle name="60% - Акцент3 2 4" xfId="2961"/>
    <cellStyle name="60% - Акцент3 2_Лист1" xfId="2964"/>
    <cellStyle name="60% - Акцент3 3" xfId="140"/>
    <cellStyle name="60% - Акцент3 3 2" xfId="2965"/>
    <cellStyle name="60% - Акцент4 2" xfId="47"/>
    <cellStyle name="60% - Акцент4 2 2" xfId="2967"/>
    <cellStyle name="60% - Акцент4 2 3" xfId="2968"/>
    <cellStyle name="60% - Акцент4 2 4" xfId="2966"/>
    <cellStyle name="60% - Акцент4 2_Лист1" xfId="2969"/>
    <cellStyle name="60% - Акцент4 3" xfId="141"/>
    <cellStyle name="60% - Акцент4 3 2" xfId="2970"/>
    <cellStyle name="60% - Акцент5 2" xfId="48"/>
    <cellStyle name="60% - Акцент5 2 2" xfId="2972"/>
    <cellStyle name="60% - Акцент5 2 3" xfId="2973"/>
    <cellStyle name="60% - Акцент5 2 4" xfId="2971"/>
    <cellStyle name="60% - Акцент5 2_Лист1" xfId="2974"/>
    <cellStyle name="60% - Акцент5 3" xfId="142"/>
    <cellStyle name="60% - Акцент5 3 2" xfId="2975"/>
    <cellStyle name="60% - Акцент6 2" xfId="49"/>
    <cellStyle name="60% - Акцент6 2 2" xfId="2977"/>
    <cellStyle name="60% - Акцент6 2 3" xfId="2978"/>
    <cellStyle name="60% - Акцент6 2 4" xfId="2976"/>
    <cellStyle name="60% - Акцент6 2_Лист1" xfId="2979"/>
    <cellStyle name="60% - Акцент6 3" xfId="143"/>
    <cellStyle name="60% - Акцент6 3 2" xfId="2980"/>
    <cellStyle name="94,5" xfId="2981"/>
    <cellStyle name="Accent1" xfId="2982"/>
    <cellStyle name="Accent1 2" xfId="2983"/>
    <cellStyle name="Accent1 3" xfId="2984"/>
    <cellStyle name="Accent1 4" xfId="2985"/>
    <cellStyle name="Accent1_Лист1" xfId="2986"/>
    <cellStyle name="Accent2" xfId="2987"/>
    <cellStyle name="Accent2 2" xfId="2988"/>
    <cellStyle name="Accent2 3" xfId="2989"/>
    <cellStyle name="Accent2 4" xfId="2990"/>
    <cellStyle name="Accent2_Лист1" xfId="2991"/>
    <cellStyle name="Accent3" xfId="2992"/>
    <cellStyle name="Accent3 2" xfId="2993"/>
    <cellStyle name="Accent3 3" xfId="2994"/>
    <cellStyle name="Accent3 4" xfId="2995"/>
    <cellStyle name="Accent3_Лист1" xfId="2996"/>
    <cellStyle name="Accent4" xfId="2997"/>
    <cellStyle name="Accent4 2" xfId="2998"/>
    <cellStyle name="Accent4 3" xfId="2999"/>
    <cellStyle name="Accent4 4" xfId="3000"/>
    <cellStyle name="Accent4_Лист1" xfId="3001"/>
    <cellStyle name="Accent5" xfId="3002"/>
    <cellStyle name="Accent5 2" xfId="3003"/>
    <cellStyle name="Accent5 3" xfId="3004"/>
    <cellStyle name="Accent5 4" xfId="3005"/>
    <cellStyle name="Accent5_Лист1" xfId="3006"/>
    <cellStyle name="Accent6" xfId="3007"/>
    <cellStyle name="Accent6 2" xfId="3008"/>
    <cellStyle name="Accent6 3" xfId="3009"/>
    <cellStyle name="Accent6 4" xfId="3010"/>
    <cellStyle name="Accent6_Лист1" xfId="3011"/>
    <cellStyle name="Alilciue [0]_Apr   (2)" xfId="3012"/>
    <cellStyle name="Alilciue_Apr   (2)" xfId="3013"/>
    <cellStyle name="args.style" xfId="3014"/>
    <cellStyle name="args.style 2" xfId="3015"/>
    <cellStyle name="args.style 2 2" xfId="3016"/>
    <cellStyle name="args.style 3" xfId="3017"/>
    <cellStyle name="args.style 3 2" xfId="3018"/>
    <cellStyle name="Bad" xfId="3019"/>
    <cellStyle name="Bad 2" xfId="3020"/>
    <cellStyle name="Bad 3" xfId="3021"/>
    <cellStyle name="Bad 4" xfId="3022"/>
    <cellStyle name="Bad_Лист1" xfId="3023"/>
    <cellStyle name="Body" xfId="3024"/>
    <cellStyle name="Calc Currency (0)" xfId="3025"/>
    <cellStyle name="Calc Currency (0) 10" xfId="3026"/>
    <cellStyle name="Calc Currency (0) 10 2" xfId="3027"/>
    <cellStyle name="Calc Currency (0) 10 3" xfId="3028"/>
    <cellStyle name="Calc Currency (0) 10 3 2" xfId="3029"/>
    <cellStyle name="Calc Currency (0) 10_603Г" xfId="3030"/>
    <cellStyle name="Calc Currency (0) 11" xfId="3031"/>
    <cellStyle name="Calc Currency (0) 11 2" xfId="3032"/>
    <cellStyle name="Calc Currency (0) 2" xfId="3033"/>
    <cellStyle name="Calc Currency (0) 2 2" xfId="3034"/>
    <cellStyle name="Calc Currency (0) 2 2 2" xfId="3035"/>
    <cellStyle name="Calc Currency (0) 2 2 3" xfId="3036"/>
    <cellStyle name="Calc Currency (0) 2 2 3 2" xfId="3037"/>
    <cellStyle name="Calc Currency (0) 2 2 3 3" xfId="3038"/>
    <cellStyle name="Calc Currency (0) 2 2 3 3 2" xfId="3039"/>
    <cellStyle name="Calc Currency (0) 2 2 3_603Г" xfId="3040"/>
    <cellStyle name="Calc Currency (0) 2 2_Лист1" xfId="3041"/>
    <cellStyle name="Calc Currency (0) 2 3" xfId="3042"/>
    <cellStyle name="Calc Currency (0) 2 3 2" xfId="3043"/>
    <cellStyle name="Calc Currency (0) 2 3 3" xfId="3044"/>
    <cellStyle name="Calc Currency (0) 2 3 3 2" xfId="3045"/>
    <cellStyle name="Calc Currency (0) 2 3_603Г" xfId="3046"/>
    <cellStyle name="Calc Currency (0) 2 4" xfId="3047"/>
    <cellStyle name="Calc Currency (0) 2 4 2" xfId="3048"/>
    <cellStyle name="Calc Currency (0) 2 4 2 2" xfId="3049"/>
    <cellStyle name="Calc Currency (0) 2 5" xfId="3050"/>
    <cellStyle name="Calc Currency (0) 2 5 2" xfId="3051"/>
    <cellStyle name="Calc Currency (0) 2_603Г" xfId="3052"/>
    <cellStyle name="Calc Currency (0) 3" xfId="3053"/>
    <cellStyle name="Calc Currency (0) 3 2" xfId="3054"/>
    <cellStyle name="Calc Currency (0) 3 2 2" xfId="3055"/>
    <cellStyle name="Calc Currency (0) 3 3" xfId="3056"/>
    <cellStyle name="Calc Currency (0) 3 3 2" xfId="3057"/>
    <cellStyle name="Calc Currency (0) 3 3 2 2" xfId="3058"/>
    <cellStyle name="Calc Currency (0) 3 4" xfId="3059"/>
    <cellStyle name="Calc Currency (0) 3 4 2" xfId="3060"/>
    <cellStyle name="Calc Currency (0) 3_603Г" xfId="3061"/>
    <cellStyle name="Calc Currency (0) 4" xfId="3062"/>
    <cellStyle name="Calc Currency (0) 4 2" xfId="3063"/>
    <cellStyle name="Calc Currency (0) 4 3" xfId="3064"/>
    <cellStyle name="Calc Currency (0) 4 3 2" xfId="3065"/>
    <cellStyle name="Calc Currency (0) 4 3 2 2" xfId="3066"/>
    <cellStyle name="Calc Currency (0) 4_Лист1" xfId="3067"/>
    <cellStyle name="Calc Currency (0) 5" xfId="3068"/>
    <cellStyle name="Calc Currency (0) 5 2" xfId="3069"/>
    <cellStyle name="Calc Currency (0) 5 3" xfId="3070"/>
    <cellStyle name="Calc Currency (0) 5 3 2" xfId="3071"/>
    <cellStyle name="Calc Currency (0) 5_603Г" xfId="3072"/>
    <cellStyle name="Calc Currency (0) 6" xfId="3073"/>
    <cellStyle name="Calc Currency (0) 6 2" xfId="3074"/>
    <cellStyle name="Calc Currency (0) 6 3" xfId="3075"/>
    <cellStyle name="Calc Currency (0) 6 3 2" xfId="3076"/>
    <cellStyle name="Calc Currency (0) 6_603Г" xfId="3077"/>
    <cellStyle name="Calc Currency (0) 7" xfId="3078"/>
    <cellStyle name="Calc Currency (0) 7 2" xfId="3079"/>
    <cellStyle name="Calc Currency (0) 7 3" xfId="3080"/>
    <cellStyle name="Calc Currency (0) 7 3 2" xfId="3081"/>
    <cellStyle name="Calc Currency (0) 7_603Г" xfId="3082"/>
    <cellStyle name="Calc Currency (0) 8" xfId="3083"/>
    <cellStyle name="Calc Currency (0) 8 2" xfId="3084"/>
    <cellStyle name="Calc Currency (0) 8 3" xfId="3085"/>
    <cellStyle name="Calc Currency (0) 8 3 2" xfId="3086"/>
    <cellStyle name="Calc Currency (0) 8_603Г" xfId="3087"/>
    <cellStyle name="Calc Currency (0) 9" xfId="3088"/>
    <cellStyle name="Calc Currency (0) 9 2" xfId="3089"/>
    <cellStyle name="Calc Currency (0) 9 3" xfId="3090"/>
    <cellStyle name="Calc Currency (0) 9 3 2" xfId="3091"/>
    <cellStyle name="Calc Currency (0) 9_603Г" xfId="3092"/>
    <cellStyle name="Calc Currency (0)_2045" xfId="3093"/>
    <cellStyle name="Calculation" xfId="3094"/>
    <cellStyle name="Calculation 2" xfId="3095"/>
    <cellStyle name="Calculation 3" xfId="3096"/>
    <cellStyle name="Calculation 4" xfId="3097"/>
    <cellStyle name="Calculation_Лист1" xfId="3098"/>
    <cellStyle name="Check Cell" xfId="3099"/>
    <cellStyle name="Check Cell 2" xfId="3100"/>
    <cellStyle name="Check Cell 3" xfId="3101"/>
    <cellStyle name="Check Cell 4" xfId="3102"/>
    <cellStyle name="Check Cell_Лист1" xfId="3103"/>
    <cellStyle name="Comma [0]" xfId="3104"/>
    <cellStyle name="Comma [0] 2" xfId="3105"/>
    <cellStyle name="Comma_Completion Drawing" xfId="3106"/>
    <cellStyle name="Copied" xfId="3107"/>
    <cellStyle name="Copied 2" xfId="3108"/>
    <cellStyle name="Copied 2 2" xfId="3109"/>
    <cellStyle name="Copied 2 2 2" xfId="3110"/>
    <cellStyle name="Copied 2 2 3" xfId="3111"/>
    <cellStyle name="Copied 2 2_Лист1" xfId="3112"/>
    <cellStyle name="Copied 2_T&amp;D all ДБ ТНК-Уват  итоговая сводка 01.07.13" xfId="3113"/>
    <cellStyle name="Copied 3" xfId="3114"/>
    <cellStyle name="Copied 3 2" xfId="3115"/>
    <cellStyle name="Craieiaie" xfId="3116"/>
    <cellStyle name="Currency [0]" xfId="3117"/>
    <cellStyle name="Currency [0] 2" xfId="3118"/>
    <cellStyle name="Currency_AFEWell 77210" xfId="3119"/>
    <cellStyle name="Dezimal [0]_NEGS" xfId="3120"/>
    <cellStyle name="Dezimal_NEGS" xfId="3121"/>
    <cellStyle name="Donnece" xfId="3122"/>
    <cellStyle name="Entered" xfId="3123"/>
    <cellStyle name="Entered 2" xfId="3124"/>
    <cellStyle name="Entered 2 2" xfId="3125"/>
    <cellStyle name="Entered 2 2 2" xfId="3126"/>
    <cellStyle name="Entered 2 2 3" xfId="3127"/>
    <cellStyle name="Entered 2 2_Лист1" xfId="3128"/>
    <cellStyle name="Entered 2_T&amp;D all ДБ ТНК-Уват  итоговая сводка 01.07.13" xfId="3129"/>
    <cellStyle name="Entered 3" xfId="3130"/>
    <cellStyle name="Entered 3 2" xfId="3131"/>
    <cellStyle name="Explanatory Text" xfId="3132"/>
    <cellStyle name="Explanatory Text 2" xfId="3133"/>
    <cellStyle name="Explanatory Text 3" xfId="3134"/>
    <cellStyle name="Explanatory Text 4" xfId="3135"/>
    <cellStyle name="Explanatory Text_Лист1" xfId="3136"/>
    <cellStyle name="Flag" xfId="3137"/>
    <cellStyle name="Followed Hyperlink" xfId="3138"/>
    <cellStyle name="Followed Hyperlink 2" xfId="3139"/>
    <cellStyle name="Followed Hyperlink 2 2" xfId="3140"/>
    <cellStyle name="Followed Hyperlink 3" xfId="3141"/>
    <cellStyle name="Followed Hyperlink 3 2" xfId="3142"/>
    <cellStyle name="form" xfId="3143"/>
    <cellStyle name="Good" xfId="3144"/>
    <cellStyle name="Good 2" xfId="3145"/>
    <cellStyle name="Good 3" xfId="3146"/>
    <cellStyle name="Good 4" xfId="3147"/>
    <cellStyle name="Good_Лист1" xfId="3148"/>
    <cellStyle name="Grey" xfId="3149"/>
    <cellStyle name="Group1" xfId="3150"/>
    <cellStyle name="Head 1" xfId="3151"/>
    <cellStyle name="Head 1 2" xfId="3152"/>
    <cellStyle name="Header1" xfId="3153"/>
    <cellStyle name="Header2" xfId="3154"/>
    <cellStyle name="Heading 1" xfId="3155"/>
    <cellStyle name="Heading 1 2" xfId="3156"/>
    <cellStyle name="Heading 1 3" xfId="3157"/>
    <cellStyle name="Heading 1 4" xfId="3158"/>
    <cellStyle name="Heading 1_Лист1" xfId="3159"/>
    <cellStyle name="Heading 2" xfId="3160"/>
    <cellStyle name="Heading 2 2" xfId="3161"/>
    <cellStyle name="Heading 2 3" xfId="3162"/>
    <cellStyle name="Heading 2 4" xfId="3163"/>
    <cellStyle name="Heading 2_Лист1" xfId="3164"/>
    <cellStyle name="Heading 3" xfId="3165"/>
    <cellStyle name="Heading 3 2" xfId="3166"/>
    <cellStyle name="Heading 3 3" xfId="3167"/>
    <cellStyle name="Heading 3 4" xfId="3168"/>
    <cellStyle name="Heading 3_Лист1" xfId="3169"/>
    <cellStyle name="Heading 4" xfId="3170"/>
    <cellStyle name="Heading 4 2" xfId="3171"/>
    <cellStyle name="Heading 4 3" xfId="3172"/>
    <cellStyle name="Heading 4 4" xfId="3173"/>
    <cellStyle name="Heading 4_Лист1" xfId="3174"/>
    <cellStyle name="Heading2" xfId="3175"/>
    <cellStyle name="HEADINGS" xfId="3176"/>
    <cellStyle name="HEADINGS 2" xfId="3177"/>
    <cellStyle name="HEADINGS 2 2" xfId="3178"/>
    <cellStyle name="HEADINGS 3" xfId="3179"/>
    <cellStyle name="HEADINGS 3 2" xfId="3180"/>
    <cellStyle name="HEADINGS_2045" xfId="3181"/>
    <cellStyle name="HEADINGSTOP" xfId="3182"/>
    <cellStyle name="HEADINGSTOP 2" xfId="3183"/>
    <cellStyle name="HEADINGSTOP 2 2" xfId="3184"/>
    <cellStyle name="HEADINGSTOP 3" xfId="3185"/>
    <cellStyle name="HEADINGSTOP 3 2" xfId="3186"/>
    <cellStyle name="Headline I" xfId="3187"/>
    <cellStyle name="Headline II" xfId="3188"/>
    <cellStyle name="Headline III" xfId="3189"/>
    <cellStyle name="Hyperlink" xfId="3190"/>
    <cellStyle name="Hyperlink 2" xfId="3191"/>
    <cellStyle name="Hyperlink 2 2" xfId="3192"/>
    <cellStyle name="Hyperlink 3" xfId="3193"/>
    <cellStyle name="Hyperlink 3 2" xfId="3194"/>
    <cellStyle name="Iau?iue_130 nnd. are." xfId="3195"/>
    <cellStyle name="Input" xfId="3196"/>
    <cellStyle name="Input [yellow]" xfId="3197"/>
    <cellStyle name="Input 10" xfId="3198"/>
    <cellStyle name="Input 11" xfId="3199"/>
    <cellStyle name="Input 12" xfId="3200"/>
    <cellStyle name="Input 13" xfId="3201"/>
    <cellStyle name="Input 14" xfId="3202"/>
    <cellStyle name="Input 15" xfId="3203"/>
    <cellStyle name="Input 16" xfId="3204"/>
    <cellStyle name="Input 17" xfId="3205"/>
    <cellStyle name="Input 18" xfId="3206"/>
    <cellStyle name="Input 19" xfId="3207"/>
    <cellStyle name="Input 2" xfId="3208"/>
    <cellStyle name="Input 20" xfId="3209"/>
    <cellStyle name="Input 21" xfId="3210"/>
    <cellStyle name="Input 22" xfId="3211"/>
    <cellStyle name="Input 23" xfId="3212"/>
    <cellStyle name="Input 24" xfId="3213"/>
    <cellStyle name="Input 25" xfId="3214"/>
    <cellStyle name="Input 26" xfId="3215"/>
    <cellStyle name="Input 27" xfId="3216"/>
    <cellStyle name="Input 28" xfId="3217"/>
    <cellStyle name="Input 29" xfId="3218"/>
    <cellStyle name="Input 3" xfId="3219"/>
    <cellStyle name="Input 4" xfId="3220"/>
    <cellStyle name="Input 5" xfId="3221"/>
    <cellStyle name="Input 6" xfId="3222"/>
    <cellStyle name="Input 7" xfId="3223"/>
    <cellStyle name="Input 8" xfId="3224"/>
    <cellStyle name="Input 9" xfId="3225"/>
    <cellStyle name="Input_Лист1" xfId="3226"/>
    <cellStyle name="Linked Cell" xfId="3227"/>
    <cellStyle name="Linked Cell 2" xfId="3228"/>
    <cellStyle name="Linked Cell 3" xfId="3229"/>
    <cellStyle name="Linked Cell 4" xfId="3230"/>
    <cellStyle name="Linked Cell_Лист1" xfId="3231"/>
    <cellStyle name="Neutral" xfId="3232"/>
    <cellStyle name="Neutral 2" xfId="3233"/>
    <cellStyle name="Neutral 3" xfId="3234"/>
    <cellStyle name="Neutral 4" xfId="3235"/>
    <cellStyle name="Neutral_Лист1" xfId="3236"/>
    <cellStyle name="Normal - Style1" xfId="3237"/>
    <cellStyle name="Normal - Style1 2" xfId="2"/>
    <cellStyle name="Normal - Style1 2 2" xfId="3239"/>
    <cellStyle name="Normal - Style1 2 2 2" xfId="3240"/>
    <cellStyle name="Normal - Style1 2 2 3" xfId="3241"/>
    <cellStyle name="Normal - Style1 2 2_Лист1" xfId="3242"/>
    <cellStyle name="Normal - Style1 2 3" xfId="3238"/>
    <cellStyle name="Normal - Style1 3" xfId="3243"/>
    <cellStyle name="Normal - Style1 3 2" xfId="3244"/>
    <cellStyle name="Normal - Style1 3 3" xfId="3245"/>
    <cellStyle name="Normal - Style1 3 4" xfId="3246"/>
    <cellStyle name="Normal - Style1 3_Лист1" xfId="3247"/>
    <cellStyle name="Normal - Style1 4" xfId="3248"/>
    <cellStyle name="Normal - Style1 5" xfId="3249"/>
    <cellStyle name="Normal - Style1_154Г" xfId="3250"/>
    <cellStyle name="Normal 2" xfId="167"/>
    <cellStyle name="Normal 2 2" xfId="204"/>
    <cellStyle name="Normal 2 2 2" xfId="3252"/>
    <cellStyle name="Normal 2 3" xfId="3251"/>
    <cellStyle name="Normal 3" xfId="205"/>
    <cellStyle name="Normal 3 10" xfId="711"/>
    <cellStyle name="Normal 3 10 2" xfId="5122"/>
    <cellStyle name="Normal 3 10 2 2" xfId="6953"/>
    <cellStyle name="Normal 3 10 2 2 2" xfId="10613"/>
    <cellStyle name="Normal 3 10 2 2 2 2" xfId="17946"/>
    <cellStyle name="Normal 3 10 2 2 2 2 2" xfId="32612"/>
    <cellStyle name="Normal 3 10 2 2 2 3" xfId="25279"/>
    <cellStyle name="Normal 3 10 2 2 3" xfId="14291"/>
    <cellStyle name="Normal 3 10 2 2 3 2" xfId="28957"/>
    <cellStyle name="Normal 3 10 2 2 4" xfId="21624"/>
    <cellStyle name="Normal 3 10 2 3" xfId="8785"/>
    <cellStyle name="Normal 3 10 2 3 2" xfId="16120"/>
    <cellStyle name="Normal 3 10 2 3 2 2" xfId="30786"/>
    <cellStyle name="Normal 3 10 2 3 3" xfId="23453"/>
    <cellStyle name="Normal 3 10 2 4" xfId="12465"/>
    <cellStyle name="Normal 3 10 2 4 2" xfId="27131"/>
    <cellStyle name="Normal 3 10 2 5" xfId="19798"/>
    <cellStyle name="Normal 3 10 3" xfId="6045"/>
    <cellStyle name="Normal 3 10 3 2" xfId="9704"/>
    <cellStyle name="Normal 3 10 3 2 2" xfId="17037"/>
    <cellStyle name="Normal 3 10 3 2 2 2" xfId="31703"/>
    <cellStyle name="Normal 3 10 3 2 3" xfId="24370"/>
    <cellStyle name="Normal 3 10 3 3" xfId="13382"/>
    <cellStyle name="Normal 3 10 3 3 2" xfId="28048"/>
    <cellStyle name="Normal 3 10 3 4" xfId="20715"/>
    <cellStyle name="Normal 3 10 4" xfId="7874"/>
    <cellStyle name="Normal 3 10 4 2" xfId="15211"/>
    <cellStyle name="Normal 3 10 4 2 2" xfId="29877"/>
    <cellStyle name="Normal 3 10 4 3" xfId="22544"/>
    <cellStyle name="Normal 3 10 5" xfId="11556"/>
    <cellStyle name="Normal 3 10 5 2" xfId="26222"/>
    <cellStyle name="Normal 3 10 6" xfId="18889"/>
    <cellStyle name="Normal 3 11" xfId="774"/>
    <cellStyle name="Normal 3 11 2" xfId="5185"/>
    <cellStyle name="Normal 3 11 2 2" xfId="7016"/>
    <cellStyle name="Normal 3 11 2 2 2" xfId="10676"/>
    <cellStyle name="Normal 3 11 2 2 2 2" xfId="18009"/>
    <cellStyle name="Normal 3 11 2 2 2 2 2" xfId="32675"/>
    <cellStyle name="Normal 3 11 2 2 2 3" xfId="25342"/>
    <cellStyle name="Normal 3 11 2 2 3" xfId="14354"/>
    <cellStyle name="Normal 3 11 2 2 3 2" xfId="29020"/>
    <cellStyle name="Normal 3 11 2 2 4" xfId="21687"/>
    <cellStyle name="Normal 3 11 2 3" xfId="8848"/>
    <cellStyle name="Normal 3 11 2 3 2" xfId="16183"/>
    <cellStyle name="Normal 3 11 2 3 2 2" xfId="30849"/>
    <cellStyle name="Normal 3 11 2 3 3" xfId="23516"/>
    <cellStyle name="Normal 3 11 2 4" xfId="12528"/>
    <cellStyle name="Normal 3 11 2 4 2" xfId="27194"/>
    <cellStyle name="Normal 3 11 2 5" xfId="19861"/>
    <cellStyle name="Normal 3 11 3" xfId="6108"/>
    <cellStyle name="Normal 3 11 3 2" xfId="9767"/>
    <cellStyle name="Normal 3 11 3 2 2" xfId="17100"/>
    <cellStyle name="Normal 3 11 3 2 2 2" xfId="31766"/>
    <cellStyle name="Normal 3 11 3 2 3" xfId="24433"/>
    <cellStyle name="Normal 3 11 3 3" xfId="13445"/>
    <cellStyle name="Normal 3 11 3 3 2" xfId="28111"/>
    <cellStyle name="Normal 3 11 3 4" xfId="20778"/>
    <cellStyle name="Normal 3 11 4" xfId="7937"/>
    <cellStyle name="Normal 3 11 4 2" xfId="15274"/>
    <cellStyle name="Normal 3 11 4 2 2" xfId="29940"/>
    <cellStyle name="Normal 3 11 4 3" xfId="22607"/>
    <cellStyle name="Normal 3 11 5" xfId="11619"/>
    <cellStyle name="Normal 3 11 5 2" xfId="26285"/>
    <cellStyle name="Normal 3 11 6" xfId="18952"/>
    <cellStyle name="Normal 3 12" xfId="837"/>
    <cellStyle name="Normal 3 12 2" xfId="5248"/>
    <cellStyle name="Normal 3 12 2 2" xfId="7079"/>
    <cellStyle name="Normal 3 12 2 2 2" xfId="10739"/>
    <cellStyle name="Normal 3 12 2 2 2 2" xfId="18072"/>
    <cellStyle name="Normal 3 12 2 2 2 2 2" xfId="32738"/>
    <cellStyle name="Normal 3 12 2 2 2 3" xfId="25405"/>
    <cellStyle name="Normal 3 12 2 2 3" xfId="14417"/>
    <cellStyle name="Normal 3 12 2 2 3 2" xfId="29083"/>
    <cellStyle name="Normal 3 12 2 2 4" xfId="21750"/>
    <cellStyle name="Normal 3 12 2 3" xfId="8911"/>
    <cellStyle name="Normal 3 12 2 3 2" xfId="16246"/>
    <cellStyle name="Normal 3 12 2 3 2 2" xfId="30912"/>
    <cellStyle name="Normal 3 12 2 3 3" xfId="23579"/>
    <cellStyle name="Normal 3 12 2 4" xfId="12591"/>
    <cellStyle name="Normal 3 12 2 4 2" xfId="27257"/>
    <cellStyle name="Normal 3 12 2 5" xfId="19924"/>
    <cellStyle name="Normal 3 12 3" xfId="6171"/>
    <cellStyle name="Normal 3 12 3 2" xfId="9830"/>
    <cellStyle name="Normal 3 12 3 2 2" xfId="17163"/>
    <cellStyle name="Normal 3 12 3 2 2 2" xfId="31829"/>
    <cellStyle name="Normal 3 12 3 2 3" xfId="24496"/>
    <cellStyle name="Normal 3 12 3 3" xfId="13508"/>
    <cellStyle name="Normal 3 12 3 3 2" xfId="28174"/>
    <cellStyle name="Normal 3 12 3 4" xfId="20841"/>
    <cellStyle name="Normal 3 12 4" xfId="8000"/>
    <cellStyle name="Normal 3 12 4 2" xfId="15337"/>
    <cellStyle name="Normal 3 12 4 2 2" xfId="30003"/>
    <cellStyle name="Normal 3 12 4 3" xfId="22670"/>
    <cellStyle name="Normal 3 12 5" xfId="11682"/>
    <cellStyle name="Normal 3 12 5 2" xfId="26348"/>
    <cellStyle name="Normal 3 12 6" xfId="19015"/>
    <cellStyle name="Normal 3 13" xfId="900"/>
    <cellStyle name="Normal 3 13 2" xfId="5311"/>
    <cellStyle name="Normal 3 13 2 2" xfId="7142"/>
    <cellStyle name="Normal 3 13 2 2 2" xfId="10802"/>
    <cellStyle name="Normal 3 13 2 2 2 2" xfId="18135"/>
    <cellStyle name="Normal 3 13 2 2 2 2 2" xfId="32801"/>
    <cellStyle name="Normal 3 13 2 2 2 3" xfId="25468"/>
    <cellStyle name="Normal 3 13 2 2 3" xfId="14480"/>
    <cellStyle name="Normal 3 13 2 2 3 2" xfId="29146"/>
    <cellStyle name="Normal 3 13 2 2 4" xfId="21813"/>
    <cellStyle name="Normal 3 13 2 3" xfId="8974"/>
    <cellStyle name="Normal 3 13 2 3 2" xfId="16309"/>
    <cellStyle name="Normal 3 13 2 3 2 2" xfId="30975"/>
    <cellStyle name="Normal 3 13 2 3 3" xfId="23642"/>
    <cellStyle name="Normal 3 13 2 4" xfId="12654"/>
    <cellStyle name="Normal 3 13 2 4 2" xfId="27320"/>
    <cellStyle name="Normal 3 13 2 5" xfId="19987"/>
    <cellStyle name="Normal 3 13 3" xfId="6234"/>
    <cellStyle name="Normal 3 13 3 2" xfId="9893"/>
    <cellStyle name="Normal 3 13 3 2 2" xfId="17226"/>
    <cellStyle name="Normal 3 13 3 2 2 2" xfId="31892"/>
    <cellStyle name="Normal 3 13 3 2 3" xfId="24559"/>
    <cellStyle name="Normal 3 13 3 3" xfId="13571"/>
    <cellStyle name="Normal 3 13 3 3 2" xfId="28237"/>
    <cellStyle name="Normal 3 13 3 4" xfId="20904"/>
    <cellStyle name="Normal 3 13 4" xfId="8063"/>
    <cellStyle name="Normal 3 13 4 2" xfId="15400"/>
    <cellStyle name="Normal 3 13 4 2 2" xfId="30066"/>
    <cellStyle name="Normal 3 13 4 3" xfId="22733"/>
    <cellStyle name="Normal 3 13 5" xfId="11745"/>
    <cellStyle name="Normal 3 13 5 2" xfId="26411"/>
    <cellStyle name="Normal 3 13 6" xfId="19078"/>
    <cellStyle name="Normal 3 14" xfId="963"/>
    <cellStyle name="Normal 3 14 2" xfId="5374"/>
    <cellStyle name="Normal 3 14 2 2" xfId="7205"/>
    <cellStyle name="Normal 3 14 2 2 2" xfId="10865"/>
    <cellStyle name="Normal 3 14 2 2 2 2" xfId="18198"/>
    <cellStyle name="Normal 3 14 2 2 2 2 2" xfId="32864"/>
    <cellStyle name="Normal 3 14 2 2 2 3" xfId="25531"/>
    <cellStyle name="Normal 3 14 2 2 3" xfId="14543"/>
    <cellStyle name="Normal 3 14 2 2 3 2" xfId="29209"/>
    <cellStyle name="Normal 3 14 2 2 4" xfId="21876"/>
    <cellStyle name="Normal 3 14 2 3" xfId="9037"/>
    <cellStyle name="Normal 3 14 2 3 2" xfId="16372"/>
    <cellStyle name="Normal 3 14 2 3 2 2" xfId="31038"/>
    <cellStyle name="Normal 3 14 2 3 3" xfId="23705"/>
    <cellStyle name="Normal 3 14 2 4" xfId="12717"/>
    <cellStyle name="Normal 3 14 2 4 2" xfId="27383"/>
    <cellStyle name="Normal 3 14 2 5" xfId="20050"/>
    <cellStyle name="Normal 3 14 3" xfId="6297"/>
    <cellStyle name="Normal 3 14 3 2" xfId="9956"/>
    <cellStyle name="Normal 3 14 3 2 2" xfId="17289"/>
    <cellStyle name="Normal 3 14 3 2 2 2" xfId="31955"/>
    <cellStyle name="Normal 3 14 3 2 3" xfId="24622"/>
    <cellStyle name="Normal 3 14 3 3" xfId="13634"/>
    <cellStyle name="Normal 3 14 3 3 2" xfId="28300"/>
    <cellStyle name="Normal 3 14 3 4" xfId="20967"/>
    <cellStyle name="Normal 3 14 4" xfId="8126"/>
    <cellStyle name="Normal 3 14 4 2" xfId="15463"/>
    <cellStyle name="Normal 3 14 4 2 2" xfId="30129"/>
    <cellStyle name="Normal 3 14 4 3" xfId="22796"/>
    <cellStyle name="Normal 3 14 5" xfId="11808"/>
    <cellStyle name="Normal 3 14 5 2" xfId="26474"/>
    <cellStyle name="Normal 3 14 6" xfId="19141"/>
    <cellStyle name="Normal 3 15" xfId="3253"/>
    <cellStyle name="Normal 3 16" xfId="4618"/>
    <cellStyle name="Normal 3 16 2" xfId="6449"/>
    <cellStyle name="Normal 3 16 2 2" xfId="10109"/>
    <cellStyle name="Normal 3 16 2 2 2" xfId="17442"/>
    <cellStyle name="Normal 3 16 2 2 2 2" xfId="32108"/>
    <cellStyle name="Normal 3 16 2 2 3" xfId="24775"/>
    <cellStyle name="Normal 3 16 2 3" xfId="13787"/>
    <cellStyle name="Normal 3 16 2 3 2" xfId="28453"/>
    <cellStyle name="Normal 3 16 2 4" xfId="21120"/>
    <cellStyle name="Normal 3 16 3" xfId="8281"/>
    <cellStyle name="Normal 3 16 3 2" xfId="15616"/>
    <cellStyle name="Normal 3 16 3 2 2" xfId="30282"/>
    <cellStyle name="Normal 3 16 3 3" xfId="22949"/>
    <cellStyle name="Normal 3 16 4" xfId="11961"/>
    <cellStyle name="Normal 3 16 4 2" xfId="26627"/>
    <cellStyle name="Normal 3 16 5" xfId="19294"/>
    <cellStyle name="Normal 3 17" xfId="5541"/>
    <cellStyle name="Normal 3 17 2" xfId="9200"/>
    <cellStyle name="Normal 3 17 2 2" xfId="16533"/>
    <cellStyle name="Normal 3 17 2 2 2" xfId="31199"/>
    <cellStyle name="Normal 3 17 2 3" xfId="23866"/>
    <cellStyle name="Normal 3 17 3" xfId="12878"/>
    <cellStyle name="Normal 3 17 3 2" xfId="27544"/>
    <cellStyle name="Normal 3 17 4" xfId="20211"/>
    <cellStyle name="Normal 3 18" xfId="7370"/>
    <cellStyle name="Normal 3 18 2" xfId="14707"/>
    <cellStyle name="Normal 3 18 2 2" xfId="29373"/>
    <cellStyle name="Normal 3 18 3" xfId="22040"/>
    <cellStyle name="Normal 3 19" xfId="11052"/>
    <cellStyle name="Normal 3 19 2" xfId="25718"/>
    <cellStyle name="Normal 3 2" xfId="270"/>
    <cellStyle name="Normal 3 2 2" xfId="4681"/>
    <cellStyle name="Normal 3 2 2 2" xfId="6512"/>
    <cellStyle name="Normal 3 2 2 2 2" xfId="10172"/>
    <cellStyle name="Normal 3 2 2 2 2 2" xfId="17505"/>
    <cellStyle name="Normal 3 2 2 2 2 2 2" xfId="32171"/>
    <cellStyle name="Normal 3 2 2 2 2 3" xfId="24838"/>
    <cellStyle name="Normal 3 2 2 2 3" xfId="13850"/>
    <cellStyle name="Normal 3 2 2 2 3 2" xfId="28516"/>
    <cellStyle name="Normal 3 2 2 2 4" xfId="21183"/>
    <cellStyle name="Normal 3 2 2 3" xfId="8344"/>
    <cellStyle name="Normal 3 2 2 3 2" xfId="15679"/>
    <cellStyle name="Normal 3 2 2 3 2 2" xfId="30345"/>
    <cellStyle name="Normal 3 2 2 3 3" xfId="23012"/>
    <cellStyle name="Normal 3 2 2 4" xfId="12024"/>
    <cellStyle name="Normal 3 2 2 4 2" xfId="26690"/>
    <cellStyle name="Normal 3 2 2 5" xfId="19357"/>
    <cellStyle name="Normal 3 2 3" xfId="5604"/>
    <cellStyle name="Normal 3 2 3 2" xfId="9263"/>
    <cellStyle name="Normal 3 2 3 2 2" xfId="16596"/>
    <cellStyle name="Normal 3 2 3 2 2 2" xfId="31262"/>
    <cellStyle name="Normal 3 2 3 2 3" xfId="23929"/>
    <cellStyle name="Normal 3 2 3 3" xfId="12941"/>
    <cellStyle name="Normal 3 2 3 3 2" xfId="27607"/>
    <cellStyle name="Normal 3 2 3 4" xfId="20274"/>
    <cellStyle name="Normal 3 2 4" xfId="7433"/>
    <cellStyle name="Normal 3 2 4 2" xfId="14770"/>
    <cellStyle name="Normal 3 2 4 2 2" xfId="29436"/>
    <cellStyle name="Normal 3 2 4 3" xfId="22103"/>
    <cellStyle name="Normal 3 2 5" xfId="11115"/>
    <cellStyle name="Normal 3 2 5 2" xfId="25781"/>
    <cellStyle name="Normal 3 2 6" xfId="18448"/>
    <cellStyle name="Normal 3 20" xfId="18385"/>
    <cellStyle name="Normal 3 3" xfId="333"/>
    <cellStyle name="Normal 3 3 2" xfId="4744"/>
    <cellStyle name="Normal 3 3 2 2" xfId="6575"/>
    <cellStyle name="Normal 3 3 2 2 2" xfId="10235"/>
    <cellStyle name="Normal 3 3 2 2 2 2" xfId="17568"/>
    <cellStyle name="Normal 3 3 2 2 2 2 2" xfId="32234"/>
    <cellStyle name="Normal 3 3 2 2 2 3" xfId="24901"/>
    <cellStyle name="Normal 3 3 2 2 3" xfId="13913"/>
    <cellStyle name="Normal 3 3 2 2 3 2" xfId="28579"/>
    <cellStyle name="Normal 3 3 2 2 4" xfId="21246"/>
    <cellStyle name="Normal 3 3 2 3" xfId="8407"/>
    <cellStyle name="Normal 3 3 2 3 2" xfId="15742"/>
    <cellStyle name="Normal 3 3 2 3 2 2" xfId="30408"/>
    <cellStyle name="Normal 3 3 2 3 3" xfId="23075"/>
    <cellStyle name="Normal 3 3 2 4" xfId="12087"/>
    <cellStyle name="Normal 3 3 2 4 2" xfId="26753"/>
    <cellStyle name="Normal 3 3 2 5" xfId="19420"/>
    <cellStyle name="Normal 3 3 3" xfId="5667"/>
    <cellStyle name="Normal 3 3 3 2" xfId="9326"/>
    <cellStyle name="Normal 3 3 3 2 2" xfId="16659"/>
    <cellStyle name="Normal 3 3 3 2 2 2" xfId="31325"/>
    <cellStyle name="Normal 3 3 3 2 3" xfId="23992"/>
    <cellStyle name="Normal 3 3 3 3" xfId="13004"/>
    <cellStyle name="Normal 3 3 3 3 2" xfId="27670"/>
    <cellStyle name="Normal 3 3 3 4" xfId="20337"/>
    <cellStyle name="Normal 3 3 4" xfId="7496"/>
    <cellStyle name="Normal 3 3 4 2" xfId="14833"/>
    <cellStyle name="Normal 3 3 4 2 2" xfId="29499"/>
    <cellStyle name="Normal 3 3 4 3" xfId="22166"/>
    <cellStyle name="Normal 3 3 5" xfId="11178"/>
    <cellStyle name="Normal 3 3 5 2" xfId="25844"/>
    <cellStyle name="Normal 3 3 6" xfId="18511"/>
    <cellStyle name="Normal 3 4" xfId="395"/>
    <cellStyle name="Normal 3 4 2" xfId="4807"/>
    <cellStyle name="Normal 3 4 2 2" xfId="6638"/>
    <cellStyle name="Normal 3 4 2 2 2" xfId="10298"/>
    <cellStyle name="Normal 3 4 2 2 2 2" xfId="17631"/>
    <cellStyle name="Normal 3 4 2 2 2 2 2" xfId="32297"/>
    <cellStyle name="Normal 3 4 2 2 2 3" xfId="24964"/>
    <cellStyle name="Normal 3 4 2 2 3" xfId="13976"/>
    <cellStyle name="Normal 3 4 2 2 3 2" xfId="28642"/>
    <cellStyle name="Normal 3 4 2 2 4" xfId="21309"/>
    <cellStyle name="Normal 3 4 2 3" xfId="8470"/>
    <cellStyle name="Normal 3 4 2 3 2" xfId="15805"/>
    <cellStyle name="Normal 3 4 2 3 2 2" xfId="30471"/>
    <cellStyle name="Normal 3 4 2 3 3" xfId="23138"/>
    <cellStyle name="Normal 3 4 2 4" xfId="12150"/>
    <cellStyle name="Normal 3 4 2 4 2" xfId="26816"/>
    <cellStyle name="Normal 3 4 2 5" xfId="19483"/>
    <cellStyle name="Normal 3 4 3" xfId="5730"/>
    <cellStyle name="Normal 3 4 3 2" xfId="9389"/>
    <cellStyle name="Normal 3 4 3 2 2" xfId="16722"/>
    <cellStyle name="Normal 3 4 3 2 2 2" xfId="31388"/>
    <cellStyle name="Normal 3 4 3 2 3" xfId="24055"/>
    <cellStyle name="Normal 3 4 3 3" xfId="13067"/>
    <cellStyle name="Normal 3 4 3 3 2" xfId="27733"/>
    <cellStyle name="Normal 3 4 3 4" xfId="20400"/>
    <cellStyle name="Normal 3 4 4" xfId="7559"/>
    <cellStyle name="Normal 3 4 4 2" xfId="14896"/>
    <cellStyle name="Normal 3 4 4 2 2" xfId="29562"/>
    <cellStyle name="Normal 3 4 4 3" xfId="22229"/>
    <cellStyle name="Normal 3 4 5" xfId="11241"/>
    <cellStyle name="Normal 3 4 5 2" xfId="25907"/>
    <cellStyle name="Normal 3 4 6" xfId="18574"/>
    <cellStyle name="Normal 3 5" xfId="458"/>
    <cellStyle name="Normal 3 5 2" xfId="4870"/>
    <cellStyle name="Normal 3 5 2 2" xfId="6701"/>
    <cellStyle name="Normal 3 5 2 2 2" xfId="10361"/>
    <cellStyle name="Normal 3 5 2 2 2 2" xfId="17694"/>
    <cellStyle name="Normal 3 5 2 2 2 2 2" xfId="32360"/>
    <cellStyle name="Normal 3 5 2 2 2 3" xfId="25027"/>
    <cellStyle name="Normal 3 5 2 2 3" xfId="14039"/>
    <cellStyle name="Normal 3 5 2 2 3 2" xfId="28705"/>
    <cellStyle name="Normal 3 5 2 2 4" xfId="21372"/>
    <cellStyle name="Normal 3 5 2 3" xfId="8533"/>
    <cellStyle name="Normal 3 5 2 3 2" xfId="15868"/>
    <cellStyle name="Normal 3 5 2 3 2 2" xfId="30534"/>
    <cellStyle name="Normal 3 5 2 3 3" xfId="23201"/>
    <cellStyle name="Normal 3 5 2 4" xfId="12213"/>
    <cellStyle name="Normal 3 5 2 4 2" xfId="26879"/>
    <cellStyle name="Normal 3 5 2 5" xfId="19546"/>
    <cellStyle name="Normal 3 5 3" xfId="5793"/>
    <cellStyle name="Normal 3 5 3 2" xfId="9452"/>
    <cellStyle name="Normal 3 5 3 2 2" xfId="16785"/>
    <cellStyle name="Normal 3 5 3 2 2 2" xfId="31451"/>
    <cellStyle name="Normal 3 5 3 2 3" xfId="24118"/>
    <cellStyle name="Normal 3 5 3 3" xfId="13130"/>
    <cellStyle name="Normal 3 5 3 3 2" xfId="27796"/>
    <cellStyle name="Normal 3 5 3 4" xfId="20463"/>
    <cellStyle name="Normal 3 5 4" xfId="7622"/>
    <cellStyle name="Normal 3 5 4 2" xfId="14959"/>
    <cellStyle name="Normal 3 5 4 2 2" xfId="29625"/>
    <cellStyle name="Normal 3 5 4 3" xfId="22292"/>
    <cellStyle name="Normal 3 5 5" xfId="11304"/>
    <cellStyle name="Normal 3 5 5 2" xfId="25970"/>
    <cellStyle name="Normal 3 5 6" xfId="18637"/>
    <cellStyle name="Normal 3 6" xfId="521"/>
    <cellStyle name="Normal 3 6 2" xfId="4933"/>
    <cellStyle name="Normal 3 6 2 2" xfId="6764"/>
    <cellStyle name="Normal 3 6 2 2 2" xfId="10424"/>
    <cellStyle name="Normal 3 6 2 2 2 2" xfId="17757"/>
    <cellStyle name="Normal 3 6 2 2 2 2 2" xfId="32423"/>
    <cellStyle name="Normal 3 6 2 2 2 3" xfId="25090"/>
    <cellStyle name="Normal 3 6 2 2 3" xfId="14102"/>
    <cellStyle name="Normal 3 6 2 2 3 2" xfId="28768"/>
    <cellStyle name="Normal 3 6 2 2 4" xfId="21435"/>
    <cellStyle name="Normal 3 6 2 3" xfId="8596"/>
    <cellStyle name="Normal 3 6 2 3 2" xfId="15931"/>
    <cellStyle name="Normal 3 6 2 3 2 2" xfId="30597"/>
    <cellStyle name="Normal 3 6 2 3 3" xfId="23264"/>
    <cellStyle name="Normal 3 6 2 4" xfId="12276"/>
    <cellStyle name="Normal 3 6 2 4 2" xfId="26942"/>
    <cellStyle name="Normal 3 6 2 5" xfId="19609"/>
    <cellStyle name="Normal 3 6 3" xfId="5856"/>
    <cellStyle name="Normal 3 6 3 2" xfId="9515"/>
    <cellStyle name="Normal 3 6 3 2 2" xfId="16848"/>
    <cellStyle name="Normal 3 6 3 2 2 2" xfId="31514"/>
    <cellStyle name="Normal 3 6 3 2 3" xfId="24181"/>
    <cellStyle name="Normal 3 6 3 3" xfId="13193"/>
    <cellStyle name="Normal 3 6 3 3 2" xfId="27859"/>
    <cellStyle name="Normal 3 6 3 4" xfId="20526"/>
    <cellStyle name="Normal 3 6 4" xfId="7685"/>
    <cellStyle name="Normal 3 6 4 2" xfId="15022"/>
    <cellStyle name="Normal 3 6 4 2 2" xfId="29688"/>
    <cellStyle name="Normal 3 6 4 3" xfId="22355"/>
    <cellStyle name="Normal 3 6 5" xfId="11367"/>
    <cellStyle name="Normal 3 6 5 2" xfId="26033"/>
    <cellStyle name="Normal 3 6 6" xfId="18700"/>
    <cellStyle name="Normal 3 7" xfId="584"/>
    <cellStyle name="Normal 3 8" xfId="585"/>
    <cellStyle name="Normal 3 8 2" xfId="4996"/>
    <cellStyle name="Normal 3 8 2 2" xfId="6827"/>
    <cellStyle name="Normal 3 8 2 2 2" xfId="10487"/>
    <cellStyle name="Normal 3 8 2 2 2 2" xfId="17820"/>
    <cellStyle name="Normal 3 8 2 2 2 2 2" xfId="32486"/>
    <cellStyle name="Normal 3 8 2 2 2 3" xfId="25153"/>
    <cellStyle name="Normal 3 8 2 2 3" xfId="14165"/>
    <cellStyle name="Normal 3 8 2 2 3 2" xfId="28831"/>
    <cellStyle name="Normal 3 8 2 2 4" xfId="21498"/>
    <cellStyle name="Normal 3 8 2 3" xfId="8659"/>
    <cellStyle name="Normal 3 8 2 3 2" xfId="15994"/>
    <cellStyle name="Normal 3 8 2 3 2 2" xfId="30660"/>
    <cellStyle name="Normal 3 8 2 3 3" xfId="23327"/>
    <cellStyle name="Normal 3 8 2 4" xfId="12339"/>
    <cellStyle name="Normal 3 8 2 4 2" xfId="27005"/>
    <cellStyle name="Normal 3 8 2 5" xfId="19672"/>
    <cellStyle name="Normal 3 8 3" xfId="5919"/>
    <cellStyle name="Normal 3 8 3 2" xfId="9578"/>
    <cellStyle name="Normal 3 8 3 2 2" xfId="16911"/>
    <cellStyle name="Normal 3 8 3 2 2 2" xfId="31577"/>
    <cellStyle name="Normal 3 8 3 2 3" xfId="24244"/>
    <cellStyle name="Normal 3 8 3 3" xfId="13256"/>
    <cellStyle name="Normal 3 8 3 3 2" xfId="27922"/>
    <cellStyle name="Normal 3 8 3 4" xfId="20589"/>
    <cellStyle name="Normal 3 8 4" xfId="7748"/>
    <cellStyle name="Normal 3 8 4 2" xfId="15085"/>
    <cellStyle name="Normal 3 8 4 2 2" xfId="29751"/>
    <cellStyle name="Normal 3 8 4 3" xfId="22418"/>
    <cellStyle name="Normal 3 8 5" xfId="11430"/>
    <cellStyle name="Normal 3 8 5 2" xfId="26096"/>
    <cellStyle name="Normal 3 8 6" xfId="18763"/>
    <cellStyle name="Normal 3 9" xfId="648"/>
    <cellStyle name="Normal 3 9 2" xfId="5059"/>
    <cellStyle name="Normal 3 9 2 2" xfId="6890"/>
    <cellStyle name="Normal 3 9 2 2 2" xfId="10550"/>
    <cellStyle name="Normal 3 9 2 2 2 2" xfId="17883"/>
    <cellStyle name="Normal 3 9 2 2 2 2 2" xfId="32549"/>
    <cellStyle name="Normal 3 9 2 2 2 3" xfId="25216"/>
    <cellStyle name="Normal 3 9 2 2 3" xfId="14228"/>
    <cellStyle name="Normal 3 9 2 2 3 2" xfId="28894"/>
    <cellStyle name="Normal 3 9 2 2 4" xfId="21561"/>
    <cellStyle name="Normal 3 9 2 3" xfId="8722"/>
    <cellStyle name="Normal 3 9 2 3 2" xfId="16057"/>
    <cellStyle name="Normal 3 9 2 3 2 2" xfId="30723"/>
    <cellStyle name="Normal 3 9 2 3 3" xfId="23390"/>
    <cellStyle name="Normal 3 9 2 4" xfId="12402"/>
    <cellStyle name="Normal 3 9 2 4 2" xfId="27068"/>
    <cellStyle name="Normal 3 9 2 5" xfId="19735"/>
    <cellStyle name="Normal 3 9 3" xfId="5982"/>
    <cellStyle name="Normal 3 9 3 2" xfId="9641"/>
    <cellStyle name="Normal 3 9 3 2 2" xfId="16974"/>
    <cellStyle name="Normal 3 9 3 2 2 2" xfId="31640"/>
    <cellStyle name="Normal 3 9 3 2 3" xfId="24307"/>
    <cellStyle name="Normal 3 9 3 3" xfId="13319"/>
    <cellStyle name="Normal 3 9 3 3 2" xfId="27985"/>
    <cellStyle name="Normal 3 9 3 4" xfId="20652"/>
    <cellStyle name="Normal 3 9 4" xfId="7811"/>
    <cellStyle name="Normal 3 9 4 2" xfId="15148"/>
    <cellStyle name="Normal 3 9 4 2 2" xfId="29814"/>
    <cellStyle name="Normal 3 9 4 3" xfId="22481"/>
    <cellStyle name="Normal 3 9 5" xfId="11493"/>
    <cellStyle name="Normal 3 9 5 2" xfId="26159"/>
    <cellStyle name="Normal 3 9 6" xfId="18826"/>
    <cellStyle name="Normal 4" xfId="3254"/>
    <cellStyle name="Normal_021208_dr_eng" xfId="3255"/>
    <cellStyle name="normбlnм_laroux" xfId="3256"/>
    <cellStyle name="Note" xfId="3257"/>
    <cellStyle name="Nraec?iue" xfId="3258"/>
    <cellStyle name="Nun??c [0]_Apr   (2)" xfId="3259"/>
    <cellStyle name="Nun??c_Apr   (2)" xfId="3260"/>
    <cellStyle name="Ociriniaue [0]_Deri.06.98 " xfId="3261"/>
    <cellStyle name="Ociriniaue_Deri.06.98 " xfId="3262"/>
    <cellStyle name="Option" xfId="3263"/>
    <cellStyle name="OptionHeading" xfId="3264"/>
    <cellStyle name="Output" xfId="3265"/>
    <cellStyle name="Output 2" xfId="3266"/>
    <cellStyle name="Output 3" xfId="3267"/>
    <cellStyle name="Output 4" xfId="3268"/>
    <cellStyle name="Output_Лист1" xfId="3269"/>
    <cellStyle name="per.style" xfId="3270"/>
    <cellStyle name="per.style 2" xfId="3271"/>
    <cellStyle name="per.style 2 2" xfId="3272"/>
    <cellStyle name="per.style 3" xfId="3273"/>
    <cellStyle name="per.style 3 2" xfId="3274"/>
    <cellStyle name="Percent [2]" xfId="3275"/>
    <cellStyle name="Percent [2] 2" xfId="3276"/>
    <cellStyle name="Percent [2] 2 2" xfId="3277"/>
    <cellStyle name="Percent [2] 3" xfId="3278"/>
    <cellStyle name="Percent [2] 3 2" xfId="3279"/>
    <cellStyle name="Product" xfId="3280"/>
    <cellStyle name="regstoresfromspecstores" xfId="3281"/>
    <cellStyle name="regstoresfromspecstores 2" xfId="3282"/>
    <cellStyle name="regstoresfromspecstores 2 2" xfId="3283"/>
    <cellStyle name="regstoresfromspecstores 3" xfId="3284"/>
    <cellStyle name="regstoresfromspecstores 3 2" xfId="3285"/>
    <cellStyle name="RevList" xfId="3286"/>
    <cellStyle name="SHADEDSTORES" xfId="3287"/>
    <cellStyle name="SHADEDSTORES 2" xfId="3288"/>
    <cellStyle name="SHADEDSTORES 2 2" xfId="3289"/>
    <cellStyle name="SHADEDSTORES 3" xfId="3290"/>
    <cellStyle name="SHADEDSTORES 3 2" xfId="3291"/>
    <cellStyle name="SHADEDSTORES_2045" xfId="3292"/>
    <cellStyle name="Shell" xfId="3293"/>
    <cellStyle name="specstores" xfId="3294"/>
    <cellStyle name="specstores 2" xfId="3295"/>
    <cellStyle name="specstores 2 2" xfId="3296"/>
    <cellStyle name="specstores 3" xfId="3297"/>
    <cellStyle name="specstores 3 2" xfId="3298"/>
    <cellStyle name="Standard_NEGS" xfId="3299"/>
    <cellStyle name="Subtotal" xfId="3300"/>
    <cellStyle name="Title" xfId="3301"/>
    <cellStyle name="Title 2" xfId="3302"/>
    <cellStyle name="Title 3" xfId="3303"/>
    <cellStyle name="Title 4" xfId="3304"/>
    <cellStyle name="Title_Лист1" xfId="3305"/>
    <cellStyle name="Total" xfId="3306"/>
    <cellStyle name="Total 2" xfId="3307"/>
    <cellStyle name="Total 3" xfId="3308"/>
    <cellStyle name="Total 4" xfId="3309"/>
    <cellStyle name="Total_Лист1" xfId="3310"/>
    <cellStyle name="Unit" xfId="3311"/>
    <cellStyle name="Warning Text" xfId="3312"/>
    <cellStyle name="Warning Text 2" xfId="3313"/>
    <cellStyle name="Warning Text 3" xfId="3314"/>
    <cellStyle name="Warning Text 4" xfId="3315"/>
    <cellStyle name="Warning Text_Лист1" xfId="3316"/>
    <cellStyle name="Акцент1 2" xfId="50"/>
    <cellStyle name="Акцент1 2 2" xfId="3318"/>
    <cellStyle name="Акцент1 2 3" xfId="3319"/>
    <cellStyle name="Акцент1 2 4" xfId="3317"/>
    <cellStyle name="Акцент1 2_Лист1" xfId="3320"/>
    <cellStyle name="Акцент1 3" xfId="144"/>
    <cellStyle name="Акцент1 3 2" xfId="3321"/>
    <cellStyle name="Акцент2 2" xfId="51"/>
    <cellStyle name="Акцент2 2 2" xfId="3323"/>
    <cellStyle name="Акцент2 2 3" xfId="3324"/>
    <cellStyle name="Акцент2 2 4" xfId="3322"/>
    <cellStyle name="Акцент2 2_Лист1" xfId="3325"/>
    <cellStyle name="Акцент2 3" xfId="145"/>
    <cellStyle name="Акцент2 3 2" xfId="3326"/>
    <cellStyle name="Акцент3 2" xfId="52"/>
    <cellStyle name="Акцент3 2 2" xfId="3328"/>
    <cellStyle name="Акцент3 2 3" xfId="3329"/>
    <cellStyle name="Акцент3 2 4" xfId="3327"/>
    <cellStyle name="Акцент3 2_Лист1" xfId="3330"/>
    <cellStyle name="Акцент3 3" xfId="146"/>
    <cellStyle name="Акцент3 3 2" xfId="3331"/>
    <cellStyle name="Акцент4 2" xfId="53"/>
    <cellStyle name="Акцент4 2 2" xfId="3333"/>
    <cellStyle name="Акцент4 2 3" xfId="3334"/>
    <cellStyle name="Акцент4 2 4" xfId="3332"/>
    <cellStyle name="Акцент4 2_Лист1" xfId="3335"/>
    <cellStyle name="Акцент4 3" xfId="147"/>
    <cellStyle name="Акцент4 3 2" xfId="3336"/>
    <cellStyle name="Акцент5 2" xfId="54"/>
    <cellStyle name="Акцент5 2 2" xfId="3338"/>
    <cellStyle name="Акцент5 2 3" xfId="3339"/>
    <cellStyle name="Акцент5 2 4" xfId="3337"/>
    <cellStyle name="Акцент5 2_Лист1" xfId="3340"/>
    <cellStyle name="Акцент5 3" xfId="148"/>
    <cellStyle name="Акцент5 3 2" xfId="3341"/>
    <cellStyle name="Акцент6 2" xfId="55"/>
    <cellStyle name="Акцент6 2 2" xfId="3343"/>
    <cellStyle name="Акцент6 2 3" xfId="3344"/>
    <cellStyle name="Акцент6 2 4" xfId="3342"/>
    <cellStyle name="Акцент6 2_Лист1" xfId="3345"/>
    <cellStyle name="Акцент6 3" xfId="149"/>
    <cellStyle name="Акцент6 3 2" xfId="3346"/>
    <cellStyle name="Ввод  2" xfId="56"/>
    <cellStyle name="Ввод  2 2" xfId="3348"/>
    <cellStyle name="Ввод  2 3" xfId="3349"/>
    <cellStyle name="Ввод  2 4" xfId="3347"/>
    <cellStyle name="Ввод  2_Лист1" xfId="3350"/>
    <cellStyle name="Ввод  3" xfId="150"/>
    <cellStyle name="Ввод  3 2" xfId="3351"/>
    <cellStyle name="Вывод 2" xfId="57"/>
    <cellStyle name="Вывод 2 2" xfId="3353"/>
    <cellStyle name="Вывод 2 3" xfId="3354"/>
    <cellStyle name="Вывод 2 4" xfId="3352"/>
    <cellStyle name="Вывод 2_Лист1" xfId="3355"/>
    <cellStyle name="Вывод 3" xfId="151"/>
    <cellStyle name="Вывод 3 2" xfId="3356"/>
    <cellStyle name="Вычисление 2" xfId="58"/>
    <cellStyle name="Вычисление 2 2" xfId="3358"/>
    <cellStyle name="Вычисление 2 3" xfId="3359"/>
    <cellStyle name="Вычисление 2 4" xfId="3357"/>
    <cellStyle name="Вычисление 2_Лист1" xfId="3360"/>
    <cellStyle name="Вычисление 3" xfId="152"/>
    <cellStyle name="Вычисление 3 2" xfId="3361"/>
    <cellStyle name="Гиперссылка 2" xfId="3362"/>
    <cellStyle name="Гиперссылка 3" xfId="3363"/>
    <cellStyle name="Гиперссылка 3 2" xfId="3364"/>
    <cellStyle name="Денежный 2" xfId="3365"/>
    <cellStyle name="Денежный 3" xfId="3366"/>
    <cellStyle name="Заголовок 1 2" xfId="59"/>
    <cellStyle name="Заголовок 1 2 2" xfId="3368"/>
    <cellStyle name="Заголовок 1 2 3" xfId="3369"/>
    <cellStyle name="Заголовок 1 2 4" xfId="3367"/>
    <cellStyle name="Заголовок 1 2_Лист1" xfId="3370"/>
    <cellStyle name="Заголовок 1 3" xfId="153"/>
    <cellStyle name="Заголовок 2 2" xfId="60"/>
    <cellStyle name="Заголовок 2 2 2" xfId="3372"/>
    <cellStyle name="Заголовок 2 2 3" xfId="3373"/>
    <cellStyle name="Заголовок 2 2 4" xfId="3371"/>
    <cellStyle name="Заголовок 2 2_Лист1" xfId="3374"/>
    <cellStyle name="Заголовок 2 3" xfId="154"/>
    <cellStyle name="Заголовок 3 2" xfId="61"/>
    <cellStyle name="Заголовок 3 2 2" xfId="3376"/>
    <cellStyle name="Заголовок 3 2 3" xfId="3377"/>
    <cellStyle name="Заголовок 3 2 4" xfId="3375"/>
    <cellStyle name="Заголовок 3 2_Лист1" xfId="3378"/>
    <cellStyle name="Заголовок 3 3" xfId="155"/>
    <cellStyle name="Заголовок 4 2" xfId="62"/>
    <cellStyle name="Заголовок 4 2 2" xfId="3380"/>
    <cellStyle name="Заголовок 4 2 3" xfId="3381"/>
    <cellStyle name="Заголовок 4 2 4" xfId="3379"/>
    <cellStyle name="Заголовок 4 2_Лист1" xfId="3382"/>
    <cellStyle name="Заголовок 4 3" xfId="156"/>
    <cellStyle name="Итог 2" xfId="63"/>
    <cellStyle name="Итог 2 2" xfId="3384"/>
    <cellStyle name="Итог 2 3" xfId="3385"/>
    <cellStyle name="Итог 2 4" xfId="3383"/>
    <cellStyle name="Итог 2_Лист1" xfId="3386"/>
    <cellStyle name="Итог 3" xfId="157"/>
    <cellStyle name="Итог 3 2" xfId="3387"/>
    <cellStyle name="Контрольная ячейка 2" xfId="64"/>
    <cellStyle name="Контрольная ячейка 2 2" xfId="3389"/>
    <cellStyle name="Контрольная ячейка 2 3" xfId="3390"/>
    <cellStyle name="Контрольная ячейка 2 4" xfId="3388"/>
    <cellStyle name="Контрольная ячейка 2_Лист1" xfId="3391"/>
    <cellStyle name="Контрольная ячейка 3" xfId="158"/>
    <cellStyle name="Контрольная ячейка 3 2" xfId="3392"/>
    <cellStyle name="Название 2" xfId="65"/>
    <cellStyle name="Название 2 2" xfId="3394"/>
    <cellStyle name="Название 2 3" xfId="3395"/>
    <cellStyle name="Название 2 4" xfId="3393"/>
    <cellStyle name="Название 2_Лист1" xfId="3396"/>
    <cellStyle name="Название 3" xfId="159"/>
    <cellStyle name="Нейтральный 2" xfId="66"/>
    <cellStyle name="Нейтральный 2 2" xfId="3398"/>
    <cellStyle name="Нейтральный 2 3" xfId="3399"/>
    <cellStyle name="Нейтральный 2 4" xfId="3397"/>
    <cellStyle name="Нейтральный 2_Лист1" xfId="3400"/>
    <cellStyle name="Нейтральный 3" xfId="160"/>
    <cellStyle name="Нейтральный 3 2" xfId="3401"/>
    <cellStyle name="Обычный" xfId="0" builtinId="0"/>
    <cellStyle name="Обычный 10" xfId="11"/>
    <cellStyle name="Обычный 10 2" xfId="3403"/>
    <cellStyle name="Обычный 10 2 2" xfId="21"/>
    <cellStyle name="Обычный 10 3" xfId="3404"/>
    <cellStyle name="Обычный 10 3 2" xfId="3405"/>
    <cellStyle name="Обычный 10 3_Лист1" xfId="3406"/>
    <cellStyle name="Обычный 10 4" xfId="3402"/>
    <cellStyle name="Обычный 10_Лист1" xfId="3407"/>
    <cellStyle name="Обычный 100" xfId="3408"/>
    <cellStyle name="Обычный 101" xfId="3409"/>
    <cellStyle name="Обычный 102" xfId="3410"/>
    <cellStyle name="Обычный 103" xfId="3411"/>
    <cellStyle name="Обычный 104" xfId="3412"/>
    <cellStyle name="Обычный 105" xfId="3413"/>
    <cellStyle name="Обычный 106" xfId="3414"/>
    <cellStyle name="Обычный 107" xfId="3415"/>
    <cellStyle name="Обычный 108" xfId="3416"/>
    <cellStyle name="Обычный 109" xfId="3417"/>
    <cellStyle name="Обычный 11" xfId="3418"/>
    <cellStyle name="Обычный 11 2" xfId="3419"/>
    <cellStyle name="Обычный 11 2 2" xfId="3420"/>
    <cellStyle name="Обычный 11 2 3" xfId="13"/>
    <cellStyle name="Обычный 11 3" xfId="3421"/>
    <cellStyle name="Обычный 11 4" xfId="3422"/>
    <cellStyle name="Обычный 11 5" xfId="12"/>
    <cellStyle name="Обычный 110" xfId="3423"/>
    <cellStyle name="Обычный 111" xfId="3424"/>
    <cellStyle name="Обычный 112" xfId="3425"/>
    <cellStyle name="Обычный 113" xfId="3426"/>
    <cellStyle name="Обычный 113 2" xfId="3427"/>
    <cellStyle name="Обычный 113 2 2" xfId="3428"/>
    <cellStyle name="Обычный 113 3" xfId="3429"/>
    <cellStyle name="Обычный 113 4" xfId="3430"/>
    <cellStyle name="Обычный 113 5" xfId="3431"/>
    <cellStyle name="Обычный 113 5 2" xfId="3432"/>
    <cellStyle name="Обычный 113_603Г" xfId="3433"/>
    <cellStyle name="Обычный 114" xfId="3434"/>
    <cellStyle name="Обычный 115" xfId="3435"/>
    <cellStyle name="Обычный 116" xfId="3436"/>
    <cellStyle name="Обычный 117" xfId="3437"/>
    <cellStyle name="Обычный 118" xfId="3438"/>
    <cellStyle name="Обычный 119" xfId="3439"/>
    <cellStyle name="Обычный 12" xfId="3440"/>
    <cellStyle name="Обычный 120" xfId="3441"/>
    <cellStyle name="Обычный 121" xfId="3442"/>
    <cellStyle name="Обычный 122" xfId="3443"/>
    <cellStyle name="Обычный 123" xfId="3444"/>
    <cellStyle name="Обычный 124" xfId="3445"/>
    <cellStyle name="Обычный 125" xfId="3446"/>
    <cellStyle name="Обычный 126" xfId="3447"/>
    <cellStyle name="Обычный 127" xfId="3448"/>
    <cellStyle name="Обычный 128" xfId="3449"/>
    <cellStyle name="Обычный 129" xfId="3450"/>
    <cellStyle name="Обычный 13" xfId="3451"/>
    <cellStyle name="Обычный 13 2" xfId="3452"/>
    <cellStyle name="Обычный 13 2 2" xfId="3453"/>
    <cellStyle name="Обычный 13 2 3" xfId="3454"/>
    <cellStyle name="Обычный 13 3" xfId="3455"/>
    <cellStyle name="Обычный 13_Лист1" xfId="3456"/>
    <cellStyle name="Обычный 130" xfId="3457"/>
    <cellStyle name="Обычный 131" xfId="3458"/>
    <cellStyle name="Обычный 132" xfId="3459"/>
    <cellStyle name="Обычный 133" xfId="3460"/>
    <cellStyle name="Обычный 134" xfId="3461"/>
    <cellStyle name="Обычный 135" xfId="3462"/>
    <cellStyle name="Обычный 136" xfId="3463"/>
    <cellStyle name="Обычный 137" xfId="3464"/>
    <cellStyle name="Обычный 138" xfId="3465"/>
    <cellStyle name="Обычный 139" xfId="3466"/>
    <cellStyle name="Обычный 14" xfId="3467"/>
    <cellStyle name="Обычный 14 2" xfId="3468"/>
    <cellStyle name="Обычный 140" xfId="3469"/>
    <cellStyle name="Обычный 141" xfId="3470"/>
    <cellStyle name="Обычный 142" xfId="3471"/>
    <cellStyle name="Обычный 143" xfId="3472"/>
    <cellStyle name="Обычный 144" xfId="3473"/>
    <cellStyle name="Обычный 145" xfId="3474"/>
    <cellStyle name="Обычный 146" xfId="3475"/>
    <cellStyle name="Обычный 147" xfId="3476"/>
    <cellStyle name="Обычный 148" xfId="3477"/>
    <cellStyle name="Обычный 149" xfId="3478"/>
    <cellStyle name="Обычный 15" xfId="3479"/>
    <cellStyle name="Обычный 150" xfId="3480"/>
    <cellStyle name="Обычный 151" xfId="3481"/>
    <cellStyle name="Обычный 152" xfId="3482"/>
    <cellStyle name="Обычный 153" xfId="3483"/>
    <cellStyle name="Обычный 154" xfId="3484"/>
    <cellStyle name="Обычный 155" xfId="3485"/>
    <cellStyle name="Обычный 156" xfId="3486"/>
    <cellStyle name="Обычный 157" xfId="3487"/>
    <cellStyle name="Обычный 158" xfId="3488"/>
    <cellStyle name="Обычный 159" xfId="3489"/>
    <cellStyle name="Обычный 16" xfId="3490"/>
    <cellStyle name="Обычный 160" xfId="3491"/>
    <cellStyle name="Обычный 161" xfId="3492"/>
    <cellStyle name="Обычный 162" xfId="3493"/>
    <cellStyle name="Обычный 163" xfId="3494"/>
    <cellStyle name="Обычный 164" xfId="3495"/>
    <cellStyle name="Обычный 165" xfId="3496"/>
    <cellStyle name="Обычный 166" xfId="3497"/>
    <cellStyle name="Обычный 167" xfId="3498"/>
    <cellStyle name="Обычный 168" xfId="3499"/>
    <cellStyle name="Обычный 169" xfId="3500"/>
    <cellStyle name="Обычный 17" xfId="3501"/>
    <cellStyle name="Обычный 170" xfId="3502"/>
    <cellStyle name="Обычный 171" xfId="3503"/>
    <cellStyle name="Обычный 172" xfId="3504"/>
    <cellStyle name="Обычный 173" xfId="3505"/>
    <cellStyle name="Обычный 174" xfId="3506"/>
    <cellStyle name="Обычный 175" xfId="3507"/>
    <cellStyle name="Обычный 176" xfId="3508"/>
    <cellStyle name="Обычный 177" xfId="3509"/>
    <cellStyle name="Обычный 178" xfId="3510"/>
    <cellStyle name="Обычный 179" xfId="3511"/>
    <cellStyle name="Обычный 18" xfId="3512"/>
    <cellStyle name="Обычный 180" xfId="3513"/>
    <cellStyle name="Обычный 181" xfId="3514"/>
    <cellStyle name="Обычный 182" xfId="3515"/>
    <cellStyle name="Обычный 183" xfId="3516"/>
    <cellStyle name="Обычный 184" xfId="3517"/>
    <cellStyle name="Обычный 185" xfId="3518"/>
    <cellStyle name="Обычный 186" xfId="3519"/>
    <cellStyle name="Обычный 187" xfId="3520"/>
    <cellStyle name="Обычный 188" xfId="3521"/>
    <cellStyle name="Обычный 189" xfId="3522"/>
    <cellStyle name="Обычный 19" xfId="3523"/>
    <cellStyle name="Обычный 190" xfId="3524"/>
    <cellStyle name="Обычный 191" xfId="3525"/>
    <cellStyle name="Обычный 192" xfId="3526"/>
    <cellStyle name="Обычный 193" xfId="3527"/>
    <cellStyle name="Обычный 194" xfId="3528"/>
    <cellStyle name="Обычный 195" xfId="3529"/>
    <cellStyle name="Обычный 196" xfId="3530"/>
    <cellStyle name="Обычный 197" xfId="3531"/>
    <cellStyle name="Обычный 198" xfId="3532"/>
    <cellStyle name="Обычный 199" xfId="3533"/>
    <cellStyle name="Обычный 2" xfId="4"/>
    <cellStyle name="Обычный 2 10" xfId="10957"/>
    <cellStyle name="Обычный 2 10 2" xfId="18290"/>
    <cellStyle name="Обычный 2 10 2 2" xfId="32956"/>
    <cellStyle name="Обычный 2 10 3" xfId="25623"/>
    <cellStyle name="Обычный 2 11" xfId="10960"/>
    <cellStyle name="Обычный 2 11 2" xfId="18293"/>
    <cellStyle name="Обычный 2 11 2 2" xfId="32959"/>
    <cellStyle name="Обычный 2 11 3" xfId="25626"/>
    <cellStyle name="Обычный 2 12" xfId="24"/>
    <cellStyle name="Обычный 2 12 2" xfId="67"/>
    <cellStyle name="Обычный 2 13" xfId="10967"/>
    <cellStyle name="Обычный 2 13 2" xfId="18300"/>
    <cellStyle name="Обычный 2 13 2 2" xfId="32966"/>
    <cellStyle name="Обычный 2 13 3" xfId="25633"/>
    <cellStyle name="Обычный 2 14" xfId="32973"/>
    <cellStyle name="Обычный 2 15" xfId="32979"/>
    <cellStyle name="Обычный 2 16" xfId="32983"/>
    <cellStyle name="Обычный 2 17" xfId="32987"/>
    <cellStyle name="Обычный 2 18" xfId="32991"/>
    <cellStyle name="Обычный 2 19" xfId="32994"/>
    <cellStyle name="Обычный 2 2" xfId="5"/>
    <cellStyle name="Обычный 2 2 10" xfId="16"/>
    <cellStyle name="Обычный 2 2 2" xfId="7"/>
    <cellStyle name="Обычный 2 2 2 2" xfId="3535"/>
    <cellStyle name="Обычный 2 2 2 3" xfId="3536"/>
    <cellStyle name="Обычный 2 2 2 4" xfId="68"/>
    <cellStyle name="Обычный 2 2 2 6" xfId="32996"/>
    <cellStyle name="Обычный 2 2 3" xfId="206"/>
    <cellStyle name="Обычный 2 2 3 2" xfId="3537"/>
    <cellStyle name="Обычный 2 2 4" xfId="3538"/>
    <cellStyle name="Обычный 2 2 4 2" xfId="3539"/>
    <cellStyle name="Обычный 2 2 5" xfId="3534"/>
    <cellStyle name="Обычный 2 2 5 2" xfId="6359"/>
    <cellStyle name="Обычный 2 2 5 2 2" xfId="10019"/>
    <cellStyle name="Обычный 2 2 5 2 2 2" xfId="17352"/>
    <cellStyle name="Обычный 2 2 5 2 2 2 2" xfId="32018"/>
    <cellStyle name="Обычный 2 2 5 2 2 3" xfId="24685"/>
    <cellStyle name="Обычный 2 2 5 2 3" xfId="13697"/>
    <cellStyle name="Обычный 2 2 5 2 3 2" xfId="28363"/>
    <cellStyle name="Обычный 2 2 5 2 4" xfId="21030"/>
    <cellStyle name="Обычный 2 2 5 3" xfId="8190"/>
    <cellStyle name="Обычный 2 2 5 3 2" xfId="15526"/>
    <cellStyle name="Обычный 2 2 5 3 2 2" xfId="30192"/>
    <cellStyle name="Обычный 2 2 5 3 3" xfId="22859"/>
    <cellStyle name="Обычный 2 2 5 4" xfId="11871"/>
    <cellStyle name="Обычный 2 2 5 4 2" xfId="26537"/>
    <cellStyle name="Обычный 2 2 5 5" xfId="19204"/>
    <cellStyle name="Обычный 2 2 6" xfId="5438"/>
    <cellStyle name="Обычный 2 2 6 2" xfId="7268"/>
    <cellStyle name="Обычный 2 2 6 2 2" xfId="10928"/>
    <cellStyle name="Обычный 2 2 6 2 2 2" xfId="18261"/>
    <cellStyle name="Обычный 2 2 6 2 2 2 2" xfId="32927"/>
    <cellStyle name="Обычный 2 2 6 2 2 3" xfId="25594"/>
    <cellStyle name="Обычный 2 2 6 2 3" xfId="14606"/>
    <cellStyle name="Обычный 2 2 6 2 3 2" xfId="29272"/>
    <cellStyle name="Обычный 2 2 6 2 4" xfId="21939"/>
    <cellStyle name="Обычный 2 2 6 3" xfId="9101"/>
    <cellStyle name="Обычный 2 2 6 3 2" xfId="16435"/>
    <cellStyle name="Обычный 2 2 6 3 2 2" xfId="31101"/>
    <cellStyle name="Обычный 2 2 6 3 3" xfId="23768"/>
    <cellStyle name="Обычный 2 2 6 4" xfId="12780"/>
    <cellStyle name="Обычный 2 2 6 4 2" xfId="27446"/>
    <cellStyle name="Обычный 2 2 6 5" xfId="20113"/>
    <cellStyle name="Обычный 2 2 7" xfId="5447"/>
    <cellStyle name="Обычный 2 2 7 2" xfId="7276"/>
    <cellStyle name="Обычный 2 2 7 2 2" xfId="10936"/>
    <cellStyle name="Обычный 2 2 7 2 2 2" xfId="18269"/>
    <cellStyle name="Обычный 2 2 7 2 2 2 2" xfId="32935"/>
    <cellStyle name="Обычный 2 2 7 2 2 3" xfId="25602"/>
    <cellStyle name="Обычный 2 2 7 2 3" xfId="14614"/>
    <cellStyle name="Обычный 2 2 7 2 3 2" xfId="29280"/>
    <cellStyle name="Обычный 2 2 7 2 4" xfId="21947"/>
    <cellStyle name="Обычный 2 2 7 3" xfId="9110"/>
    <cellStyle name="Обычный 2 2 7 3 2" xfId="16443"/>
    <cellStyle name="Обычный 2 2 7 3 2 2" xfId="31109"/>
    <cellStyle name="Обычный 2 2 7 3 3" xfId="23776"/>
    <cellStyle name="Обычный 2 2 7 4" xfId="12788"/>
    <cellStyle name="Обычный 2 2 7 4 2" xfId="27454"/>
    <cellStyle name="Обычный 2 2 7 5" xfId="20121"/>
    <cellStyle name="Обычный 2 2 8" xfId="29"/>
    <cellStyle name="Обычный 2 2 9" xfId="14"/>
    <cellStyle name="Обычный 2 2_2938" xfId="3540"/>
    <cellStyle name="Обычный 2 20" xfId="32998"/>
    <cellStyle name="Обычный 2 3" xfId="15"/>
    <cellStyle name="Обычный 2 4" xfId="3541"/>
    <cellStyle name="Обычный 2 5" xfId="3542"/>
    <cellStyle name="Обычный 2 5 2" xfId="3543"/>
    <cellStyle name="Обычный 2 5_Лист1" xfId="3544"/>
    <cellStyle name="Обычный 2 6" xfId="10949"/>
    <cellStyle name="Обычный 2 6 2" xfId="18282"/>
    <cellStyle name="Обычный 2 6 2 2" xfId="32948"/>
    <cellStyle name="Обычный 2 6 3" xfId="25615"/>
    <cellStyle name="Обычный 2 7" xfId="10951"/>
    <cellStyle name="Обычный 2 7 2" xfId="18284"/>
    <cellStyle name="Обычный 2 7 2 2" xfId="32950"/>
    <cellStyle name="Обычный 2 7 3" xfId="25617"/>
    <cellStyle name="Обычный 2 8" xfId="10953"/>
    <cellStyle name="Обычный 2 8 2" xfId="18286"/>
    <cellStyle name="Обычный 2 8 2 2" xfId="32952"/>
    <cellStyle name="Обычный 2 8 3" xfId="25619"/>
    <cellStyle name="Обычный 2 9" xfId="10955"/>
    <cellStyle name="Обычный 2 9 2" xfId="18288"/>
    <cellStyle name="Обычный 2 9 2 2" xfId="32954"/>
    <cellStyle name="Обычный 2 9 3" xfId="25621"/>
    <cellStyle name="Обычный 2_2045" xfId="3545"/>
    <cellStyle name="Обычный 20" xfId="3546"/>
    <cellStyle name="Обычный 200" xfId="3547"/>
    <cellStyle name="Обычный 201" xfId="3548"/>
    <cellStyle name="Обычный 202" xfId="3549"/>
    <cellStyle name="Обычный 203" xfId="3550"/>
    <cellStyle name="Обычный 204" xfId="3551"/>
    <cellStyle name="Обычный 205" xfId="3552"/>
    <cellStyle name="Обычный 206" xfId="3553"/>
    <cellStyle name="Обычный 207" xfId="3554"/>
    <cellStyle name="Обычный 208" xfId="3555"/>
    <cellStyle name="Обычный 209" xfId="3556"/>
    <cellStyle name="Обычный 21" xfId="3557"/>
    <cellStyle name="Обычный 21 2" xfId="3558"/>
    <cellStyle name="Обычный 21 2 2" xfId="3559"/>
    <cellStyle name="Обычный 21_Лист1" xfId="3560"/>
    <cellStyle name="Обычный 210" xfId="3561"/>
    <cellStyle name="Обычный 211" xfId="3562"/>
    <cellStyle name="Обычный 212" xfId="3563"/>
    <cellStyle name="Обычный 213" xfId="3564"/>
    <cellStyle name="Обычный 214" xfId="3565"/>
    <cellStyle name="Обычный 215" xfId="3566"/>
    <cellStyle name="Обычный 216" xfId="3567"/>
    <cellStyle name="Обычный 217" xfId="3568"/>
    <cellStyle name="Обычный 218" xfId="3569"/>
    <cellStyle name="Обычный 219" xfId="3570"/>
    <cellStyle name="Обычный 22" xfId="3571"/>
    <cellStyle name="Обычный 22 2" xfId="3572"/>
    <cellStyle name="Обычный 22 2 2" xfId="3573"/>
    <cellStyle name="Обычный 22_Лист1" xfId="3574"/>
    <cellStyle name="Обычный 220" xfId="3575"/>
    <cellStyle name="Обычный 221" xfId="3576"/>
    <cellStyle name="Обычный 222" xfId="3577"/>
    <cellStyle name="Обычный 223" xfId="3578"/>
    <cellStyle name="Обычный 224" xfId="3579"/>
    <cellStyle name="Обычный 225" xfId="3580"/>
    <cellStyle name="Обычный 226" xfId="3581"/>
    <cellStyle name="Обычный 227" xfId="3582"/>
    <cellStyle name="Обычный 228" xfId="3583"/>
    <cellStyle name="Обычный 229" xfId="3584"/>
    <cellStyle name="Обычный 23" xfId="3585"/>
    <cellStyle name="Обычный 23 2" xfId="3586"/>
    <cellStyle name="Обычный 23 2 2" xfId="3587"/>
    <cellStyle name="Обычный 23_Лист1" xfId="3588"/>
    <cellStyle name="Обычный 230" xfId="3589"/>
    <cellStyle name="Обычный 231" xfId="3590"/>
    <cellStyle name="Обычный 232" xfId="3591"/>
    <cellStyle name="Обычный 233" xfId="3592"/>
    <cellStyle name="Обычный 234" xfId="3593"/>
    <cellStyle name="Обычный 235" xfId="3594"/>
    <cellStyle name="Обычный 236" xfId="3595"/>
    <cellStyle name="Обычный 237" xfId="3596"/>
    <cellStyle name="Обычный 238" xfId="3597"/>
    <cellStyle name="Обычный 239" xfId="3598"/>
    <cellStyle name="Обычный 24" xfId="3599"/>
    <cellStyle name="Обычный 24 2" xfId="3600"/>
    <cellStyle name="Обычный 24 2 2" xfId="3601"/>
    <cellStyle name="Обычный 24_Лист1" xfId="3602"/>
    <cellStyle name="Обычный 240" xfId="3603"/>
    <cellStyle name="Обычный 241" xfId="3604"/>
    <cellStyle name="Обычный 242" xfId="3605"/>
    <cellStyle name="Обычный 243" xfId="3606"/>
    <cellStyle name="Обычный 244" xfId="3607"/>
    <cellStyle name="Обычный 245" xfId="3608"/>
    <cellStyle name="Обычный 246" xfId="3609"/>
    <cellStyle name="Обычный 247" xfId="3610"/>
    <cellStyle name="Обычный 248" xfId="3611"/>
    <cellStyle name="Обычный 249" xfId="3612"/>
    <cellStyle name="Обычный 25" xfId="3613"/>
    <cellStyle name="Обычный 25 2" xfId="3614"/>
    <cellStyle name="Обычный 25 2 2" xfId="3615"/>
    <cellStyle name="Обычный 25_Лист1" xfId="3616"/>
    <cellStyle name="Обычный 250" xfId="3617"/>
    <cellStyle name="Обычный 251" xfId="3618"/>
    <cellStyle name="Обычный 252" xfId="3619"/>
    <cellStyle name="Обычный 253" xfId="3620"/>
    <cellStyle name="Обычный 254" xfId="3621"/>
    <cellStyle name="Обычный 255" xfId="3622"/>
    <cellStyle name="Обычный 256" xfId="3623"/>
    <cellStyle name="Обычный 257" xfId="3624"/>
    <cellStyle name="Обычный 258" xfId="3625"/>
    <cellStyle name="Обычный 259" xfId="3626"/>
    <cellStyle name="Обычный 26" xfId="3627"/>
    <cellStyle name="Обычный 26 2" xfId="3628"/>
    <cellStyle name="Обычный 26 2 2" xfId="3629"/>
    <cellStyle name="Обычный 26_Лист1" xfId="3630"/>
    <cellStyle name="Обычный 260" xfId="3631"/>
    <cellStyle name="Обычный 261" xfId="3632"/>
    <cellStyle name="Обычный 262" xfId="3633"/>
    <cellStyle name="Обычный 263" xfId="3634"/>
    <cellStyle name="Обычный 264" xfId="3635"/>
    <cellStyle name="Обычный 265" xfId="3636"/>
    <cellStyle name="Обычный 266" xfId="3637"/>
    <cellStyle name="Обычный 267" xfId="3638"/>
    <cellStyle name="Обычный 268" xfId="3639"/>
    <cellStyle name="Обычный 269" xfId="3640"/>
    <cellStyle name="Обычный 27" xfId="3641"/>
    <cellStyle name="Обычный 27 2" xfId="3642"/>
    <cellStyle name="Обычный 27 2 2" xfId="3643"/>
    <cellStyle name="Обычный 27_Лист1" xfId="3644"/>
    <cellStyle name="Обычный 270" xfId="3645"/>
    <cellStyle name="Обычный 271" xfId="3646"/>
    <cellStyle name="Обычный 272" xfId="3647"/>
    <cellStyle name="Обычный 273" xfId="3648"/>
    <cellStyle name="Обычный 274" xfId="3649"/>
    <cellStyle name="Обычный 275" xfId="3650"/>
    <cellStyle name="Обычный 276" xfId="3651"/>
    <cellStyle name="Обычный 277" xfId="3652"/>
    <cellStyle name="Обычный 278" xfId="3653"/>
    <cellStyle name="Обычный 279" xfId="3654"/>
    <cellStyle name="Обычный 28" xfId="3655"/>
    <cellStyle name="Обычный 28 2" xfId="3656"/>
    <cellStyle name="Обычный 28 2 2" xfId="3657"/>
    <cellStyle name="Обычный 28_Лист1" xfId="3658"/>
    <cellStyle name="Обычный 280" xfId="3659"/>
    <cellStyle name="Обычный 281" xfId="3660"/>
    <cellStyle name="Обычный 282" xfId="3661"/>
    <cellStyle name="Обычный 283" xfId="3662"/>
    <cellStyle name="Обычный 284" xfId="3663"/>
    <cellStyle name="Обычный 285" xfId="3664"/>
    <cellStyle name="Обычный 286" xfId="3665"/>
    <cellStyle name="Обычный 287" xfId="3666"/>
    <cellStyle name="Обычный 288" xfId="3667"/>
    <cellStyle name="Обычный 289" xfId="3668"/>
    <cellStyle name="Обычный 29" xfId="3669"/>
    <cellStyle name="Обычный 29 2" xfId="3670"/>
    <cellStyle name="Обычный 29 2 2" xfId="3671"/>
    <cellStyle name="Обычный 29_Лист1" xfId="3672"/>
    <cellStyle name="Обычный 290" xfId="3673"/>
    <cellStyle name="Обычный 291" xfId="3674"/>
    <cellStyle name="Обычный 292" xfId="3675"/>
    <cellStyle name="Обычный 293" xfId="3676"/>
    <cellStyle name="Обычный 294" xfId="3677"/>
    <cellStyle name="Обычный 295" xfId="3678"/>
    <cellStyle name="Обычный 296" xfId="3679"/>
    <cellStyle name="Обычный 297" xfId="3680"/>
    <cellStyle name="Обычный 298" xfId="3681"/>
    <cellStyle name="Обычный 299" xfId="3682"/>
    <cellStyle name="Обычный 3" xfId="6"/>
    <cellStyle name="Обычный 3 2" xfId="8"/>
    <cellStyle name="Обычный 3 2 2" xfId="207"/>
    <cellStyle name="Обычный 3 2 2 10" xfId="712"/>
    <cellStyle name="Обычный 3 2 2 10 2" xfId="5123"/>
    <cellStyle name="Обычный 3 2 2 10 2 2" xfId="6954"/>
    <cellStyle name="Обычный 3 2 2 10 2 2 2" xfId="10614"/>
    <cellStyle name="Обычный 3 2 2 10 2 2 2 2" xfId="17947"/>
    <cellStyle name="Обычный 3 2 2 10 2 2 2 2 2" xfId="32613"/>
    <cellStyle name="Обычный 3 2 2 10 2 2 2 3" xfId="25280"/>
    <cellStyle name="Обычный 3 2 2 10 2 2 3" xfId="14292"/>
    <cellStyle name="Обычный 3 2 2 10 2 2 3 2" xfId="28958"/>
    <cellStyle name="Обычный 3 2 2 10 2 2 4" xfId="21625"/>
    <cellStyle name="Обычный 3 2 2 10 2 3" xfId="8786"/>
    <cellStyle name="Обычный 3 2 2 10 2 3 2" xfId="16121"/>
    <cellStyle name="Обычный 3 2 2 10 2 3 2 2" xfId="30787"/>
    <cellStyle name="Обычный 3 2 2 10 2 3 3" xfId="23454"/>
    <cellStyle name="Обычный 3 2 2 10 2 4" xfId="12466"/>
    <cellStyle name="Обычный 3 2 2 10 2 4 2" xfId="27132"/>
    <cellStyle name="Обычный 3 2 2 10 2 5" xfId="19799"/>
    <cellStyle name="Обычный 3 2 2 10 3" xfId="6046"/>
    <cellStyle name="Обычный 3 2 2 10 3 2" xfId="9705"/>
    <cellStyle name="Обычный 3 2 2 10 3 2 2" xfId="17038"/>
    <cellStyle name="Обычный 3 2 2 10 3 2 2 2" xfId="31704"/>
    <cellStyle name="Обычный 3 2 2 10 3 2 3" xfId="24371"/>
    <cellStyle name="Обычный 3 2 2 10 3 3" xfId="13383"/>
    <cellStyle name="Обычный 3 2 2 10 3 3 2" xfId="28049"/>
    <cellStyle name="Обычный 3 2 2 10 3 4" xfId="20716"/>
    <cellStyle name="Обычный 3 2 2 10 4" xfId="7875"/>
    <cellStyle name="Обычный 3 2 2 10 4 2" xfId="15212"/>
    <cellStyle name="Обычный 3 2 2 10 4 2 2" xfId="29878"/>
    <cellStyle name="Обычный 3 2 2 10 4 3" xfId="22545"/>
    <cellStyle name="Обычный 3 2 2 10 5" xfId="11557"/>
    <cellStyle name="Обычный 3 2 2 10 5 2" xfId="26223"/>
    <cellStyle name="Обычный 3 2 2 10 6" xfId="18890"/>
    <cellStyle name="Обычный 3 2 2 11" xfId="775"/>
    <cellStyle name="Обычный 3 2 2 11 2" xfId="5186"/>
    <cellStyle name="Обычный 3 2 2 11 2 2" xfId="7017"/>
    <cellStyle name="Обычный 3 2 2 11 2 2 2" xfId="10677"/>
    <cellStyle name="Обычный 3 2 2 11 2 2 2 2" xfId="18010"/>
    <cellStyle name="Обычный 3 2 2 11 2 2 2 2 2" xfId="32676"/>
    <cellStyle name="Обычный 3 2 2 11 2 2 2 3" xfId="25343"/>
    <cellStyle name="Обычный 3 2 2 11 2 2 3" xfId="14355"/>
    <cellStyle name="Обычный 3 2 2 11 2 2 3 2" xfId="29021"/>
    <cellStyle name="Обычный 3 2 2 11 2 2 4" xfId="21688"/>
    <cellStyle name="Обычный 3 2 2 11 2 3" xfId="8849"/>
    <cellStyle name="Обычный 3 2 2 11 2 3 2" xfId="16184"/>
    <cellStyle name="Обычный 3 2 2 11 2 3 2 2" xfId="30850"/>
    <cellStyle name="Обычный 3 2 2 11 2 3 3" xfId="23517"/>
    <cellStyle name="Обычный 3 2 2 11 2 4" xfId="12529"/>
    <cellStyle name="Обычный 3 2 2 11 2 4 2" xfId="27195"/>
    <cellStyle name="Обычный 3 2 2 11 2 5" xfId="19862"/>
    <cellStyle name="Обычный 3 2 2 11 3" xfId="6109"/>
    <cellStyle name="Обычный 3 2 2 11 3 2" xfId="9768"/>
    <cellStyle name="Обычный 3 2 2 11 3 2 2" xfId="17101"/>
    <cellStyle name="Обычный 3 2 2 11 3 2 2 2" xfId="31767"/>
    <cellStyle name="Обычный 3 2 2 11 3 2 3" xfId="24434"/>
    <cellStyle name="Обычный 3 2 2 11 3 3" xfId="13446"/>
    <cellStyle name="Обычный 3 2 2 11 3 3 2" xfId="28112"/>
    <cellStyle name="Обычный 3 2 2 11 3 4" xfId="20779"/>
    <cellStyle name="Обычный 3 2 2 11 4" xfId="7938"/>
    <cellStyle name="Обычный 3 2 2 11 4 2" xfId="15275"/>
    <cellStyle name="Обычный 3 2 2 11 4 2 2" xfId="29941"/>
    <cellStyle name="Обычный 3 2 2 11 4 3" xfId="22608"/>
    <cellStyle name="Обычный 3 2 2 11 5" xfId="11620"/>
    <cellStyle name="Обычный 3 2 2 11 5 2" xfId="26286"/>
    <cellStyle name="Обычный 3 2 2 11 6" xfId="18953"/>
    <cellStyle name="Обычный 3 2 2 12" xfId="838"/>
    <cellStyle name="Обычный 3 2 2 12 2" xfId="5249"/>
    <cellStyle name="Обычный 3 2 2 12 2 2" xfId="7080"/>
    <cellStyle name="Обычный 3 2 2 12 2 2 2" xfId="10740"/>
    <cellStyle name="Обычный 3 2 2 12 2 2 2 2" xfId="18073"/>
    <cellStyle name="Обычный 3 2 2 12 2 2 2 2 2" xfId="32739"/>
    <cellStyle name="Обычный 3 2 2 12 2 2 2 3" xfId="25406"/>
    <cellStyle name="Обычный 3 2 2 12 2 2 3" xfId="14418"/>
    <cellStyle name="Обычный 3 2 2 12 2 2 3 2" xfId="29084"/>
    <cellStyle name="Обычный 3 2 2 12 2 2 4" xfId="21751"/>
    <cellStyle name="Обычный 3 2 2 12 2 3" xfId="8912"/>
    <cellStyle name="Обычный 3 2 2 12 2 3 2" xfId="16247"/>
    <cellStyle name="Обычный 3 2 2 12 2 3 2 2" xfId="30913"/>
    <cellStyle name="Обычный 3 2 2 12 2 3 3" xfId="23580"/>
    <cellStyle name="Обычный 3 2 2 12 2 4" xfId="12592"/>
    <cellStyle name="Обычный 3 2 2 12 2 4 2" xfId="27258"/>
    <cellStyle name="Обычный 3 2 2 12 2 5" xfId="19925"/>
    <cellStyle name="Обычный 3 2 2 12 3" xfId="6172"/>
    <cellStyle name="Обычный 3 2 2 12 3 2" xfId="9831"/>
    <cellStyle name="Обычный 3 2 2 12 3 2 2" xfId="17164"/>
    <cellStyle name="Обычный 3 2 2 12 3 2 2 2" xfId="31830"/>
    <cellStyle name="Обычный 3 2 2 12 3 2 3" xfId="24497"/>
    <cellStyle name="Обычный 3 2 2 12 3 3" xfId="13509"/>
    <cellStyle name="Обычный 3 2 2 12 3 3 2" xfId="28175"/>
    <cellStyle name="Обычный 3 2 2 12 3 4" xfId="20842"/>
    <cellStyle name="Обычный 3 2 2 12 4" xfId="8001"/>
    <cellStyle name="Обычный 3 2 2 12 4 2" xfId="15338"/>
    <cellStyle name="Обычный 3 2 2 12 4 2 2" xfId="30004"/>
    <cellStyle name="Обычный 3 2 2 12 4 3" xfId="22671"/>
    <cellStyle name="Обычный 3 2 2 12 5" xfId="11683"/>
    <cellStyle name="Обычный 3 2 2 12 5 2" xfId="26349"/>
    <cellStyle name="Обычный 3 2 2 12 6" xfId="19016"/>
    <cellStyle name="Обычный 3 2 2 13" xfId="901"/>
    <cellStyle name="Обычный 3 2 2 13 2" xfId="5312"/>
    <cellStyle name="Обычный 3 2 2 13 2 2" xfId="7143"/>
    <cellStyle name="Обычный 3 2 2 13 2 2 2" xfId="10803"/>
    <cellStyle name="Обычный 3 2 2 13 2 2 2 2" xfId="18136"/>
    <cellStyle name="Обычный 3 2 2 13 2 2 2 2 2" xfId="32802"/>
    <cellStyle name="Обычный 3 2 2 13 2 2 2 3" xfId="25469"/>
    <cellStyle name="Обычный 3 2 2 13 2 2 3" xfId="14481"/>
    <cellStyle name="Обычный 3 2 2 13 2 2 3 2" xfId="29147"/>
    <cellStyle name="Обычный 3 2 2 13 2 2 4" xfId="21814"/>
    <cellStyle name="Обычный 3 2 2 13 2 3" xfId="8975"/>
    <cellStyle name="Обычный 3 2 2 13 2 3 2" xfId="16310"/>
    <cellStyle name="Обычный 3 2 2 13 2 3 2 2" xfId="30976"/>
    <cellStyle name="Обычный 3 2 2 13 2 3 3" xfId="23643"/>
    <cellStyle name="Обычный 3 2 2 13 2 4" xfId="12655"/>
    <cellStyle name="Обычный 3 2 2 13 2 4 2" xfId="27321"/>
    <cellStyle name="Обычный 3 2 2 13 2 5" xfId="19988"/>
    <cellStyle name="Обычный 3 2 2 13 3" xfId="6235"/>
    <cellStyle name="Обычный 3 2 2 13 3 2" xfId="9894"/>
    <cellStyle name="Обычный 3 2 2 13 3 2 2" xfId="17227"/>
    <cellStyle name="Обычный 3 2 2 13 3 2 2 2" xfId="31893"/>
    <cellStyle name="Обычный 3 2 2 13 3 2 3" xfId="24560"/>
    <cellStyle name="Обычный 3 2 2 13 3 3" xfId="13572"/>
    <cellStyle name="Обычный 3 2 2 13 3 3 2" xfId="28238"/>
    <cellStyle name="Обычный 3 2 2 13 3 4" xfId="20905"/>
    <cellStyle name="Обычный 3 2 2 13 4" xfId="8064"/>
    <cellStyle name="Обычный 3 2 2 13 4 2" xfId="15401"/>
    <cellStyle name="Обычный 3 2 2 13 4 2 2" xfId="30067"/>
    <cellStyle name="Обычный 3 2 2 13 4 3" xfId="22734"/>
    <cellStyle name="Обычный 3 2 2 13 5" xfId="11746"/>
    <cellStyle name="Обычный 3 2 2 13 5 2" xfId="26412"/>
    <cellStyle name="Обычный 3 2 2 13 6" xfId="19079"/>
    <cellStyle name="Обычный 3 2 2 14" xfId="964"/>
    <cellStyle name="Обычный 3 2 2 14 2" xfId="5375"/>
    <cellStyle name="Обычный 3 2 2 14 2 2" xfId="7206"/>
    <cellStyle name="Обычный 3 2 2 14 2 2 2" xfId="10866"/>
    <cellStyle name="Обычный 3 2 2 14 2 2 2 2" xfId="18199"/>
    <cellStyle name="Обычный 3 2 2 14 2 2 2 2 2" xfId="32865"/>
    <cellStyle name="Обычный 3 2 2 14 2 2 2 3" xfId="25532"/>
    <cellStyle name="Обычный 3 2 2 14 2 2 3" xfId="14544"/>
    <cellStyle name="Обычный 3 2 2 14 2 2 3 2" xfId="29210"/>
    <cellStyle name="Обычный 3 2 2 14 2 2 4" xfId="21877"/>
    <cellStyle name="Обычный 3 2 2 14 2 3" xfId="9038"/>
    <cellStyle name="Обычный 3 2 2 14 2 3 2" xfId="16373"/>
    <cellStyle name="Обычный 3 2 2 14 2 3 2 2" xfId="31039"/>
    <cellStyle name="Обычный 3 2 2 14 2 3 3" xfId="23706"/>
    <cellStyle name="Обычный 3 2 2 14 2 4" xfId="12718"/>
    <cellStyle name="Обычный 3 2 2 14 2 4 2" xfId="27384"/>
    <cellStyle name="Обычный 3 2 2 14 2 5" xfId="20051"/>
    <cellStyle name="Обычный 3 2 2 14 3" xfId="6298"/>
    <cellStyle name="Обычный 3 2 2 14 3 2" xfId="9957"/>
    <cellStyle name="Обычный 3 2 2 14 3 2 2" xfId="17290"/>
    <cellStyle name="Обычный 3 2 2 14 3 2 2 2" xfId="31956"/>
    <cellStyle name="Обычный 3 2 2 14 3 2 3" xfId="24623"/>
    <cellStyle name="Обычный 3 2 2 14 3 3" xfId="13635"/>
    <cellStyle name="Обычный 3 2 2 14 3 3 2" xfId="28301"/>
    <cellStyle name="Обычный 3 2 2 14 3 4" xfId="20968"/>
    <cellStyle name="Обычный 3 2 2 14 4" xfId="8127"/>
    <cellStyle name="Обычный 3 2 2 14 4 2" xfId="15464"/>
    <cellStyle name="Обычный 3 2 2 14 4 2 2" xfId="30130"/>
    <cellStyle name="Обычный 3 2 2 14 4 3" xfId="22797"/>
    <cellStyle name="Обычный 3 2 2 14 5" xfId="11809"/>
    <cellStyle name="Обычный 3 2 2 14 5 2" xfId="26475"/>
    <cellStyle name="Обычный 3 2 2 14 6" xfId="19142"/>
    <cellStyle name="Обычный 3 2 2 15" xfId="3683"/>
    <cellStyle name="Обычный 3 2 2 16" xfId="4619"/>
    <cellStyle name="Обычный 3 2 2 16 2" xfId="6450"/>
    <cellStyle name="Обычный 3 2 2 16 2 2" xfId="10110"/>
    <cellStyle name="Обычный 3 2 2 16 2 2 2" xfId="17443"/>
    <cellStyle name="Обычный 3 2 2 16 2 2 2 2" xfId="32109"/>
    <cellStyle name="Обычный 3 2 2 16 2 2 3" xfId="24776"/>
    <cellStyle name="Обычный 3 2 2 16 2 3" xfId="13788"/>
    <cellStyle name="Обычный 3 2 2 16 2 3 2" xfId="28454"/>
    <cellStyle name="Обычный 3 2 2 16 2 4" xfId="21121"/>
    <cellStyle name="Обычный 3 2 2 16 3" xfId="8282"/>
    <cellStyle name="Обычный 3 2 2 16 3 2" xfId="15617"/>
    <cellStyle name="Обычный 3 2 2 16 3 2 2" xfId="30283"/>
    <cellStyle name="Обычный 3 2 2 16 3 3" xfId="22950"/>
    <cellStyle name="Обычный 3 2 2 16 4" xfId="11962"/>
    <cellStyle name="Обычный 3 2 2 16 4 2" xfId="26628"/>
    <cellStyle name="Обычный 3 2 2 16 5" xfId="19295"/>
    <cellStyle name="Обычный 3 2 2 17" xfId="5542"/>
    <cellStyle name="Обычный 3 2 2 17 2" xfId="9201"/>
    <cellStyle name="Обычный 3 2 2 17 2 2" xfId="16534"/>
    <cellStyle name="Обычный 3 2 2 17 2 2 2" xfId="31200"/>
    <cellStyle name="Обычный 3 2 2 17 2 3" xfId="23867"/>
    <cellStyle name="Обычный 3 2 2 17 3" xfId="12879"/>
    <cellStyle name="Обычный 3 2 2 17 3 2" xfId="27545"/>
    <cellStyle name="Обычный 3 2 2 17 4" xfId="20212"/>
    <cellStyle name="Обычный 3 2 2 18" xfId="7371"/>
    <cellStyle name="Обычный 3 2 2 18 2" xfId="14708"/>
    <cellStyle name="Обычный 3 2 2 18 2 2" xfId="29374"/>
    <cellStyle name="Обычный 3 2 2 18 3" xfId="22041"/>
    <cellStyle name="Обычный 3 2 2 19" xfId="11053"/>
    <cellStyle name="Обычный 3 2 2 19 2" xfId="25719"/>
    <cellStyle name="Обычный 3 2 2 2" xfId="208"/>
    <cellStyle name="Обычный 3 2 2 2 10" xfId="776"/>
    <cellStyle name="Обычный 3 2 2 2 10 2" xfId="5187"/>
    <cellStyle name="Обычный 3 2 2 2 10 2 2" xfId="7018"/>
    <cellStyle name="Обычный 3 2 2 2 10 2 2 2" xfId="10678"/>
    <cellStyle name="Обычный 3 2 2 2 10 2 2 2 2" xfId="18011"/>
    <cellStyle name="Обычный 3 2 2 2 10 2 2 2 2 2" xfId="32677"/>
    <cellStyle name="Обычный 3 2 2 2 10 2 2 2 3" xfId="25344"/>
    <cellStyle name="Обычный 3 2 2 2 10 2 2 3" xfId="14356"/>
    <cellStyle name="Обычный 3 2 2 2 10 2 2 3 2" xfId="29022"/>
    <cellStyle name="Обычный 3 2 2 2 10 2 2 4" xfId="21689"/>
    <cellStyle name="Обычный 3 2 2 2 10 2 3" xfId="8850"/>
    <cellStyle name="Обычный 3 2 2 2 10 2 3 2" xfId="16185"/>
    <cellStyle name="Обычный 3 2 2 2 10 2 3 2 2" xfId="30851"/>
    <cellStyle name="Обычный 3 2 2 2 10 2 3 3" xfId="23518"/>
    <cellStyle name="Обычный 3 2 2 2 10 2 4" xfId="12530"/>
    <cellStyle name="Обычный 3 2 2 2 10 2 4 2" xfId="27196"/>
    <cellStyle name="Обычный 3 2 2 2 10 2 5" xfId="19863"/>
    <cellStyle name="Обычный 3 2 2 2 10 3" xfId="6110"/>
    <cellStyle name="Обычный 3 2 2 2 10 3 2" xfId="9769"/>
    <cellStyle name="Обычный 3 2 2 2 10 3 2 2" xfId="17102"/>
    <cellStyle name="Обычный 3 2 2 2 10 3 2 2 2" xfId="31768"/>
    <cellStyle name="Обычный 3 2 2 2 10 3 2 3" xfId="24435"/>
    <cellStyle name="Обычный 3 2 2 2 10 3 3" xfId="13447"/>
    <cellStyle name="Обычный 3 2 2 2 10 3 3 2" xfId="28113"/>
    <cellStyle name="Обычный 3 2 2 2 10 3 4" xfId="20780"/>
    <cellStyle name="Обычный 3 2 2 2 10 4" xfId="7939"/>
    <cellStyle name="Обычный 3 2 2 2 10 4 2" xfId="15276"/>
    <cellStyle name="Обычный 3 2 2 2 10 4 2 2" xfId="29942"/>
    <cellStyle name="Обычный 3 2 2 2 10 4 3" xfId="22609"/>
    <cellStyle name="Обычный 3 2 2 2 10 5" xfId="11621"/>
    <cellStyle name="Обычный 3 2 2 2 10 5 2" xfId="26287"/>
    <cellStyle name="Обычный 3 2 2 2 10 6" xfId="18954"/>
    <cellStyle name="Обычный 3 2 2 2 11" xfId="839"/>
    <cellStyle name="Обычный 3 2 2 2 11 2" xfId="5250"/>
    <cellStyle name="Обычный 3 2 2 2 11 2 2" xfId="7081"/>
    <cellStyle name="Обычный 3 2 2 2 11 2 2 2" xfId="10741"/>
    <cellStyle name="Обычный 3 2 2 2 11 2 2 2 2" xfId="18074"/>
    <cellStyle name="Обычный 3 2 2 2 11 2 2 2 2 2" xfId="32740"/>
    <cellStyle name="Обычный 3 2 2 2 11 2 2 2 3" xfId="25407"/>
    <cellStyle name="Обычный 3 2 2 2 11 2 2 3" xfId="14419"/>
    <cellStyle name="Обычный 3 2 2 2 11 2 2 3 2" xfId="29085"/>
    <cellStyle name="Обычный 3 2 2 2 11 2 2 4" xfId="21752"/>
    <cellStyle name="Обычный 3 2 2 2 11 2 3" xfId="8913"/>
    <cellStyle name="Обычный 3 2 2 2 11 2 3 2" xfId="16248"/>
    <cellStyle name="Обычный 3 2 2 2 11 2 3 2 2" xfId="30914"/>
    <cellStyle name="Обычный 3 2 2 2 11 2 3 3" xfId="23581"/>
    <cellStyle name="Обычный 3 2 2 2 11 2 4" xfId="12593"/>
    <cellStyle name="Обычный 3 2 2 2 11 2 4 2" xfId="27259"/>
    <cellStyle name="Обычный 3 2 2 2 11 2 5" xfId="19926"/>
    <cellStyle name="Обычный 3 2 2 2 11 3" xfId="6173"/>
    <cellStyle name="Обычный 3 2 2 2 11 3 2" xfId="9832"/>
    <cellStyle name="Обычный 3 2 2 2 11 3 2 2" xfId="17165"/>
    <cellStyle name="Обычный 3 2 2 2 11 3 2 2 2" xfId="31831"/>
    <cellStyle name="Обычный 3 2 2 2 11 3 2 3" xfId="24498"/>
    <cellStyle name="Обычный 3 2 2 2 11 3 3" xfId="13510"/>
    <cellStyle name="Обычный 3 2 2 2 11 3 3 2" xfId="28176"/>
    <cellStyle name="Обычный 3 2 2 2 11 3 4" xfId="20843"/>
    <cellStyle name="Обычный 3 2 2 2 11 4" xfId="8002"/>
    <cellStyle name="Обычный 3 2 2 2 11 4 2" xfId="15339"/>
    <cellStyle name="Обычный 3 2 2 2 11 4 2 2" xfId="30005"/>
    <cellStyle name="Обычный 3 2 2 2 11 4 3" xfId="22672"/>
    <cellStyle name="Обычный 3 2 2 2 11 5" xfId="11684"/>
    <cellStyle name="Обычный 3 2 2 2 11 5 2" xfId="26350"/>
    <cellStyle name="Обычный 3 2 2 2 11 6" xfId="19017"/>
    <cellStyle name="Обычный 3 2 2 2 12" xfId="902"/>
    <cellStyle name="Обычный 3 2 2 2 12 2" xfId="5313"/>
    <cellStyle name="Обычный 3 2 2 2 12 2 2" xfId="7144"/>
    <cellStyle name="Обычный 3 2 2 2 12 2 2 2" xfId="10804"/>
    <cellStyle name="Обычный 3 2 2 2 12 2 2 2 2" xfId="18137"/>
    <cellStyle name="Обычный 3 2 2 2 12 2 2 2 2 2" xfId="32803"/>
    <cellStyle name="Обычный 3 2 2 2 12 2 2 2 3" xfId="25470"/>
    <cellStyle name="Обычный 3 2 2 2 12 2 2 3" xfId="14482"/>
    <cellStyle name="Обычный 3 2 2 2 12 2 2 3 2" xfId="29148"/>
    <cellStyle name="Обычный 3 2 2 2 12 2 2 4" xfId="21815"/>
    <cellStyle name="Обычный 3 2 2 2 12 2 3" xfId="8976"/>
    <cellStyle name="Обычный 3 2 2 2 12 2 3 2" xfId="16311"/>
    <cellStyle name="Обычный 3 2 2 2 12 2 3 2 2" xfId="30977"/>
    <cellStyle name="Обычный 3 2 2 2 12 2 3 3" xfId="23644"/>
    <cellStyle name="Обычный 3 2 2 2 12 2 4" xfId="12656"/>
    <cellStyle name="Обычный 3 2 2 2 12 2 4 2" xfId="27322"/>
    <cellStyle name="Обычный 3 2 2 2 12 2 5" xfId="19989"/>
    <cellStyle name="Обычный 3 2 2 2 12 3" xfId="6236"/>
    <cellStyle name="Обычный 3 2 2 2 12 3 2" xfId="9895"/>
    <cellStyle name="Обычный 3 2 2 2 12 3 2 2" xfId="17228"/>
    <cellStyle name="Обычный 3 2 2 2 12 3 2 2 2" xfId="31894"/>
    <cellStyle name="Обычный 3 2 2 2 12 3 2 3" xfId="24561"/>
    <cellStyle name="Обычный 3 2 2 2 12 3 3" xfId="13573"/>
    <cellStyle name="Обычный 3 2 2 2 12 3 3 2" xfId="28239"/>
    <cellStyle name="Обычный 3 2 2 2 12 3 4" xfId="20906"/>
    <cellStyle name="Обычный 3 2 2 2 12 4" xfId="8065"/>
    <cellStyle name="Обычный 3 2 2 2 12 4 2" xfId="15402"/>
    <cellStyle name="Обычный 3 2 2 2 12 4 2 2" xfId="30068"/>
    <cellStyle name="Обычный 3 2 2 2 12 4 3" xfId="22735"/>
    <cellStyle name="Обычный 3 2 2 2 12 5" xfId="11747"/>
    <cellStyle name="Обычный 3 2 2 2 12 5 2" xfId="26413"/>
    <cellStyle name="Обычный 3 2 2 2 12 6" xfId="19080"/>
    <cellStyle name="Обычный 3 2 2 2 13" xfId="965"/>
    <cellStyle name="Обычный 3 2 2 2 13 2" xfId="5376"/>
    <cellStyle name="Обычный 3 2 2 2 13 2 2" xfId="7207"/>
    <cellStyle name="Обычный 3 2 2 2 13 2 2 2" xfId="10867"/>
    <cellStyle name="Обычный 3 2 2 2 13 2 2 2 2" xfId="18200"/>
    <cellStyle name="Обычный 3 2 2 2 13 2 2 2 2 2" xfId="32866"/>
    <cellStyle name="Обычный 3 2 2 2 13 2 2 2 3" xfId="25533"/>
    <cellStyle name="Обычный 3 2 2 2 13 2 2 3" xfId="14545"/>
    <cellStyle name="Обычный 3 2 2 2 13 2 2 3 2" xfId="29211"/>
    <cellStyle name="Обычный 3 2 2 2 13 2 2 4" xfId="21878"/>
    <cellStyle name="Обычный 3 2 2 2 13 2 3" xfId="9039"/>
    <cellStyle name="Обычный 3 2 2 2 13 2 3 2" xfId="16374"/>
    <cellStyle name="Обычный 3 2 2 2 13 2 3 2 2" xfId="31040"/>
    <cellStyle name="Обычный 3 2 2 2 13 2 3 3" xfId="23707"/>
    <cellStyle name="Обычный 3 2 2 2 13 2 4" xfId="12719"/>
    <cellStyle name="Обычный 3 2 2 2 13 2 4 2" xfId="27385"/>
    <cellStyle name="Обычный 3 2 2 2 13 2 5" xfId="20052"/>
    <cellStyle name="Обычный 3 2 2 2 13 3" xfId="6299"/>
    <cellStyle name="Обычный 3 2 2 2 13 3 2" xfId="9958"/>
    <cellStyle name="Обычный 3 2 2 2 13 3 2 2" xfId="17291"/>
    <cellStyle name="Обычный 3 2 2 2 13 3 2 2 2" xfId="31957"/>
    <cellStyle name="Обычный 3 2 2 2 13 3 2 3" xfId="24624"/>
    <cellStyle name="Обычный 3 2 2 2 13 3 3" xfId="13636"/>
    <cellStyle name="Обычный 3 2 2 2 13 3 3 2" xfId="28302"/>
    <cellStyle name="Обычный 3 2 2 2 13 3 4" xfId="20969"/>
    <cellStyle name="Обычный 3 2 2 2 13 4" xfId="8128"/>
    <cellStyle name="Обычный 3 2 2 2 13 4 2" xfId="15465"/>
    <cellStyle name="Обычный 3 2 2 2 13 4 2 2" xfId="30131"/>
    <cellStyle name="Обычный 3 2 2 2 13 4 3" xfId="22798"/>
    <cellStyle name="Обычный 3 2 2 2 13 5" xfId="11810"/>
    <cellStyle name="Обычный 3 2 2 2 13 5 2" xfId="26476"/>
    <cellStyle name="Обычный 3 2 2 2 13 6" xfId="19143"/>
    <cellStyle name="Обычный 3 2 2 2 14" xfId="4620"/>
    <cellStyle name="Обычный 3 2 2 2 14 2" xfId="6451"/>
    <cellStyle name="Обычный 3 2 2 2 14 2 2" xfId="10111"/>
    <cellStyle name="Обычный 3 2 2 2 14 2 2 2" xfId="17444"/>
    <cellStyle name="Обычный 3 2 2 2 14 2 2 2 2" xfId="32110"/>
    <cellStyle name="Обычный 3 2 2 2 14 2 2 3" xfId="24777"/>
    <cellStyle name="Обычный 3 2 2 2 14 2 3" xfId="13789"/>
    <cellStyle name="Обычный 3 2 2 2 14 2 3 2" xfId="28455"/>
    <cellStyle name="Обычный 3 2 2 2 14 2 4" xfId="21122"/>
    <cellStyle name="Обычный 3 2 2 2 14 3" xfId="8283"/>
    <cellStyle name="Обычный 3 2 2 2 14 3 2" xfId="15618"/>
    <cellStyle name="Обычный 3 2 2 2 14 3 2 2" xfId="30284"/>
    <cellStyle name="Обычный 3 2 2 2 14 3 3" xfId="22951"/>
    <cellStyle name="Обычный 3 2 2 2 14 4" xfId="11963"/>
    <cellStyle name="Обычный 3 2 2 2 14 4 2" xfId="26629"/>
    <cellStyle name="Обычный 3 2 2 2 14 5" xfId="19296"/>
    <cellStyle name="Обычный 3 2 2 2 15" xfId="5543"/>
    <cellStyle name="Обычный 3 2 2 2 15 2" xfId="9202"/>
    <cellStyle name="Обычный 3 2 2 2 15 2 2" xfId="16535"/>
    <cellStyle name="Обычный 3 2 2 2 15 2 2 2" xfId="31201"/>
    <cellStyle name="Обычный 3 2 2 2 15 2 3" xfId="23868"/>
    <cellStyle name="Обычный 3 2 2 2 15 3" xfId="12880"/>
    <cellStyle name="Обычный 3 2 2 2 15 3 2" xfId="27546"/>
    <cellStyle name="Обычный 3 2 2 2 15 4" xfId="20213"/>
    <cellStyle name="Обычный 3 2 2 2 16" xfId="7372"/>
    <cellStyle name="Обычный 3 2 2 2 16 2" xfId="14709"/>
    <cellStyle name="Обычный 3 2 2 2 16 2 2" xfId="29375"/>
    <cellStyle name="Обычный 3 2 2 2 16 3" xfId="22042"/>
    <cellStyle name="Обычный 3 2 2 2 17" xfId="11054"/>
    <cellStyle name="Обычный 3 2 2 2 17 2" xfId="25720"/>
    <cellStyle name="Обычный 3 2 2 2 18" xfId="18387"/>
    <cellStyle name="Обычный 3 2 2 2 2" xfId="272"/>
    <cellStyle name="Обычный 3 2 2 2 2 2" xfId="4683"/>
    <cellStyle name="Обычный 3 2 2 2 2 2 2" xfId="6514"/>
    <cellStyle name="Обычный 3 2 2 2 2 2 2 2" xfId="10174"/>
    <cellStyle name="Обычный 3 2 2 2 2 2 2 2 2" xfId="17507"/>
    <cellStyle name="Обычный 3 2 2 2 2 2 2 2 2 2" xfId="32173"/>
    <cellStyle name="Обычный 3 2 2 2 2 2 2 2 3" xfId="24840"/>
    <cellStyle name="Обычный 3 2 2 2 2 2 2 3" xfId="13852"/>
    <cellStyle name="Обычный 3 2 2 2 2 2 2 3 2" xfId="28518"/>
    <cellStyle name="Обычный 3 2 2 2 2 2 2 4" xfId="21185"/>
    <cellStyle name="Обычный 3 2 2 2 2 2 3" xfId="8346"/>
    <cellStyle name="Обычный 3 2 2 2 2 2 3 2" xfId="15681"/>
    <cellStyle name="Обычный 3 2 2 2 2 2 3 2 2" xfId="30347"/>
    <cellStyle name="Обычный 3 2 2 2 2 2 3 3" xfId="23014"/>
    <cellStyle name="Обычный 3 2 2 2 2 2 4" xfId="12026"/>
    <cellStyle name="Обычный 3 2 2 2 2 2 4 2" xfId="26692"/>
    <cellStyle name="Обычный 3 2 2 2 2 2 5" xfId="19359"/>
    <cellStyle name="Обычный 3 2 2 2 2 3" xfId="5606"/>
    <cellStyle name="Обычный 3 2 2 2 2 3 2" xfId="9265"/>
    <cellStyle name="Обычный 3 2 2 2 2 3 2 2" xfId="16598"/>
    <cellStyle name="Обычный 3 2 2 2 2 3 2 2 2" xfId="31264"/>
    <cellStyle name="Обычный 3 2 2 2 2 3 2 3" xfId="23931"/>
    <cellStyle name="Обычный 3 2 2 2 2 3 3" xfId="12943"/>
    <cellStyle name="Обычный 3 2 2 2 2 3 3 2" xfId="27609"/>
    <cellStyle name="Обычный 3 2 2 2 2 3 4" xfId="20276"/>
    <cellStyle name="Обычный 3 2 2 2 2 4" xfId="7435"/>
    <cellStyle name="Обычный 3 2 2 2 2 4 2" xfId="14772"/>
    <cellStyle name="Обычный 3 2 2 2 2 4 2 2" xfId="29438"/>
    <cellStyle name="Обычный 3 2 2 2 2 4 3" xfId="22105"/>
    <cellStyle name="Обычный 3 2 2 2 2 5" xfId="11117"/>
    <cellStyle name="Обычный 3 2 2 2 2 5 2" xfId="25783"/>
    <cellStyle name="Обычный 3 2 2 2 2 6" xfId="18450"/>
    <cellStyle name="Обычный 3 2 2 2 3" xfId="335"/>
    <cellStyle name="Обычный 3 2 2 2 3 2" xfId="4746"/>
    <cellStyle name="Обычный 3 2 2 2 3 2 2" xfId="6577"/>
    <cellStyle name="Обычный 3 2 2 2 3 2 2 2" xfId="10237"/>
    <cellStyle name="Обычный 3 2 2 2 3 2 2 2 2" xfId="17570"/>
    <cellStyle name="Обычный 3 2 2 2 3 2 2 2 2 2" xfId="32236"/>
    <cellStyle name="Обычный 3 2 2 2 3 2 2 2 3" xfId="24903"/>
    <cellStyle name="Обычный 3 2 2 2 3 2 2 3" xfId="13915"/>
    <cellStyle name="Обычный 3 2 2 2 3 2 2 3 2" xfId="28581"/>
    <cellStyle name="Обычный 3 2 2 2 3 2 2 4" xfId="21248"/>
    <cellStyle name="Обычный 3 2 2 2 3 2 3" xfId="8409"/>
    <cellStyle name="Обычный 3 2 2 2 3 2 3 2" xfId="15744"/>
    <cellStyle name="Обычный 3 2 2 2 3 2 3 2 2" xfId="30410"/>
    <cellStyle name="Обычный 3 2 2 2 3 2 3 3" xfId="23077"/>
    <cellStyle name="Обычный 3 2 2 2 3 2 4" xfId="12089"/>
    <cellStyle name="Обычный 3 2 2 2 3 2 4 2" xfId="26755"/>
    <cellStyle name="Обычный 3 2 2 2 3 2 5" xfId="19422"/>
    <cellStyle name="Обычный 3 2 2 2 3 3" xfId="5669"/>
    <cellStyle name="Обычный 3 2 2 2 3 3 2" xfId="9328"/>
    <cellStyle name="Обычный 3 2 2 2 3 3 2 2" xfId="16661"/>
    <cellStyle name="Обычный 3 2 2 2 3 3 2 2 2" xfId="31327"/>
    <cellStyle name="Обычный 3 2 2 2 3 3 2 3" xfId="23994"/>
    <cellStyle name="Обычный 3 2 2 2 3 3 3" xfId="13006"/>
    <cellStyle name="Обычный 3 2 2 2 3 3 3 2" xfId="27672"/>
    <cellStyle name="Обычный 3 2 2 2 3 3 4" xfId="20339"/>
    <cellStyle name="Обычный 3 2 2 2 3 4" xfId="7498"/>
    <cellStyle name="Обычный 3 2 2 2 3 4 2" xfId="14835"/>
    <cellStyle name="Обычный 3 2 2 2 3 4 2 2" xfId="29501"/>
    <cellStyle name="Обычный 3 2 2 2 3 4 3" xfId="22168"/>
    <cellStyle name="Обычный 3 2 2 2 3 5" xfId="11180"/>
    <cellStyle name="Обычный 3 2 2 2 3 5 2" xfId="25846"/>
    <cellStyle name="Обычный 3 2 2 2 3 6" xfId="18513"/>
    <cellStyle name="Обычный 3 2 2 2 4" xfId="397"/>
    <cellStyle name="Обычный 3 2 2 2 4 2" xfId="4809"/>
    <cellStyle name="Обычный 3 2 2 2 4 2 2" xfId="6640"/>
    <cellStyle name="Обычный 3 2 2 2 4 2 2 2" xfId="10300"/>
    <cellStyle name="Обычный 3 2 2 2 4 2 2 2 2" xfId="17633"/>
    <cellStyle name="Обычный 3 2 2 2 4 2 2 2 2 2" xfId="32299"/>
    <cellStyle name="Обычный 3 2 2 2 4 2 2 2 3" xfId="24966"/>
    <cellStyle name="Обычный 3 2 2 2 4 2 2 3" xfId="13978"/>
    <cellStyle name="Обычный 3 2 2 2 4 2 2 3 2" xfId="28644"/>
    <cellStyle name="Обычный 3 2 2 2 4 2 2 4" xfId="21311"/>
    <cellStyle name="Обычный 3 2 2 2 4 2 3" xfId="8472"/>
    <cellStyle name="Обычный 3 2 2 2 4 2 3 2" xfId="15807"/>
    <cellStyle name="Обычный 3 2 2 2 4 2 3 2 2" xfId="30473"/>
    <cellStyle name="Обычный 3 2 2 2 4 2 3 3" xfId="23140"/>
    <cellStyle name="Обычный 3 2 2 2 4 2 4" xfId="12152"/>
    <cellStyle name="Обычный 3 2 2 2 4 2 4 2" xfId="26818"/>
    <cellStyle name="Обычный 3 2 2 2 4 2 5" xfId="19485"/>
    <cellStyle name="Обычный 3 2 2 2 4 3" xfId="5732"/>
    <cellStyle name="Обычный 3 2 2 2 4 3 2" xfId="9391"/>
    <cellStyle name="Обычный 3 2 2 2 4 3 2 2" xfId="16724"/>
    <cellStyle name="Обычный 3 2 2 2 4 3 2 2 2" xfId="31390"/>
    <cellStyle name="Обычный 3 2 2 2 4 3 2 3" xfId="24057"/>
    <cellStyle name="Обычный 3 2 2 2 4 3 3" xfId="13069"/>
    <cellStyle name="Обычный 3 2 2 2 4 3 3 2" xfId="27735"/>
    <cellStyle name="Обычный 3 2 2 2 4 3 4" xfId="20402"/>
    <cellStyle name="Обычный 3 2 2 2 4 4" xfId="7561"/>
    <cellStyle name="Обычный 3 2 2 2 4 4 2" xfId="14898"/>
    <cellStyle name="Обычный 3 2 2 2 4 4 2 2" xfId="29564"/>
    <cellStyle name="Обычный 3 2 2 2 4 4 3" xfId="22231"/>
    <cellStyle name="Обычный 3 2 2 2 4 5" xfId="11243"/>
    <cellStyle name="Обычный 3 2 2 2 4 5 2" xfId="25909"/>
    <cellStyle name="Обычный 3 2 2 2 4 6" xfId="18576"/>
    <cellStyle name="Обычный 3 2 2 2 5" xfId="460"/>
    <cellStyle name="Обычный 3 2 2 2 5 2" xfId="4872"/>
    <cellStyle name="Обычный 3 2 2 2 5 2 2" xfId="6703"/>
    <cellStyle name="Обычный 3 2 2 2 5 2 2 2" xfId="10363"/>
    <cellStyle name="Обычный 3 2 2 2 5 2 2 2 2" xfId="17696"/>
    <cellStyle name="Обычный 3 2 2 2 5 2 2 2 2 2" xfId="32362"/>
    <cellStyle name="Обычный 3 2 2 2 5 2 2 2 3" xfId="25029"/>
    <cellStyle name="Обычный 3 2 2 2 5 2 2 3" xfId="14041"/>
    <cellStyle name="Обычный 3 2 2 2 5 2 2 3 2" xfId="28707"/>
    <cellStyle name="Обычный 3 2 2 2 5 2 2 4" xfId="21374"/>
    <cellStyle name="Обычный 3 2 2 2 5 2 3" xfId="8535"/>
    <cellStyle name="Обычный 3 2 2 2 5 2 3 2" xfId="15870"/>
    <cellStyle name="Обычный 3 2 2 2 5 2 3 2 2" xfId="30536"/>
    <cellStyle name="Обычный 3 2 2 2 5 2 3 3" xfId="23203"/>
    <cellStyle name="Обычный 3 2 2 2 5 2 4" xfId="12215"/>
    <cellStyle name="Обычный 3 2 2 2 5 2 4 2" xfId="26881"/>
    <cellStyle name="Обычный 3 2 2 2 5 2 5" xfId="19548"/>
    <cellStyle name="Обычный 3 2 2 2 5 3" xfId="5795"/>
    <cellStyle name="Обычный 3 2 2 2 5 3 2" xfId="9454"/>
    <cellStyle name="Обычный 3 2 2 2 5 3 2 2" xfId="16787"/>
    <cellStyle name="Обычный 3 2 2 2 5 3 2 2 2" xfId="31453"/>
    <cellStyle name="Обычный 3 2 2 2 5 3 2 3" xfId="24120"/>
    <cellStyle name="Обычный 3 2 2 2 5 3 3" xfId="13132"/>
    <cellStyle name="Обычный 3 2 2 2 5 3 3 2" xfId="27798"/>
    <cellStyle name="Обычный 3 2 2 2 5 3 4" xfId="20465"/>
    <cellStyle name="Обычный 3 2 2 2 5 4" xfId="7624"/>
    <cellStyle name="Обычный 3 2 2 2 5 4 2" xfId="14961"/>
    <cellStyle name="Обычный 3 2 2 2 5 4 2 2" xfId="29627"/>
    <cellStyle name="Обычный 3 2 2 2 5 4 3" xfId="22294"/>
    <cellStyle name="Обычный 3 2 2 2 5 5" xfId="11306"/>
    <cellStyle name="Обычный 3 2 2 2 5 5 2" xfId="25972"/>
    <cellStyle name="Обычный 3 2 2 2 5 6" xfId="18639"/>
    <cellStyle name="Обычный 3 2 2 2 6" xfId="523"/>
    <cellStyle name="Обычный 3 2 2 2 6 2" xfId="4935"/>
    <cellStyle name="Обычный 3 2 2 2 6 2 2" xfId="6766"/>
    <cellStyle name="Обычный 3 2 2 2 6 2 2 2" xfId="10426"/>
    <cellStyle name="Обычный 3 2 2 2 6 2 2 2 2" xfId="17759"/>
    <cellStyle name="Обычный 3 2 2 2 6 2 2 2 2 2" xfId="32425"/>
    <cellStyle name="Обычный 3 2 2 2 6 2 2 2 3" xfId="25092"/>
    <cellStyle name="Обычный 3 2 2 2 6 2 2 3" xfId="14104"/>
    <cellStyle name="Обычный 3 2 2 2 6 2 2 3 2" xfId="28770"/>
    <cellStyle name="Обычный 3 2 2 2 6 2 2 4" xfId="21437"/>
    <cellStyle name="Обычный 3 2 2 2 6 2 3" xfId="8598"/>
    <cellStyle name="Обычный 3 2 2 2 6 2 3 2" xfId="15933"/>
    <cellStyle name="Обычный 3 2 2 2 6 2 3 2 2" xfId="30599"/>
    <cellStyle name="Обычный 3 2 2 2 6 2 3 3" xfId="23266"/>
    <cellStyle name="Обычный 3 2 2 2 6 2 4" xfId="12278"/>
    <cellStyle name="Обычный 3 2 2 2 6 2 4 2" xfId="26944"/>
    <cellStyle name="Обычный 3 2 2 2 6 2 5" xfId="19611"/>
    <cellStyle name="Обычный 3 2 2 2 6 3" xfId="5858"/>
    <cellStyle name="Обычный 3 2 2 2 6 3 2" xfId="9517"/>
    <cellStyle name="Обычный 3 2 2 2 6 3 2 2" xfId="16850"/>
    <cellStyle name="Обычный 3 2 2 2 6 3 2 2 2" xfId="31516"/>
    <cellStyle name="Обычный 3 2 2 2 6 3 2 3" xfId="24183"/>
    <cellStyle name="Обычный 3 2 2 2 6 3 3" xfId="13195"/>
    <cellStyle name="Обычный 3 2 2 2 6 3 3 2" xfId="27861"/>
    <cellStyle name="Обычный 3 2 2 2 6 3 4" xfId="20528"/>
    <cellStyle name="Обычный 3 2 2 2 6 4" xfId="7687"/>
    <cellStyle name="Обычный 3 2 2 2 6 4 2" xfId="15024"/>
    <cellStyle name="Обычный 3 2 2 2 6 4 2 2" xfId="29690"/>
    <cellStyle name="Обычный 3 2 2 2 6 4 3" xfId="22357"/>
    <cellStyle name="Обычный 3 2 2 2 6 5" xfId="11369"/>
    <cellStyle name="Обычный 3 2 2 2 6 5 2" xfId="26035"/>
    <cellStyle name="Обычный 3 2 2 2 6 6" xfId="18702"/>
    <cellStyle name="Обычный 3 2 2 2 7" xfId="587"/>
    <cellStyle name="Обычный 3 2 2 2 7 2" xfId="4998"/>
    <cellStyle name="Обычный 3 2 2 2 7 2 2" xfId="6829"/>
    <cellStyle name="Обычный 3 2 2 2 7 2 2 2" xfId="10489"/>
    <cellStyle name="Обычный 3 2 2 2 7 2 2 2 2" xfId="17822"/>
    <cellStyle name="Обычный 3 2 2 2 7 2 2 2 2 2" xfId="32488"/>
    <cellStyle name="Обычный 3 2 2 2 7 2 2 2 3" xfId="25155"/>
    <cellStyle name="Обычный 3 2 2 2 7 2 2 3" xfId="14167"/>
    <cellStyle name="Обычный 3 2 2 2 7 2 2 3 2" xfId="28833"/>
    <cellStyle name="Обычный 3 2 2 2 7 2 2 4" xfId="21500"/>
    <cellStyle name="Обычный 3 2 2 2 7 2 3" xfId="8661"/>
    <cellStyle name="Обычный 3 2 2 2 7 2 3 2" xfId="15996"/>
    <cellStyle name="Обычный 3 2 2 2 7 2 3 2 2" xfId="30662"/>
    <cellStyle name="Обычный 3 2 2 2 7 2 3 3" xfId="23329"/>
    <cellStyle name="Обычный 3 2 2 2 7 2 4" xfId="12341"/>
    <cellStyle name="Обычный 3 2 2 2 7 2 4 2" xfId="27007"/>
    <cellStyle name="Обычный 3 2 2 2 7 2 5" xfId="19674"/>
    <cellStyle name="Обычный 3 2 2 2 7 3" xfId="5921"/>
    <cellStyle name="Обычный 3 2 2 2 7 3 2" xfId="9580"/>
    <cellStyle name="Обычный 3 2 2 2 7 3 2 2" xfId="16913"/>
    <cellStyle name="Обычный 3 2 2 2 7 3 2 2 2" xfId="31579"/>
    <cellStyle name="Обычный 3 2 2 2 7 3 2 3" xfId="24246"/>
    <cellStyle name="Обычный 3 2 2 2 7 3 3" xfId="13258"/>
    <cellStyle name="Обычный 3 2 2 2 7 3 3 2" xfId="27924"/>
    <cellStyle name="Обычный 3 2 2 2 7 3 4" xfId="20591"/>
    <cellStyle name="Обычный 3 2 2 2 7 4" xfId="7750"/>
    <cellStyle name="Обычный 3 2 2 2 7 4 2" xfId="15087"/>
    <cellStyle name="Обычный 3 2 2 2 7 4 2 2" xfId="29753"/>
    <cellStyle name="Обычный 3 2 2 2 7 4 3" xfId="22420"/>
    <cellStyle name="Обычный 3 2 2 2 7 5" xfId="11432"/>
    <cellStyle name="Обычный 3 2 2 2 7 5 2" xfId="26098"/>
    <cellStyle name="Обычный 3 2 2 2 7 6" xfId="18765"/>
    <cellStyle name="Обычный 3 2 2 2 8" xfId="650"/>
    <cellStyle name="Обычный 3 2 2 2 8 2" xfId="5061"/>
    <cellStyle name="Обычный 3 2 2 2 8 2 2" xfId="6892"/>
    <cellStyle name="Обычный 3 2 2 2 8 2 2 2" xfId="10552"/>
    <cellStyle name="Обычный 3 2 2 2 8 2 2 2 2" xfId="17885"/>
    <cellStyle name="Обычный 3 2 2 2 8 2 2 2 2 2" xfId="32551"/>
    <cellStyle name="Обычный 3 2 2 2 8 2 2 2 3" xfId="25218"/>
    <cellStyle name="Обычный 3 2 2 2 8 2 2 3" xfId="14230"/>
    <cellStyle name="Обычный 3 2 2 2 8 2 2 3 2" xfId="28896"/>
    <cellStyle name="Обычный 3 2 2 2 8 2 2 4" xfId="21563"/>
    <cellStyle name="Обычный 3 2 2 2 8 2 3" xfId="8724"/>
    <cellStyle name="Обычный 3 2 2 2 8 2 3 2" xfId="16059"/>
    <cellStyle name="Обычный 3 2 2 2 8 2 3 2 2" xfId="30725"/>
    <cellStyle name="Обычный 3 2 2 2 8 2 3 3" xfId="23392"/>
    <cellStyle name="Обычный 3 2 2 2 8 2 4" xfId="12404"/>
    <cellStyle name="Обычный 3 2 2 2 8 2 4 2" xfId="27070"/>
    <cellStyle name="Обычный 3 2 2 2 8 2 5" xfId="19737"/>
    <cellStyle name="Обычный 3 2 2 2 8 3" xfId="5984"/>
    <cellStyle name="Обычный 3 2 2 2 8 3 2" xfId="9643"/>
    <cellStyle name="Обычный 3 2 2 2 8 3 2 2" xfId="16976"/>
    <cellStyle name="Обычный 3 2 2 2 8 3 2 2 2" xfId="31642"/>
    <cellStyle name="Обычный 3 2 2 2 8 3 2 3" xfId="24309"/>
    <cellStyle name="Обычный 3 2 2 2 8 3 3" xfId="13321"/>
    <cellStyle name="Обычный 3 2 2 2 8 3 3 2" xfId="27987"/>
    <cellStyle name="Обычный 3 2 2 2 8 3 4" xfId="20654"/>
    <cellStyle name="Обычный 3 2 2 2 8 4" xfId="7813"/>
    <cellStyle name="Обычный 3 2 2 2 8 4 2" xfId="15150"/>
    <cellStyle name="Обычный 3 2 2 2 8 4 2 2" xfId="29816"/>
    <cellStyle name="Обычный 3 2 2 2 8 4 3" xfId="22483"/>
    <cellStyle name="Обычный 3 2 2 2 8 5" xfId="11495"/>
    <cellStyle name="Обычный 3 2 2 2 8 5 2" xfId="26161"/>
    <cellStyle name="Обычный 3 2 2 2 8 6" xfId="18828"/>
    <cellStyle name="Обычный 3 2 2 2 9" xfId="713"/>
    <cellStyle name="Обычный 3 2 2 2 9 2" xfId="5124"/>
    <cellStyle name="Обычный 3 2 2 2 9 2 2" xfId="6955"/>
    <cellStyle name="Обычный 3 2 2 2 9 2 2 2" xfId="10615"/>
    <cellStyle name="Обычный 3 2 2 2 9 2 2 2 2" xfId="17948"/>
    <cellStyle name="Обычный 3 2 2 2 9 2 2 2 2 2" xfId="32614"/>
    <cellStyle name="Обычный 3 2 2 2 9 2 2 2 3" xfId="25281"/>
    <cellStyle name="Обычный 3 2 2 2 9 2 2 3" xfId="14293"/>
    <cellStyle name="Обычный 3 2 2 2 9 2 2 3 2" xfId="28959"/>
    <cellStyle name="Обычный 3 2 2 2 9 2 2 4" xfId="21626"/>
    <cellStyle name="Обычный 3 2 2 2 9 2 3" xfId="8787"/>
    <cellStyle name="Обычный 3 2 2 2 9 2 3 2" xfId="16122"/>
    <cellStyle name="Обычный 3 2 2 2 9 2 3 2 2" xfId="30788"/>
    <cellStyle name="Обычный 3 2 2 2 9 2 3 3" xfId="23455"/>
    <cellStyle name="Обычный 3 2 2 2 9 2 4" xfId="12467"/>
    <cellStyle name="Обычный 3 2 2 2 9 2 4 2" xfId="27133"/>
    <cellStyle name="Обычный 3 2 2 2 9 2 5" xfId="19800"/>
    <cellStyle name="Обычный 3 2 2 2 9 3" xfId="6047"/>
    <cellStyle name="Обычный 3 2 2 2 9 3 2" xfId="9706"/>
    <cellStyle name="Обычный 3 2 2 2 9 3 2 2" xfId="17039"/>
    <cellStyle name="Обычный 3 2 2 2 9 3 2 2 2" xfId="31705"/>
    <cellStyle name="Обычный 3 2 2 2 9 3 2 3" xfId="24372"/>
    <cellStyle name="Обычный 3 2 2 2 9 3 3" xfId="13384"/>
    <cellStyle name="Обычный 3 2 2 2 9 3 3 2" xfId="28050"/>
    <cellStyle name="Обычный 3 2 2 2 9 3 4" xfId="20717"/>
    <cellStyle name="Обычный 3 2 2 2 9 4" xfId="7876"/>
    <cellStyle name="Обычный 3 2 2 2 9 4 2" xfId="15213"/>
    <cellStyle name="Обычный 3 2 2 2 9 4 2 2" xfId="29879"/>
    <cellStyle name="Обычный 3 2 2 2 9 4 3" xfId="22546"/>
    <cellStyle name="Обычный 3 2 2 2 9 5" xfId="11558"/>
    <cellStyle name="Обычный 3 2 2 2 9 5 2" xfId="26224"/>
    <cellStyle name="Обычный 3 2 2 2 9 6" xfId="18891"/>
    <cellStyle name="Обычный 3 2 2 20" xfId="18386"/>
    <cellStyle name="Обычный 3 2 2 3" xfId="271"/>
    <cellStyle name="Обычный 3 2 2 3 2" xfId="4682"/>
    <cellStyle name="Обычный 3 2 2 3 2 2" xfId="6513"/>
    <cellStyle name="Обычный 3 2 2 3 2 2 2" xfId="10173"/>
    <cellStyle name="Обычный 3 2 2 3 2 2 2 2" xfId="17506"/>
    <cellStyle name="Обычный 3 2 2 3 2 2 2 2 2" xfId="32172"/>
    <cellStyle name="Обычный 3 2 2 3 2 2 2 3" xfId="24839"/>
    <cellStyle name="Обычный 3 2 2 3 2 2 3" xfId="13851"/>
    <cellStyle name="Обычный 3 2 2 3 2 2 3 2" xfId="28517"/>
    <cellStyle name="Обычный 3 2 2 3 2 2 4" xfId="21184"/>
    <cellStyle name="Обычный 3 2 2 3 2 3" xfId="8345"/>
    <cellStyle name="Обычный 3 2 2 3 2 3 2" xfId="15680"/>
    <cellStyle name="Обычный 3 2 2 3 2 3 2 2" xfId="30346"/>
    <cellStyle name="Обычный 3 2 2 3 2 3 3" xfId="23013"/>
    <cellStyle name="Обычный 3 2 2 3 2 4" xfId="12025"/>
    <cellStyle name="Обычный 3 2 2 3 2 4 2" xfId="26691"/>
    <cellStyle name="Обычный 3 2 2 3 2 5" xfId="19358"/>
    <cellStyle name="Обычный 3 2 2 3 3" xfId="5605"/>
    <cellStyle name="Обычный 3 2 2 3 3 2" xfId="9264"/>
    <cellStyle name="Обычный 3 2 2 3 3 2 2" xfId="16597"/>
    <cellStyle name="Обычный 3 2 2 3 3 2 2 2" xfId="31263"/>
    <cellStyle name="Обычный 3 2 2 3 3 2 3" xfId="23930"/>
    <cellStyle name="Обычный 3 2 2 3 3 3" xfId="12942"/>
    <cellStyle name="Обычный 3 2 2 3 3 3 2" xfId="27608"/>
    <cellStyle name="Обычный 3 2 2 3 3 4" xfId="20275"/>
    <cellStyle name="Обычный 3 2 2 3 4" xfId="7434"/>
    <cellStyle name="Обычный 3 2 2 3 4 2" xfId="14771"/>
    <cellStyle name="Обычный 3 2 2 3 4 2 2" xfId="29437"/>
    <cellStyle name="Обычный 3 2 2 3 4 3" xfId="22104"/>
    <cellStyle name="Обычный 3 2 2 3 5" xfId="11116"/>
    <cellStyle name="Обычный 3 2 2 3 5 2" xfId="25782"/>
    <cellStyle name="Обычный 3 2 2 3 6" xfId="18449"/>
    <cellStyle name="Обычный 3 2 2 4" xfId="334"/>
    <cellStyle name="Обычный 3 2 2 4 2" xfId="4745"/>
    <cellStyle name="Обычный 3 2 2 4 2 2" xfId="6576"/>
    <cellStyle name="Обычный 3 2 2 4 2 2 2" xfId="10236"/>
    <cellStyle name="Обычный 3 2 2 4 2 2 2 2" xfId="17569"/>
    <cellStyle name="Обычный 3 2 2 4 2 2 2 2 2" xfId="32235"/>
    <cellStyle name="Обычный 3 2 2 4 2 2 2 3" xfId="24902"/>
    <cellStyle name="Обычный 3 2 2 4 2 2 3" xfId="13914"/>
    <cellStyle name="Обычный 3 2 2 4 2 2 3 2" xfId="28580"/>
    <cellStyle name="Обычный 3 2 2 4 2 2 4" xfId="21247"/>
    <cellStyle name="Обычный 3 2 2 4 2 3" xfId="8408"/>
    <cellStyle name="Обычный 3 2 2 4 2 3 2" xfId="15743"/>
    <cellStyle name="Обычный 3 2 2 4 2 3 2 2" xfId="30409"/>
    <cellStyle name="Обычный 3 2 2 4 2 3 3" xfId="23076"/>
    <cellStyle name="Обычный 3 2 2 4 2 4" xfId="12088"/>
    <cellStyle name="Обычный 3 2 2 4 2 4 2" xfId="26754"/>
    <cellStyle name="Обычный 3 2 2 4 2 5" xfId="19421"/>
    <cellStyle name="Обычный 3 2 2 4 3" xfId="5668"/>
    <cellStyle name="Обычный 3 2 2 4 3 2" xfId="9327"/>
    <cellStyle name="Обычный 3 2 2 4 3 2 2" xfId="16660"/>
    <cellStyle name="Обычный 3 2 2 4 3 2 2 2" xfId="31326"/>
    <cellStyle name="Обычный 3 2 2 4 3 2 3" xfId="23993"/>
    <cellStyle name="Обычный 3 2 2 4 3 3" xfId="13005"/>
    <cellStyle name="Обычный 3 2 2 4 3 3 2" xfId="27671"/>
    <cellStyle name="Обычный 3 2 2 4 3 4" xfId="20338"/>
    <cellStyle name="Обычный 3 2 2 4 4" xfId="7497"/>
    <cellStyle name="Обычный 3 2 2 4 4 2" xfId="14834"/>
    <cellStyle name="Обычный 3 2 2 4 4 2 2" xfId="29500"/>
    <cellStyle name="Обычный 3 2 2 4 4 3" xfId="22167"/>
    <cellStyle name="Обычный 3 2 2 4 5" xfId="11179"/>
    <cellStyle name="Обычный 3 2 2 4 5 2" xfId="25845"/>
    <cellStyle name="Обычный 3 2 2 4 6" xfId="18512"/>
    <cellStyle name="Обычный 3 2 2 5" xfId="396"/>
    <cellStyle name="Обычный 3 2 2 5 2" xfId="4808"/>
    <cellStyle name="Обычный 3 2 2 5 2 2" xfId="6639"/>
    <cellStyle name="Обычный 3 2 2 5 2 2 2" xfId="10299"/>
    <cellStyle name="Обычный 3 2 2 5 2 2 2 2" xfId="17632"/>
    <cellStyle name="Обычный 3 2 2 5 2 2 2 2 2" xfId="32298"/>
    <cellStyle name="Обычный 3 2 2 5 2 2 2 3" xfId="24965"/>
    <cellStyle name="Обычный 3 2 2 5 2 2 3" xfId="13977"/>
    <cellStyle name="Обычный 3 2 2 5 2 2 3 2" xfId="28643"/>
    <cellStyle name="Обычный 3 2 2 5 2 2 4" xfId="21310"/>
    <cellStyle name="Обычный 3 2 2 5 2 3" xfId="8471"/>
    <cellStyle name="Обычный 3 2 2 5 2 3 2" xfId="15806"/>
    <cellStyle name="Обычный 3 2 2 5 2 3 2 2" xfId="30472"/>
    <cellStyle name="Обычный 3 2 2 5 2 3 3" xfId="23139"/>
    <cellStyle name="Обычный 3 2 2 5 2 4" xfId="12151"/>
    <cellStyle name="Обычный 3 2 2 5 2 4 2" xfId="26817"/>
    <cellStyle name="Обычный 3 2 2 5 2 5" xfId="19484"/>
    <cellStyle name="Обычный 3 2 2 5 3" xfId="5731"/>
    <cellStyle name="Обычный 3 2 2 5 3 2" xfId="9390"/>
    <cellStyle name="Обычный 3 2 2 5 3 2 2" xfId="16723"/>
    <cellStyle name="Обычный 3 2 2 5 3 2 2 2" xfId="31389"/>
    <cellStyle name="Обычный 3 2 2 5 3 2 3" xfId="24056"/>
    <cellStyle name="Обычный 3 2 2 5 3 3" xfId="13068"/>
    <cellStyle name="Обычный 3 2 2 5 3 3 2" xfId="27734"/>
    <cellStyle name="Обычный 3 2 2 5 3 4" xfId="20401"/>
    <cellStyle name="Обычный 3 2 2 5 4" xfId="7560"/>
    <cellStyle name="Обычный 3 2 2 5 4 2" xfId="14897"/>
    <cellStyle name="Обычный 3 2 2 5 4 2 2" xfId="29563"/>
    <cellStyle name="Обычный 3 2 2 5 4 3" xfId="22230"/>
    <cellStyle name="Обычный 3 2 2 5 5" xfId="11242"/>
    <cellStyle name="Обычный 3 2 2 5 5 2" xfId="25908"/>
    <cellStyle name="Обычный 3 2 2 5 6" xfId="18575"/>
    <cellStyle name="Обычный 3 2 2 6" xfId="459"/>
    <cellStyle name="Обычный 3 2 2 6 2" xfId="4871"/>
    <cellStyle name="Обычный 3 2 2 6 2 2" xfId="6702"/>
    <cellStyle name="Обычный 3 2 2 6 2 2 2" xfId="10362"/>
    <cellStyle name="Обычный 3 2 2 6 2 2 2 2" xfId="17695"/>
    <cellStyle name="Обычный 3 2 2 6 2 2 2 2 2" xfId="32361"/>
    <cellStyle name="Обычный 3 2 2 6 2 2 2 3" xfId="25028"/>
    <cellStyle name="Обычный 3 2 2 6 2 2 3" xfId="14040"/>
    <cellStyle name="Обычный 3 2 2 6 2 2 3 2" xfId="28706"/>
    <cellStyle name="Обычный 3 2 2 6 2 2 4" xfId="21373"/>
    <cellStyle name="Обычный 3 2 2 6 2 3" xfId="8534"/>
    <cellStyle name="Обычный 3 2 2 6 2 3 2" xfId="15869"/>
    <cellStyle name="Обычный 3 2 2 6 2 3 2 2" xfId="30535"/>
    <cellStyle name="Обычный 3 2 2 6 2 3 3" xfId="23202"/>
    <cellStyle name="Обычный 3 2 2 6 2 4" xfId="12214"/>
    <cellStyle name="Обычный 3 2 2 6 2 4 2" xfId="26880"/>
    <cellStyle name="Обычный 3 2 2 6 2 5" xfId="19547"/>
    <cellStyle name="Обычный 3 2 2 6 3" xfId="5794"/>
    <cellStyle name="Обычный 3 2 2 6 3 2" xfId="9453"/>
    <cellStyle name="Обычный 3 2 2 6 3 2 2" xfId="16786"/>
    <cellStyle name="Обычный 3 2 2 6 3 2 2 2" xfId="31452"/>
    <cellStyle name="Обычный 3 2 2 6 3 2 3" xfId="24119"/>
    <cellStyle name="Обычный 3 2 2 6 3 3" xfId="13131"/>
    <cellStyle name="Обычный 3 2 2 6 3 3 2" xfId="27797"/>
    <cellStyle name="Обычный 3 2 2 6 3 4" xfId="20464"/>
    <cellStyle name="Обычный 3 2 2 6 4" xfId="7623"/>
    <cellStyle name="Обычный 3 2 2 6 4 2" xfId="14960"/>
    <cellStyle name="Обычный 3 2 2 6 4 2 2" xfId="29626"/>
    <cellStyle name="Обычный 3 2 2 6 4 3" xfId="22293"/>
    <cellStyle name="Обычный 3 2 2 6 5" xfId="11305"/>
    <cellStyle name="Обычный 3 2 2 6 5 2" xfId="25971"/>
    <cellStyle name="Обычный 3 2 2 6 6" xfId="18638"/>
    <cellStyle name="Обычный 3 2 2 7" xfId="522"/>
    <cellStyle name="Обычный 3 2 2 7 2" xfId="4934"/>
    <cellStyle name="Обычный 3 2 2 7 2 2" xfId="6765"/>
    <cellStyle name="Обычный 3 2 2 7 2 2 2" xfId="10425"/>
    <cellStyle name="Обычный 3 2 2 7 2 2 2 2" xfId="17758"/>
    <cellStyle name="Обычный 3 2 2 7 2 2 2 2 2" xfId="32424"/>
    <cellStyle name="Обычный 3 2 2 7 2 2 2 3" xfId="25091"/>
    <cellStyle name="Обычный 3 2 2 7 2 2 3" xfId="14103"/>
    <cellStyle name="Обычный 3 2 2 7 2 2 3 2" xfId="28769"/>
    <cellStyle name="Обычный 3 2 2 7 2 2 4" xfId="21436"/>
    <cellStyle name="Обычный 3 2 2 7 2 3" xfId="8597"/>
    <cellStyle name="Обычный 3 2 2 7 2 3 2" xfId="15932"/>
    <cellStyle name="Обычный 3 2 2 7 2 3 2 2" xfId="30598"/>
    <cellStyle name="Обычный 3 2 2 7 2 3 3" xfId="23265"/>
    <cellStyle name="Обычный 3 2 2 7 2 4" xfId="12277"/>
    <cellStyle name="Обычный 3 2 2 7 2 4 2" xfId="26943"/>
    <cellStyle name="Обычный 3 2 2 7 2 5" xfId="19610"/>
    <cellStyle name="Обычный 3 2 2 7 3" xfId="5857"/>
    <cellStyle name="Обычный 3 2 2 7 3 2" xfId="9516"/>
    <cellStyle name="Обычный 3 2 2 7 3 2 2" xfId="16849"/>
    <cellStyle name="Обычный 3 2 2 7 3 2 2 2" xfId="31515"/>
    <cellStyle name="Обычный 3 2 2 7 3 2 3" xfId="24182"/>
    <cellStyle name="Обычный 3 2 2 7 3 3" xfId="13194"/>
    <cellStyle name="Обычный 3 2 2 7 3 3 2" xfId="27860"/>
    <cellStyle name="Обычный 3 2 2 7 3 4" xfId="20527"/>
    <cellStyle name="Обычный 3 2 2 7 4" xfId="7686"/>
    <cellStyle name="Обычный 3 2 2 7 4 2" xfId="15023"/>
    <cellStyle name="Обычный 3 2 2 7 4 2 2" xfId="29689"/>
    <cellStyle name="Обычный 3 2 2 7 4 3" xfId="22356"/>
    <cellStyle name="Обычный 3 2 2 7 5" xfId="11368"/>
    <cellStyle name="Обычный 3 2 2 7 5 2" xfId="26034"/>
    <cellStyle name="Обычный 3 2 2 7 6" xfId="18701"/>
    <cellStyle name="Обычный 3 2 2 8" xfId="586"/>
    <cellStyle name="Обычный 3 2 2 8 2" xfId="4997"/>
    <cellStyle name="Обычный 3 2 2 8 2 2" xfId="6828"/>
    <cellStyle name="Обычный 3 2 2 8 2 2 2" xfId="10488"/>
    <cellStyle name="Обычный 3 2 2 8 2 2 2 2" xfId="17821"/>
    <cellStyle name="Обычный 3 2 2 8 2 2 2 2 2" xfId="32487"/>
    <cellStyle name="Обычный 3 2 2 8 2 2 2 3" xfId="25154"/>
    <cellStyle name="Обычный 3 2 2 8 2 2 3" xfId="14166"/>
    <cellStyle name="Обычный 3 2 2 8 2 2 3 2" xfId="28832"/>
    <cellStyle name="Обычный 3 2 2 8 2 2 4" xfId="21499"/>
    <cellStyle name="Обычный 3 2 2 8 2 3" xfId="8660"/>
    <cellStyle name="Обычный 3 2 2 8 2 3 2" xfId="15995"/>
    <cellStyle name="Обычный 3 2 2 8 2 3 2 2" xfId="30661"/>
    <cellStyle name="Обычный 3 2 2 8 2 3 3" xfId="23328"/>
    <cellStyle name="Обычный 3 2 2 8 2 4" xfId="12340"/>
    <cellStyle name="Обычный 3 2 2 8 2 4 2" xfId="27006"/>
    <cellStyle name="Обычный 3 2 2 8 2 5" xfId="19673"/>
    <cellStyle name="Обычный 3 2 2 8 3" xfId="5920"/>
    <cellStyle name="Обычный 3 2 2 8 3 2" xfId="9579"/>
    <cellStyle name="Обычный 3 2 2 8 3 2 2" xfId="16912"/>
    <cellStyle name="Обычный 3 2 2 8 3 2 2 2" xfId="31578"/>
    <cellStyle name="Обычный 3 2 2 8 3 2 3" xfId="24245"/>
    <cellStyle name="Обычный 3 2 2 8 3 3" xfId="13257"/>
    <cellStyle name="Обычный 3 2 2 8 3 3 2" xfId="27923"/>
    <cellStyle name="Обычный 3 2 2 8 3 4" xfId="20590"/>
    <cellStyle name="Обычный 3 2 2 8 4" xfId="7749"/>
    <cellStyle name="Обычный 3 2 2 8 4 2" xfId="15086"/>
    <cellStyle name="Обычный 3 2 2 8 4 2 2" xfId="29752"/>
    <cellStyle name="Обычный 3 2 2 8 4 3" xfId="22419"/>
    <cellStyle name="Обычный 3 2 2 8 5" xfId="11431"/>
    <cellStyle name="Обычный 3 2 2 8 5 2" xfId="26097"/>
    <cellStyle name="Обычный 3 2 2 8 6" xfId="18764"/>
    <cellStyle name="Обычный 3 2 2 9" xfId="649"/>
    <cellStyle name="Обычный 3 2 2 9 2" xfId="5060"/>
    <cellStyle name="Обычный 3 2 2 9 2 2" xfId="6891"/>
    <cellStyle name="Обычный 3 2 2 9 2 2 2" xfId="10551"/>
    <cellStyle name="Обычный 3 2 2 9 2 2 2 2" xfId="17884"/>
    <cellStyle name="Обычный 3 2 2 9 2 2 2 2 2" xfId="32550"/>
    <cellStyle name="Обычный 3 2 2 9 2 2 2 3" xfId="25217"/>
    <cellStyle name="Обычный 3 2 2 9 2 2 3" xfId="14229"/>
    <cellStyle name="Обычный 3 2 2 9 2 2 3 2" xfId="28895"/>
    <cellStyle name="Обычный 3 2 2 9 2 2 4" xfId="21562"/>
    <cellStyle name="Обычный 3 2 2 9 2 3" xfId="8723"/>
    <cellStyle name="Обычный 3 2 2 9 2 3 2" xfId="16058"/>
    <cellStyle name="Обычный 3 2 2 9 2 3 2 2" xfId="30724"/>
    <cellStyle name="Обычный 3 2 2 9 2 3 3" xfId="23391"/>
    <cellStyle name="Обычный 3 2 2 9 2 4" xfId="12403"/>
    <cellStyle name="Обычный 3 2 2 9 2 4 2" xfId="27069"/>
    <cellStyle name="Обычный 3 2 2 9 2 5" xfId="19736"/>
    <cellStyle name="Обычный 3 2 2 9 3" xfId="5983"/>
    <cellStyle name="Обычный 3 2 2 9 3 2" xfId="9642"/>
    <cellStyle name="Обычный 3 2 2 9 3 2 2" xfId="16975"/>
    <cellStyle name="Обычный 3 2 2 9 3 2 2 2" xfId="31641"/>
    <cellStyle name="Обычный 3 2 2 9 3 2 3" xfId="24308"/>
    <cellStyle name="Обычный 3 2 2 9 3 3" xfId="13320"/>
    <cellStyle name="Обычный 3 2 2 9 3 3 2" xfId="27986"/>
    <cellStyle name="Обычный 3 2 2 9 3 4" xfId="20653"/>
    <cellStyle name="Обычный 3 2 2 9 4" xfId="7812"/>
    <cellStyle name="Обычный 3 2 2 9 4 2" xfId="15149"/>
    <cellStyle name="Обычный 3 2 2 9 4 2 2" xfId="29815"/>
    <cellStyle name="Обычный 3 2 2 9 4 3" xfId="22482"/>
    <cellStyle name="Обычный 3 2 2 9 5" xfId="11494"/>
    <cellStyle name="Обычный 3 2 2 9 5 2" xfId="26160"/>
    <cellStyle name="Обычный 3 2 2 9 6" xfId="18827"/>
    <cellStyle name="Обычный 3 2 3" xfId="209"/>
    <cellStyle name="Обычный 3 2 3 10" xfId="777"/>
    <cellStyle name="Обычный 3 2 3 10 2" xfId="5188"/>
    <cellStyle name="Обычный 3 2 3 10 2 2" xfId="7019"/>
    <cellStyle name="Обычный 3 2 3 10 2 2 2" xfId="10679"/>
    <cellStyle name="Обычный 3 2 3 10 2 2 2 2" xfId="18012"/>
    <cellStyle name="Обычный 3 2 3 10 2 2 2 2 2" xfId="32678"/>
    <cellStyle name="Обычный 3 2 3 10 2 2 2 3" xfId="25345"/>
    <cellStyle name="Обычный 3 2 3 10 2 2 3" xfId="14357"/>
    <cellStyle name="Обычный 3 2 3 10 2 2 3 2" xfId="29023"/>
    <cellStyle name="Обычный 3 2 3 10 2 2 4" xfId="21690"/>
    <cellStyle name="Обычный 3 2 3 10 2 3" xfId="8851"/>
    <cellStyle name="Обычный 3 2 3 10 2 3 2" xfId="16186"/>
    <cellStyle name="Обычный 3 2 3 10 2 3 2 2" xfId="30852"/>
    <cellStyle name="Обычный 3 2 3 10 2 3 3" xfId="23519"/>
    <cellStyle name="Обычный 3 2 3 10 2 4" xfId="12531"/>
    <cellStyle name="Обычный 3 2 3 10 2 4 2" xfId="27197"/>
    <cellStyle name="Обычный 3 2 3 10 2 5" xfId="19864"/>
    <cellStyle name="Обычный 3 2 3 10 3" xfId="6111"/>
    <cellStyle name="Обычный 3 2 3 10 3 2" xfId="9770"/>
    <cellStyle name="Обычный 3 2 3 10 3 2 2" xfId="17103"/>
    <cellStyle name="Обычный 3 2 3 10 3 2 2 2" xfId="31769"/>
    <cellStyle name="Обычный 3 2 3 10 3 2 3" xfId="24436"/>
    <cellStyle name="Обычный 3 2 3 10 3 3" xfId="13448"/>
    <cellStyle name="Обычный 3 2 3 10 3 3 2" xfId="28114"/>
    <cellStyle name="Обычный 3 2 3 10 3 4" xfId="20781"/>
    <cellStyle name="Обычный 3 2 3 10 4" xfId="7940"/>
    <cellStyle name="Обычный 3 2 3 10 4 2" xfId="15277"/>
    <cellStyle name="Обычный 3 2 3 10 4 2 2" xfId="29943"/>
    <cellStyle name="Обычный 3 2 3 10 4 3" xfId="22610"/>
    <cellStyle name="Обычный 3 2 3 10 5" xfId="11622"/>
    <cellStyle name="Обычный 3 2 3 10 5 2" xfId="26288"/>
    <cellStyle name="Обычный 3 2 3 10 6" xfId="18955"/>
    <cellStyle name="Обычный 3 2 3 11" xfId="840"/>
    <cellStyle name="Обычный 3 2 3 11 2" xfId="5251"/>
    <cellStyle name="Обычный 3 2 3 11 2 2" xfId="7082"/>
    <cellStyle name="Обычный 3 2 3 11 2 2 2" xfId="10742"/>
    <cellStyle name="Обычный 3 2 3 11 2 2 2 2" xfId="18075"/>
    <cellStyle name="Обычный 3 2 3 11 2 2 2 2 2" xfId="32741"/>
    <cellStyle name="Обычный 3 2 3 11 2 2 2 3" xfId="25408"/>
    <cellStyle name="Обычный 3 2 3 11 2 2 3" xfId="14420"/>
    <cellStyle name="Обычный 3 2 3 11 2 2 3 2" xfId="29086"/>
    <cellStyle name="Обычный 3 2 3 11 2 2 4" xfId="21753"/>
    <cellStyle name="Обычный 3 2 3 11 2 3" xfId="8914"/>
    <cellStyle name="Обычный 3 2 3 11 2 3 2" xfId="16249"/>
    <cellStyle name="Обычный 3 2 3 11 2 3 2 2" xfId="30915"/>
    <cellStyle name="Обычный 3 2 3 11 2 3 3" xfId="23582"/>
    <cellStyle name="Обычный 3 2 3 11 2 4" xfId="12594"/>
    <cellStyle name="Обычный 3 2 3 11 2 4 2" xfId="27260"/>
    <cellStyle name="Обычный 3 2 3 11 2 5" xfId="19927"/>
    <cellStyle name="Обычный 3 2 3 11 3" xfId="6174"/>
    <cellStyle name="Обычный 3 2 3 11 3 2" xfId="9833"/>
    <cellStyle name="Обычный 3 2 3 11 3 2 2" xfId="17166"/>
    <cellStyle name="Обычный 3 2 3 11 3 2 2 2" xfId="31832"/>
    <cellStyle name="Обычный 3 2 3 11 3 2 3" xfId="24499"/>
    <cellStyle name="Обычный 3 2 3 11 3 3" xfId="13511"/>
    <cellStyle name="Обычный 3 2 3 11 3 3 2" xfId="28177"/>
    <cellStyle name="Обычный 3 2 3 11 3 4" xfId="20844"/>
    <cellStyle name="Обычный 3 2 3 11 4" xfId="8003"/>
    <cellStyle name="Обычный 3 2 3 11 4 2" xfId="15340"/>
    <cellStyle name="Обычный 3 2 3 11 4 2 2" xfId="30006"/>
    <cellStyle name="Обычный 3 2 3 11 4 3" xfId="22673"/>
    <cellStyle name="Обычный 3 2 3 11 5" xfId="11685"/>
    <cellStyle name="Обычный 3 2 3 11 5 2" xfId="26351"/>
    <cellStyle name="Обычный 3 2 3 11 6" xfId="19018"/>
    <cellStyle name="Обычный 3 2 3 12" xfId="903"/>
    <cellStyle name="Обычный 3 2 3 12 2" xfId="5314"/>
    <cellStyle name="Обычный 3 2 3 12 2 2" xfId="7145"/>
    <cellStyle name="Обычный 3 2 3 12 2 2 2" xfId="10805"/>
    <cellStyle name="Обычный 3 2 3 12 2 2 2 2" xfId="18138"/>
    <cellStyle name="Обычный 3 2 3 12 2 2 2 2 2" xfId="32804"/>
    <cellStyle name="Обычный 3 2 3 12 2 2 2 3" xfId="25471"/>
    <cellStyle name="Обычный 3 2 3 12 2 2 3" xfId="14483"/>
    <cellStyle name="Обычный 3 2 3 12 2 2 3 2" xfId="29149"/>
    <cellStyle name="Обычный 3 2 3 12 2 2 4" xfId="21816"/>
    <cellStyle name="Обычный 3 2 3 12 2 3" xfId="8977"/>
    <cellStyle name="Обычный 3 2 3 12 2 3 2" xfId="16312"/>
    <cellStyle name="Обычный 3 2 3 12 2 3 2 2" xfId="30978"/>
    <cellStyle name="Обычный 3 2 3 12 2 3 3" xfId="23645"/>
    <cellStyle name="Обычный 3 2 3 12 2 4" xfId="12657"/>
    <cellStyle name="Обычный 3 2 3 12 2 4 2" xfId="27323"/>
    <cellStyle name="Обычный 3 2 3 12 2 5" xfId="19990"/>
    <cellStyle name="Обычный 3 2 3 12 3" xfId="6237"/>
    <cellStyle name="Обычный 3 2 3 12 3 2" xfId="9896"/>
    <cellStyle name="Обычный 3 2 3 12 3 2 2" xfId="17229"/>
    <cellStyle name="Обычный 3 2 3 12 3 2 2 2" xfId="31895"/>
    <cellStyle name="Обычный 3 2 3 12 3 2 3" xfId="24562"/>
    <cellStyle name="Обычный 3 2 3 12 3 3" xfId="13574"/>
    <cellStyle name="Обычный 3 2 3 12 3 3 2" xfId="28240"/>
    <cellStyle name="Обычный 3 2 3 12 3 4" xfId="20907"/>
    <cellStyle name="Обычный 3 2 3 12 4" xfId="8066"/>
    <cellStyle name="Обычный 3 2 3 12 4 2" xfId="15403"/>
    <cellStyle name="Обычный 3 2 3 12 4 2 2" xfId="30069"/>
    <cellStyle name="Обычный 3 2 3 12 4 3" xfId="22736"/>
    <cellStyle name="Обычный 3 2 3 12 5" xfId="11748"/>
    <cellStyle name="Обычный 3 2 3 12 5 2" xfId="26414"/>
    <cellStyle name="Обычный 3 2 3 12 6" xfId="19081"/>
    <cellStyle name="Обычный 3 2 3 13" xfId="966"/>
    <cellStyle name="Обычный 3 2 3 13 2" xfId="5377"/>
    <cellStyle name="Обычный 3 2 3 13 2 2" xfId="7208"/>
    <cellStyle name="Обычный 3 2 3 13 2 2 2" xfId="10868"/>
    <cellStyle name="Обычный 3 2 3 13 2 2 2 2" xfId="18201"/>
    <cellStyle name="Обычный 3 2 3 13 2 2 2 2 2" xfId="32867"/>
    <cellStyle name="Обычный 3 2 3 13 2 2 2 3" xfId="25534"/>
    <cellStyle name="Обычный 3 2 3 13 2 2 3" xfId="14546"/>
    <cellStyle name="Обычный 3 2 3 13 2 2 3 2" xfId="29212"/>
    <cellStyle name="Обычный 3 2 3 13 2 2 4" xfId="21879"/>
    <cellStyle name="Обычный 3 2 3 13 2 3" xfId="9040"/>
    <cellStyle name="Обычный 3 2 3 13 2 3 2" xfId="16375"/>
    <cellStyle name="Обычный 3 2 3 13 2 3 2 2" xfId="31041"/>
    <cellStyle name="Обычный 3 2 3 13 2 3 3" xfId="23708"/>
    <cellStyle name="Обычный 3 2 3 13 2 4" xfId="12720"/>
    <cellStyle name="Обычный 3 2 3 13 2 4 2" xfId="27386"/>
    <cellStyle name="Обычный 3 2 3 13 2 5" xfId="20053"/>
    <cellStyle name="Обычный 3 2 3 13 3" xfId="6300"/>
    <cellStyle name="Обычный 3 2 3 13 3 2" xfId="9959"/>
    <cellStyle name="Обычный 3 2 3 13 3 2 2" xfId="17292"/>
    <cellStyle name="Обычный 3 2 3 13 3 2 2 2" xfId="31958"/>
    <cellStyle name="Обычный 3 2 3 13 3 2 3" xfId="24625"/>
    <cellStyle name="Обычный 3 2 3 13 3 3" xfId="13637"/>
    <cellStyle name="Обычный 3 2 3 13 3 3 2" xfId="28303"/>
    <cellStyle name="Обычный 3 2 3 13 3 4" xfId="20970"/>
    <cellStyle name="Обычный 3 2 3 13 4" xfId="8129"/>
    <cellStyle name="Обычный 3 2 3 13 4 2" xfId="15466"/>
    <cellStyle name="Обычный 3 2 3 13 4 2 2" xfId="30132"/>
    <cellStyle name="Обычный 3 2 3 13 4 3" xfId="22799"/>
    <cellStyle name="Обычный 3 2 3 13 5" xfId="11811"/>
    <cellStyle name="Обычный 3 2 3 13 5 2" xfId="26477"/>
    <cellStyle name="Обычный 3 2 3 13 6" xfId="19144"/>
    <cellStyle name="Обычный 3 2 3 14" xfId="3684"/>
    <cellStyle name="Обычный 3 2 3 15" xfId="4621"/>
    <cellStyle name="Обычный 3 2 3 15 2" xfId="6452"/>
    <cellStyle name="Обычный 3 2 3 15 2 2" xfId="10112"/>
    <cellStyle name="Обычный 3 2 3 15 2 2 2" xfId="17445"/>
    <cellStyle name="Обычный 3 2 3 15 2 2 2 2" xfId="32111"/>
    <cellStyle name="Обычный 3 2 3 15 2 2 3" xfId="24778"/>
    <cellStyle name="Обычный 3 2 3 15 2 3" xfId="13790"/>
    <cellStyle name="Обычный 3 2 3 15 2 3 2" xfId="28456"/>
    <cellStyle name="Обычный 3 2 3 15 2 4" xfId="21123"/>
    <cellStyle name="Обычный 3 2 3 15 3" xfId="8284"/>
    <cellStyle name="Обычный 3 2 3 15 3 2" xfId="15619"/>
    <cellStyle name="Обычный 3 2 3 15 3 2 2" xfId="30285"/>
    <cellStyle name="Обычный 3 2 3 15 3 3" xfId="22952"/>
    <cellStyle name="Обычный 3 2 3 15 4" xfId="11964"/>
    <cellStyle name="Обычный 3 2 3 15 4 2" xfId="26630"/>
    <cellStyle name="Обычный 3 2 3 15 5" xfId="19297"/>
    <cellStyle name="Обычный 3 2 3 16" xfId="5544"/>
    <cellStyle name="Обычный 3 2 3 16 2" xfId="9203"/>
    <cellStyle name="Обычный 3 2 3 16 2 2" xfId="16536"/>
    <cellStyle name="Обычный 3 2 3 16 2 2 2" xfId="31202"/>
    <cellStyle name="Обычный 3 2 3 16 2 3" xfId="23869"/>
    <cellStyle name="Обычный 3 2 3 16 3" xfId="12881"/>
    <cellStyle name="Обычный 3 2 3 16 3 2" xfId="27547"/>
    <cellStyle name="Обычный 3 2 3 16 4" xfId="20214"/>
    <cellStyle name="Обычный 3 2 3 17" xfId="7373"/>
    <cellStyle name="Обычный 3 2 3 17 2" xfId="14710"/>
    <cellStyle name="Обычный 3 2 3 17 2 2" xfId="29376"/>
    <cellStyle name="Обычный 3 2 3 17 3" xfId="22043"/>
    <cellStyle name="Обычный 3 2 3 18" xfId="11055"/>
    <cellStyle name="Обычный 3 2 3 18 2" xfId="25721"/>
    <cellStyle name="Обычный 3 2 3 19" xfId="18388"/>
    <cellStyle name="Обычный 3 2 3 2" xfId="273"/>
    <cellStyle name="Обычный 3 2 3 2 2" xfId="4684"/>
    <cellStyle name="Обычный 3 2 3 2 2 2" xfId="6515"/>
    <cellStyle name="Обычный 3 2 3 2 2 2 2" xfId="10175"/>
    <cellStyle name="Обычный 3 2 3 2 2 2 2 2" xfId="17508"/>
    <cellStyle name="Обычный 3 2 3 2 2 2 2 2 2" xfId="32174"/>
    <cellStyle name="Обычный 3 2 3 2 2 2 2 3" xfId="24841"/>
    <cellStyle name="Обычный 3 2 3 2 2 2 3" xfId="13853"/>
    <cellStyle name="Обычный 3 2 3 2 2 2 3 2" xfId="28519"/>
    <cellStyle name="Обычный 3 2 3 2 2 2 4" xfId="21186"/>
    <cellStyle name="Обычный 3 2 3 2 2 3" xfId="8347"/>
    <cellStyle name="Обычный 3 2 3 2 2 3 2" xfId="15682"/>
    <cellStyle name="Обычный 3 2 3 2 2 3 2 2" xfId="30348"/>
    <cellStyle name="Обычный 3 2 3 2 2 3 3" xfId="23015"/>
    <cellStyle name="Обычный 3 2 3 2 2 4" xfId="12027"/>
    <cellStyle name="Обычный 3 2 3 2 2 4 2" xfId="26693"/>
    <cellStyle name="Обычный 3 2 3 2 2 5" xfId="19360"/>
    <cellStyle name="Обычный 3 2 3 2 3" xfId="5607"/>
    <cellStyle name="Обычный 3 2 3 2 3 2" xfId="9266"/>
    <cellStyle name="Обычный 3 2 3 2 3 2 2" xfId="16599"/>
    <cellStyle name="Обычный 3 2 3 2 3 2 2 2" xfId="31265"/>
    <cellStyle name="Обычный 3 2 3 2 3 2 3" xfId="23932"/>
    <cellStyle name="Обычный 3 2 3 2 3 3" xfId="12944"/>
    <cellStyle name="Обычный 3 2 3 2 3 3 2" xfId="27610"/>
    <cellStyle name="Обычный 3 2 3 2 3 4" xfId="20277"/>
    <cellStyle name="Обычный 3 2 3 2 4" xfId="7436"/>
    <cellStyle name="Обычный 3 2 3 2 4 2" xfId="14773"/>
    <cellStyle name="Обычный 3 2 3 2 4 2 2" xfId="29439"/>
    <cellStyle name="Обычный 3 2 3 2 4 3" xfId="22106"/>
    <cellStyle name="Обычный 3 2 3 2 5" xfId="11118"/>
    <cellStyle name="Обычный 3 2 3 2 5 2" xfId="25784"/>
    <cellStyle name="Обычный 3 2 3 2 6" xfId="18451"/>
    <cellStyle name="Обычный 3 2 3 3" xfId="336"/>
    <cellStyle name="Обычный 3 2 3 3 2" xfId="4747"/>
    <cellStyle name="Обычный 3 2 3 3 2 2" xfId="6578"/>
    <cellStyle name="Обычный 3 2 3 3 2 2 2" xfId="10238"/>
    <cellStyle name="Обычный 3 2 3 3 2 2 2 2" xfId="17571"/>
    <cellStyle name="Обычный 3 2 3 3 2 2 2 2 2" xfId="32237"/>
    <cellStyle name="Обычный 3 2 3 3 2 2 2 3" xfId="24904"/>
    <cellStyle name="Обычный 3 2 3 3 2 2 3" xfId="13916"/>
    <cellStyle name="Обычный 3 2 3 3 2 2 3 2" xfId="28582"/>
    <cellStyle name="Обычный 3 2 3 3 2 2 4" xfId="21249"/>
    <cellStyle name="Обычный 3 2 3 3 2 3" xfId="8410"/>
    <cellStyle name="Обычный 3 2 3 3 2 3 2" xfId="15745"/>
    <cellStyle name="Обычный 3 2 3 3 2 3 2 2" xfId="30411"/>
    <cellStyle name="Обычный 3 2 3 3 2 3 3" xfId="23078"/>
    <cellStyle name="Обычный 3 2 3 3 2 4" xfId="12090"/>
    <cellStyle name="Обычный 3 2 3 3 2 4 2" xfId="26756"/>
    <cellStyle name="Обычный 3 2 3 3 2 5" xfId="19423"/>
    <cellStyle name="Обычный 3 2 3 3 3" xfId="5670"/>
    <cellStyle name="Обычный 3 2 3 3 3 2" xfId="9329"/>
    <cellStyle name="Обычный 3 2 3 3 3 2 2" xfId="16662"/>
    <cellStyle name="Обычный 3 2 3 3 3 2 2 2" xfId="31328"/>
    <cellStyle name="Обычный 3 2 3 3 3 2 3" xfId="23995"/>
    <cellStyle name="Обычный 3 2 3 3 3 3" xfId="13007"/>
    <cellStyle name="Обычный 3 2 3 3 3 3 2" xfId="27673"/>
    <cellStyle name="Обычный 3 2 3 3 3 4" xfId="20340"/>
    <cellStyle name="Обычный 3 2 3 3 4" xfId="7499"/>
    <cellStyle name="Обычный 3 2 3 3 4 2" xfId="14836"/>
    <cellStyle name="Обычный 3 2 3 3 4 2 2" xfId="29502"/>
    <cellStyle name="Обычный 3 2 3 3 4 3" xfId="22169"/>
    <cellStyle name="Обычный 3 2 3 3 5" xfId="11181"/>
    <cellStyle name="Обычный 3 2 3 3 5 2" xfId="25847"/>
    <cellStyle name="Обычный 3 2 3 3 6" xfId="18514"/>
    <cellStyle name="Обычный 3 2 3 4" xfId="398"/>
    <cellStyle name="Обычный 3 2 3 4 2" xfId="4810"/>
    <cellStyle name="Обычный 3 2 3 4 2 2" xfId="6641"/>
    <cellStyle name="Обычный 3 2 3 4 2 2 2" xfId="10301"/>
    <cellStyle name="Обычный 3 2 3 4 2 2 2 2" xfId="17634"/>
    <cellStyle name="Обычный 3 2 3 4 2 2 2 2 2" xfId="32300"/>
    <cellStyle name="Обычный 3 2 3 4 2 2 2 3" xfId="24967"/>
    <cellStyle name="Обычный 3 2 3 4 2 2 3" xfId="13979"/>
    <cellStyle name="Обычный 3 2 3 4 2 2 3 2" xfId="28645"/>
    <cellStyle name="Обычный 3 2 3 4 2 2 4" xfId="21312"/>
    <cellStyle name="Обычный 3 2 3 4 2 3" xfId="8473"/>
    <cellStyle name="Обычный 3 2 3 4 2 3 2" xfId="15808"/>
    <cellStyle name="Обычный 3 2 3 4 2 3 2 2" xfId="30474"/>
    <cellStyle name="Обычный 3 2 3 4 2 3 3" xfId="23141"/>
    <cellStyle name="Обычный 3 2 3 4 2 4" xfId="12153"/>
    <cellStyle name="Обычный 3 2 3 4 2 4 2" xfId="26819"/>
    <cellStyle name="Обычный 3 2 3 4 2 5" xfId="19486"/>
    <cellStyle name="Обычный 3 2 3 4 3" xfId="5733"/>
    <cellStyle name="Обычный 3 2 3 4 3 2" xfId="9392"/>
    <cellStyle name="Обычный 3 2 3 4 3 2 2" xfId="16725"/>
    <cellStyle name="Обычный 3 2 3 4 3 2 2 2" xfId="31391"/>
    <cellStyle name="Обычный 3 2 3 4 3 2 3" xfId="24058"/>
    <cellStyle name="Обычный 3 2 3 4 3 3" xfId="13070"/>
    <cellStyle name="Обычный 3 2 3 4 3 3 2" xfId="27736"/>
    <cellStyle name="Обычный 3 2 3 4 3 4" xfId="20403"/>
    <cellStyle name="Обычный 3 2 3 4 4" xfId="7562"/>
    <cellStyle name="Обычный 3 2 3 4 4 2" xfId="14899"/>
    <cellStyle name="Обычный 3 2 3 4 4 2 2" xfId="29565"/>
    <cellStyle name="Обычный 3 2 3 4 4 3" xfId="22232"/>
    <cellStyle name="Обычный 3 2 3 4 5" xfId="11244"/>
    <cellStyle name="Обычный 3 2 3 4 5 2" xfId="25910"/>
    <cellStyle name="Обычный 3 2 3 4 6" xfId="18577"/>
    <cellStyle name="Обычный 3 2 3 5" xfId="461"/>
    <cellStyle name="Обычный 3 2 3 5 2" xfId="4873"/>
    <cellStyle name="Обычный 3 2 3 5 2 2" xfId="6704"/>
    <cellStyle name="Обычный 3 2 3 5 2 2 2" xfId="10364"/>
    <cellStyle name="Обычный 3 2 3 5 2 2 2 2" xfId="17697"/>
    <cellStyle name="Обычный 3 2 3 5 2 2 2 2 2" xfId="32363"/>
    <cellStyle name="Обычный 3 2 3 5 2 2 2 3" xfId="25030"/>
    <cellStyle name="Обычный 3 2 3 5 2 2 3" xfId="14042"/>
    <cellStyle name="Обычный 3 2 3 5 2 2 3 2" xfId="28708"/>
    <cellStyle name="Обычный 3 2 3 5 2 2 4" xfId="21375"/>
    <cellStyle name="Обычный 3 2 3 5 2 3" xfId="8536"/>
    <cellStyle name="Обычный 3 2 3 5 2 3 2" xfId="15871"/>
    <cellStyle name="Обычный 3 2 3 5 2 3 2 2" xfId="30537"/>
    <cellStyle name="Обычный 3 2 3 5 2 3 3" xfId="23204"/>
    <cellStyle name="Обычный 3 2 3 5 2 4" xfId="12216"/>
    <cellStyle name="Обычный 3 2 3 5 2 4 2" xfId="26882"/>
    <cellStyle name="Обычный 3 2 3 5 2 5" xfId="19549"/>
    <cellStyle name="Обычный 3 2 3 5 3" xfId="5796"/>
    <cellStyle name="Обычный 3 2 3 5 3 2" xfId="9455"/>
    <cellStyle name="Обычный 3 2 3 5 3 2 2" xfId="16788"/>
    <cellStyle name="Обычный 3 2 3 5 3 2 2 2" xfId="31454"/>
    <cellStyle name="Обычный 3 2 3 5 3 2 3" xfId="24121"/>
    <cellStyle name="Обычный 3 2 3 5 3 3" xfId="13133"/>
    <cellStyle name="Обычный 3 2 3 5 3 3 2" xfId="27799"/>
    <cellStyle name="Обычный 3 2 3 5 3 4" xfId="20466"/>
    <cellStyle name="Обычный 3 2 3 5 4" xfId="7625"/>
    <cellStyle name="Обычный 3 2 3 5 4 2" xfId="14962"/>
    <cellStyle name="Обычный 3 2 3 5 4 2 2" xfId="29628"/>
    <cellStyle name="Обычный 3 2 3 5 4 3" xfId="22295"/>
    <cellStyle name="Обычный 3 2 3 5 5" xfId="11307"/>
    <cellStyle name="Обычный 3 2 3 5 5 2" xfId="25973"/>
    <cellStyle name="Обычный 3 2 3 5 6" xfId="18640"/>
    <cellStyle name="Обычный 3 2 3 6" xfId="524"/>
    <cellStyle name="Обычный 3 2 3 6 2" xfId="4936"/>
    <cellStyle name="Обычный 3 2 3 6 2 2" xfId="6767"/>
    <cellStyle name="Обычный 3 2 3 6 2 2 2" xfId="10427"/>
    <cellStyle name="Обычный 3 2 3 6 2 2 2 2" xfId="17760"/>
    <cellStyle name="Обычный 3 2 3 6 2 2 2 2 2" xfId="32426"/>
    <cellStyle name="Обычный 3 2 3 6 2 2 2 3" xfId="25093"/>
    <cellStyle name="Обычный 3 2 3 6 2 2 3" xfId="14105"/>
    <cellStyle name="Обычный 3 2 3 6 2 2 3 2" xfId="28771"/>
    <cellStyle name="Обычный 3 2 3 6 2 2 4" xfId="21438"/>
    <cellStyle name="Обычный 3 2 3 6 2 3" xfId="8599"/>
    <cellStyle name="Обычный 3 2 3 6 2 3 2" xfId="15934"/>
    <cellStyle name="Обычный 3 2 3 6 2 3 2 2" xfId="30600"/>
    <cellStyle name="Обычный 3 2 3 6 2 3 3" xfId="23267"/>
    <cellStyle name="Обычный 3 2 3 6 2 4" xfId="12279"/>
    <cellStyle name="Обычный 3 2 3 6 2 4 2" xfId="26945"/>
    <cellStyle name="Обычный 3 2 3 6 2 5" xfId="19612"/>
    <cellStyle name="Обычный 3 2 3 6 3" xfId="5859"/>
    <cellStyle name="Обычный 3 2 3 6 3 2" xfId="9518"/>
    <cellStyle name="Обычный 3 2 3 6 3 2 2" xfId="16851"/>
    <cellStyle name="Обычный 3 2 3 6 3 2 2 2" xfId="31517"/>
    <cellStyle name="Обычный 3 2 3 6 3 2 3" xfId="24184"/>
    <cellStyle name="Обычный 3 2 3 6 3 3" xfId="13196"/>
    <cellStyle name="Обычный 3 2 3 6 3 3 2" xfId="27862"/>
    <cellStyle name="Обычный 3 2 3 6 3 4" xfId="20529"/>
    <cellStyle name="Обычный 3 2 3 6 4" xfId="7688"/>
    <cellStyle name="Обычный 3 2 3 6 4 2" xfId="15025"/>
    <cellStyle name="Обычный 3 2 3 6 4 2 2" xfId="29691"/>
    <cellStyle name="Обычный 3 2 3 6 4 3" xfId="22358"/>
    <cellStyle name="Обычный 3 2 3 6 5" xfId="11370"/>
    <cellStyle name="Обычный 3 2 3 6 5 2" xfId="26036"/>
    <cellStyle name="Обычный 3 2 3 6 6" xfId="18703"/>
    <cellStyle name="Обычный 3 2 3 7" xfId="588"/>
    <cellStyle name="Обычный 3 2 3 7 2" xfId="4999"/>
    <cellStyle name="Обычный 3 2 3 7 2 2" xfId="6830"/>
    <cellStyle name="Обычный 3 2 3 7 2 2 2" xfId="10490"/>
    <cellStyle name="Обычный 3 2 3 7 2 2 2 2" xfId="17823"/>
    <cellStyle name="Обычный 3 2 3 7 2 2 2 2 2" xfId="32489"/>
    <cellStyle name="Обычный 3 2 3 7 2 2 2 3" xfId="25156"/>
    <cellStyle name="Обычный 3 2 3 7 2 2 3" xfId="14168"/>
    <cellStyle name="Обычный 3 2 3 7 2 2 3 2" xfId="28834"/>
    <cellStyle name="Обычный 3 2 3 7 2 2 4" xfId="21501"/>
    <cellStyle name="Обычный 3 2 3 7 2 3" xfId="8662"/>
    <cellStyle name="Обычный 3 2 3 7 2 3 2" xfId="15997"/>
    <cellStyle name="Обычный 3 2 3 7 2 3 2 2" xfId="30663"/>
    <cellStyle name="Обычный 3 2 3 7 2 3 3" xfId="23330"/>
    <cellStyle name="Обычный 3 2 3 7 2 4" xfId="12342"/>
    <cellStyle name="Обычный 3 2 3 7 2 4 2" xfId="27008"/>
    <cellStyle name="Обычный 3 2 3 7 2 5" xfId="19675"/>
    <cellStyle name="Обычный 3 2 3 7 3" xfId="5922"/>
    <cellStyle name="Обычный 3 2 3 7 3 2" xfId="9581"/>
    <cellStyle name="Обычный 3 2 3 7 3 2 2" xfId="16914"/>
    <cellStyle name="Обычный 3 2 3 7 3 2 2 2" xfId="31580"/>
    <cellStyle name="Обычный 3 2 3 7 3 2 3" xfId="24247"/>
    <cellStyle name="Обычный 3 2 3 7 3 3" xfId="13259"/>
    <cellStyle name="Обычный 3 2 3 7 3 3 2" xfId="27925"/>
    <cellStyle name="Обычный 3 2 3 7 3 4" xfId="20592"/>
    <cellStyle name="Обычный 3 2 3 7 4" xfId="7751"/>
    <cellStyle name="Обычный 3 2 3 7 4 2" xfId="15088"/>
    <cellStyle name="Обычный 3 2 3 7 4 2 2" xfId="29754"/>
    <cellStyle name="Обычный 3 2 3 7 4 3" xfId="22421"/>
    <cellStyle name="Обычный 3 2 3 7 5" xfId="11433"/>
    <cellStyle name="Обычный 3 2 3 7 5 2" xfId="26099"/>
    <cellStyle name="Обычный 3 2 3 7 6" xfId="18766"/>
    <cellStyle name="Обычный 3 2 3 8" xfId="651"/>
    <cellStyle name="Обычный 3 2 3 8 2" xfId="5062"/>
    <cellStyle name="Обычный 3 2 3 8 2 2" xfId="6893"/>
    <cellStyle name="Обычный 3 2 3 8 2 2 2" xfId="10553"/>
    <cellStyle name="Обычный 3 2 3 8 2 2 2 2" xfId="17886"/>
    <cellStyle name="Обычный 3 2 3 8 2 2 2 2 2" xfId="32552"/>
    <cellStyle name="Обычный 3 2 3 8 2 2 2 3" xfId="25219"/>
    <cellStyle name="Обычный 3 2 3 8 2 2 3" xfId="14231"/>
    <cellStyle name="Обычный 3 2 3 8 2 2 3 2" xfId="28897"/>
    <cellStyle name="Обычный 3 2 3 8 2 2 4" xfId="21564"/>
    <cellStyle name="Обычный 3 2 3 8 2 3" xfId="8725"/>
    <cellStyle name="Обычный 3 2 3 8 2 3 2" xfId="16060"/>
    <cellStyle name="Обычный 3 2 3 8 2 3 2 2" xfId="30726"/>
    <cellStyle name="Обычный 3 2 3 8 2 3 3" xfId="23393"/>
    <cellStyle name="Обычный 3 2 3 8 2 4" xfId="12405"/>
    <cellStyle name="Обычный 3 2 3 8 2 4 2" xfId="27071"/>
    <cellStyle name="Обычный 3 2 3 8 2 5" xfId="19738"/>
    <cellStyle name="Обычный 3 2 3 8 3" xfId="5985"/>
    <cellStyle name="Обычный 3 2 3 8 3 2" xfId="9644"/>
    <cellStyle name="Обычный 3 2 3 8 3 2 2" xfId="16977"/>
    <cellStyle name="Обычный 3 2 3 8 3 2 2 2" xfId="31643"/>
    <cellStyle name="Обычный 3 2 3 8 3 2 3" xfId="24310"/>
    <cellStyle name="Обычный 3 2 3 8 3 3" xfId="13322"/>
    <cellStyle name="Обычный 3 2 3 8 3 3 2" xfId="27988"/>
    <cellStyle name="Обычный 3 2 3 8 3 4" xfId="20655"/>
    <cellStyle name="Обычный 3 2 3 8 4" xfId="7814"/>
    <cellStyle name="Обычный 3 2 3 8 4 2" xfId="15151"/>
    <cellStyle name="Обычный 3 2 3 8 4 2 2" xfId="29817"/>
    <cellStyle name="Обычный 3 2 3 8 4 3" xfId="22484"/>
    <cellStyle name="Обычный 3 2 3 8 5" xfId="11496"/>
    <cellStyle name="Обычный 3 2 3 8 5 2" xfId="26162"/>
    <cellStyle name="Обычный 3 2 3 8 6" xfId="18829"/>
    <cellStyle name="Обычный 3 2 3 9" xfId="714"/>
    <cellStyle name="Обычный 3 2 3 9 2" xfId="5125"/>
    <cellStyle name="Обычный 3 2 3 9 2 2" xfId="6956"/>
    <cellStyle name="Обычный 3 2 3 9 2 2 2" xfId="10616"/>
    <cellStyle name="Обычный 3 2 3 9 2 2 2 2" xfId="17949"/>
    <cellStyle name="Обычный 3 2 3 9 2 2 2 2 2" xfId="32615"/>
    <cellStyle name="Обычный 3 2 3 9 2 2 2 3" xfId="25282"/>
    <cellStyle name="Обычный 3 2 3 9 2 2 3" xfId="14294"/>
    <cellStyle name="Обычный 3 2 3 9 2 2 3 2" xfId="28960"/>
    <cellStyle name="Обычный 3 2 3 9 2 2 4" xfId="21627"/>
    <cellStyle name="Обычный 3 2 3 9 2 3" xfId="8788"/>
    <cellStyle name="Обычный 3 2 3 9 2 3 2" xfId="16123"/>
    <cellStyle name="Обычный 3 2 3 9 2 3 2 2" xfId="30789"/>
    <cellStyle name="Обычный 3 2 3 9 2 3 3" xfId="23456"/>
    <cellStyle name="Обычный 3 2 3 9 2 4" xfId="12468"/>
    <cellStyle name="Обычный 3 2 3 9 2 4 2" xfId="27134"/>
    <cellStyle name="Обычный 3 2 3 9 2 5" xfId="19801"/>
    <cellStyle name="Обычный 3 2 3 9 3" xfId="6048"/>
    <cellStyle name="Обычный 3 2 3 9 3 2" xfId="9707"/>
    <cellStyle name="Обычный 3 2 3 9 3 2 2" xfId="17040"/>
    <cellStyle name="Обычный 3 2 3 9 3 2 2 2" xfId="31706"/>
    <cellStyle name="Обычный 3 2 3 9 3 2 3" xfId="24373"/>
    <cellStyle name="Обычный 3 2 3 9 3 3" xfId="13385"/>
    <cellStyle name="Обычный 3 2 3 9 3 3 2" xfId="28051"/>
    <cellStyle name="Обычный 3 2 3 9 3 4" xfId="20718"/>
    <cellStyle name="Обычный 3 2 3 9 4" xfId="7877"/>
    <cellStyle name="Обычный 3 2 3 9 4 2" xfId="15214"/>
    <cellStyle name="Обычный 3 2 3 9 4 2 2" xfId="29880"/>
    <cellStyle name="Обычный 3 2 3 9 4 3" xfId="22547"/>
    <cellStyle name="Обычный 3 2 3 9 5" xfId="11559"/>
    <cellStyle name="Обычный 3 2 3 9 5 2" xfId="26225"/>
    <cellStyle name="Обычный 3 2 3 9 6" xfId="18892"/>
    <cellStyle name="Обычный 3 2 4" xfId="210"/>
    <cellStyle name="Обычный 3 2 4 10" xfId="778"/>
    <cellStyle name="Обычный 3 2 4 10 2" xfId="5189"/>
    <cellStyle name="Обычный 3 2 4 10 2 2" xfId="7020"/>
    <cellStyle name="Обычный 3 2 4 10 2 2 2" xfId="10680"/>
    <cellStyle name="Обычный 3 2 4 10 2 2 2 2" xfId="18013"/>
    <cellStyle name="Обычный 3 2 4 10 2 2 2 2 2" xfId="32679"/>
    <cellStyle name="Обычный 3 2 4 10 2 2 2 3" xfId="25346"/>
    <cellStyle name="Обычный 3 2 4 10 2 2 3" xfId="14358"/>
    <cellStyle name="Обычный 3 2 4 10 2 2 3 2" xfId="29024"/>
    <cellStyle name="Обычный 3 2 4 10 2 2 4" xfId="21691"/>
    <cellStyle name="Обычный 3 2 4 10 2 3" xfId="8852"/>
    <cellStyle name="Обычный 3 2 4 10 2 3 2" xfId="16187"/>
    <cellStyle name="Обычный 3 2 4 10 2 3 2 2" xfId="30853"/>
    <cellStyle name="Обычный 3 2 4 10 2 3 3" xfId="23520"/>
    <cellStyle name="Обычный 3 2 4 10 2 4" xfId="12532"/>
    <cellStyle name="Обычный 3 2 4 10 2 4 2" xfId="27198"/>
    <cellStyle name="Обычный 3 2 4 10 2 5" xfId="19865"/>
    <cellStyle name="Обычный 3 2 4 10 3" xfId="6112"/>
    <cellStyle name="Обычный 3 2 4 10 3 2" xfId="9771"/>
    <cellStyle name="Обычный 3 2 4 10 3 2 2" xfId="17104"/>
    <cellStyle name="Обычный 3 2 4 10 3 2 2 2" xfId="31770"/>
    <cellStyle name="Обычный 3 2 4 10 3 2 3" xfId="24437"/>
    <cellStyle name="Обычный 3 2 4 10 3 3" xfId="13449"/>
    <cellStyle name="Обычный 3 2 4 10 3 3 2" xfId="28115"/>
    <cellStyle name="Обычный 3 2 4 10 3 4" xfId="20782"/>
    <cellStyle name="Обычный 3 2 4 10 4" xfId="7941"/>
    <cellStyle name="Обычный 3 2 4 10 4 2" xfId="15278"/>
    <cellStyle name="Обычный 3 2 4 10 4 2 2" xfId="29944"/>
    <cellStyle name="Обычный 3 2 4 10 4 3" xfId="22611"/>
    <cellStyle name="Обычный 3 2 4 10 5" xfId="11623"/>
    <cellStyle name="Обычный 3 2 4 10 5 2" xfId="26289"/>
    <cellStyle name="Обычный 3 2 4 10 6" xfId="18956"/>
    <cellStyle name="Обычный 3 2 4 11" xfId="841"/>
    <cellStyle name="Обычный 3 2 4 11 2" xfId="5252"/>
    <cellStyle name="Обычный 3 2 4 11 2 2" xfId="7083"/>
    <cellStyle name="Обычный 3 2 4 11 2 2 2" xfId="10743"/>
    <cellStyle name="Обычный 3 2 4 11 2 2 2 2" xfId="18076"/>
    <cellStyle name="Обычный 3 2 4 11 2 2 2 2 2" xfId="32742"/>
    <cellStyle name="Обычный 3 2 4 11 2 2 2 3" xfId="25409"/>
    <cellStyle name="Обычный 3 2 4 11 2 2 3" xfId="14421"/>
    <cellStyle name="Обычный 3 2 4 11 2 2 3 2" xfId="29087"/>
    <cellStyle name="Обычный 3 2 4 11 2 2 4" xfId="21754"/>
    <cellStyle name="Обычный 3 2 4 11 2 3" xfId="8915"/>
    <cellStyle name="Обычный 3 2 4 11 2 3 2" xfId="16250"/>
    <cellStyle name="Обычный 3 2 4 11 2 3 2 2" xfId="30916"/>
    <cellStyle name="Обычный 3 2 4 11 2 3 3" xfId="23583"/>
    <cellStyle name="Обычный 3 2 4 11 2 4" xfId="12595"/>
    <cellStyle name="Обычный 3 2 4 11 2 4 2" xfId="27261"/>
    <cellStyle name="Обычный 3 2 4 11 2 5" xfId="19928"/>
    <cellStyle name="Обычный 3 2 4 11 3" xfId="6175"/>
    <cellStyle name="Обычный 3 2 4 11 3 2" xfId="9834"/>
    <cellStyle name="Обычный 3 2 4 11 3 2 2" xfId="17167"/>
    <cellStyle name="Обычный 3 2 4 11 3 2 2 2" xfId="31833"/>
    <cellStyle name="Обычный 3 2 4 11 3 2 3" xfId="24500"/>
    <cellStyle name="Обычный 3 2 4 11 3 3" xfId="13512"/>
    <cellStyle name="Обычный 3 2 4 11 3 3 2" xfId="28178"/>
    <cellStyle name="Обычный 3 2 4 11 3 4" xfId="20845"/>
    <cellStyle name="Обычный 3 2 4 11 4" xfId="8004"/>
    <cellStyle name="Обычный 3 2 4 11 4 2" xfId="15341"/>
    <cellStyle name="Обычный 3 2 4 11 4 2 2" xfId="30007"/>
    <cellStyle name="Обычный 3 2 4 11 4 3" xfId="22674"/>
    <cellStyle name="Обычный 3 2 4 11 5" xfId="11686"/>
    <cellStyle name="Обычный 3 2 4 11 5 2" xfId="26352"/>
    <cellStyle name="Обычный 3 2 4 11 6" xfId="19019"/>
    <cellStyle name="Обычный 3 2 4 12" xfId="904"/>
    <cellStyle name="Обычный 3 2 4 12 2" xfId="5315"/>
    <cellStyle name="Обычный 3 2 4 12 2 2" xfId="7146"/>
    <cellStyle name="Обычный 3 2 4 12 2 2 2" xfId="10806"/>
    <cellStyle name="Обычный 3 2 4 12 2 2 2 2" xfId="18139"/>
    <cellStyle name="Обычный 3 2 4 12 2 2 2 2 2" xfId="32805"/>
    <cellStyle name="Обычный 3 2 4 12 2 2 2 3" xfId="25472"/>
    <cellStyle name="Обычный 3 2 4 12 2 2 3" xfId="14484"/>
    <cellStyle name="Обычный 3 2 4 12 2 2 3 2" xfId="29150"/>
    <cellStyle name="Обычный 3 2 4 12 2 2 4" xfId="21817"/>
    <cellStyle name="Обычный 3 2 4 12 2 3" xfId="8978"/>
    <cellStyle name="Обычный 3 2 4 12 2 3 2" xfId="16313"/>
    <cellStyle name="Обычный 3 2 4 12 2 3 2 2" xfId="30979"/>
    <cellStyle name="Обычный 3 2 4 12 2 3 3" xfId="23646"/>
    <cellStyle name="Обычный 3 2 4 12 2 4" xfId="12658"/>
    <cellStyle name="Обычный 3 2 4 12 2 4 2" xfId="27324"/>
    <cellStyle name="Обычный 3 2 4 12 2 5" xfId="19991"/>
    <cellStyle name="Обычный 3 2 4 12 3" xfId="6238"/>
    <cellStyle name="Обычный 3 2 4 12 3 2" xfId="9897"/>
    <cellStyle name="Обычный 3 2 4 12 3 2 2" xfId="17230"/>
    <cellStyle name="Обычный 3 2 4 12 3 2 2 2" xfId="31896"/>
    <cellStyle name="Обычный 3 2 4 12 3 2 3" xfId="24563"/>
    <cellStyle name="Обычный 3 2 4 12 3 3" xfId="13575"/>
    <cellStyle name="Обычный 3 2 4 12 3 3 2" xfId="28241"/>
    <cellStyle name="Обычный 3 2 4 12 3 4" xfId="20908"/>
    <cellStyle name="Обычный 3 2 4 12 4" xfId="8067"/>
    <cellStyle name="Обычный 3 2 4 12 4 2" xfId="15404"/>
    <cellStyle name="Обычный 3 2 4 12 4 2 2" xfId="30070"/>
    <cellStyle name="Обычный 3 2 4 12 4 3" xfId="22737"/>
    <cellStyle name="Обычный 3 2 4 12 5" xfId="11749"/>
    <cellStyle name="Обычный 3 2 4 12 5 2" xfId="26415"/>
    <cellStyle name="Обычный 3 2 4 12 6" xfId="19082"/>
    <cellStyle name="Обычный 3 2 4 13" xfId="18"/>
    <cellStyle name="Обычный 3 2 4 13 2" xfId="5378"/>
    <cellStyle name="Обычный 3 2 4 13 2 2" xfId="7209"/>
    <cellStyle name="Обычный 3 2 4 13 2 2 2" xfId="10869"/>
    <cellStyle name="Обычный 3 2 4 13 2 2 2 2" xfId="18202"/>
    <cellStyle name="Обычный 3 2 4 13 2 2 2 2 2" xfId="32868"/>
    <cellStyle name="Обычный 3 2 4 13 2 2 2 3" xfId="25535"/>
    <cellStyle name="Обычный 3 2 4 13 2 2 3" xfId="14547"/>
    <cellStyle name="Обычный 3 2 4 13 2 2 3 2" xfId="29213"/>
    <cellStyle name="Обычный 3 2 4 13 2 2 4" xfId="21880"/>
    <cellStyle name="Обычный 3 2 4 13 2 3" xfId="9041"/>
    <cellStyle name="Обычный 3 2 4 13 2 3 2" xfId="16376"/>
    <cellStyle name="Обычный 3 2 4 13 2 3 2 2" xfId="31042"/>
    <cellStyle name="Обычный 3 2 4 13 2 3 3" xfId="23709"/>
    <cellStyle name="Обычный 3 2 4 13 2 4" xfId="12721"/>
    <cellStyle name="Обычный 3 2 4 13 2 4 2" xfId="27387"/>
    <cellStyle name="Обычный 3 2 4 13 2 5" xfId="20054"/>
    <cellStyle name="Обычный 3 2 4 13 3" xfId="19"/>
    <cellStyle name="Обычный 3 2 4 13 3 2" xfId="9960"/>
    <cellStyle name="Обычный 3 2 4 13 3 2 2" xfId="17293"/>
    <cellStyle name="Обычный 3 2 4 13 3 2 2 2" xfId="31959"/>
    <cellStyle name="Обычный 3 2 4 13 3 2 3" xfId="24626"/>
    <cellStyle name="Обычный 3 2 4 13 3 3" xfId="13638"/>
    <cellStyle name="Обычный 3 2 4 13 3 3 2" xfId="28304"/>
    <cellStyle name="Обычный 3 2 4 13 3 4" xfId="20971"/>
    <cellStyle name="Обычный 3 2 4 13 4" xfId="8130"/>
    <cellStyle name="Обычный 3 2 4 13 4 2" xfId="15467"/>
    <cellStyle name="Обычный 3 2 4 13 4 2 2" xfId="30133"/>
    <cellStyle name="Обычный 3 2 4 13 4 3" xfId="22800"/>
    <cellStyle name="Обычный 3 2 4 13 5" xfId="11812"/>
    <cellStyle name="Обычный 3 2 4 13 5 2" xfId="26478"/>
    <cellStyle name="Обычный 3 2 4 13 6" xfId="19145"/>
    <cellStyle name="Обычный 3 2 4 14" xfId="3685"/>
    <cellStyle name="Обычный 3 2 4 15" xfId="4622"/>
    <cellStyle name="Обычный 3 2 4 15 2" xfId="6453"/>
    <cellStyle name="Обычный 3 2 4 15 2 2" xfId="10113"/>
    <cellStyle name="Обычный 3 2 4 15 2 2 2" xfId="17446"/>
    <cellStyle name="Обычный 3 2 4 15 2 2 2 2" xfId="32112"/>
    <cellStyle name="Обычный 3 2 4 15 2 2 3" xfId="24779"/>
    <cellStyle name="Обычный 3 2 4 15 2 3" xfId="13791"/>
    <cellStyle name="Обычный 3 2 4 15 2 3 2" xfId="28457"/>
    <cellStyle name="Обычный 3 2 4 15 2 4" xfId="21124"/>
    <cellStyle name="Обычный 3 2 4 15 3" xfId="8285"/>
    <cellStyle name="Обычный 3 2 4 15 3 2" xfId="15620"/>
    <cellStyle name="Обычный 3 2 4 15 3 2 2" xfId="30286"/>
    <cellStyle name="Обычный 3 2 4 15 3 3" xfId="22953"/>
    <cellStyle name="Обычный 3 2 4 15 4" xfId="11965"/>
    <cellStyle name="Обычный 3 2 4 15 4 2" xfId="26631"/>
    <cellStyle name="Обычный 3 2 4 15 5" xfId="19298"/>
    <cellStyle name="Обычный 3 2 4 16" xfId="5545"/>
    <cellStyle name="Обычный 3 2 4 16 2" xfId="9204"/>
    <cellStyle name="Обычный 3 2 4 16 2 2" xfId="16537"/>
    <cellStyle name="Обычный 3 2 4 16 2 2 2" xfId="31203"/>
    <cellStyle name="Обычный 3 2 4 16 2 3" xfId="23870"/>
    <cellStyle name="Обычный 3 2 4 16 3" xfId="12882"/>
    <cellStyle name="Обычный 3 2 4 16 3 2" xfId="27548"/>
    <cellStyle name="Обычный 3 2 4 16 4" xfId="20215"/>
    <cellStyle name="Обычный 3 2 4 17" xfId="7374"/>
    <cellStyle name="Обычный 3 2 4 17 2" xfId="14711"/>
    <cellStyle name="Обычный 3 2 4 17 2 2" xfId="29377"/>
    <cellStyle name="Обычный 3 2 4 17 3" xfId="22044"/>
    <cellStyle name="Обычный 3 2 4 18" xfId="11056"/>
    <cellStyle name="Обычный 3 2 4 18 2" xfId="25722"/>
    <cellStyle name="Обычный 3 2 4 19" xfId="18389"/>
    <cellStyle name="Обычный 3 2 4 2" xfId="274"/>
    <cellStyle name="Обычный 3 2 4 2 2" xfId="4685"/>
    <cellStyle name="Обычный 3 2 4 2 2 2" xfId="6516"/>
    <cellStyle name="Обычный 3 2 4 2 2 2 2" xfId="10176"/>
    <cellStyle name="Обычный 3 2 4 2 2 2 2 2" xfId="17509"/>
    <cellStyle name="Обычный 3 2 4 2 2 2 2 2 2" xfId="32175"/>
    <cellStyle name="Обычный 3 2 4 2 2 2 2 3" xfId="24842"/>
    <cellStyle name="Обычный 3 2 4 2 2 2 3" xfId="13854"/>
    <cellStyle name="Обычный 3 2 4 2 2 2 3 2" xfId="28520"/>
    <cellStyle name="Обычный 3 2 4 2 2 2 4" xfId="21187"/>
    <cellStyle name="Обычный 3 2 4 2 2 3" xfId="8348"/>
    <cellStyle name="Обычный 3 2 4 2 2 3 2" xfId="15683"/>
    <cellStyle name="Обычный 3 2 4 2 2 3 2 2" xfId="30349"/>
    <cellStyle name="Обычный 3 2 4 2 2 3 3" xfId="23016"/>
    <cellStyle name="Обычный 3 2 4 2 2 4" xfId="12028"/>
    <cellStyle name="Обычный 3 2 4 2 2 4 2" xfId="26694"/>
    <cellStyle name="Обычный 3 2 4 2 2 5" xfId="19361"/>
    <cellStyle name="Обычный 3 2 4 2 3" xfId="5608"/>
    <cellStyle name="Обычный 3 2 4 2 3 2" xfId="9267"/>
    <cellStyle name="Обычный 3 2 4 2 3 2 2" xfId="16600"/>
    <cellStyle name="Обычный 3 2 4 2 3 2 2 2" xfId="31266"/>
    <cellStyle name="Обычный 3 2 4 2 3 2 3" xfId="23933"/>
    <cellStyle name="Обычный 3 2 4 2 3 3" xfId="12945"/>
    <cellStyle name="Обычный 3 2 4 2 3 3 2" xfId="27611"/>
    <cellStyle name="Обычный 3 2 4 2 3 4" xfId="20278"/>
    <cellStyle name="Обычный 3 2 4 2 4" xfId="7437"/>
    <cellStyle name="Обычный 3 2 4 2 4 2" xfId="14774"/>
    <cellStyle name="Обычный 3 2 4 2 4 2 2" xfId="29440"/>
    <cellStyle name="Обычный 3 2 4 2 4 3" xfId="22107"/>
    <cellStyle name="Обычный 3 2 4 2 5" xfId="11119"/>
    <cellStyle name="Обычный 3 2 4 2 5 2" xfId="25785"/>
    <cellStyle name="Обычный 3 2 4 2 6" xfId="18452"/>
    <cellStyle name="Обычный 3 2 4 3" xfId="17"/>
    <cellStyle name="Обычный 3 2 4 3 2" xfId="4748"/>
    <cellStyle name="Обычный 3 2 4 3 2 2" xfId="6579"/>
    <cellStyle name="Обычный 3 2 4 3 2 2 2" xfId="10239"/>
    <cellStyle name="Обычный 3 2 4 3 2 2 2 2" xfId="17572"/>
    <cellStyle name="Обычный 3 2 4 3 2 2 2 2 2" xfId="32238"/>
    <cellStyle name="Обычный 3 2 4 3 2 2 2 3" xfId="24905"/>
    <cellStyle name="Обычный 3 2 4 3 2 2 3" xfId="13917"/>
    <cellStyle name="Обычный 3 2 4 3 2 2 3 2" xfId="28583"/>
    <cellStyle name="Обычный 3 2 4 3 2 2 4" xfId="21250"/>
    <cellStyle name="Обычный 3 2 4 3 2 3" xfId="8411"/>
    <cellStyle name="Обычный 3 2 4 3 2 3 2" xfId="15746"/>
    <cellStyle name="Обычный 3 2 4 3 2 3 2 2" xfId="30412"/>
    <cellStyle name="Обычный 3 2 4 3 2 3 3" xfId="23079"/>
    <cellStyle name="Обычный 3 2 4 3 2 4" xfId="12091"/>
    <cellStyle name="Обычный 3 2 4 3 2 4 2" xfId="26757"/>
    <cellStyle name="Обычный 3 2 4 3 2 5" xfId="19424"/>
    <cellStyle name="Обычный 3 2 4 3 3" xfId="5671"/>
    <cellStyle name="Обычный 3 2 4 3 3 2" xfId="9330"/>
    <cellStyle name="Обычный 3 2 4 3 3 2 2" xfId="16663"/>
    <cellStyle name="Обычный 3 2 4 3 3 2 2 2" xfId="31329"/>
    <cellStyle name="Обычный 3 2 4 3 3 2 3" xfId="23996"/>
    <cellStyle name="Обычный 3 2 4 3 3 3" xfId="13008"/>
    <cellStyle name="Обычный 3 2 4 3 3 3 2" xfId="27674"/>
    <cellStyle name="Обычный 3 2 4 3 3 4" xfId="20341"/>
    <cellStyle name="Обычный 3 2 4 3 4" xfId="7500"/>
    <cellStyle name="Обычный 3 2 4 3 4 2" xfId="14837"/>
    <cellStyle name="Обычный 3 2 4 3 4 2 2" xfId="29503"/>
    <cellStyle name="Обычный 3 2 4 3 4 3" xfId="22170"/>
    <cellStyle name="Обычный 3 2 4 3 5" xfId="11182"/>
    <cellStyle name="Обычный 3 2 4 3 5 2" xfId="25848"/>
    <cellStyle name="Обычный 3 2 4 3 6" xfId="18515"/>
    <cellStyle name="Обычный 3 2 4 4" xfId="399"/>
    <cellStyle name="Обычный 3 2 4 4 2" xfId="4811"/>
    <cellStyle name="Обычный 3 2 4 4 2 2" xfId="6642"/>
    <cellStyle name="Обычный 3 2 4 4 2 2 2" xfId="10302"/>
    <cellStyle name="Обычный 3 2 4 4 2 2 2 2" xfId="17635"/>
    <cellStyle name="Обычный 3 2 4 4 2 2 2 2 2" xfId="32301"/>
    <cellStyle name="Обычный 3 2 4 4 2 2 2 3" xfId="24968"/>
    <cellStyle name="Обычный 3 2 4 4 2 2 3" xfId="13980"/>
    <cellStyle name="Обычный 3 2 4 4 2 2 3 2" xfId="28646"/>
    <cellStyle name="Обычный 3 2 4 4 2 2 4" xfId="21313"/>
    <cellStyle name="Обычный 3 2 4 4 2 3" xfId="8474"/>
    <cellStyle name="Обычный 3 2 4 4 2 3 2" xfId="15809"/>
    <cellStyle name="Обычный 3 2 4 4 2 3 2 2" xfId="30475"/>
    <cellStyle name="Обычный 3 2 4 4 2 3 3" xfId="23142"/>
    <cellStyle name="Обычный 3 2 4 4 2 4" xfId="12154"/>
    <cellStyle name="Обычный 3 2 4 4 2 4 2" xfId="26820"/>
    <cellStyle name="Обычный 3 2 4 4 2 5" xfId="19487"/>
    <cellStyle name="Обычный 3 2 4 4 3" xfId="5734"/>
    <cellStyle name="Обычный 3 2 4 4 3 2" xfId="9393"/>
    <cellStyle name="Обычный 3 2 4 4 3 2 2" xfId="16726"/>
    <cellStyle name="Обычный 3 2 4 4 3 2 2 2" xfId="31392"/>
    <cellStyle name="Обычный 3 2 4 4 3 2 3" xfId="24059"/>
    <cellStyle name="Обычный 3 2 4 4 3 3" xfId="13071"/>
    <cellStyle name="Обычный 3 2 4 4 3 3 2" xfId="27737"/>
    <cellStyle name="Обычный 3 2 4 4 3 4" xfId="20404"/>
    <cellStyle name="Обычный 3 2 4 4 4" xfId="7563"/>
    <cellStyle name="Обычный 3 2 4 4 4 2" xfId="14900"/>
    <cellStyle name="Обычный 3 2 4 4 4 2 2" xfId="29566"/>
    <cellStyle name="Обычный 3 2 4 4 4 3" xfId="22233"/>
    <cellStyle name="Обычный 3 2 4 4 5" xfId="11245"/>
    <cellStyle name="Обычный 3 2 4 4 5 2" xfId="25911"/>
    <cellStyle name="Обычный 3 2 4 4 6" xfId="18578"/>
    <cellStyle name="Обычный 3 2 4 5" xfId="462"/>
    <cellStyle name="Обычный 3 2 4 5 2" xfId="4874"/>
    <cellStyle name="Обычный 3 2 4 5 2 2" xfId="6705"/>
    <cellStyle name="Обычный 3 2 4 5 2 2 2" xfId="10365"/>
    <cellStyle name="Обычный 3 2 4 5 2 2 2 2" xfId="17698"/>
    <cellStyle name="Обычный 3 2 4 5 2 2 2 2 2" xfId="32364"/>
    <cellStyle name="Обычный 3 2 4 5 2 2 2 3" xfId="25031"/>
    <cellStyle name="Обычный 3 2 4 5 2 2 3" xfId="14043"/>
    <cellStyle name="Обычный 3 2 4 5 2 2 3 2" xfId="28709"/>
    <cellStyle name="Обычный 3 2 4 5 2 2 4" xfId="21376"/>
    <cellStyle name="Обычный 3 2 4 5 2 3" xfId="8537"/>
    <cellStyle name="Обычный 3 2 4 5 2 3 2" xfId="15872"/>
    <cellStyle name="Обычный 3 2 4 5 2 3 2 2" xfId="30538"/>
    <cellStyle name="Обычный 3 2 4 5 2 3 3" xfId="23205"/>
    <cellStyle name="Обычный 3 2 4 5 2 4" xfId="12217"/>
    <cellStyle name="Обычный 3 2 4 5 2 4 2" xfId="26883"/>
    <cellStyle name="Обычный 3 2 4 5 2 5" xfId="19550"/>
    <cellStyle name="Обычный 3 2 4 5 3" xfId="5797"/>
    <cellStyle name="Обычный 3 2 4 5 3 2" xfId="9456"/>
    <cellStyle name="Обычный 3 2 4 5 3 2 2" xfId="16789"/>
    <cellStyle name="Обычный 3 2 4 5 3 2 2 2" xfId="31455"/>
    <cellStyle name="Обычный 3 2 4 5 3 2 3" xfId="24122"/>
    <cellStyle name="Обычный 3 2 4 5 3 3" xfId="13134"/>
    <cellStyle name="Обычный 3 2 4 5 3 3 2" xfId="27800"/>
    <cellStyle name="Обычный 3 2 4 5 3 4" xfId="20467"/>
    <cellStyle name="Обычный 3 2 4 5 4" xfId="7626"/>
    <cellStyle name="Обычный 3 2 4 5 4 2" xfId="14963"/>
    <cellStyle name="Обычный 3 2 4 5 4 2 2" xfId="29629"/>
    <cellStyle name="Обычный 3 2 4 5 4 3" xfId="22296"/>
    <cellStyle name="Обычный 3 2 4 5 5" xfId="11308"/>
    <cellStyle name="Обычный 3 2 4 5 5 2" xfId="25974"/>
    <cellStyle name="Обычный 3 2 4 5 6" xfId="18641"/>
    <cellStyle name="Обычный 3 2 4 6" xfId="525"/>
    <cellStyle name="Обычный 3 2 4 6 2" xfId="4937"/>
    <cellStyle name="Обычный 3 2 4 6 2 2" xfId="6768"/>
    <cellStyle name="Обычный 3 2 4 6 2 2 2" xfId="10428"/>
    <cellStyle name="Обычный 3 2 4 6 2 2 2 2" xfId="17761"/>
    <cellStyle name="Обычный 3 2 4 6 2 2 2 2 2" xfId="32427"/>
    <cellStyle name="Обычный 3 2 4 6 2 2 2 3" xfId="25094"/>
    <cellStyle name="Обычный 3 2 4 6 2 2 3" xfId="14106"/>
    <cellStyle name="Обычный 3 2 4 6 2 2 3 2" xfId="28772"/>
    <cellStyle name="Обычный 3 2 4 6 2 2 4" xfId="21439"/>
    <cellStyle name="Обычный 3 2 4 6 2 3" xfId="8600"/>
    <cellStyle name="Обычный 3 2 4 6 2 3 2" xfId="15935"/>
    <cellStyle name="Обычный 3 2 4 6 2 3 2 2" xfId="30601"/>
    <cellStyle name="Обычный 3 2 4 6 2 3 3" xfId="23268"/>
    <cellStyle name="Обычный 3 2 4 6 2 4" xfId="12280"/>
    <cellStyle name="Обычный 3 2 4 6 2 4 2" xfId="26946"/>
    <cellStyle name="Обычный 3 2 4 6 2 5" xfId="19613"/>
    <cellStyle name="Обычный 3 2 4 6 3" xfId="5860"/>
    <cellStyle name="Обычный 3 2 4 6 3 2" xfId="9519"/>
    <cellStyle name="Обычный 3 2 4 6 3 2 2" xfId="16852"/>
    <cellStyle name="Обычный 3 2 4 6 3 2 2 2" xfId="31518"/>
    <cellStyle name="Обычный 3 2 4 6 3 2 3" xfId="24185"/>
    <cellStyle name="Обычный 3 2 4 6 3 3" xfId="13197"/>
    <cellStyle name="Обычный 3 2 4 6 3 3 2" xfId="27863"/>
    <cellStyle name="Обычный 3 2 4 6 3 4" xfId="20530"/>
    <cellStyle name="Обычный 3 2 4 6 4" xfId="7689"/>
    <cellStyle name="Обычный 3 2 4 6 4 2" xfId="15026"/>
    <cellStyle name="Обычный 3 2 4 6 4 2 2" xfId="29692"/>
    <cellStyle name="Обычный 3 2 4 6 4 3" xfId="22359"/>
    <cellStyle name="Обычный 3 2 4 6 5" xfId="11371"/>
    <cellStyle name="Обычный 3 2 4 6 5 2" xfId="26037"/>
    <cellStyle name="Обычный 3 2 4 6 6" xfId="18704"/>
    <cellStyle name="Обычный 3 2 4 7" xfId="589"/>
    <cellStyle name="Обычный 3 2 4 7 2" xfId="5000"/>
    <cellStyle name="Обычный 3 2 4 7 2 2" xfId="6831"/>
    <cellStyle name="Обычный 3 2 4 7 2 2 2" xfId="10491"/>
    <cellStyle name="Обычный 3 2 4 7 2 2 2 2" xfId="17824"/>
    <cellStyle name="Обычный 3 2 4 7 2 2 2 2 2" xfId="32490"/>
    <cellStyle name="Обычный 3 2 4 7 2 2 2 3" xfId="25157"/>
    <cellStyle name="Обычный 3 2 4 7 2 2 3" xfId="14169"/>
    <cellStyle name="Обычный 3 2 4 7 2 2 3 2" xfId="28835"/>
    <cellStyle name="Обычный 3 2 4 7 2 2 4" xfId="21502"/>
    <cellStyle name="Обычный 3 2 4 7 2 3" xfId="8663"/>
    <cellStyle name="Обычный 3 2 4 7 2 3 2" xfId="15998"/>
    <cellStyle name="Обычный 3 2 4 7 2 3 2 2" xfId="30664"/>
    <cellStyle name="Обычный 3 2 4 7 2 3 3" xfId="23331"/>
    <cellStyle name="Обычный 3 2 4 7 2 4" xfId="12343"/>
    <cellStyle name="Обычный 3 2 4 7 2 4 2" xfId="27009"/>
    <cellStyle name="Обычный 3 2 4 7 2 5" xfId="19676"/>
    <cellStyle name="Обычный 3 2 4 7 3" xfId="5923"/>
    <cellStyle name="Обычный 3 2 4 7 3 2" xfId="9582"/>
    <cellStyle name="Обычный 3 2 4 7 3 2 2" xfId="16915"/>
    <cellStyle name="Обычный 3 2 4 7 3 2 2 2" xfId="31581"/>
    <cellStyle name="Обычный 3 2 4 7 3 2 3" xfId="24248"/>
    <cellStyle name="Обычный 3 2 4 7 3 3" xfId="13260"/>
    <cellStyle name="Обычный 3 2 4 7 3 3 2" xfId="27926"/>
    <cellStyle name="Обычный 3 2 4 7 3 4" xfId="20593"/>
    <cellStyle name="Обычный 3 2 4 7 4" xfId="7752"/>
    <cellStyle name="Обычный 3 2 4 7 4 2" xfId="15089"/>
    <cellStyle name="Обычный 3 2 4 7 4 2 2" xfId="29755"/>
    <cellStyle name="Обычный 3 2 4 7 4 3" xfId="22422"/>
    <cellStyle name="Обычный 3 2 4 7 5" xfId="11434"/>
    <cellStyle name="Обычный 3 2 4 7 5 2" xfId="26100"/>
    <cellStyle name="Обычный 3 2 4 7 6" xfId="18767"/>
    <cellStyle name="Обычный 3 2 4 8" xfId="652"/>
    <cellStyle name="Обычный 3 2 4 8 2" xfId="5063"/>
    <cellStyle name="Обычный 3 2 4 8 2 2" xfId="6894"/>
    <cellStyle name="Обычный 3 2 4 8 2 2 2" xfId="10554"/>
    <cellStyle name="Обычный 3 2 4 8 2 2 2 2" xfId="17887"/>
    <cellStyle name="Обычный 3 2 4 8 2 2 2 2 2" xfId="32553"/>
    <cellStyle name="Обычный 3 2 4 8 2 2 2 3" xfId="25220"/>
    <cellStyle name="Обычный 3 2 4 8 2 2 3" xfId="14232"/>
    <cellStyle name="Обычный 3 2 4 8 2 2 3 2" xfId="28898"/>
    <cellStyle name="Обычный 3 2 4 8 2 2 4" xfId="21565"/>
    <cellStyle name="Обычный 3 2 4 8 2 3" xfId="8726"/>
    <cellStyle name="Обычный 3 2 4 8 2 3 2" xfId="16061"/>
    <cellStyle name="Обычный 3 2 4 8 2 3 2 2" xfId="30727"/>
    <cellStyle name="Обычный 3 2 4 8 2 3 3" xfId="23394"/>
    <cellStyle name="Обычный 3 2 4 8 2 4" xfId="12406"/>
    <cellStyle name="Обычный 3 2 4 8 2 4 2" xfId="27072"/>
    <cellStyle name="Обычный 3 2 4 8 2 5" xfId="19739"/>
    <cellStyle name="Обычный 3 2 4 8 3" xfId="5986"/>
    <cellStyle name="Обычный 3 2 4 8 3 2" xfId="9645"/>
    <cellStyle name="Обычный 3 2 4 8 3 2 2" xfId="16978"/>
    <cellStyle name="Обычный 3 2 4 8 3 2 2 2" xfId="31644"/>
    <cellStyle name="Обычный 3 2 4 8 3 2 3" xfId="24311"/>
    <cellStyle name="Обычный 3 2 4 8 3 3" xfId="13323"/>
    <cellStyle name="Обычный 3 2 4 8 3 3 2" xfId="27989"/>
    <cellStyle name="Обычный 3 2 4 8 3 4" xfId="20656"/>
    <cellStyle name="Обычный 3 2 4 8 4" xfId="7815"/>
    <cellStyle name="Обычный 3 2 4 8 4 2" xfId="15152"/>
    <cellStyle name="Обычный 3 2 4 8 4 2 2" xfId="29818"/>
    <cellStyle name="Обычный 3 2 4 8 4 3" xfId="22485"/>
    <cellStyle name="Обычный 3 2 4 8 5" xfId="11497"/>
    <cellStyle name="Обычный 3 2 4 8 5 2" xfId="26163"/>
    <cellStyle name="Обычный 3 2 4 8 6" xfId="18830"/>
    <cellStyle name="Обычный 3 2 4 9" xfId="715"/>
    <cellStyle name="Обычный 3 2 4 9 2" xfId="5126"/>
    <cellStyle name="Обычный 3 2 4 9 2 2" xfId="6957"/>
    <cellStyle name="Обычный 3 2 4 9 2 2 2" xfId="10617"/>
    <cellStyle name="Обычный 3 2 4 9 2 2 2 2" xfId="17950"/>
    <cellStyle name="Обычный 3 2 4 9 2 2 2 2 2" xfId="32616"/>
    <cellStyle name="Обычный 3 2 4 9 2 2 2 3" xfId="25283"/>
    <cellStyle name="Обычный 3 2 4 9 2 2 3" xfId="14295"/>
    <cellStyle name="Обычный 3 2 4 9 2 2 3 2" xfId="28961"/>
    <cellStyle name="Обычный 3 2 4 9 2 2 4" xfId="21628"/>
    <cellStyle name="Обычный 3 2 4 9 2 3" xfId="8789"/>
    <cellStyle name="Обычный 3 2 4 9 2 3 2" xfId="16124"/>
    <cellStyle name="Обычный 3 2 4 9 2 3 2 2" xfId="30790"/>
    <cellStyle name="Обычный 3 2 4 9 2 3 3" xfId="23457"/>
    <cellStyle name="Обычный 3 2 4 9 2 4" xfId="12469"/>
    <cellStyle name="Обычный 3 2 4 9 2 4 2" xfId="27135"/>
    <cellStyle name="Обычный 3 2 4 9 2 5" xfId="19802"/>
    <cellStyle name="Обычный 3 2 4 9 3" xfId="6049"/>
    <cellStyle name="Обычный 3 2 4 9 3 2" xfId="9708"/>
    <cellStyle name="Обычный 3 2 4 9 3 2 2" xfId="17041"/>
    <cellStyle name="Обычный 3 2 4 9 3 2 2 2" xfId="31707"/>
    <cellStyle name="Обычный 3 2 4 9 3 2 3" xfId="24374"/>
    <cellStyle name="Обычный 3 2 4 9 3 3" xfId="13386"/>
    <cellStyle name="Обычный 3 2 4 9 3 3 2" xfId="28052"/>
    <cellStyle name="Обычный 3 2 4 9 3 4" xfId="20719"/>
    <cellStyle name="Обычный 3 2 4 9 4" xfId="7878"/>
    <cellStyle name="Обычный 3 2 4 9 4 2" xfId="15215"/>
    <cellStyle name="Обычный 3 2 4 9 4 2 2" xfId="29881"/>
    <cellStyle name="Обычный 3 2 4 9 4 3" xfId="22548"/>
    <cellStyle name="Обычный 3 2 4 9 5" xfId="11560"/>
    <cellStyle name="Обычный 3 2 4 9 5 2" xfId="26226"/>
    <cellStyle name="Обычный 3 2 4 9 6" xfId="18893"/>
    <cellStyle name="Обычный 3 2 5" xfId="70"/>
    <cellStyle name="Обычный 3 2_519Г" xfId="3686"/>
    <cellStyle name="Обычный 3 3" xfId="69"/>
    <cellStyle name="Обычный 3 3 2" xfId="211"/>
    <cellStyle name="Обычный 3 3 2 10" xfId="779"/>
    <cellStyle name="Обычный 3 3 2 10 2" xfId="5190"/>
    <cellStyle name="Обычный 3 3 2 10 2 2" xfId="7021"/>
    <cellStyle name="Обычный 3 3 2 10 2 2 2" xfId="10681"/>
    <cellStyle name="Обычный 3 3 2 10 2 2 2 2" xfId="18014"/>
    <cellStyle name="Обычный 3 3 2 10 2 2 2 2 2" xfId="32680"/>
    <cellStyle name="Обычный 3 3 2 10 2 2 2 3" xfId="25347"/>
    <cellStyle name="Обычный 3 3 2 10 2 2 3" xfId="14359"/>
    <cellStyle name="Обычный 3 3 2 10 2 2 3 2" xfId="29025"/>
    <cellStyle name="Обычный 3 3 2 10 2 2 4" xfId="21692"/>
    <cellStyle name="Обычный 3 3 2 10 2 3" xfId="8853"/>
    <cellStyle name="Обычный 3 3 2 10 2 3 2" xfId="16188"/>
    <cellStyle name="Обычный 3 3 2 10 2 3 2 2" xfId="30854"/>
    <cellStyle name="Обычный 3 3 2 10 2 3 3" xfId="23521"/>
    <cellStyle name="Обычный 3 3 2 10 2 4" xfId="12533"/>
    <cellStyle name="Обычный 3 3 2 10 2 4 2" xfId="27199"/>
    <cellStyle name="Обычный 3 3 2 10 2 5" xfId="19866"/>
    <cellStyle name="Обычный 3 3 2 10 3" xfId="6113"/>
    <cellStyle name="Обычный 3 3 2 10 3 2" xfId="9772"/>
    <cellStyle name="Обычный 3 3 2 10 3 2 2" xfId="17105"/>
    <cellStyle name="Обычный 3 3 2 10 3 2 2 2" xfId="31771"/>
    <cellStyle name="Обычный 3 3 2 10 3 2 3" xfId="24438"/>
    <cellStyle name="Обычный 3 3 2 10 3 3" xfId="13450"/>
    <cellStyle name="Обычный 3 3 2 10 3 3 2" xfId="28116"/>
    <cellStyle name="Обычный 3 3 2 10 3 4" xfId="20783"/>
    <cellStyle name="Обычный 3 3 2 10 4" xfId="7942"/>
    <cellStyle name="Обычный 3 3 2 10 4 2" xfId="15279"/>
    <cellStyle name="Обычный 3 3 2 10 4 2 2" xfId="29945"/>
    <cellStyle name="Обычный 3 3 2 10 4 3" xfId="22612"/>
    <cellStyle name="Обычный 3 3 2 10 5" xfId="11624"/>
    <cellStyle name="Обычный 3 3 2 10 5 2" xfId="26290"/>
    <cellStyle name="Обычный 3 3 2 10 6" xfId="18957"/>
    <cellStyle name="Обычный 3 3 2 11" xfId="842"/>
    <cellStyle name="Обычный 3 3 2 11 2" xfId="5253"/>
    <cellStyle name="Обычный 3 3 2 11 2 2" xfId="7084"/>
    <cellStyle name="Обычный 3 3 2 11 2 2 2" xfId="10744"/>
    <cellStyle name="Обычный 3 3 2 11 2 2 2 2" xfId="18077"/>
    <cellStyle name="Обычный 3 3 2 11 2 2 2 2 2" xfId="32743"/>
    <cellStyle name="Обычный 3 3 2 11 2 2 2 3" xfId="25410"/>
    <cellStyle name="Обычный 3 3 2 11 2 2 3" xfId="14422"/>
    <cellStyle name="Обычный 3 3 2 11 2 2 3 2" xfId="29088"/>
    <cellStyle name="Обычный 3 3 2 11 2 2 4" xfId="21755"/>
    <cellStyle name="Обычный 3 3 2 11 2 3" xfId="8916"/>
    <cellStyle name="Обычный 3 3 2 11 2 3 2" xfId="16251"/>
    <cellStyle name="Обычный 3 3 2 11 2 3 2 2" xfId="30917"/>
    <cellStyle name="Обычный 3 3 2 11 2 3 3" xfId="23584"/>
    <cellStyle name="Обычный 3 3 2 11 2 4" xfId="12596"/>
    <cellStyle name="Обычный 3 3 2 11 2 4 2" xfId="27262"/>
    <cellStyle name="Обычный 3 3 2 11 2 5" xfId="19929"/>
    <cellStyle name="Обычный 3 3 2 11 3" xfId="6176"/>
    <cellStyle name="Обычный 3 3 2 11 3 2" xfId="9835"/>
    <cellStyle name="Обычный 3 3 2 11 3 2 2" xfId="17168"/>
    <cellStyle name="Обычный 3 3 2 11 3 2 2 2" xfId="31834"/>
    <cellStyle name="Обычный 3 3 2 11 3 2 3" xfId="24501"/>
    <cellStyle name="Обычный 3 3 2 11 3 3" xfId="13513"/>
    <cellStyle name="Обычный 3 3 2 11 3 3 2" xfId="28179"/>
    <cellStyle name="Обычный 3 3 2 11 3 4" xfId="20846"/>
    <cellStyle name="Обычный 3 3 2 11 4" xfId="8005"/>
    <cellStyle name="Обычный 3 3 2 11 4 2" xfId="15342"/>
    <cellStyle name="Обычный 3 3 2 11 4 2 2" xfId="30008"/>
    <cellStyle name="Обычный 3 3 2 11 4 3" xfId="22675"/>
    <cellStyle name="Обычный 3 3 2 11 5" xfId="11687"/>
    <cellStyle name="Обычный 3 3 2 11 5 2" xfId="26353"/>
    <cellStyle name="Обычный 3 3 2 11 6" xfId="19020"/>
    <cellStyle name="Обычный 3 3 2 12" xfId="905"/>
    <cellStyle name="Обычный 3 3 2 12 2" xfId="5316"/>
    <cellStyle name="Обычный 3 3 2 12 2 2" xfId="7147"/>
    <cellStyle name="Обычный 3 3 2 12 2 2 2" xfId="10807"/>
    <cellStyle name="Обычный 3 3 2 12 2 2 2 2" xfId="18140"/>
    <cellStyle name="Обычный 3 3 2 12 2 2 2 2 2" xfId="32806"/>
    <cellStyle name="Обычный 3 3 2 12 2 2 2 3" xfId="25473"/>
    <cellStyle name="Обычный 3 3 2 12 2 2 3" xfId="14485"/>
    <cellStyle name="Обычный 3 3 2 12 2 2 3 2" xfId="29151"/>
    <cellStyle name="Обычный 3 3 2 12 2 2 4" xfId="21818"/>
    <cellStyle name="Обычный 3 3 2 12 2 3" xfId="8979"/>
    <cellStyle name="Обычный 3 3 2 12 2 3 2" xfId="16314"/>
    <cellStyle name="Обычный 3 3 2 12 2 3 2 2" xfId="30980"/>
    <cellStyle name="Обычный 3 3 2 12 2 3 3" xfId="23647"/>
    <cellStyle name="Обычный 3 3 2 12 2 4" xfId="12659"/>
    <cellStyle name="Обычный 3 3 2 12 2 4 2" xfId="27325"/>
    <cellStyle name="Обычный 3 3 2 12 2 5" xfId="19992"/>
    <cellStyle name="Обычный 3 3 2 12 3" xfId="6239"/>
    <cellStyle name="Обычный 3 3 2 12 3 2" xfId="9898"/>
    <cellStyle name="Обычный 3 3 2 12 3 2 2" xfId="17231"/>
    <cellStyle name="Обычный 3 3 2 12 3 2 2 2" xfId="31897"/>
    <cellStyle name="Обычный 3 3 2 12 3 2 3" xfId="24564"/>
    <cellStyle name="Обычный 3 3 2 12 3 3" xfId="13576"/>
    <cellStyle name="Обычный 3 3 2 12 3 3 2" xfId="28242"/>
    <cellStyle name="Обычный 3 3 2 12 3 4" xfId="20909"/>
    <cellStyle name="Обычный 3 3 2 12 4" xfId="8068"/>
    <cellStyle name="Обычный 3 3 2 12 4 2" xfId="15405"/>
    <cellStyle name="Обычный 3 3 2 12 4 2 2" xfId="30071"/>
    <cellStyle name="Обычный 3 3 2 12 4 3" xfId="22738"/>
    <cellStyle name="Обычный 3 3 2 12 5" xfId="11750"/>
    <cellStyle name="Обычный 3 3 2 12 5 2" xfId="26416"/>
    <cellStyle name="Обычный 3 3 2 12 6" xfId="19083"/>
    <cellStyle name="Обычный 3 3 2 13" xfId="967"/>
    <cellStyle name="Обычный 3 3 2 13 2" xfId="5379"/>
    <cellStyle name="Обычный 3 3 2 13 2 2" xfId="7210"/>
    <cellStyle name="Обычный 3 3 2 13 2 2 2" xfId="10870"/>
    <cellStyle name="Обычный 3 3 2 13 2 2 2 2" xfId="18203"/>
    <cellStyle name="Обычный 3 3 2 13 2 2 2 2 2" xfId="32869"/>
    <cellStyle name="Обычный 3 3 2 13 2 2 2 3" xfId="25536"/>
    <cellStyle name="Обычный 3 3 2 13 2 2 3" xfId="14548"/>
    <cellStyle name="Обычный 3 3 2 13 2 2 3 2" xfId="29214"/>
    <cellStyle name="Обычный 3 3 2 13 2 2 4" xfId="21881"/>
    <cellStyle name="Обычный 3 3 2 13 2 3" xfId="9042"/>
    <cellStyle name="Обычный 3 3 2 13 2 3 2" xfId="16377"/>
    <cellStyle name="Обычный 3 3 2 13 2 3 2 2" xfId="31043"/>
    <cellStyle name="Обычный 3 3 2 13 2 3 3" xfId="23710"/>
    <cellStyle name="Обычный 3 3 2 13 2 4" xfId="12722"/>
    <cellStyle name="Обычный 3 3 2 13 2 4 2" xfId="27388"/>
    <cellStyle name="Обычный 3 3 2 13 2 5" xfId="20055"/>
    <cellStyle name="Обычный 3 3 2 13 3" xfId="6301"/>
    <cellStyle name="Обычный 3 3 2 13 3 2" xfId="9961"/>
    <cellStyle name="Обычный 3 3 2 13 3 2 2" xfId="17294"/>
    <cellStyle name="Обычный 3 3 2 13 3 2 2 2" xfId="31960"/>
    <cellStyle name="Обычный 3 3 2 13 3 2 3" xfId="24627"/>
    <cellStyle name="Обычный 3 3 2 13 3 3" xfId="13639"/>
    <cellStyle name="Обычный 3 3 2 13 3 3 2" xfId="28305"/>
    <cellStyle name="Обычный 3 3 2 13 3 4" xfId="20972"/>
    <cellStyle name="Обычный 3 3 2 13 4" xfId="8131"/>
    <cellStyle name="Обычный 3 3 2 13 4 2" xfId="15468"/>
    <cellStyle name="Обычный 3 3 2 13 4 2 2" xfId="30134"/>
    <cellStyle name="Обычный 3 3 2 13 4 3" xfId="22801"/>
    <cellStyle name="Обычный 3 3 2 13 5" xfId="11813"/>
    <cellStyle name="Обычный 3 3 2 13 5 2" xfId="26479"/>
    <cellStyle name="Обычный 3 3 2 13 6" xfId="19146"/>
    <cellStyle name="Обычный 3 3 2 14" xfId="4623"/>
    <cellStyle name="Обычный 3 3 2 14 2" xfId="6454"/>
    <cellStyle name="Обычный 3 3 2 14 2 2" xfId="10114"/>
    <cellStyle name="Обычный 3 3 2 14 2 2 2" xfId="17447"/>
    <cellStyle name="Обычный 3 3 2 14 2 2 2 2" xfId="32113"/>
    <cellStyle name="Обычный 3 3 2 14 2 2 3" xfId="24780"/>
    <cellStyle name="Обычный 3 3 2 14 2 3" xfId="13792"/>
    <cellStyle name="Обычный 3 3 2 14 2 3 2" xfId="28458"/>
    <cellStyle name="Обычный 3 3 2 14 2 4" xfId="21125"/>
    <cellStyle name="Обычный 3 3 2 14 3" xfId="8286"/>
    <cellStyle name="Обычный 3 3 2 14 3 2" xfId="15621"/>
    <cellStyle name="Обычный 3 3 2 14 3 2 2" xfId="30287"/>
    <cellStyle name="Обычный 3 3 2 14 3 3" xfId="22954"/>
    <cellStyle name="Обычный 3 3 2 14 4" xfId="11966"/>
    <cellStyle name="Обычный 3 3 2 14 4 2" xfId="26632"/>
    <cellStyle name="Обычный 3 3 2 14 5" xfId="19299"/>
    <cellStyle name="Обычный 3 3 2 15" xfId="5546"/>
    <cellStyle name="Обычный 3 3 2 15 2" xfId="9205"/>
    <cellStyle name="Обычный 3 3 2 15 2 2" xfId="16538"/>
    <cellStyle name="Обычный 3 3 2 15 2 2 2" xfId="31204"/>
    <cellStyle name="Обычный 3 3 2 15 2 3" xfId="23871"/>
    <cellStyle name="Обычный 3 3 2 15 3" xfId="12883"/>
    <cellStyle name="Обычный 3 3 2 15 3 2" xfId="27549"/>
    <cellStyle name="Обычный 3 3 2 15 4" xfId="20216"/>
    <cellStyle name="Обычный 3 3 2 16" xfId="7375"/>
    <cellStyle name="Обычный 3 3 2 16 2" xfId="14712"/>
    <cellStyle name="Обычный 3 3 2 16 2 2" xfId="29378"/>
    <cellStyle name="Обычный 3 3 2 16 3" xfId="22045"/>
    <cellStyle name="Обычный 3 3 2 17" xfId="11057"/>
    <cellStyle name="Обычный 3 3 2 17 2" xfId="25723"/>
    <cellStyle name="Обычный 3 3 2 18" xfId="18390"/>
    <cellStyle name="Обычный 3 3 2 2" xfId="275"/>
    <cellStyle name="Обычный 3 3 2 2 2" xfId="4686"/>
    <cellStyle name="Обычный 3 3 2 2 2 2" xfId="6517"/>
    <cellStyle name="Обычный 3 3 2 2 2 2 2" xfId="10177"/>
    <cellStyle name="Обычный 3 3 2 2 2 2 2 2" xfId="17510"/>
    <cellStyle name="Обычный 3 3 2 2 2 2 2 2 2" xfId="32176"/>
    <cellStyle name="Обычный 3 3 2 2 2 2 2 3" xfId="24843"/>
    <cellStyle name="Обычный 3 3 2 2 2 2 3" xfId="13855"/>
    <cellStyle name="Обычный 3 3 2 2 2 2 3 2" xfId="28521"/>
    <cellStyle name="Обычный 3 3 2 2 2 2 4" xfId="21188"/>
    <cellStyle name="Обычный 3 3 2 2 2 3" xfId="8349"/>
    <cellStyle name="Обычный 3 3 2 2 2 3 2" xfId="15684"/>
    <cellStyle name="Обычный 3 3 2 2 2 3 2 2" xfId="30350"/>
    <cellStyle name="Обычный 3 3 2 2 2 3 3" xfId="23017"/>
    <cellStyle name="Обычный 3 3 2 2 2 4" xfId="12029"/>
    <cellStyle name="Обычный 3 3 2 2 2 4 2" xfId="26695"/>
    <cellStyle name="Обычный 3 3 2 2 2 5" xfId="19362"/>
    <cellStyle name="Обычный 3 3 2 2 3" xfId="5609"/>
    <cellStyle name="Обычный 3 3 2 2 3 2" xfId="9268"/>
    <cellStyle name="Обычный 3 3 2 2 3 2 2" xfId="16601"/>
    <cellStyle name="Обычный 3 3 2 2 3 2 2 2" xfId="31267"/>
    <cellStyle name="Обычный 3 3 2 2 3 2 3" xfId="23934"/>
    <cellStyle name="Обычный 3 3 2 2 3 3" xfId="12946"/>
    <cellStyle name="Обычный 3 3 2 2 3 3 2" xfId="27612"/>
    <cellStyle name="Обычный 3 3 2 2 3 4" xfId="20279"/>
    <cellStyle name="Обычный 3 3 2 2 4" xfId="7438"/>
    <cellStyle name="Обычный 3 3 2 2 4 2" xfId="14775"/>
    <cellStyle name="Обычный 3 3 2 2 4 2 2" xfId="29441"/>
    <cellStyle name="Обычный 3 3 2 2 4 3" xfId="22108"/>
    <cellStyle name="Обычный 3 3 2 2 5" xfId="11120"/>
    <cellStyle name="Обычный 3 3 2 2 5 2" xfId="25786"/>
    <cellStyle name="Обычный 3 3 2 2 6" xfId="18453"/>
    <cellStyle name="Обычный 3 3 2 3" xfId="337"/>
    <cellStyle name="Обычный 3 3 2 3 2" xfId="4749"/>
    <cellStyle name="Обычный 3 3 2 3 2 2" xfId="6580"/>
    <cellStyle name="Обычный 3 3 2 3 2 2 2" xfId="10240"/>
    <cellStyle name="Обычный 3 3 2 3 2 2 2 2" xfId="17573"/>
    <cellStyle name="Обычный 3 3 2 3 2 2 2 2 2" xfId="32239"/>
    <cellStyle name="Обычный 3 3 2 3 2 2 2 3" xfId="24906"/>
    <cellStyle name="Обычный 3 3 2 3 2 2 3" xfId="13918"/>
    <cellStyle name="Обычный 3 3 2 3 2 2 3 2" xfId="28584"/>
    <cellStyle name="Обычный 3 3 2 3 2 2 4" xfId="21251"/>
    <cellStyle name="Обычный 3 3 2 3 2 3" xfId="8412"/>
    <cellStyle name="Обычный 3 3 2 3 2 3 2" xfId="15747"/>
    <cellStyle name="Обычный 3 3 2 3 2 3 2 2" xfId="30413"/>
    <cellStyle name="Обычный 3 3 2 3 2 3 3" xfId="23080"/>
    <cellStyle name="Обычный 3 3 2 3 2 4" xfId="12092"/>
    <cellStyle name="Обычный 3 3 2 3 2 4 2" xfId="26758"/>
    <cellStyle name="Обычный 3 3 2 3 2 5" xfId="19425"/>
    <cellStyle name="Обычный 3 3 2 3 3" xfId="5672"/>
    <cellStyle name="Обычный 3 3 2 3 3 2" xfId="9331"/>
    <cellStyle name="Обычный 3 3 2 3 3 2 2" xfId="16664"/>
    <cellStyle name="Обычный 3 3 2 3 3 2 2 2" xfId="31330"/>
    <cellStyle name="Обычный 3 3 2 3 3 2 3" xfId="23997"/>
    <cellStyle name="Обычный 3 3 2 3 3 3" xfId="13009"/>
    <cellStyle name="Обычный 3 3 2 3 3 3 2" xfId="27675"/>
    <cellStyle name="Обычный 3 3 2 3 3 4" xfId="20342"/>
    <cellStyle name="Обычный 3 3 2 3 4" xfId="7501"/>
    <cellStyle name="Обычный 3 3 2 3 4 2" xfId="14838"/>
    <cellStyle name="Обычный 3 3 2 3 4 2 2" xfId="29504"/>
    <cellStyle name="Обычный 3 3 2 3 4 3" xfId="22171"/>
    <cellStyle name="Обычный 3 3 2 3 5" xfId="11183"/>
    <cellStyle name="Обычный 3 3 2 3 5 2" xfId="25849"/>
    <cellStyle name="Обычный 3 3 2 3 6" xfId="18516"/>
    <cellStyle name="Обычный 3 3 2 4" xfId="400"/>
    <cellStyle name="Обычный 3 3 2 4 2" xfId="4812"/>
    <cellStyle name="Обычный 3 3 2 4 2 2" xfId="6643"/>
    <cellStyle name="Обычный 3 3 2 4 2 2 2" xfId="10303"/>
    <cellStyle name="Обычный 3 3 2 4 2 2 2 2" xfId="17636"/>
    <cellStyle name="Обычный 3 3 2 4 2 2 2 2 2" xfId="32302"/>
    <cellStyle name="Обычный 3 3 2 4 2 2 2 3" xfId="24969"/>
    <cellStyle name="Обычный 3 3 2 4 2 2 3" xfId="13981"/>
    <cellStyle name="Обычный 3 3 2 4 2 2 3 2" xfId="28647"/>
    <cellStyle name="Обычный 3 3 2 4 2 2 4" xfId="21314"/>
    <cellStyle name="Обычный 3 3 2 4 2 3" xfId="8475"/>
    <cellStyle name="Обычный 3 3 2 4 2 3 2" xfId="15810"/>
    <cellStyle name="Обычный 3 3 2 4 2 3 2 2" xfId="30476"/>
    <cellStyle name="Обычный 3 3 2 4 2 3 3" xfId="23143"/>
    <cellStyle name="Обычный 3 3 2 4 2 4" xfId="12155"/>
    <cellStyle name="Обычный 3 3 2 4 2 4 2" xfId="26821"/>
    <cellStyle name="Обычный 3 3 2 4 2 5" xfId="19488"/>
    <cellStyle name="Обычный 3 3 2 4 3" xfId="5735"/>
    <cellStyle name="Обычный 3 3 2 4 3 2" xfId="9394"/>
    <cellStyle name="Обычный 3 3 2 4 3 2 2" xfId="16727"/>
    <cellStyle name="Обычный 3 3 2 4 3 2 2 2" xfId="31393"/>
    <cellStyle name="Обычный 3 3 2 4 3 2 3" xfId="24060"/>
    <cellStyle name="Обычный 3 3 2 4 3 3" xfId="13072"/>
    <cellStyle name="Обычный 3 3 2 4 3 3 2" xfId="27738"/>
    <cellStyle name="Обычный 3 3 2 4 3 4" xfId="20405"/>
    <cellStyle name="Обычный 3 3 2 4 4" xfId="7564"/>
    <cellStyle name="Обычный 3 3 2 4 4 2" xfId="14901"/>
    <cellStyle name="Обычный 3 3 2 4 4 2 2" xfId="29567"/>
    <cellStyle name="Обычный 3 3 2 4 4 3" xfId="22234"/>
    <cellStyle name="Обычный 3 3 2 4 5" xfId="11246"/>
    <cellStyle name="Обычный 3 3 2 4 5 2" xfId="25912"/>
    <cellStyle name="Обычный 3 3 2 4 6" xfId="18579"/>
    <cellStyle name="Обычный 3 3 2 5" xfId="463"/>
    <cellStyle name="Обычный 3 3 2 5 2" xfId="4875"/>
    <cellStyle name="Обычный 3 3 2 5 2 2" xfId="6706"/>
    <cellStyle name="Обычный 3 3 2 5 2 2 2" xfId="10366"/>
    <cellStyle name="Обычный 3 3 2 5 2 2 2 2" xfId="17699"/>
    <cellStyle name="Обычный 3 3 2 5 2 2 2 2 2" xfId="32365"/>
    <cellStyle name="Обычный 3 3 2 5 2 2 2 3" xfId="25032"/>
    <cellStyle name="Обычный 3 3 2 5 2 2 3" xfId="14044"/>
    <cellStyle name="Обычный 3 3 2 5 2 2 3 2" xfId="28710"/>
    <cellStyle name="Обычный 3 3 2 5 2 2 4" xfId="21377"/>
    <cellStyle name="Обычный 3 3 2 5 2 3" xfId="8538"/>
    <cellStyle name="Обычный 3 3 2 5 2 3 2" xfId="15873"/>
    <cellStyle name="Обычный 3 3 2 5 2 3 2 2" xfId="30539"/>
    <cellStyle name="Обычный 3 3 2 5 2 3 3" xfId="23206"/>
    <cellStyle name="Обычный 3 3 2 5 2 4" xfId="12218"/>
    <cellStyle name="Обычный 3 3 2 5 2 4 2" xfId="26884"/>
    <cellStyle name="Обычный 3 3 2 5 2 5" xfId="19551"/>
    <cellStyle name="Обычный 3 3 2 5 3" xfId="5798"/>
    <cellStyle name="Обычный 3 3 2 5 3 2" xfId="9457"/>
    <cellStyle name="Обычный 3 3 2 5 3 2 2" xfId="16790"/>
    <cellStyle name="Обычный 3 3 2 5 3 2 2 2" xfId="31456"/>
    <cellStyle name="Обычный 3 3 2 5 3 2 3" xfId="24123"/>
    <cellStyle name="Обычный 3 3 2 5 3 3" xfId="13135"/>
    <cellStyle name="Обычный 3 3 2 5 3 3 2" xfId="27801"/>
    <cellStyle name="Обычный 3 3 2 5 3 4" xfId="20468"/>
    <cellStyle name="Обычный 3 3 2 5 4" xfId="7627"/>
    <cellStyle name="Обычный 3 3 2 5 4 2" xfId="14964"/>
    <cellStyle name="Обычный 3 3 2 5 4 2 2" xfId="29630"/>
    <cellStyle name="Обычный 3 3 2 5 4 3" xfId="22297"/>
    <cellStyle name="Обычный 3 3 2 5 5" xfId="11309"/>
    <cellStyle name="Обычный 3 3 2 5 5 2" xfId="25975"/>
    <cellStyle name="Обычный 3 3 2 5 6" xfId="18642"/>
    <cellStyle name="Обычный 3 3 2 6" xfId="526"/>
    <cellStyle name="Обычный 3 3 2 6 2" xfId="4938"/>
    <cellStyle name="Обычный 3 3 2 6 2 2" xfId="6769"/>
    <cellStyle name="Обычный 3 3 2 6 2 2 2" xfId="10429"/>
    <cellStyle name="Обычный 3 3 2 6 2 2 2 2" xfId="17762"/>
    <cellStyle name="Обычный 3 3 2 6 2 2 2 2 2" xfId="32428"/>
    <cellStyle name="Обычный 3 3 2 6 2 2 2 3" xfId="25095"/>
    <cellStyle name="Обычный 3 3 2 6 2 2 3" xfId="14107"/>
    <cellStyle name="Обычный 3 3 2 6 2 2 3 2" xfId="28773"/>
    <cellStyle name="Обычный 3 3 2 6 2 2 4" xfId="21440"/>
    <cellStyle name="Обычный 3 3 2 6 2 3" xfId="8601"/>
    <cellStyle name="Обычный 3 3 2 6 2 3 2" xfId="15936"/>
    <cellStyle name="Обычный 3 3 2 6 2 3 2 2" xfId="30602"/>
    <cellStyle name="Обычный 3 3 2 6 2 3 3" xfId="23269"/>
    <cellStyle name="Обычный 3 3 2 6 2 4" xfId="12281"/>
    <cellStyle name="Обычный 3 3 2 6 2 4 2" xfId="26947"/>
    <cellStyle name="Обычный 3 3 2 6 2 5" xfId="19614"/>
    <cellStyle name="Обычный 3 3 2 6 3" xfId="5861"/>
    <cellStyle name="Обычный 3 3 2 6 3 2" xfId="9520"/>
    <cellStyle name="Обычный 3 3 2 6 3 2 2" xfId="16853"/>
    <cellStyle name="Обычный 3 3 2 6 3 2 2 2" xfId="31519"/>
    <cellStyle name="Обычный 3 3 2 6 3 2 3" xfId="24186"/>
    <cellStyle name="Обычный 3 3 2 6 3 3" xfId="13198"/>
    <cellStyle name="Обычный 3 3 2 6 3 3 2" xfId="27864"/>
    <cellStyle name="Обычный 3 3 2 6 3 4" xfId="20531"/>
    <cellStyle name="Обычный 3 3 2 6 4" xfId="7690"/>
    <cellStyle name="Обычный 3 3 2 6 4 2" xfId="15027"/>
    <cellStyle name="Обычный 3 3 2 6 4 2 2" xfId="29693"/>
    <cellStyle name="Обычный 3 3 2 6 4 3" xfId="22360"/>
    <cellStyle name="Обычный 3 3 2 6 5" xfId="11372"/>
    <cellStyle name="Обычный 3 3 2 6 5 2" xfId="26038"/>
    <cellStyle name="Обычный 3 3 2 6 6" xfId="18705"/>
    <cellStyle name="Обычный 3 3 2 7" xfId="590"/>
    <cellStyle name="Обычный 3 3 2 7 2" xfId="5001"/>
    <cellStyle name="Обычный 3 3 2 7 2 2" xfId="6832"/>
    <cellStyle name="Обычный 3 3 2 7 2 2 2" xfId="10492"/>
    <cellStyle name="Обычный 3 3 2 7 2 2 2 2" xfId="17825"/>
    <cellStyle name="Обычный 3 3 2 7 2 2 2 2 2" xfId="32491"/>
    <cellStyle name="Обычный 3 3 2 7 2 2 2 3" xfId="25158"/>
    <cellStyle name="Обычный 3 3 2 7 2 2 3" xfId="14170"/>
    <cellStyle name="Обычный 3 3 2 7 2 2 3 2" xfId="28836"/>
    <cellStyle name="Обычный 3 3 2 7 2 2 4" xfId="21503"/>
    <cellStyle name="Обычный 3 3 2 7 2 3" xfId="8664"/>
    <cellStyle name="Обычный 3 3 2 7 2 3 2" xfId="15999"/>
    <cellStyle name="Обычный 3 3 2 7 2 3 2 2" xfId="30665"/>
    <cellStyle name="Обычный 3 3 2 7 2 3 3" xfId="23332"/>
    <cellStyle name="Обычный 3 3 2 7 2 4" xfId="12344"/>
    <cellStyle name="Обычный 3 3 2 7 2 4 2" xfId="27010"/>
    <cellStyle name="Обычный 3 3 2 7 2 5" xfId="19677"/>
    <cellStyle name="Обычный 3 3 2 7 3" xfId="5924"/>
    <cellStyle name="Обычный 3 3 2 7 3 2" xfId="9583"/>
    <cellStyle name="Обычный 3 3 2 7 3 2 2" xfId="16916"/>
    <cellStyle name="Обычный 3 3 2 7 3 2 2 2" xfId="31582"/>
    <cellStyle name="Обычный 3 3 2 7 3 2 3" xfId="24249"/>
    <cellStyle name="Обычный 3 3 2 7 3 3" xfId="13261"/>
    <cellStyle name="Обычный 3 3 2 7 3 3 2" xfId="27927"/>
    <cellStyle name="Обычный 3 3 2 7 3 4" xfId="20594"/>
    <cellStyle name="Обычный 3 3 2 7 4" xfId="7753"/>
    <cellStyle name="Обычный 3 3 2 7 4 2" xfId="15090"/>
    <cellStyle name="Обычный 3 3 2 7 4 2 2" xfId="29756"/>
    <cellStyle name="Обычный 3 3 2 7 4 3" xfId="22423"/>
    <cellStyle name="Обычный 3 3 2 7 5" xfId="11435"/>
    <cellStyle name="Обычный 3 3 2 7 5 2" xfId="26101"/>
    <cellStyle name="Обычный 3 3 2 7 6" xfId="18768"/>
    <cellStyle name="Обычный 3 3 2 8" xfId="653"/>
    <cellStyle name="Обычный 3 3 2 8 2" xfId="5064"/>
    <cellStyle name="Обычный 3 3 2 8 2 2" xfId="6895"/>
    <cellStyle name="Обычный 3 3 2 8 2 2 2" xfId="10555"/>
    <cellStyle name="Обычный 3 3 2 8 2 2 2 2" xfId="17888"/>
    <cellStyle name="Обычный 3 3 2 8 2 2 2 2 2" xfId="32554"/>
    <cellStyle name="Обычный 3 3 2 8 2 2 2 3" xfId="25221"/>
    <cellStyle name="Обычный 3 3 2 8 2 2 3" xfId="14233"/>
    <cellStyle name="Обычный 3 3 2 8 2 2 3 2" xfId="28899"/>
    <cellStyle name="Обычный 3 3 2 8 2 2 4" xfId="21566"/>
    <cellStyle name="Обычный 3 3 2 8 2 3" xfId="8727"/>
    <cellStyle name="Обычный 3 3 2 8 2 3 2" xfId="16062"/>
    <cellStyle name="Обычный 3 3 2 8 2 3 2 2" xfId="30728"/>
    <cellStyle name="Обычный 3 3 2 8 2 3 3" xfId="23395"/>
    <cellStyle name="Обычный 3 3 2 8 2 4" xfId="12407"/>
    <cellStyle name="Обычный 3 3 2 8 2 4 2" xfId="27073"/>
    <cellStyle name="Обычный 3 3 2 8 2 5" xfId="19740"/>
    <cellStyle name="Обычный 3 3 2 8 3" xfId="5987"/>
    <cellStyle name="Обычный 3 3 2 8 3 2" xfId="9646"/>
    <cellStyle name="Обычный 3 3 2 8 3 2 2" xfId="16979"/>
    <cellStyle name="Обычный 3 3 2 8 3 2 2 2" xfId="31645"/>
    <cellStyle name="Обычный 3 3 2 8 3 2 3" xfId="24312"/>
    <cellStyle name="Обычный 3 3 2 8 3 3" xfId="13324"/>
    <cellStyle name="Обычный 3 3 2 8 3 3 2" xfId="27990"/>
    <cellStyle name="Обычный 3 3 2 8 3 4" xfId="20657"/>
    <cellStyle name="Обычный 3 3 2 8 4" xfId="7816"/>
    <cellStyle name="Обычный 3 3 2 8 4 2" xfId="15153"/>
    <cellStyle name="Обычный 3 3 2 8 4 2 2" xfId="29819"/>
    <cellStyle name="Обычный 3 3 2 8 4 3" xfId="22486"/>
    <cellStyle name="Обычный 3 3 2 8 5" xfId="11498"/>
    <cellStyle name="Обычный 3 3 2 8 5 2" xfId="26164"/>
    <cellStyle name="Обычный 3 3 2 8 6" xfId="18831"/>
    <cellStyle name="Обычный 3 3 2 9" xfId="716"/>
    <cellStyle name="Обычный 3 3 2 9 2" xfId="5127"/>
    <cellStyle name="Обычный 3 3 2 9 2 2" xfId="6958"/>
    <cellStyle name="Обычный 3 3 2 9 2 2 2" xfId="10618"/>
    <cellStyle name="Обычный 3 3 2 9 2 2 2 2" xfId="17951"/>
    <cellStyle name="Обычный 3 3 2 9 2 2 2 2 2" xfId="32617"/>
    <cellStyle name="Обычный 3 3 2 9 2 2 2 3" xfId="25284"/>
    <cellStyle name="Обычный 3 3 2 9 2 2 3" xfId="14296"/>
    <cellStyle name="Обычный 3 3 2 9 2 2 3 2" xfId="28962"/>
    <cellStyle name="Обычный 3 3 2 9 2 2 4" xfId="21629"/>
    <cellStyle name="Обычный 3 3 2 9 2 3" xfId="8790"/>
    <cellStyle name="Обычный 3 3 2 9 2 3 2" xfId="16125"/>
    <cellStyle name="Обычный 3 3 2 9 2 3 2 2" xfId="30791"/>
    <cellStyle name="Обычный 3 3 2 9 2 3 3" xfId="23458"/>
    <cellStyle name="Обычный 3 3 2 9 2 4" xfId="12470"/>
    <cellStyle name="Обычный 3 3 2 9 2 4 2" xfId="27136"/>
    <cellStyle name="Обычный 3 3 2 9 2 5" xfId="19803"/>
    <cellStyle name="Обычный 3 3 2 9 3" xfId="6050"/>
    <cellStyle name="Обычный 3 3 2 9 3 2" xfId="9709"/>
    <cellStyle name="Обычный 3 3 2 9 3 2 2" xfId="17042"/>
    <cellStyle name="Обычный 3 3 2 9 3 2 2 2" xfId="31708"/>
    <cellStyle name="Обычный 3 3 2 9 3 2 3" xfId="24375"/>
    <cellStyle name="Обычный 3 3 2 9 3 3" xfId="13387"/>
    <cellStyle name="Обычный 3 3 2 9 3 3 2" xfId="28053"/>
    <cellStyle name="Обычный 3 3 2 9 3 4" xfId="20720"/>
    <cellStyle name="Обычный 3 3 2 9 4" xfId="7879"/>
    <cellStyle name="Обычный 3 3 2 9 4 2" xfId="15216"/>
    <cellStyle name="Обычный 3 3 2 9 4 2 2" xfId="29882"/>
    <cellStyle name="Обычный 3 3 2 9 4 3" xfId="22549"/>
    <cellStyle name="Обычный 3 3 2 9 5" xfId="11561"/>
    <cellStyle name="Обычный 3 3 2 9 5 2" xfId="26227"/>
    <cellStyle name="Обычный 3 3 2 9 6" xfId="18894"/>
    <cellStyle name="Обычный 3 3 3" xfId="212"/>
    <cellStyle name="Обычный 3 3 3 10" xfId="780"/>
    <cellStyle name="Обычный 3 3 3 10 2" xfId="5191"/>
    <cellStyle name="Обычный 3 3 3 10 2 2" xfId="7022"/>
    <cellStyle name="Обычный 3 3 3 10 2 2 2" xfId="10682"/>
    <cellStyle name="Обычный 3 3 3 10 2 2 2 2" xfId="18015"/>
    <cellStyle name="Обычный 3 3 3 10 2 2 2 2 2" xfId="32681"/>
    <cellStyle name="Обычный 3 3 3 10 2 2 2 3" xfId="25348"/>
    <cellStyle name="Обычный 3 3 3 10 2 2 3" xfId="14360"/>
    <cellStyle name="Обычный 3 3 3 10 2 2 3 2" xfId="29026"/>
    <cellStyle name="Обычный 3 3 3 10 2 2 4" xfId="21693"/>
    <cellStyle name="Обычный 3 3 3 10 2 3" xfId="8854"/>
    <cellStyle name="Обычный 3 3 3 10 2 3 2" xfId="16189"/>
    <cellStyle name="Обычный 3 3 3 10 2 3 2 2" xfId="30855"/>
    <cellStyle name="Обычный 3 3 3 10 2 3 3" xfId="23522"/>
    <cellStyle name="Обычный 3 3 3 10 2 4" xfId="12534"/>
    <cellStyle name="Обычный 3 3 3 10 2 4 2" xfId="27200"/>
    <cellStyle name="Обычный 3 3 3 10 2 5" xfId="19867"/>
    <cellStyle name="Обычный 3 3 3 10 3" xfId="6114"/>
    <cellStyle name="Обычный 3 3 3 10 3 2" xfId="9773"/>
    <cellStyle name="Обычный 3 3 3 10 3 2 2" xfId="17106"/>
    <cellStyle name="Обычный 3 3 3 10 3 2 2 2" xfId="31772"/>
    <cellStyle name="Обычный 3 3 3 10 3 2 3" xfId="24439"/>
    <cellStyle name="Обычный 3 3 3 10 3 3" xfId="13451"/>
    <cellStyle name="Обычный 3 3 3 10 3 3 2" xfId="28117"/>
    <cellStyle name="Обычный 3 3 3 10 3 4" xfId="20784"/>
    <cellStyle name="Обычный 3 3 3 10 4" xfId="7943"/>
    <cellStyle name="Обычный 3 3 3 10 4 2" xfId="15280"/>
    <cellStyle name="Обычный 3 3 3 10 4 2 2" xfId="29946"/>
    <cellStyle name="Обычный 3 3 3 10 4 3" xfId="22613"/>
    <cellStyle name="Обычный 3 3 3 10 5" xfId="11625"/>
    <cellStyle name="Обычный 3 3 3 10 5 2" xfId="26291"/>
    <cellStyle name="Обычный 3 3 3 10 6" xfId="18958"/>
    <cellStyle name="Обычный 3 3 3 11" xfId="843"/>
    <cellStyle name="Обычный 3 3 3 11 2" xfId="5254"/>
    <cellStyle name="Обычный 3 3 3 11 2 2" xfId="7085"/>
    <cellStyle name="Обычный 3 3 3 11 2 2 2" xfId="10745"/>
    <cellStyle name="Обычный 3 3 3 11 2 2 2 2" xfId="18078"/>
    <cellStyle name="Обычный 3 3 3 11 2 2 2 2 2" xfId="32744"/>
    <cellStyle name="Обычный 3 3 3 11 2 2 2 3" xfId="25411"/>
    <cellStyle name="Обычный 3 3 3 11 2 2 3" xfId="14423"/>
    <cellStyle name="Обычный 3 3 3 11 2 2 3 2" xfId="29089"/>
    <cellStyle name="Обычный 3 3 3 11 2 2 4" xfId="21756"/>
    <cellStyle name="Обычный 3 3 3 11 2 3" xfId="8917"/>
    <cellStyle name="Обычный 3 3 3 11 2 3 2" xfId="16252"/>
    <cellStyle name="Обычный 3 3 3 11 2 3 2 2" xfId="30918"/>
    <cellStyle name="Обычный 3 3 3 11 2 3 3" xfId="23585"/>
    <cellStyle name="Обычный 3 3 3 11 2 4" xfId="12597"/>
    <cellStyle name="Обычный 3 3 3 11 2 4 2" xfId="27263"/>
    <cellStyle name="Обычный 3 3 3 11 2 5" xfId="19930"/>
    <cellStyle name="Обычный 3 3 3 11 3" xfId="6177"/>
    <cellStyle name="Обычный 3 3 3 11 3 2" xfId="9836"/>
    <cellStyle name="Обычный 3 3 3 11 3 2 2" xfId="17169"/>
    <cellStyle name="Обычный 3 3 3 11 3 2 2 2" xfId="31835"/>
    <cellStyle name="Обычный 3 3 3 11 3 2 3" xfId="24502"/>
    <cellStyle name="Обычный 3 3 3 11 3 3" xfId="13514"/>
    <cellStyle name="Обычный 3 3 3 11 3 3 2" xfId="28180"/>
    <cellStyle name="Обычный 3 3 3 11 3 4" xfId="20847"/>
    <cellStyle name="Обычный 3 3 3 11 4" xfId="8006"/>
    <cellStyle name="Обычный 3 3 3 11 4 2" xfId="15343"/>
    <cellStyle name="Обычный 3 3 3 11 4 2 2" xfId="30009"/>
    <cellStyle name="Обычный 3 3 3 11 4 3" xfId="22676"/>
    <cellStyle name="Обычный 3 3 3 11 5" xfId="11688"/>
    <cellStyle name="Обычный 3 3 3 11 5 2" xfId="26354"/>
    <cellStyle name="Обычный 3 3 3 11 6" xfId="19021"/>
    <cellStyle name="Обычный 3 3 3 12" xfId="906"/>
    <cellStyle name="Обычный 3 3 3 12 2" xfId="5317"/>
    <cellStyle name="Обычный 3 3 3 12 2 2" xfId="7148"/>
    <cellStyle name="Обычный 3 3 3 12 2 2 2" xfId="10808"/>
    <cellStyle name="Обычный 3 3 3 12 2 2 2 2" xfId="18141"/>
    <cellStyle name="Обычный 3 3 3 12 2 2 2 2 2" xfId="32807"/>
    <cellStyle name="Обычный 3 3 3 12 2 2 2 3" xfId="25474"/>
    <cellStyle name="Обычный 3 3 3 12 2 2 3" xfId="14486"/>
    <cellStyle name="Обычный 3 3 3 12 2 2 3 2" xfId="29152"/>
    <cellStyle name="Обычный 3 3 3 12 2 2 4" xfId="21819"/>
    <cellStyle name="Обычный 3 3 3 12 2 3" xfId="8980"/>
    <cellStyle name="Обычный 3 3 3 12 2 3 2" xfId="16315"/>
    <cellStyle name="Обычный 3 3 3 12 2 3 2 2" xfId="30981"/>
    <cellStyle name="Обычный 3 3 3 12 2 3 3" xfId="23648"/>
    <cellStyle name="Обычный 3 3 3 12 2 4" xfId="12660"/>
    <cellStyle name="Обычный 3 3 3 12 2 4 2" xfId="27326"/>
    <cellStyle name="Обычный 3 3 3 12 2 5" xfId="19993"/>
    <cellStyle name="Обычный 3 3 3 12 3" xfId="6240"/>
    <cellStyle name="Обычный 3 3 3 12 3 2" xfId="9899"/>
    <cellStyle name="Обычный 3 3 3 12 3 2 2" xfId="17232"/>
    <cellStyle name="Обычный 3 3 3 12 3 2 2 2" xfId="31898"/>
    <cellStyle name="Обычный 3 3 3 12 3 2 3" xfId="24565"/>
    <cellStyle name="Обычный 3 3 3 12 3 3" xfId="13577"/>
    <cellStyle name="Обычный 3 3 3 12 3 3 2" xfId="28243"/>
    <cellStyle name="Обычный 3 3 3 12 3 4" xfId="20910"/>
    <cellStyle name="Обычный 3 3 3 12 4" xfId="8069"/>
    <cellStyle name="Обычный 3 3 3 12 4 2" xfId="15406"/>
    <cellStyle name="Обычный 3 3 3 12 4 2 2" xfId="30072"/>
    <cellStyle name="Обычный 3 3 3 12 4 3" xfId="22739"/>
    <cellStyle name="Обычный 3 3 3 12 5" xfId="11751"/>
    <cellStyle name="Обычный 3 3 3 12 5 2" xfId="26417"/>
    <cellStyle name="Обычный 3 3 3 12 6" xfId="19084"/>
    <cellStyle name="Обычный 3 3 3 13" xfId="968"/>
    <cellStyle name="Обычный 3 3 3 13 2" xfId="5380"/>
    <cellStyle name="Обычный 3 3 3 13 2 2" xfId="7211"/>
    <cellStyle name="Обычный 3 3 3 13 2 2 2" xfId="10871"/>
    <cellStyle name="Обычный 3 3 3 13 2 2 2 2" xfId="18204"/>
    <cellStyle name="Обычный 3 3 3 13 2 2 2 2 2" xfId="32870"/>
    <cellStyle name="Обычный 3 3 3 13 2 2 2 3" xfId="25537"/>
    <cellStyle name="Обычный 3 3 3 13 2 2 3" xfId="14549"/>
    <cellStyle name="Обычный 3 3 3 13 2 2 3 2" xfId="29215"/>
    <cellStyle name="Обычный 3 3 3 13 2 2 4" xfId="21882"/>
    <cellStyle name="Обычный 3 3 3 13 2 3" xfId="9043"/>
    <cellStyle name="Обычный 3 3 3 13 2 3 2" xfId="16378"/>
    <cellStyle name="Обычный 3 3 3 13 2 3 2 2" xfId="31044"/>
    <cellStyle name="Обычный 3 3 3 13 2 3 3" xfId="23711"/>
    <cellStyle name="Обычный 3 3 3 13 2 4" xfId="12723"/>
    <cellStyle name="Обычный 3 3 3 13 2 4 2" xfId="27389"/>
    <cellStyle name="Обычный 3 3 3 13 2 5" xfId="20056"/>
    <cellStyle name="Обычный 3 3 3 13 3" xfId="6302"/>
    <cellStyle name="Обычный 3 3 3 13 3 2" xfId="9962"/>
    <cellStyle name="Обычный 3 3 3 13 3 2 2" xfId="17295"/>
    <cellStyle name="Обычный 3 3 3 13 3 2 2 2" xfId="31961"/>
    <cellStyle name="Обычный 3 3 3 13 3 2 3" xfId="24628"/>
    <cellStyle name="Обычный 3 3 3 13 3 3" xfId="13640"/>
    <cellStyle name="Обычный 3 3 3 13 3 3 2" xfId="28306"/>
    <cellStyle name="Обычный 3 3 3 13 3 4" xfId="20973"/>
    <cellStyle name="Обычный 3 3 3 13 4" xfId="8132"/>
    <cellStyle name="Обычный 3 3 3 13 4 2" xfId="15469"/>
    <cellStyle name="Обычный 3 3 3 13 4 2 2" xfId="30135"/>
    <cellStyle name="Обычный 3 3 3 13 4 3" xfId="22802"/>
    <cellStyle name="Обычный 3 3 3 13 5" xfId="11814"/>
    <cellStyle name="Обычный 3 3 3 13 5 2" xfId="26480"/>
    <cellStyle name="Обычный 3 3 3 13 6" xfId="19147"/>
    <cellStyle name="Обычный 3 3 3 14" xfId="4624"/>
    <cellStyle name="Обычный 3 3 3 14 2" xfId="6455"/>
    <cellStyle name="Обычный 3 3 3 14 2 2" xfId="10115"/>
    <cellStyle name="Обычный 3 3 3 14 2 2 2" xfId="17448"/>
    <cellStyle name="Обычный 3 3 3 14 2 2 2 2" xfId="32114"/>
    <cellStyle name="Обычный 3 3 3 14 2 2 3" xfId="24781"/>
    <cellStyle name="Обычный 3 3 3 14 2 3" xfId="13793"/>
    <cellStyle name="Обычный 3 3 3 14 2 3 2" xfId="28459"/>
    <cellStyle name="Обычный 3 3 3 14 2 4" xfId="21126"/>
    <cellStyle name="Обычный 3 3 3 14 3" xfId="8287"/>
    <cellStyle name="Обычный 3 3 3 14 3 2" xfId="15622"/>
    <cellStyle name="Обычный 3 3 3 14 3 2 2" xfId="30288"/>
    <cellStyle name="Обычный 3 3 3 14 3 3" xfId="22955"/>
    <cellStyle name="Обычный 3 3 3 14 4" xfId="11967"/>
    <cellStyle name="Обычный 3 3 3 14 4 2" xfId="26633"/>
    <cellStyle name="Обычный 3 3 3 14 5" xfId="19300"/>
    <cellStyle name="Обычный 3 3 3 15" xfId="5547"/>
    <cellStyle name="Обычный 3 3 3 15 2" xfId="9206"/>
    <cellStyle name="Обычный 3 3 3 15 2 2" xfId="16539"/>
    <cellStyle name="Обычный 3 3 3 15 2 2 2" xfId="31205"/>
    <cellStyle name="Обычный 3 3 3 15 2 3" xfId="23872"/>
    <cellStyle name="Обычный 3 3 3 15 3" xfId="12884"/>
    <cellStyle name="Обычный 3 3 3 15 3 2" xfId="27550"/>
    <cellStyle name="Обычный 3 3 3 15 4" xfId="20217"/>
    <cellStyle name="Обычный 3 3 3 16" xfId="7376"/>
    <cellStyle name="Обычный 3 3 3 16 2" xfId="14713"/>
    <cellStyle name="Обычный 3 3 3 16 2 2" xfId="29379"/>
    <cellStyle name="Обычный 3 3 3 16 3" xfId="22046"/>
    <cellStyle name="Обычный 3 3 3 17" xfId="11058"/>
    <cellStyle name="Обычный 3 3 3 17 2" xfId="25724"/>
    <cellStyle name="Обычный 3 3 3 18" xfId="18391"/>
    <cellStyle name="Обычный 3 3 3 2" xfId="276"/>
    <cellStyle name="Обычный 3 3 3 2 2" xfId="4687"/>
    <cellStyle name="Обычный 3 3 3 2 2 2" xfId="6518"/>
    <cellStyle name="Обычный 3 3 3 2 2 2 2" xfId="10178"/>
    <cellStyle name="Обычный 3 3 3 2 2 2 2 2" xfId="17511"/>
    <cellStyle name="Обычный 3 3 3 2 2 2 2 2 2" xfId="32177"/>
    <cellStyle name="Обычный 3 3 3 2 2 2 2 3" xfId="24844"/>
    <cellStyle name="Обычный 3 3 3 2 2 2 3" xfId="13856"/>
    <cellStyle name="Обычный 3 3 3 2 2 2 3 2" xfId="28522"/>
    <cellStyle name="Обычный 3 3 3 2 2 2 4" xfId="21189"/>
    <cellStyle name="Обычный 3 3 3 2 2 3" xfId="8350"/>
    <cellStyle name="Обычный 3 3 3 2 2 3 2" xfId="15685"/>
    <cellStyle name="Обычный 3 3 3 2 2 3 2 2" xfId="30351"/>
    <cellStyle name="Обычный 3 3 3 2 2 3 3" xfId="23018"/>
    <cellStyle name="Обычный 3 3 3 2 2 4" xfId="12030"/>
    <cellStyle name="Обычный 3 3 3 2 2 4 2" xfId="26696"/>
    <cellStyle name="Обычный 3 3 3 2 2 5" xfId="19363"/>
    <cellStyle name="Обычный 3 3 3 2 3" xfId="5610"/>
    <cellStyle name="Обычный 3 3 3 2 3 2" xfId="9269"/>
    <cellStyle name="Обычный 3 3 3 2 3 2 2" xfId="16602"/>
    <cellStyle name="Обычный 3 3 3 2 3 2 2 2" xfId="31268"/>
    <cellStyle name="Обычный 3 3 3 2 3 2 3" xfId="23935"/>
    <cellStyle name="Обычный 3 3 3 2 3 3" xfId="12947"/>
    <cellStyle name="Обычный 3 3 3 2 3 3 2" xfId="27613"/>
    <cellStyle name="Обычный 3 3 3 2 3 4" xfId="20280"/>
    <cellStyle name="Обычный 3 3 3 2 4" xfId="7439"/>
    <cellStyle name="Обычный 3 3 3 2 4 2" xfId="14776"/>
    <cellStyle name="Обычный 3 3 3 2 4 2 2" xfId="29442"/>
    <cellStyle name="Обычный 3 3 3 2 4 3" xfId="22109"/>
    <cellStyle name="Обычный 3 3 3 2 5" xfId="11121"/>
    <cellStyle name="Обычный 3 3 3 2 5 2" xfId="25787"/>
    <cellStyle name="Обычный 3 3 3 2 6" xfId="18454"/>
    <cellStyle name="Обычный 3 3 3 3" xfId="338"/>
    <cellStyle name="Обычный 3 3 3 3 2" xfId="4750"/>
    <cellStyle name="Обычный 3 3 3 3 2 2" xfId="6581"/>
    <cellStyle name="Обычный 3 3 3 3 2 2 2" xfId="10241"/>
    <cellStyle name="Обычный 3 3 3 3 2 2 2 2" xfId="17574"/>
    <cellStyle name="Обычный 3 3 3 3 2 2 2 2 2" xfId="32240"/>
    <cellStyle name="Обычный 3 3 3 3 2 2 2 3" xfId="24907"/>
    <cellStyle name="Обычный 3 3 3 3 2 2 3" xfId="13919"/>
    <cellStyle name="Обычный 3 3 3 3 2 2 3 2" xfId="28585"/>
    <cellStyle name="Обычный 3 3 3 3 2 2 4" xfId="21252"/>
    <cellStyle name="Обычный 3 3 3 3 2 3" xfId="8413"/>
    <cellStyle name="Обычный 3 3 3 3 2 3 2" xfId="15748"/>
    <cellStyle name="Обычный 3 3 3 3 2 3 2 2" xfId="30414"/>
    <cellStyle name="Обычный 3 3 3 3 2 3 3" xfId="23081"/>
    <cellStyle name="Обычный 3 3 3 3 2 4" xfId="12093"/>
    <cellStyle name="Обычный 3 3 3 3 2 4 2" xfId="26759"/>
    <cellStyle name="Обычный 3 3 3 3 2 5" xfId="19426"/>
    <cellStyle name="Обычный 3 3 3 3 3" xfId="5673"/>
    <cellStyle name="Обычный 3 3 3 3 3 2" xfId="9332"/>
    <cellStyle name="Обычный 3 3 3 3 3 2 2" xfId="16665"/>
    <cellStyle name="Обычный 3 3 3 3 3 2 2 2" xfId="31331"/>
    <cellStyle name="Обычный 3 3 3 3 3 2 3" xfId="23998"/>
    <cellStyle name="Обычный 3 3 3 3 3 3" xfId="13010"/>
    <cellStyle name="Обычный 3 3 3 3 3 3 2" xfId="27676"/>
    <cellStyle name="Обычный 3 3 3 3 3 4" xfId="20343"/>
    <cellStyle name="Обычный 3 3 3 3 4" xfId="7502"/>
    <cellStyle name="Обычный 3 3 3 3 4 2" xfId="14839"/>
    <cellStyle name="Обычный 3 3 3 3 4 2 2" xfId="29505"/>
    <cellStyle name="Обычный 3 3 3 3 4 3" xfId="22172"/>
    <cellStyle name="Обычный 3 3 3 3 5" xfId="11184"/>
    <cellStyle name="Обычный 3 3 3 3 5 2" xfId="25850"/>
    <cellStyle name="Обычный 3 3 3 3 6" xfId="18517"/>
    <cellStyle name="Обычный 3 3 3 4" xfId="401"/>
    <cellStyle name="Обычный 3 3 3 4 2" xfId="4813"/>
    <cellStyle name="Обычный 3 3 3 4 2 2" xfId="6644"/>
    <cellStyle name="Обычный 3 3 3 4 2 2 2" xfId="10304"/>
    <cellStyle name="Обычный 3 3 3 4 2 2 2 2" xfId="17637"/>
    <cellStyle name="Обычный 3 3 3 4 2 2 2 2 2" xfId="32303"/>
    <cellStyle name="Обычный 3 3 3 4 2 2 2 3" xfId="24970"/>
    <cellStyle name="Обычный 3 3 3 4 2 2 3" xfId="13982"/>
    <cellStyle name="Обычный 3 3 3 4 2 2 3 2" xfId="28648"/>
    <cellStyle name="Обычный 3 3 3 4 2 2 4" xfId="21315"/>
    <cellStyle name="Обычный 3 3 3 4 2 3" xfId="8476"/>
    <cellStyle name="Обычный 3 3 3 4 2 3 2" xfId="15811"/>
    <cellStyle name="Обычный 3 3 3 4 2 3 2 2" xfId="30477"/>
    <cellStyle name="Обычный 3 3 3 4 2 3 3" xfId="23144"/>
    <cellStyle name="Обычный 3 3 3 4 2 4" xfId="12156"/>
    <cellStyle name="Обычный 3 3 3 4 2 4 2" xfId="26822"/>
    <cellStyle name="Обычный 3 3 3 4 2 5" xfId="19489"/>
    <cellStyle name="Обычный 3 3 3 4 3" xfId="5736"/>
    <cellStyle name="Обычный 3 3 3 4 3 2" xfId="9395"/>
    <cellStyle name="Обычный 3 3 3 4 3 2 2" xfId="16728"/>
    <cellStyle name="Обычный 3 3 3 4 3 2 2 2" xfId="31394"/>
    <cellStyle name="Обычный 3 3 3 4 3 2 3" xfId="24061"/>
    <cellStyle name="Обычный 3 3 3 4 3 3" xfId="13073"/>
    <cellStyle name="Обычный 3 3 3 4 3 3 2" xfId="27739"/>
    <cellStyle name="Обычный 3 3 3 4 3 4" xfId="20406"/>
    <cellStyle name="Обычный 3 3 3 4 4" xfId="7565"/>
    <cellStyle name="Обычный 3 3 3 4 4 2" xfId="14902"/>
    <cellStyle name="Обычный 3 3 3 4 4 2 2" xfId="29568"/>
    <cellStyle name="Обычный 3 3 3 4 4 3" xfId="22235"/>
    <cellStyle name="Обычный 3 3 3 4 5" xfId="11247"/>
    <cellStyle name="Обычный 3 3 3 4 5 2" xfId="25913"/>
    <cellStyle name="Обычный 3 3 3 4 6" xfId="18580"/>
    <cellStyle name="Обычный 3 3 3 5" xfId="464"/>
    <cellStyle name="Обычный 3 3 3 5 2" xfId="4876"/>
    <cellStyle name="Обычный 3 3 3 5 2 2" xfId="6707"/>
    <cellStyle name="Обычный 3 3 3 5 2 2 2" xfId="10367"/>
    <cellStyle name="Обычный 3 3 3 5 2 2 2 2" xfId="17700"/>
    <cellStyle name="Обычный 3 3 3 5 2 2 2 2 2" xfId="32366"/>
    <cellStyle name="Обычный 3 3 3 5 2 2 2 3" xfId="25033"/>
    <cellStyle name="Обычный 3 3 3 5 2 2 3" xfId="14045"/>
    <cellStyle name="Обычный 3 3 3 5 2 2 3 2" xfId="28711"/>
    <cellStyle name="Обычный 3 3 3 5 2 2 4" xfId="21378"/>
    <cellStyle name="Обычный 3 3 3 5 2 3" xfId="8539"/>
    <cellStyle name="Обычный 3 3 3 5 2 3 2" xfId="15874"/>
    <cellStyle name="Обычный 3 3 3 5 2 3 2 2" xfId="30540"/>
    <cellStyle name="Обычный 3 3 3 5 2 3 3" xfId="23207"/>
    <cellStyle name="Обычный 3 3 3 5 2 4" xfId="12219"/>
    <cellStyle name="Обычный 3 3 3 5 2 4 2" xfId="26885"/>
    <cellStyle name="Обычный 3 3 3 5 2 5" xfId="19552"/>
    <cellStyle name="Обычный 3 3 3 5 3" xfId="5799"/>
    <cellStyle name="Обычный 3 3 3 5 3 2" xfId="9458"/>
    <cellStyle name="Обычный 3 3 3 5 3 2 2" xfId="16791"/>
    <cellStyle name="Обычный 3 3 3 5 3 2 2 2" xfId="31457"/>
    <cellStyle name="Обычный 3 3 3 5 3 2 3" xfId="24124"/>
    <cellStyle name="Обычный 3 3 3 5 3 3" xfId="13136"/>
    <cellStyle name="Обычный 3 3 3 5 3 3 2" xfId="27802"/>
    <cellStyle name="Обычный 3 3 3 5 3 4" xfId="20469"/>
    <cellStyle name="Обычный 3 3 3 5 4" xfId="7628"/>
    <cellStyle name="Обычный 3 3 3 5 4 2" xfId="14965"/>
    <cellStyle name="Обычный 3 3 3 5 4 2 2" xfId="29631"/>
    <cellStyle name="Обычный 3 3 3 5 4 3" xfId="22298"/>
    <cellStyle name="Обычный 3 3 3 5 5" xfId="11310"/>
    <cellStyle name="Обычный 3 3 3 5 5 2" xfId="25976"/>
    <cellStyle name="Обычный 3 3 3 5 6" xfId="18643"/>
    <cellStyle name="Обычный 3 3 3 6" xfId="527"/>
    <cellStyle name="Обычный 3 3 3 6 2" xfId="4939"/>
    <cellStyle name="Обычный 3 3 3 6 2 2" xfId="6770"/>
    <cellStyle name="Обычный 3 3 3 6 2 2 2" xfId="10430"/>
    <cellStyle name="Обычный 3 3 3 6 2 2 2 2" xfId="17763"/>
    <cellStyle name="Обычный 3 3 3 6 2 2 2 2 2" xfId="32429"/>
    <cellStyle name="Обычный 3 3 3 6 2 2 2 3" xfId="25096"/>
    <cellStyle name="Обычный 3 3 3 6 2 2 3" xfId="14108"/>
    <cellStyle name="Обычный 3 3 3 6 2 2 3 2" xfId="28774"/>
    <cellStyle name="Обычный 3 3 3 6 2 2 4" xfId="21441"/>
    <cellStyle name="Обычный 3 3 3 6 2 3" xfId="8602"/>
    <cellStyle name="Обычный 3 3 3 6 2 3 2" xfId="15937"/>
    <cellStyle name="Обычный 3 3 3 6 2 3 2 2" xfId="30603"/>
    <cellStyle name="Обычный 3 3 3 6 2 3 3" xfId="23270"/>
    <cellStyle name="Обычный 3 3 3 6 2 4" xfId="12282"/>
    <cellStyle name="Обычный 3 3 3 6 2 4 2" xfId="26948"/>
    <cellStyle name="Обычный 3 3 3 6 2 5" xfId="19615"/>
    <cellStyle name="Обычный 3 3 3 6 3" xfId="5862"/>
    <cellStyle name="Обычный 3 3 3 6 3 2" xfId="9521"/>
    <cellStyle name="Обычный 3 3 3 6 3 2 2" xfId="16854"/>
    <cellStyle name="Обычный 3 3 3 6 3 2 2 2" xfId="31520"/>
    <cellStyle name="Обычный 3 3 3 6 3 2 3" xfId="24187"/>
    <cellStyle name="Обычный 3 3 3 6 3 3" xfId="13199"/>
    <cellStyle name="Обычный 3 3 3 6 3 3 2" xfId="27865"/>
    <cellStyle name="Обычный 3 3 3 6 3 4" xfId="20532"/>
    <cellStyle name="Обычный 3 3 3 6 4" xfId="7691"/>
    <cellStyle name="Обычный 3 3 3 6 4 2" xfId="15028"/>
    <cellStyle name="Обычный 3 3 3 6 4 2 2" xfId="29694"/>
    <cellStyle name="Обычный 3 3 3 6 4 3" xfId="22361"/>
    <cellStyle name="Обычный 3 3 3 6 5" xfId="11373"/>
    <cellStyle name="Обычный 3 3 3 6 5 2" xfId="26039"/>
    <cellStyle name="Обычный 3 3 3 6 6" xfId="18706"/>
    <cellStyle name="Обычный 3 3 3 7" xfId="591"/>
    <cellStyle name="Обычный 3 3 3 7 2" xfId="5002"/>
    <cellStyle name="Обычный 3 3 3 7 2 2" xfId="6833"/>
    <cellStyle name="Обычный 3 3 3 7 2 2 2" xfId="10493"/>
    <cellStyle name="Обычный 3 3 3 7 2 2 2 2" xfId="17826"/>
    <cellStyle name="Обычный 3 3 3 7 2 2 2 2 2" xfId="32492"/>
    <cellStyle name="Обычный 3 3 3 7 2 2 2 3" xfId="25159"/>
    <cellStyle name="Обычный 3 3 3 7 2 2 3" xfId="14171"/>
    <cellStyle name="Обычный 3 3 3 7 2 2 3 2" xfId="28837"/>
    <cellStyle name="Обычный 3 3 3 7 2 2 4" xfId="21504"/>
    <cellStyle name="Обычный 3 3 3 7 2 3" xfId="8665"/>
    <cellStyle name="Обычный 3 3 3 7 2 3 2" xfId="16000"/>
    <cellStyle name="Обычный 3 3 3 7 2 3 2 2" xfId="30666"/>
    <cellStyle name="Обычный 3 3 3 7 2 3 3" xfId="23333"/>
    <cellStyle name="Обычный 3 3 3 7 2 4" xfId="12345"/>
    <cellStyle name="Обычный 3 3 3 7 2 4 2" xfId="27011"/>
    <cellStyle name="Обычный 3 3 3 7 2 5" xfId="19678"/>
    <cellStyle name="Обычный 3 3 3 7 3" xfId="5925"/>
    <cellStyle name="Обычный 3 3 3 7 3 2" xfId="9584"/>
    <cellStyle name="Обычный 3 3 3 7 3 2 2" xfId="16917"/>
    <cellStyle name="Обычный 3 3 3 7 3 2 2 2" xfId="31583"/>
    <cellStyle name="Обычный 3 3 3 7 3 2 3" xfId="24250"/>
    <cellStyle name="Обычный 3 3 3 7 3 3" xfId="13262"/>
    <cellStyle name="Обычный 3 3 3 7 3 3 2" xfId="27928"/>
    <cellStyle name="Обычный 3 3 3 7 3 4" xfId="20595"/>
    <cellStyle name="Обычный 3 3 3 7 4" xfId="7754"/>
    <cellStyle name="Обычный 3 3 3 7 4 2" xfId="15091"/>
    <cellStyle name="Обычный 3 3 3 7 4 2 2" xfId="29757"/>
    <cellStyle name="Обычный 3 3 3 7 4 3" xfId="22424"/>
    <cellStyle name="Обычный 3 3 3 7 5" xfId="11436"/>
    <cellStyle name="Обычный 3 3 3 7 5 2" xfId="26102"/>
    <cellStyle name="Обычный 3 3 3 7 6" xfId="18769"/>
    <cellStyle name="Обычный 3 3 3 8" xfId="654"/>
    <cellStyle name="Обычный 3 3 3 8 2" xfId="5065"/>
    <cellStyle name="Обычный 3 3 3 8 2 2" xfId="6896"/>
    <cellStyle name="Обычный 3 3 3 8 2 2 2" xfId="10556"/>
    <cellStyle name="Обычный 3 3 3 8 2 2 2 2" xfId="17889"/>
    <cellStyle name="Обычный 3 3 3 8 2 2 2 2 2" xfId="32555"/>
    <cellStyle name="Обычный 3 3 3 8 2 2 2 3" xfId="25222"/>
    <cellStyle name="Обычный 3 3 3 8 2 2 3" xfId="14234"/>
    <cellStyle name="Обычный 3 3 3 8 2 2 3 2" xfId="28900"/>
    <cellStyle name="Обычный 3 3 3 8 2 2 4" xfId="21567"/>
    <cellStyle name="Обычный 3 3 3 8 2 3" xfId="8728"/>
    <cellStyle name="Обычный 3 3 3 8 2 3 2" xfId="16063"/>
    <cellStyle name="Обычный 3 3 3 8 2 3 2 2" xfId="30729"/>
    <cellStyle name="Обычный 3 3 3 8 2 3 3" xfId="23396"/>
    <cellStyle name="Обычный 3 3 3 8 2 4" xfId="12408"/>
    <cellStyle name="Обычный 3 3 3 8 2 4 2" xfId="27074"/>
    <cellStyle name="Обычный 3 3 3 8 2 5" xfId="19741"/>
    <cellStyle name="Обычный 3 3 3 8 3" xfId="5988"/>
    <cellStyle name="Обычный 3 3 3 8 3 2" xfId="9647"/>
    <cellStyle name="Обычный 3 3 3 8 3 2 2" xfId="16980"/>
    <cellStyle name="Обычный 3 3 3 8 3 2 2 2" xfId="31646"/>
    <cellStyle name="Обычный 3 3 3 8 3 2 3" xfId="24313"/>
    <cellStyle name="Обычный 3 3 3 8 3 3" xfId="13325"/>
    <cellStyle name="Обычный 3 3 3 8 3 3 2" xfId="27991"/>
    <cellStyle name="Обычный 3 3 3 8 3 4" xfId="20658"/>
    <cellStyle name="Обычный 3 3 3 8 4" xfId="7817"/>
    <cellStyle name="Обычный 3 3 3 8 4 2" xfId="15154"/>
    <cellStyle name="Обычный 3 3 3 8 4 2 2" xfId="29820"/>
    <cellStyle name="Обычный 3 3 3 8 4 3" xfId="22487"/>
    <cellStyle name="Обычный 3 3 3 8 5" xfId="11499"/>
    <cellStyle name="Обычный 3 3 3 8 5 2" xfId="26165"/>
    <cellStyle name="Обычный 3 3 3 8 6" xfId="18832"/>
    <cellStyle name="Обычный 3 3 3 9" xfId="717"/>
    <cellStyle name="Обычный 3 3 3 9 2" xfId="5128"/>
    <cellStyle name="Обычный 3 3 3 9 2 2" xfId="6959"/>
    <cellStyle name="Обычный 3 3 3 9 2 2 2" xfId="10619"/>
    <cellStyle name="Обычный 3 3 3 9 2 2 2 2" xfId="17952"/>
    <cellStyle name="Обычный 3 3 3 9 2 2 2 2 2" xfId="32618"/>
    <cellStyle name="Обычный 3 3 3 9 2 2 2 3" xfId="25285"/>
    <cellStyle name="Обычный 3 3 3 9 2 2 3" xfId="14297"/>
    <cellStyle name="Обычный 3 3 3 9 2 2 3 2" xfId="28963"/>
    <cellStyle name="Обычный 3 3 3 9 2 2 4" xfId="21630"/>
    <cellStyle name="Обычный 3 3 3 9 2 3" xfId="8791"/>
    <cellStyle name="Обычный 3 3 3 9 2 3 2" xfId="16126"/>
    <cellStyle name="Обычный 3 3 3 9 2 3 2 2" xfId="30792"/>
    <cellStyle name="Обычный 3 3 3 9 2 3 3" xfId="23459"/>
    <cellStyle name="Обычный 3 3 3 9 2 4" xfId="12471"/>
    <cellStyle name="Обычный 3 3 3 9 2 4 2" xfId="27137"/>
    <cellStyle name="Обычный 3 3 3 9 2 5" xfId="19804"/>
    <cellStyle name="Обычный 3 3 3 9 3" xfId="6051"/>
    <cellStyle name="Обычный 3 3 3 9 3 2" xfId="9710"/>
    <cellStyle name="Обычный 3 3 3 9 3 2 2" xfId="17043"/>
    <cellStyle name="Обычный 3 3 3 9 3 2 2 2" xfId="31709"/>
    <cellStyle name="Обычный 3 3 3 9 3 2 3" xfId="24376"/>
    <cellStyle name="Обычный 3 3 3 9 3 3" xfId="13388"/>
    <cellStyle name="Обычный 3 3 3 9 3 3 2" xfId="28054"/>
    <cellStyle name="Обычный 3 3 3 9 3 4" xfId="20721"/>
    <cellStyle name="Обычный 3 3 3 9 4" xfId="7880"/>
    <cellStyle name="Обычный 3 3 3 9 4 2" xfId="15217"/>
    <cellStyle name="Обычный 3 3 3 9 4 2 2" xfId="29883"/>
    <cellStyle name="Обычный 3 3 3 9 4 3" xfId="22550"/>
    <cellStyle name="Обычный 3 3 3 9 5" xfId="11562"/>
    <cellStyle name="Обычный 3 3 3 9 5 2" xfId="26228"/>
    <cellStyle name="Обычный 3 3 3 9 6" xfId="18895"/>
    <cellStyle name="Обычный 3 3 4" xfId="3687"/>
    <cellStyle name="Обычный 3 4" xfId="213"/>
    <cellStyle name="Обычный 3 4 10" xfId="781"/>
    <cellStyle name="Обычный 3 4 10 2" xfId="5192"/>
    <cellStyle name="Обычный 3 4 10 2 2" xfId="7023"/>
    <cellStyle name="Обычный 3 4 10 2 2 2" xfId="10683"/>
    <cellStyle name="Обычный 3 4 10 2 2 2 2" xfId="18016"/>
    <cellStyle name="Обычный 3 4 10 2 2 2 2 2" xfId="32682"/>
    <cellStyle name="Обычный 3 4 10 2 2 2 3" xfId="25349"/>
    <cellStyle name="Обычный 3 4 10 2 2 3" xfId="14361"/>
    <cellStyle name="Обычный 3 4 10 2 2 3 2" xfId="29027"/>
    <cellStyle name="Обычный 3 4 10 2 2 4" xfId="21694"/>
    <cellStyle name="Обычный 3 4 10 2 3" xfId="8855"/>
    <cellStyle name="Обычный 3 4 10 2 3 2" xfId="16190"/>
    <cellStyle name="Обычный 3 4 10 2 3 2 2" xfId="30856"/>
    <cellStyle name="Обычный 3 4 10 2 3 3" xfId="23523"/>
    <cellStyle name="Обычный 3 4 10 2 4" xfId="12535"/>
    <cellStyle name="Обычный 3 4 10 2 4 2" xfId="27201"/>
    <cellStyle name="Обычный 3 4 10 2 5" xfId="19868"/>
    <cellStyle name="Обычный 3 4 10 3" xfId="6115"/>
    <cellStyle name="Обычный 3 4 10 3 2" xfId="9774"/>
    <cellStyle name="Обычный 3 4 10 3 2 2" xfId="17107"/>
    <cellStyle name="Обычный 3 4 10 3 2 2 2" xfId="31773"/>
    <cellStyle name="Обычный 3 4 10 3 2 3" xfId="24440"/>
    <cellStyle name="Обычный 3 4 10 3 3" xfId="13452"/>
    <cellStyle name="Обычный 3 4 10 3 3 2" xfId="28118"/>
    <cellStyle name="Обычный 3 4 10 3 4" xfId="20785"/>
    <cellStyle name="Обычный 3 4 10 4" xfId="7944"/>
    <cellStyle name="Обычный 3 4 10 4 2" xfId="15281"/>
    <cellStyle name="Обычный 3 4 10 4 2 2" xfId="29947"/>
    <cellStyle name="Обычный 3 4 10 4 3" xfId="22614"/>
    <cellStyle name="Обычный 3 4 10 5" xfId="11626"/>
    <cellStyle name="Обычный 3 4 10 5 2" xfId="26292"/>
    <cellStyle name="Обычный 3 4 10 6" xfId="18959"/>
    <cellStyle name="Обычный 3 4 11" xfId="844"/>
    <cellStyle name="Обычный 3 4 11 2" xfId="5255"/>
    <cellStyle name="Обычный 3 4 11 2 2" xfId="7086"/>
    <cellStyle name="Обычный 3 4 11 2 2 2" xfId="10746"/>
    <cellStyle name="Обычный 3 4 11 2 2 2 2" xfId="18079"/>
    <cellStyle name="Обычный 3 4 11 2 2 2 2 2" xfId="32745"/>
    <cellStyle name="Обычный 3 4 11 2 2 2 3" xfId="25412"/>
    <cellStyle name="Обычный 3 4 11 2 2 3" xfId="14424"/>
    <cellStyle name="Обычный 3 4 11 2 2 3 2" xfId="29090"/>
    <cellStyle name="Обычный 3 4 11 2 2 4" xfId="21757"/>
    <cellStyle name="Обычный 3 4 11 2 3" xfId="8918"/>
    <cellStyle name="Обычный 3 4 11 2 3 2" xfId="16253"/>
    <cellStyle name="Обычный 3 4 11 2 3 2 2" xfId="30919"/>
    <cellStyle name="Обычный 3 4 11 2 3 3" xfId="23586"/>
    <cellStyle name="Обычный 3 4 11 2 4" xfId="12598"/>
    <cellStyle name="Обычный 3 4 11 2 4 2" xfId="27264"/>
    <cellStyle name="Обычный 3 4 11 2 5" xfId="19931"/>
    <cellStyle name="Обычный 3 4 11 3" xfId="6178"/>
    <cellStyle name="Обычный 3 4 11 3 2" xfId="9837"/>
    <cellStyle name="Обычный 3 4 11 3 2 2" xfId="17170"/>
    <cellStyle name="Обычный 3 4 11 3 2 2 2" xfId="31836"/>
    <cellStyle name="Обычный 3 4 11 3 2 3" xfId="24503"/>
    <cellStyle name="Обычный 3 4 11 3 3" xfId="13515"/>
    <cellStyle name="Обычный 3 4 11 3 3 2" xfId="28181"/>
    <cellStyle name="Обычный 3 4 11 3 4" xfId="20848"/>
    <cellStyle name="Обычный 3 4 11 4" xfId="8007"/>
    <cellStyle name="Обычный 3 4 11 4 2" xfId="15344"/>
    <cellStyle name="Обычный 3 4 11 4 2 2" xfId="30010"/>
    <cellStyle name="Обычный 3 4 11 4 3" xfId="22677"/>
    <cellStyle name="Обычный 3 4 11 5" xfId="11689"/>
    <cellStyle name="Обычный 3 4 11 5 2" xfId="26355"/>
    <cellStyle name="Обычный 3 4 11 6" xfId="19022"/>
    <cellStyle name="Обычный 3 4 12" xfId="907"/>
    <cellStyle name="Обычный 3 4 12 2" xfId="5318"/>
    <cellStyle name="Обычный 3 4 12 2 2" xfId="7149"/>
    <cellStyle name="Обычный 3 4 12 2 2 2" xfId="10809"/>
    <cellStyle name="Обычный 3 4 12 2 2 2 2" xfId="18142"/>
    <cellStyle name="Обычный 3 4 12 2 2 2 2 2" xfId="32808"/>
    <cellStyle name="Обычный 3 4 12 2 2 2 3" xfId="25475"/>
    <cellStyle name="Обычный 3 4 12 2 2 3" xfId="14487"/>
    <cellStyle name="Обычный 3 4 12 2 2 3 2" xfId="29153"/>
    <cellStyle name="Обычный 3 4 12 2 2 4" xfId="21820"/>
    <cellStyle name="Обычный 3 4 12 2 3" xfId="8981"/>
    <cellStyle name="Обычный 3 4 12 2 3 2" xfId="16316"/>
    <cellStyle name="Обычный 3 4 12 2 3 2 2" xfId="30982"/>
    <cellStyle name="Обычный 3 4 12 2 3 3" xfId="23649"/>
    <cellStyle name="Обычный 3 4 12 2 4" xfId="12661"/>
    <cellStyle name="Обычный 3 4 12 2 4 2" xfId="27327"/>
    <cellStyle name="Обычный 3 4 12 2 5" xfId="19994"/>
    <cellStyle name="Обычный 3 4 12 3" xfId="6241"/>
    <cellStyle name="Обычный 3 4 12 3 2" xfId="9900"/>
    <cellStyle name="Обычный 3 4 12 3 2 2" xfId="17233"/>
    <cellStyle name="Обычный 3 4 12 3 2 2 2" xfId="31899"/>
    <cellStyle name="Обычный 3 4 12 3 2 3" xfId="24566"/>
    <cellStyle name="Обычный 3 4 12 3 3" xfId="13578"/>
    <cellStyle name="Обычный 3 4 12 3 3 2" xfId="28244"/>
    <cellStyle name="Обычный 3 4 12 3 4" xfId="20911"/>
    <cellStyle name="Обычный 3 4 12 4" xfId="8070"/>
    <cellStyle name="Обычный 3 4 12 4 2" xfId="15407"/>
    <cellStyle name="Обычный 3 4 12 4 2 2" xfId="30073"/>
    <cellStyle name="Обычный 3 4 12 4 3" xfId="22740"/>
    <cellStyle name="Обычный 3 4 12 5" xfId="11752"/>
    <cellStyle name="Обычный 3 4 12 5 2" xfId="26418"/>
    <cellStyle name="Обычный 3 4 12 6" xfId="19085"/>
    <cellStyle name="Обычный 3 4 13" xfId="969"/>
    <cellStyle name="Обычный 3 4 13 2" xfId="5381"/>
    <cellStyle name="Обычный 3 4 13 2 2" xfId="7212"/>
    <cellStyle name="Обычный 3 4 13 2 2 2" xfId="10872"/>
    <cellStyle name="Обычный 3 4 13 2 2 2 2" xfId="18205"/>
    <cellStyle name="Обычный 3 4 13 2 2 2 2 2" xfId="32871"/>
    <cellStyle name="Обычный 3 4 13 2 2 2 3" xfId="25538"/>
    <cellStyle name="Обычный 3 4 13 2 2 3" xfId="14550"/>
    <cellStyle name="Обычный 3 4 13 2 2 3 2" xfId="29216"/>
    <cellStyle name="Обычный 3 4 13 2 2 4" xfId="21883"/>
    <cellStyle name="Обычный 3 4 13 2 3" xfId="9044"/>
    <cellStyle name="Обычный 3 4 13 2 3 2" xfId="16379"/>
    <cellStyle name="Обычный 3 4 13 2 3 2 2" xfId="31045"/>
    <cellStyle name="Обычный 3 4 13 2 3 3" xfId="23712"/>
    <cellStyle name="Обычный 3 4 13 2 4" xfId="12724"/>
    <cellStyle name="Обычный 3 4 13 2 4 2" xfId="27390"/>
    <cellStyle name="Обычный 3 4 13 2 5" xfId="20057"/>
    <cellStyle name="Обычный 3 4 13 3" xfId="6303"/>
    <cellStyle name="Обычный 3 4 13 3 2" xfId="9963"/>
    <cellStyle name="Обычный 3 4 13 3 2 2" xfId="17296"/>
    <cellStyle name="Обычный 3 4 13 3 2 2 2" xfId="31962"/>
    <cellStyle name="Обычный 3 4 13 3 2 3" xfId="24629"/>
    <cellStyle name="Обычный 3 4 13 3 3" xfId="13641"/>
    <cellStyle name="Обычный 3 4 13 3 3 2" xfId="28307"/>
    <cellStyle name="Обычный 3 4 13 3 4" xfId="20974"/>
    <cellStyle name="Обычный 3 4 13 4" xfId="8133"/>
    <cellStyle name="Обычный 3 4 13 4 2" xfId="15470"/>
    <cellStyle name="Обычный 3 4 13 4 2 2" xfId="30136"/>
    <cellStyle name="Обычный 3 4 13 4 3" xfId="22803"/>
    <cellStyle name="Обычный 3 4 13 5" xfId="11815"/>
    <cellStyle name="Обычный 3 4 13 5 2" xfId="26481"/>
    <cellStyle name="Обычный 3 4 13 6" xfId="19148"/>
    <cellStyle name="Обычный 3 4 14" xfId="4625"/>
    <cellStyle name="Обычный 3 4 14 2" xfId="6456"/>
    <cellStyle name="Обычный 3 4 14 2 2" xfId="10116"/>
    <cellStyle name="Обычный 3 4 14 2 2 2" xfId="17449"/>
    <cellStyle name="Обычный 3 4 14 2 2 2 2" xfId="32115"/>
    <cellStyle name="Обычный 3 4 14 2 2 3" xfId="24782"/>
    <cellStyle name="Обычный 3 4 14 2 3" xfId="13794"/>
    <cellStyle name="Обычный 3 4 14 2 3 2" xfId="28460"/>
    <cellStyle name="Обычный 3 4 14 2 4" xfId="21127"/>
    <cellStyle name="Обычный 3 4 14 3" xfId="8288"/>
    <cellStyle name="Обычный 3 4 14 3 2" xfId="15623"/>
    <cellStyle name="Обычный 3 4 14 3 2 2" xfId="30289"/>
    <cellStyle name="Обычный 3 4 14 3 3" xfId="22956"/>
    <cellStyle name="Обычный 3 4 14 4" xfId="11968"/>
    <cellStyle name="Обычный 3 4 14 4 2" xfId="26634"/>
    <cellStyle name="Обычный 3 4 14 5" xfId="19301"/>
    <cellStyle name="Обычный 3 4 15" xfId="5548"/>
    <cellStyle name="Обычный 3 4 15 2" xfId="9207"/>
    <cellStyle name="Обычный 3 4 15 2 2" xfId="16540"/>
    <cellStyle name="Обычный 3 4 15 2 2 2" xfId="31206"/>
    <cellStyle name="Обычный 3 4 15 2 3" xfId="23873"/>
    <cellStyle name="Обычный 3 4 15 3" xfId="12885"/>
    <cellStyle name="Обычный 3 4 15 3 2" xfId="27551"/>
    <cellStyle name="Обычный 3 4 15 4" xfId="20218"/>
    <cellStyle name="Обычный 3 4 16" xfId="7377"/>
    <cellStyle name="Обычный 3 4 16 2" xfId="14714"/>
    <cellStyle name="Обычный 3 4 16 2 2" xfId="29380"/>
    <cellStyle name="Обычный 3 4 16 3" xfId="22047"/>
    <cellStyle name="Обычный 3 4 17" xfId="11059"/>
    <cellStyle name="Обычный 3 4 17 2" xfId="25725"/>
    <cellStyle name="Обычный 3 4 18" xfId="18392"/>
    <cellStyle name="Обычный 3 4 2" xfId="277"/>
    <cellStyle name="Обычный 3 4 2 2" xfId="4688"/>
    <cellStyle name="Обычный 3 4 2 2 2" xfId="6519"/>
    <cellStyle name="Обычный 3 4 2 2 2 2" xfId="10179"/>
    <cellStyle name="Обычный 3 4 2 2 2 2 2" xfId="17512"/>
    <cellStyle name="Обычный 3 4 2 2 2 2 2 2" xfId="32178"/>
    <cellStyle name="Обычный 3 4 2 2 2 2 3" xfId="24845"/>
    <cellStyle name="Обычный 3 4 2 2 2 3" xfId="13857"/>
    <cellStyle name="Обычный 3 4 2 2 2 3 2" xfId="28523"/>
    <cellStyle name="Обычный 3 4 2 2 2 4" xfId="21190"/>
    <cellStyle name="Обычный 3 4 2 2 3" xfId="8351"/>
    <cellStyle name="Обычный 3 4 2 2 3 2" xfId="15686"/>
    <cellStyle name="Обычный 3 4 2 2 3 2 2" xfId="30352"/>
    <cellStyle name="Обычный 3 4 2 2 3 3" xfId="23019"/>
    <cellStyle name="Обычный 3 4 2 2 4" xfId="12031"/>
    <cellStyle name="Обычный 3 4 2 2 4 2" xfId="26697"/>
    <cellStyle name="Обычный 3 4 2 2 5" xfId="19364"/>
    <cellStyle name="Обычный 3 4 2 3" xfId="5611"/>
    <cellStyle name="Обычный 3 4 2 3 2" xfId="9270"/>
    <cellStyle name="Обычный 3 4 2 3 2 2" xfId="16603"/>
    <cellStyle name="Обычный 3 4 2 3 2 2 2" xfId="31269"/>
    <cellStyle name="Обычный 3 4 2 3 2 3" xfId="23936"/>
    <cellStyle name="Обычный 3 4 2 3 3" xfId="12948"/>
    <cellStyle name="Обычный 3 4 2 3 3 2" xfId="27614"/>
    <cellStyle name="Обычный 3 4 2 3 4" xfId="20281"/>
    <cellStyle name="Обычный 3 4 2 4" xfId="7440"/>
    <cellStyle name="Обычный 3 4 2 4 2" xfId="14777"/>
    <cellStyle name="Обычный 3 4 2 4 2 2" xfId="29443"/>
    <cellStyle name="Обычный 3 4 2 4 3" xfId="22110"/>
    <cellStyle name="Обычный 3 4 2 5" xfId="11122"/>
    <cellStyle name="Обычный 3 4 2 5 2" xfId="25788"/>
    <cellStyle name="Обычный 3 4 2 6" xfId="18455"/>
    <cellStyle name="Обычный 3 4 3" xfId="339"/>
    <cellStyle name="Обычный 3 4 3 2" xfId="4751"/>
    <cellStyle name="Обычный 3 4 3 2 2" xfId="6582"/>
    <cellStyle name="Обычный 3 4 3 2 2 2" xfId="10242"/>
    <cellStyle name="Обычный 3 4 3 2 2 2 2" xfId="17575"/>
    <cellStyle name="Обычный 3 4 3 2 2 2 2 2" xfId="32241"/>
    <cellStyle name="Обычный 3 4 3 2 2 2 3" xfId="24908"/>
    <cellStyle name="Обычный 3 4 3 2 2 3" xfId="13920"/>
    <cellStyle name="Обычный 3 4 3 2 2 3 2" xfId="28586"/>
    <cellStyle name="Обычный 3 4 3 2 2 4" xfId="21253"/>
    <cellStyle name="Обычный 3 4 3 2 3" xfId="8414"/>
    <cellStyle name="Обычный 3 4 3 2 3 2" xfId="15749"/>
    <cellStyle name="Обычный 3 4 3 2 3 2 2" xfId="30415"/>
    <cellStyle name="Обычный 3 4 3 2 3 3" xfId="23082"/>
    <cellStyle name="Обычный 3 4 3 2 4" xfId="12094"/>
    <cellStyle name="Обычный 3 4 3 2 4 2" xfId="26760"/>
    <cellStyle name="Обычный 3 4 3 2 5" xfId="19427"/>
    <cellStyle name="Обычный 3 4 3 3" xfId="5674"/>
    <cellStyle name="Обычный 3 4 3 3 2" xfId="9333"/>
    <cellStyle name="Обычный 3 4 3 3 2 2" xfId="16666"/>
    <cellStyle name="Обычный 3 4 3 3 2 2 2" xfId="31332"/>
    <cellStyle name="Обычный 3 4 3 3 2 3" xfId="23999"/>
    <cellStyle name="Обычный 3 4 3 3 3" xfId="13011"/>
    <cellStyle name="Обычный 3 4 3 3 3 2" xfId="27677"/>
    <cellStyle name="Обычный 3 4 3 3 4" xfId="20344"/>
    <cellStyle name="Обычный 3 4 3 4" xfId="7503"/>
    <cellStyle name="Обычный 3 4 3 4 2" xfId="14840"/>
    <cellStyle name="Обычный 3 4 3 4 2 2" xfId="29506"/>
    <cellStyle name="Обычный 3 4 3 4 3" xfId="22173"/>
    <cellStyle name="Обычный 3 4 3 5" xfId="11185"/>
    <cellStyle name="Обычный 3 4 3 5 2" xfId="25851"/>
    <cellStyle name="Обычный 3 4 3 6" xfId="18518"/>
    <cellStyle name="Обычный 3 4 4" xfId="402"/>
    <cellStyle name="Обычный 3 4 4 2" xfId="4814"/>
    <cellStyle name="Обычный 3 4 4 2 2" xfId="6645"/>
    <cellStyle name="Обычный 3 4 4 2 2 2" xfId="10305"/>
    <cellStyle name="Обычный 3 4 4 2 2 2 2" xfId="17638"/>
    <cellStyle name="Обычный 3 4 4 2 2 2 2 2" xfId="32304"/>
    <cellStyle name="Обычный 3 4 4 2 2 2 3" xfId="24971"/>
    <cellStyle name="Обычный 3 4 4 2 2 3" xfId="13983"/>
    <cellStyle name="Обычный 3 4 4 2 2 3 2" xfId="28649"/>
    <cellStyle name="Обычный 3 4 4 2 2 4" xfId="21316"/>
    <cellStyle name="Обычный 3 4 4 2 3" xfId="8477"/>
    <cellStyle name="Обычный 3 4 4 2 3 2" xfId="15812"/>
    <cellStyle name="Обычный 3 4 4 2 3 2 2" xfId="30478"/>
    <cellStyle name="Обычный 3 4 4 2 3 3" xfId="23145"/>
    <cellStyle name="Обычный 3 4 4 2 4" xfId="12157"/>
    <cellStyle name="Обычный 3 4 4 2 4 2" xfId="26823"/>
    <cellStyle name="Обычный 3 4 4 2 5" xfId="19490"/>
    <cellStyle name="Обычный 3 4 4 3" xfId="5737"/>
    <cellStyle name="Обычный 3 4 4 3 2" xfId="9396"/>
    <cellStyle name="Обычный 3 4 4 3 2 2" xfId="16729"/>
    <cellStyle name="Обычный 3 4 4 3 2 2 2" xfId="31395"/>
    <cellStyle name="Обычный 3 4 4 3 2 3" xfId="24062"/>
    <cellStyle name="Обычный 3 4 4 3 3" xfId="13074"/>
    <cellStyle name="Обычный 3 4 4 3 3 2" xfId="27740"/>
    <cellStyle name="Обычный 3 4 4 3 4" xfId="20407"/>
    <cellStyle name="Обычный 3 4 4 4" xfId="7566"/>
    <cellStyle name="Обычный 3 4 4 4 2" xfId="14903"/>
    <cellStyle name="Обычный 3 4 4 4 2 2" xfId="29569"/>
    <cellStyle name="Обычный 3 4 4 4 3" xfId="22236"/>
    <cellStyle name="Обычный 3 4 4 5" xfId="11248"/>
    <cellStyle name="Обычный 3 4 4 5 2" xfId="25914"/>
    <cellStyle name="Обычный 3 4 4 6" xfId="18581"/>
    <cellStyle name="Обычный 3 4 5" xfId="465"/>
    <cellStyle name="Обычный 3 4 5 2" xfId="4877"/>
    <cellStyle name="Обычный 3 4 5 2 2" xfId="6708"/>
    <cellStyle name="Обычный 3 4 5 2 2 2" xfId="10368"/>
    <cellStyle name="Обычный 3 4 5 2 2 2 2" xfId="17701"/>
    <cellStyle name="Обычный 3 4 5 2 2 2 2 2" xfId="32367"/>
    <cellStyle name="Обычный 3 4 5 2 2 2 3" xfId="25034"/>
    <cellStyle name="Обычный 3 4 5 2 2 3" xfId="14046"/>
    <cellStyle name="Обычный 3 4 5 2 2 3 2" xfId="28712"/>
    <cellStyle name="Обычный 3 4 5 2 2 4" xfId="21379"/>
    <cellStyle name="Обычный 3 4 5 2 3" xfId="8540"/>
    <cellStyle name="Обычный 3 4 5 2 3 2" xfId="15875"/>
    <cellStyle name="Обычный 3 4 5 2 3 2 2" xfId="30541"/>
    <cellStyle name="Обычный 3 4 5 2 3 3" xfId="23208"/>
    <cellStyle name="Обычный 3 4 5 2 4" xfId="12220"/>
    <cellStyle name="Обычный 3 4 5 2 4 2" xfId="26886"/>
    <cellStyle name="Обычный 3 4 5 2 5" xfId="19553"/>
    <cellStyle name="Обычный 3 4 5 3" xfId="5800"/>
    <cellStyle name="Обычный 3 4 5 3 2" xfId="9459"/>
    <cellStyle name="Обычный 3 4 5 3 2 2" xfId="16792"/>
    <cellStyle name="Обычный 3 4 5 3 2 2 2" xfId="31458"/>
    <cellStyle name="Обычный 3 4 5 3 2 3" xfId="24125"/>
    <cellStyle name="Обычный 3 4 5 3 3" xfId="13137"/>
    <cellStyle name="Обычный 3 4 5 3 3 2" xfId="27803"/>
    <cellStyle name="Обычный 3 4 5 3 4" xfId="20470"/>
    <cellStyle name="Обычный 3 4 5 4" xfId="7629"/>
    <cellStyle name="Обычный 3 4 5 4 2" xfId="14966"/>
    <cellStyle name="Обычный 3 4 5 4 2 2" xfId="29632"/>
    <cellStyle name="Обычный 3 4 5 4 3" xfId="22299"/>
    <cellStyle name="Обычный 3 4 5 5" xfId="11311"/>
    <cellStyle name="Обычный 3 4 5 5 2" xfId="25977"/>
    <cellStyle name="Обычный 3 4 5 6" xfId="18644"/>
    <cellStyle name="Обычный 3 4 6" xfId="528"/>
    <cellStyle name="Обычный 3 4 6 2" xfId="4940"/>
    <cellStyle name="Обычный 3 4 6 2 2" xfId="6771"/>
    <cellStyle name="Обычный 3 4 6 2 2 2" xfId="10431"/>
    <cellStyle name="Обычный 3 4 6 2 2 2 2" xfId="17764"/>
    <cellStyle name="Обычный 3 4 6 2 2 2 2 2" xfId="32430"/>
    <cellStyle name="Обычный 3 4 6 2 2 2 3" xfId="25097"/>
    <cellStyle name="Обычный 3 4 6 2 2 3" xfId="14109"/>
    <cellStyle name="Обычный 3 4 6 2 2 3 2" xfId="28775"/>
    <cellStyle name="Обычный 3 4 6 2 2 4" xfId="21442"/>
    <cellStyle name="Обычный 3 4 6 2 3" xfId="8603"/>
    <cellStyle name="Обычный 3 4 6 2 3 2" xfId="15938"/>
    <cellStyle name="Обычный 3 4 6 2 3 2 2" xfId="30604"/>
    <cellStyle name="Обычный 3 4 6 2 3 3" xfId="23271"/>
    <cellStyle name="Обычный 3 4 6 2 4" xfId="12283"/>
    <cellStyle name="Обычный 3 4 6 2 4 2" xfId="26949"/>
    <cellStyle name="Обычный 3 4 6 2 5" xfId="19616"/>
    <cellStyle name="Обычный 3 4 6 3" xfId="5863"/>
    <cellStyle name="Обычный 3 4 6 3 2" xfId="9522"/>
    <cellStyle name="Обычный 3 4 6 3 2 2" xfId="16855"/>
    <cellStyle name="Обычный 3 4 6 3 2 2 2" xfId="31521"/>
    <cellStyle name="Обычный 3 4 6 3 2 3" xfId="24188"/>
    <cellStyle name="Обычный 3 4 6 3 3" xfId="13200"/>
    <cellStyle name="Обычный 3 4 6 3 3 2" xfId="27866"/>
    <cellStyle name="Обычный 3 4 6 3 4" xfId="20533"/>
    <cellStyle name="Обычный 3 4 6 4" xfId="7692"/>
    <cellStyle name="Обычный 3 4 6 4 2" xfId="15029"/>
    <cellStyle name="Обычный 3 4 6 4 2 2" xfId="29695"/>
    <cellStyle name="Обычный 3 4 6 4 3" xfId="22362"/>
    <cellStyle name="Обычный 3 4 6 5" xfId="11374"/>
    <cellStyle name="Обычный 3 4 6 5 2" xfId="26040"/>
    <cellStyle name="Обычный 3 4 6 6" xfId="18707"/>
    <cellStyle name="Обычный 3 4 7" xfId="592"/>
    <cellStyle name="Обычный 3 4 7 2" xfId="5003"/>
    <cellStyle name="Обычный 3 4 7 2 2" xfId="6834"/>
    <cellStyle name="Обычный 3 4 7 2 2 2" xfId="10494"/>
    <cellStyle name="Обычный 3 4 7 2 2 2 2" xfId="17827"/>
    <cellStyle name="Обычный 3 4 7 2 2 2 2 2" xfId="32493"/>
    <cellStyle name="Обычный 3 4 7 2 2 2 3" xfId="25160"/>
    <cellStyle name="Обычный 3 4 7 2 2 3" xfId="14172"/>
    <cellStyle name="Обычный 3 4 7 2 2 3 2" xfId="28838"/>
    <cellStyle name="Обычный 3 4 7 2 2 4" xfId="21505"/>
    <cellStyle name="Обычный 3 4 7 2 3" xfId="8666"/>
    <cellStyle name="Обычный 3 4 7 2 3 2" xfId="16001"/>
    <cellStyle name="Обычный 3 4 7 2 3 2 2" xfId="30667"/>
    <cellStyle name="Обычный 3 4 7 2 3 3" xfId="23334"/>
    <cellStyle name="Обычный 3 4 7 2 4" xfId="12346"/>
    <cellStyle name="Обычный 3 4 7 2 4 2" xfId="27012"/>
    <cellStyle name="Обычный 3 4 7 2 5" xfId="19679"/>
    <cellStyle name="Обычный 3 4 7 3" xfId="5926"/>
    <cellStyle name="Обычный 3 4 7 3 2" xfId="9585"/>
    <cellStyle name="Обычный 3 4 7 3 2 2" xfId="16918"/>
    <cellStyle name="Обычный 3 4 7 3 2 2 2" xfId="31584"/>
    <cellStyle name="Обычный 3 4 7 3 2 3" xfId="24251"/>
    <cellStyle name="Обычный 3 4 7 3 3" xfId="13263"/>
    <cellStyle name="Обычный 3 4 7 3 3 2" xfId="27929"/>
    <cellStyle name="Обычный 3 4 7 3 4" xfId="20596"/>
    <cellStyle name="Обычный 3 4 7 4" xfId="7755"/>
    <cellStyle name="Обычный 3 4 7 4 2" xfId="15092"/>
    <cellStyle name="Обычный 3 4 7 4 2 2" xfId="29758"/>
    <cellStyle name="Обычный 3 4 7 4 3" xfId="22425"/>
    <cellStyle name="Обычный 3 4 7 5" xfId="11437"/>
    <cellStyle name="Обычный 3 4 7 5 2" xfId="26103"/>
    <cellStyle name="Обычный 3 4 7 6" xfId="18770"/>
    <cellStyle name="Обычный 3 4 8" xfId="655"/>
    <cellStyle name="Обычный 3 4 8 2" xfId="5066"/>
    <cellStyle name="Обычный 3 4 8 2 2" xfId="6897"/>
    <cellStyle name="Обычный 3 4 8 2 2 2" xfId="10557"/>
    <cellStyle name="Обычный 3 4 8 2 2 2 2" xfId="17890"/>
    <cellStyle name="Обычный 3 4 8 2 2 2 2 2" xfId="32556"/>
    <cellStyle name="Обычный 3 4 8 2 2 2 3" xfId="25223"/>
    <cellStyle name="Обычный 3 4 8 2 2 3" xfId="14235"/>
    <cellStyle name="Обычный 3 4 8 2 2 3 2" xfId="28901"/>
    <cellStyle name="Обычный 3 4 8 2 2 4" xfId="21568"/>
    <cellStyle name="Обычный 3 4 8 2 3" xfId="8729"/>
    <cellStyle name="Обычный 3 4 8 2 3 2" xfId="16064"/>
    <cellStyle name="Обычный 3 4 8 2 3 2 2" xfId="30730"/>
    <cellStyle name="Обычный 3 4 8 2 3 3" xfId="23397"/>
    <cellStyle name="Обычный 3 4 8 2 4" xfId="12409"/>
    <cellStyle name="Обычный 3 4 8 2 4 2" xfId="27075"/>
    <cellStyle name="Обычный 3 4 8 2 5" xfId="19742"/>
    <cellStyle name="Обычный 3 4 8 3" xfId="5989"/>
    <cellStyle name="Обычный 3 4 8 3 2" xfId="9648"/>
    <cellStyle name="Обычный 3 4 8 3 2 2" xfId="16981"/>
    <cellStyle name="Обычный 3 4 8 3 2 2 2" xfId="31647"/>
    <cellStyle name="Обычный 3 4 8 3 2 3" xfId="24314"/>
    <cellStyle name="Обычный 3 4 8 3 3" xfId="13326"/>
    <cellStyle name="Обычный 3 4 8 3 3 2" xfId="27992"/>
    <cellStyle name="Обычный 3 4 8 3 4" xfId="20659"/>
    <cellStyle name="Обычный 3 4 8 4" xfId="7818"/>
    <cellStyle name="Обычный 3 4 8 4 2" xfId="15155"/>
    <cellStyle name="Обычный 3 4 8 4 2 2" xfId="29821"/>
    <cellStyle name="Обычный 3 4 8 4 3" xfId="22488"/>
    <cellStyle name="Обычный 3 4 8 5" xfId="11500"/>
    <cellStyle name="Обычный 3 4 8 5 2" xfId="26166"/>
    <cellStyle name="Обычный 3 4 8 6" xfId="18833"/>
    <cellStyle name="Обычный 3 4 9" xfId="718"/>
    <cellStyle name="Обычный 3 4 9 2" xfId="5129"/>
    <cellStyle name="Обычный 3 4 9 2 2" xfId="6960"/>
    <cellStyle name="Обычный 3 4 9 2 2 2" xfId="10620"/>
    <cellStyle name="Обычный 3 4 9 2 2 2 2" xfId="17953"/>
    <cellStyle name="Обычный 3 4 9 2 2 2 2 2" xfId="32619"/>
    <cellStyle name="Обычный 3 4 9 2 2 2 3" xfId="25286"/>
    <cellStyle name="Обычный 3 4 9 2 2 3" xfId="14298"/>
    <cellStyle name="Обычный 3 4 9 2 2 3 2" xfId="28964"/>
    <cellStyle name="Обычный 3 4 9 2 2 4" xfId="21631"/>
    <cellStyle name="Обычный 3 4 9 2 3" xfId="8792"/>
    <cellStyle name="Обычный 3 4 9 2 3 2" xfId="16127"/>
    <cellStyle name="Обычный 3 4 9 2 3 2 2" xfId="30793"/>
    <cellStyle name="Обычный 3 4 9 2 3 3" xfId="23460"/>
    <cellStyle name="Обычный 3 4 9 2 4" xfId="12472"/>
    <cellStyle name="Обычный 3 4 9 2 4 2" xfId="27138"/>
    <cellStyle name="Обычный 3 4 9 2 5" xfId="19805"/>
    <cellStyle name="Обычный 3 4 9 3" xfId="6052"/>
    <cellStyle name="Обычный 3 4 9 3 2" xfId="9711"/>
    <cellStyle name="Обычный 3 4 9 3 2 2" xfId="17044"/>
    <cellStyle name="Обычный 3 4 9 3 2 2 2" xfId="31710"/>
    <cellStyle name="Обычный 3 4 9 3 2 3" xfId="24377"/>
    <cellStyle name="Обычный 3 4 9 3 3" xfId="13389"/>
    <cellStyle name="Обычный 3 4 9 3 3 2" xfId="28055"/>
    <cellStyle name="Обычный 3 4 9 3 4" xfId="20722"/>
    <cellStyle name="Обычный 3 4 9 4" xfId="7881"/>
    <cellStyle name="Обычный 3 4 9 4 2" xfId="15218"/>
    <cellStyle name="Обычный 3 4 9 4 2 2" xfId="29884"/>
    <cellStyle name="Обычный 3 4 9 4 3" xfId="22551"/>
    <cellStyle name="Обычный 3 4 9 5" xfId="11563"/>
    <cellStyle name="Обычный 3 4 9 5 2" xfId="26229"/>
    <cellStyle name="Обычный 3 4 9 6" xfId="18896"/>
    <cellStyle name="Обычный 3 5" xfId="214"/>
    <cellStyle name="Обычный 3 5 10" xfId="782"/>
    <cellStyle name="Обычный 3 5 10 2" xfId="5193"/>
    <cellStyle name="Обычный 3 5 10 2 2" xfId="7024"/>
    <cellStyle name="Обычный 3 5 10 2 2 2" xfId="10684"/>
    <cellStyle name="Обычный 3 5 10 2 2 2 2" xfId="18017"/>
    <cellStyle name="Обычный 3 5 10 2 2 2 2 2" xfId="32683"/>
    <cellStyle name="Обычный 3 5 10 2 2 2 3" xfId="25350"/>
    <cellStyle name="Обычный 3 5 10 2 2 3" xfId="14362"/>
    <cellStyle name="Обычный 3 5 10 2 2 3 2" xfId="29028"/>
    <cellStyle name="Обычный 3 5 10 2 2 4" xfId="21695"/>
    <cellStyle name="Обычный 3 5 10 2 3" xfId="8856"/>
    <cellStyle name="Обычный 3 5 10 2 3 2" xfId="16191"/>
    <cellStyle name="Обычный 3 5 10 2 3 2 2" xfId="30857"/>
    <cellStyle name="Обычный 3 5 10 2 3 3" xfId="23524"/>
    <cellStyle name="Обычный 3 5 10 2 4" xfId="12536"/>
    <cellStyle name="Обычный 3 5 10 2 4 2" xfId="27202"/>
    <cellStyle name="Обычный 3 5 10 2 5" xfId="19869"/>
    <cellStyle name="Обычный 3 5 10 3" xfId="6116"/>
    <cellStyle name="Обычный 3 5 10 3 2" xfId="9775"/>
    <cellStyle name="Обычный 3 5 10 3 2 2" xfId="17108"/>
    <cellStyle name="Обычный 3 5 10 3 2 2 2" xfId="31774"/>
    <cellStyle name="Обычный 3 5 10 3 2 3" xfId="24441"/>
    <cellStyle name="Обычный 3 5 10 3 3" xfId="13453"/>
    <cellStyle name="Обычный 3 5 10 3 3 2" xfId="28119"/>
    <cellStyle name="Обычный 3 5 10 3 4" xfId="20786"/>
    <cellStyle name="Обычный 3 5 10 4" xfId="7945"/>
    <cellStyle name="Обычный 3 5 10 4 2" xfId="15282"/>
    <cellStyle name="Обычный 3 5 10 4 2 2" xfId="29948"/>
    <cellStyle name="Обычный 3 5 10 4 3" xfId="22615"/>
    <cellStyle name="Обычный 3 5 10 5" xfId="11627"/>
    <cellStyle name="Обычный 3 5 10 5 2" xfId="26293"/>
    <cellStyle name="Обычный 3 5 10 6" xfId="18960"/>
    <cellStyle name="Обычный 3 5 11" xfId="845"/>
    <cellStyle name="Обычный 3 5 11 2" xfId="5256"/>
    <cellStyle name="Обычный 3 5 11 2 2" xfId="7087"/>
    <cellStyle name="Обычный 3 5 11 2 2 2" xfId="10747"/>
    <cellStyle name="Обычный 3 5 11 2 2 2 2" xfId="18080"/>
    <cellStyle name="Обычный 3 5 11 2 2 2 2 2" xfId="32746"/>
    <cellStyle name="Обычный 3 5 11 2 2 2 3" xfId="25413"/>
    <cellStyle name="Обычный 3 5 11 2 2 3" xfId="14425"/>
    <cellStyle name="Обычный 3 5 11 2 2 3 2" xfId="29091"/>
    <cellStyle name="Обычный 3 5 11 2 2 4" xfId="21758"/>
    <cellStyle name="Обычный 3 5 11 2 3" xfId="8919"/>
    <cellStyle name="Обычный 3 5 11 2 3 2" xfId="16254"/>
    <cellStyle name="Обычный 3 5 11 2 3 2 2" xfId="30920"/>
    <cellStyle name="Обычный 3 5 11 2 3 3" xfId="23587"/>
    <cellStyle name="Обычный 3 5 11 2 4" xfId="12599"/>
    <cellStyle name="Обычный 3 5 11 2 4 2" xfId="27265"/>
    <cellStyle name="Обычный 3 5 11 2 5" xfId="19932"/>
    <cellStyle name="Обычный 3 5 11 3" xfId="6179"/>
    <cellStyle name="Обычный 3 5 11 3 2" xfId="9838"/>
    <cellStyle name="Обычный 3 5 11 3 2 2" xfId="17171"/>
    <cellStyle name="Обычный 3 5 11 3 2 2 2" xfId="31837"/>
    <cellStyle name="Обычный 3 5 11 3 2 3" xfId="24504"/>
    <cellStyle name="Обычный 3 5 11 3 3" xfId="13516"/>
    <cellStyle name="Обычный 3 5 11 3 3 2" xfId="28182"/>
    <cellStyle name="Обычный 3 5 11 3 4" xfId="20849"/>
    <cellStyle name="Обычный 3 5 11 4" xfId="8008"/>
    <cellStyle name="Обычный 3 5 11 4 2" xfId="15345"/>
    <cellStyle name="Обычный 3 5 11 4 2 2" xfId="30011"/>
    <cellStyle name="Обычный 3 5 11 4 3" xfId="22678"/>
    <cellStyle name="Обычный 3 5 11 5" xfId="11690"/>
    <cellStyle name="Обычный 3 5 11 5 2" xfId="26356"/>
    <cellStyle name="Обычный 3 5 11 6" xfId="19023"/>
    <cellStyle name="Обычный 3 5 12" xfId="908"/>
    <cellStyle name="Обычный 3 5 12 2" xfId="5319"/>
    <cellStyle name="Обычный 3 5 12 2 2" xfId="7150"/>
    <cellStyle name="Обычный 3 5 12 2 2 2" xfId="10810"/>
    <cellStyle name="Обычный 3 5 12 2 2 2 2" xfId="18143"/>
    <cellStyle name="Обычный 3 5 12 2 2 2 2 2" xfId="32809"/>
    <cellStyle name="Обычный 3 5 12 2 2 2 3" xfId="25476"/>
    <cellStyle name="Обычный 3 5 12 2 2 3" xfId="14488"/>
    <cellStyle name="Обычный 3 5 12 2 2 3 2" xfId="29154"/>
    <cellStyle name="Обычный 3 5 12 2 2 4" xfId="21821"/>
    <cellStyle name="Обычный 3 5 12 2 3" xfId="8982"/>
    <cellStyle name="Обычный 3 5 12 2 3 2" xfId="16317"/>
    <cellStyle name="Обычный 3 5 12 2 3 2 2" xfId="30983"/>
    <cellStyle name="Обычный 3 5 12 2 3 3" xfId="23650"/>
    <cellStyle name="Обычный 3 5 12 2 4" xfId="12662"/>
    <cellStyle name="Обычный 3 5 12 2 4 2" xfId="27328"/>
    <cellStyle name="Обычный 3 5 12 2 5" xfId="19995"/>
    <cellStyle name="Обычный 3 5 12 3" xfId="6242"/>
    <cellStyle name="Обычный 3 5 12 3 2" xfId="9901"/>
    <cellStyle name="Обычный 3 5 12 3 2 2" xfId="17234"/>
    <cellStyle name="Обычный 3 5 12 3 2 2 2" xfId="31900"/>
    <cellStyle name="Обычный 3 5 12 3 2 3" xfId="24567"/>
    <cellStyle name="Обычный 3 5 12 3 3" xfId="13579"/>
    <cellStyle name="Обычный 3 5 12 3 3 2" xfId="28245"/>
    <cellStyle name="Обычный 3 5 12 3 4" xfId="20912"/>
    <cellStyle name="Обычный 3 5 12 4" xfId="8071"/>
    <cellStyle name="Обычный 3 5 12 4 2" xfId="15408"/>
    <cellStyle name="Обычный 3 5 12 4 2 2" xfId="30074"/>
    <cellStyle name="Обычный 3 5 12 4 3" xfId="22741"/>
    <cellStyle name="Обычный 3 5 12 5" xfId="11753"/>
    <cellStyle name="Обычный 3 5 12 5 2" xfId="26419"/>
    <cellStyle name="Обычный 3 5 12 6" xfId="19086"/>
    <cellStyle name="Обычный 3 5 13" xfId="970"/>
    <cellStyle name="Обычный 3 5 13 2" xfId="5382"/>
    <cellStyle name="Обычный 3 5 13 2 2" xfId="7213"/>
    <cellStyle name="Обычный 3 5 13 2 2 2" xfId="10873"/>
    <cellStyle name="Обычный 3 5 13 2 2 2 2" xfId="18206"/>
    <cellStyle name="Обычный 3 5 13 2 2 2 2 2" xfId="32872"/>
    <cellStyle name="Обычный 3 5 13 2 2 2 3" xfId="25539"/>
    <cellStyle name="Обычный 3 5 13 2 2 3" xfId="14551"/>
    <cellStyle name="Обычный 3 5 13 2 2 3 2" xfId="29217"/>
    <cellStyle name="Обычный 3 5 13 2 2 4" xfId="21884"/>
    <cellStyle name="Обычный 3 5 13 2 3" xfId="9045"/>
    <cellStyle name="Обычный 3 5 13 2 3 2" xfId="16380"/>
    <cellStyle name="Обычный 3 5 13 2 3 2 2" xfId="31046"/>
    <cellStyle name="Обычный 3 5 13 2 3 3" xfId="23713"/>
    <cellStyle name="Обычный 3 5 13 2 4" xfId="12725"/>
    <cellStyle name="Обычный 3 5 13 2 4 2" xfId="27391"/>
    <cellStyle name="Обычный 3 5 13 2 5" xfId="20058"/>
    <cellStyle name="Обычный 3 5 13 3" xfId="6304"/>
    <cellStyle name="Обычный 3 5 13 3 2" xfId="9964"/>
    <cellStyle name="Обычный 3 5 13 3 2 2" xfId="17297"/>
    <cellStyle name="Обычный 3 5 13 3 2 2 2" xfId="31963"/>
    <cellStyle name="Обычный 3 5 13 3 2 3" xfId="24630"/>
    <cellStyle name="Обычный 3 5 13 3 3" xfId="13642"/>
    <cellStyle name="Обычный 3 5 13 3 3 2" xfId="28308"/>
    <cellStyle name="Обычный 3 5 13 3 4" xfId="20975"/>
    <cellStyle name="Обычный 3 5 13 4" xfId="8134"/>
    <cellStyle name="Обычный 3 5 13 4 2" xfId="15471"/>
    <cellStyle name="Обычный 3 5 13 4 2 2" xfId="30137"/>
    <cellStyle name="Обычный 3 5 13 4 3" xfId="22804"/>
    <cellStyle name="Обычный 3 5 13 5" xfId="11816"/>
    <cellStyle name="Обычный 3 5 13 5 2" xfId="26482"/>
    <cellStyle name="Обычный 3 5 13 6" xfId="19149"/>
    <cellStyle name="Обычный 3 5 14" xfId="4626"/>
    <cellStyle name="Обычный 3 5 14 2" xfId="6457"/>
    <cellStyle name="Обычный 3 5 14 2 2" xfId="10117"/>
    <cellStyle name="Обычный 3 5 14 2 2 2" xfId="17450"/>
    <cellStyle name="Обычный 3 5 14 2 2 2 2" xfId="32116"/>
    <cellStyle name="Обычный 3 5 14 2 2 3" xfId="24783"/>
    <cellStyle name="Обычный 3 5 14 2 3" xfId="13795"/>
    <cellStyle name="Обычный 3 5 14 2 3 2" xfId="28461"/>
    <cellStyle name="Обычный 3 5 14 2 4" xfId="21128"/>
    <cellStyle name="Обычный 3 5 14 3" xfId="8289"/>
    <cellStyle name="Обычный 3 5 14 3 2" xfId="15624"/>
    <cellStyle name="Обычный 3 5 14 3 2 2" xfId="30290"/>
    <cellStyle name="Обычный 3 5 14 3 3" xfId="22957"/>
    <cellStyle name="Обычный 3 5 14 4" xfId="11969"/>
    <cellStyle name="Обычный 3 5 14 4 2" xfId="26635"/>
    <cellStyle name="Обычный 3 5 14 5" xfId="19302"/>
    <cellStyle name="Обычный 3 5 15" xfId="5549"/>
    <cellStyle name="Обычный 3 5 15 2" xfId="9208"/>
    <cellStyle name="Обычный 3 5 15 2 2" xfId="16541"/>
    <cellStyle name="Обычный 3 5 15 2 2 2" xfId="31207"/>
    <cellStyle name="Обычный 3 5 15 2 3" xfId="23874"/>
    <cellStyle name="Обычный 3 5 15 3" xfId="12886"/>
    <cellStyle name="Обычный 3 5 15 3 2" xfId="27552"/>
    <cellStyle name="Обычный 3 5 15 4" xfId="20219"/>
    <cellStyle name="Обычный 3 5 16" xfId="7378"/>
    <cellStyle name="Обычный 3 5 16 2" xfId="14715"/>
    <cellStyle name="Обычный 3 5 16 2 2" xfId="29381"/>
    <cellStyle name="Обычный 3 5 16 3" xfId="22048"/>
    <cellStyle name="Обычный 3 5 17" xfId="11060"/>
    <cellStyle name="Обычный 3 5 17 2" xfId="25726"/>
    <cellStyle name="Обычный 3 5 18" xfId="18393"/>
    <cellStyle name="Обычный 3 5 2" xfId="278"/>
    <cellStyle name="Обычный 3 5 2 2" xfId="4689"/>
    <cellStyle name="Обычный 3 5 2 2 2" xfId="6520"/>
    <cellStyle name="Обычный 3 5 2 2 2 2" xfId="10180"/>
    <cellStyle name="Обычный 3 5 2 2 2 2 2" xfId="17513"/>
    <cellStyle name="Обычный 3 5 2 2 2 2 2 2" xfId="32179"/>
    <cellStyle name="Обычный 3 5 2 2 2 2 3" xfId="24846"/>
    <cellStyle name="Обычный 3 5 2 2 2 3" xfId="13858"/>
    <cellStyle name="Обычный 3 5 2 2 2 3 2" xfId="28524"/>
    <cellStyle name="Обычный 3 5 2 2 2 4" xfId="21191"/>
    <cellStyle name="Обычный 3 5 2 2 3" xfId="8352"/>
    <cellStyle name="Обычный 3 5 2 2 3 2" xfId="15687"/>
    <cellStyle name="Обычный 3 5 2 2 3 2 2" xfId="30353"/>
    <cellStyle name="Обычный 3 5 2 2 3 3" xfId="23020"/>
    <cellStyle name="Обычный 3 5 2 2 4" xfId="12032"/>
    <cellStyle name="Обычный 3 5 2 2 4 2" xfId="26698"/>
    <cellStyle name="Обычный 3 5 2 2 5" xfId="19365"/>
    <cellStyle name="Обычный 3 5 2 3" xfId="5612"/>
    <cellStyle name="Обычный 3 5 2 3 2" xfId="9271"/>
    <cellStyle name="Обычный 3 5 2 3 2 2" xfId="16604"/>
    <cellStyle name="Обычный 3 5 2 3 2 2 2" xfId="31270"/>
    <cellStyle name="Обычный 3 5 2 3 2 3" xfId="23937"/>
    <cellStyle name="Обычный 3 5 2 3 3" xfId="12949"/>
    <cellStyle name="Обычный 3 5 2 3 3 2" xfId="27615"/>
    <cellStyle name="Обычный 3 5 2 3 4" xfId="20282"/>
    <cellStyle name="Обычный 3 5 2 4" xfId="7441"/>
    <cellStyle name="Обычный 3 5 2 4 2" xfId="14778"/>
    <cellStyle name="Обычный 3 5 2 4 2 2" xfId="29444"/>
    <cellStyle name="Обычный 3 5 2 4 3" xfId="22111"/>
    <cellStyle name="Обычный 3 5 2 5" xfId="11123"/>
    <cellStyle name="Обычный 3 5 2 5 2" xfId="25789"/>
    <cellStyle name="Обычный 3 5 2 6" xfId="18456"/>
    <cellStyle name="Обычный 3 5 3" xfId="340"/>
    <cellStyle name="Обычный 3 5 3 2" xfId="4752"/>
    <cellStyle name="Обычный 3 5 3 2 2" xfId="6583"/>
    <cellStyle name="Обычный 3 5 3 2 2 2" xfId="10243"/>
    <cellStyle name="Обычный 3 5 3 2 2 2 2" xfId="17576"/>
    <cellStyle name="Обычный 3 5 3 2 2 2 2 2" xfId="32242"/>
    <cellStyle name="Обычный 3 5 3 2 2 2 3" xfId="24909"/>
    <cellStyle name="Обычный 3 5 3 2 2 3" xfId="13921"/>
    <cellStyle name="Обычный 3 5 3 2 2 3 2" xfId="28587"/>
    <cellStyle name="Обычный 3 5 3 2 2 4" xfId="21254"/>
    <cellStyle name="Обычный 3 5 3 2 3" xfId="8415"/>
    <cellStyle name="Обычный 3 5 3 2 3 2" xfId="15750"/>
    <cellStyle name="Обычный 3 5 3 2 3 2 2" xfId="30416"/>
    <cellStyle name="Обычный 3 5 3 2 3 3" xfId="23083"/>
    <cellStyle name="Обычный 3 5 3 2 4" xfId="12095"/>
    <cellStyle name="Обычный 3 5 3 2 4 2" xfId="26761"/>
    <cellStyle name="Обычный 3 5 3 2 5" xfId="19428"/>
    <cellStyle name="Обычный 3 5 3 3" xfId="5675"/>
    <cellStyle name="Обычный 3 5 3 3 2" xfId="9334"/>
    <cellStyle name="Обычный 3 5 3 3 2 2" xfId="16667"/>
    <cellStyle name="Обычный 3 5 3 3 2 2 2" xfId="31333"/>
    <cellStyle name="Обычный 3 5 3 3 2 3" xfId="24000"/>
    <cellStyle name="Обычный 3 5 3 3 3" xfId="13012"/>
    <cellStyle name="Обычный 3 5 3 3 3 2" xfId="27678"/>
    <cellStyle name="Обычный 3 5 3 3 4" xfId="20345"/>
    <cellStyle name="Обычный 3 5 3 4" xfId="7504"/>
    <cellStyle name="Обычный 3 5 3 4 2" xfId="14841"/>
    <cellStyle name="Обычный 3 5 3 4 2 2" xfId="29507"/>
    <cellStyle name="Обычный 3 5 3 4 3" xfId="22174"/>
    <cellStyle name="Обычный 3 5 3 5" xfId="11186"/>
    <cellStyle name="Обычный 3 5 3 5 2" xfId="25852"/>
    <cellStyle name="Обычный 3 5 3 6" xfId="18519"/>
    <cellStyle name="Обычный 3 5 4" xfId="403"/>
    <cellStyle name="Обычный 3 5 4 2" xfId="4815"/>
    <cellStyle name="Обычный 3 5 4 2 2" xfId="6646"/>
    <cellStyle name="Обычный 3 5 4 2 2 2" xfId="10306"/>
    <cellStyle name="Обычный 3 5 4 2 2 2 2" xfId="17639"/>
    <cellStyle name="Обычный 3 5 4 2 2 2 2 2" xfId="32305"/>
    <cellStyle name="Обычный 3 5 4 2 2 2 3" xfId="24972"/>
    <cellStyle name="Обычный 3 5 4 2 2 3" xfId="13984"/>
    <cellStyle name="Обычный 3 5 4 2 2 3 2" xfId="28650"/>
    <cellStyle name="Обычный 3 5 4 2 2 4" xfId="21317"/>
    <cellStyle name="Обычный 3 5 4 2 3" xfId="8478"/>
    <cellStyle name="Обычный 3 5 4 2 3 2" xfId="15813"/>
    <cellStyle name="Обычный 3 5 4 2 3 2 2" xfId="30479"/>
    <cellStyle name="Обычный 3 5 4 2 3 3" xfId="23146"/>
    <cellStyle name="Обычный 3 5 4 2 4" xfId="12158"/>
    <cellStyle name="Обычный 3 5 4 2 4 2" xfId="26824"/>
    <cellStyle name="Обычный 3 5 4 2 5" xfId="19491"/>
    <cellStyle name="Обычный 3 5 4 3" xfId="5738"/>
    <cellStyle name="Обычный 3 5 4 3 2" xfId="9397"/>
    <cellStyle name="Обычный 3 5 4 3 2 2" xfId="16730"/>
    <cellStyle name="Обычный 3 5 4 3 2 2 2" xfId="31396"/>
    <cellStyle name="Обычный 3 5 4 3 2 3" xfId="24063"/>
    <cellStyle name="Обычный 3 5 4 3 3" xfId="13075"/>
    <cellStyle name="Обычный 3 5 4 3 3 2" xfId="27741"/>
    <cellStyle name="Обычный 3 5 4 3 4" xfId="20408"/>
    <cellStyle name="Обычный 3 5 4 4" xfId="7567"/>
    <cellStyle name="Обычный 3 5 4 4 2" xfId="14904"/>
    <cellStyle name="Обычный 3 5 4 4 2 2" xfId="29570"/>
    <cellStyle name="Обычный 3 5 4 4 3" xfId="22237"/>
    <cellStyle name="Обычный 3 5 4 5" xfId="11249"/>
    <cellStyle name="Обычный 3 5 4 5 2" xfId="25915"/>
    <cellStyle name="Обычный 3 5 4 6" xfId="18582"/>
    <cellStyle name="Обычный 3 5 5" xfId="466"/>
    <cellStyle name="Обычный 3 5 5 2" xfId="4878"/>
    <cellStyle name="Обычный 3 5 5 2 2" xfId="6709"/>
    <cellStyle name="Обычный 3 5 5 2 2 2" xfId="10369"/>
    <cellStyle name="Обычный 3 5 5 2 2 2 2" xfId="17702"/>
    <cellStyle name="Обычный 3 5 5 2 2 2 2 2" xfId="32368"/>
    <cellStyle name="Обычный 3 5 5 2 2 2 3" xfId="25035"/>
    <cellStyle name="Обычный 3 5 5 2 2 3" xfId="14047"/>
    <cellStyle name="Обычный 3 5 5 2 2 3 2" xfId="28713"/>
    <cellStyle name="Обычный 3 5 5 2 2 4" xfId="21380"/>
    <cellStyle name="Обычный 3 5 5 2 3" xfId="8541"/>
    <cellStyle name="Обычный 3 5 5 2 3 2" xfId="15876"/>
    <cellStyle name="Обычный 3 5 5 2 3 2 2" xfId="30542"/>
    <cellStyle name="Обычный 3 5 5 2 3 3" xfId="23209"/>
    <cellStyle name="Обычный 3 5 5 2 4" xfId="12221"/>
    <cellStyle name="Обычный 3 5 5 2 4 2" xfId="26887"/>
    <cellStyle name="Обычный 3 5 5 2 5" xfId="19554"/>
    <cellStyle name="Обычный 3 5 5 3" xfId="5801"/>
    <cellStyle name="Обычный 3 5 5 3 2" xfId="9460"/>
    <cellStyle name="Обычный 3 5 5 3 2 2" xfId="16793"/>
    <cellStyle name="Обычный 3 5 5 3 2 2 2" xfId="31459"/>
    <cellStyle name="Обычный 3 5 5 3 2 3" xfId="24126"/>
    <cellStyle name="Обычный 3 5 5 3 3" xfId="13138"/>
    <cellStyle name="Обычный 3 5 5 3 3 2" xfId="27804"/>
    <cellStyle name="Обычный 3 5 5 3 4" xfId="20471"/>
    <cellStyle name="Обычный 3 5 5 4" xfId="7630"/>
    <cellStyle name="Обычный 3 5 5 4 2" xfId="14967"/>
    <cellStyle name="Обычный 3 5 5 4 2 2" xfId="29633"/>
    <cellStyle name="Обычный 3 5 5 4 3" xfId="22300"/>
    <cellStyle name="Обычный 3 5 5 5" xfId="11312"/>
    <cellStyle name="Обычный 3 5 5 5 2" xfId="25978"/>
    <cellStyle name="Обычный 3 5 5 6" xfId="18645"/>
    <cellStyle name="Обычный 3 5 6" xfId="529"/>
    <cellStyle name="Обычный 3 5 6 2" xfId="4941"/>
    <cellStyle name="Обычный 3 5 6 2 2" xfId="6772"/>
    <cellStyle name="Обычный 3 5 6 2 2 2" xfId="10432"/>
    <cellStyle name="Обычный 3 5 6 2 2 2 2" xfId="17765"/>
    <cellStyle name="Обычный 3 5 6 2 2 2 2 2" xfId="32431"/>
    <cellStyle name="Обычный 3 5 6 2 2 2 3" xfId="25098"/>
    <cellStyle name="Обычный 3 5 6 2 2 3" xfId="14110"/>
    <cellStyle name="Обычный 3 5 6 2 2 3 2" xfId="28776"/>
    <cellStyle name="Обычный 3 5 6 2 2 4" xfId="21443"/>
    <cellStyle name="Обычный 3 5 6 2 3" xfId="8604"/>
    <cellStyle name="Обычный 3 5 6 2 3 2" xfId="15939"/>
    <cellStyle name="Обычный 3 5 6 2 3 2 2" xfId="30605"/>
    <cellStyle name="Обычный 3 5 6 2 3 3" xfId="23272"/>
    <cellStyle name="Обычный 3 5 6 2 4" xfId="12284"/>
    <cellStyle name="Обычный 3 5 6 2 4 2" xfId="26950"/>
    <cellStyle name="Обычный 3 5 6 2 5" xfId="19617"/>
    <cellStyle name="Обычный 3 5 6 3" xfId="5864"/>
    <cellStyle name="Обычный 3 5 6 3 2" xfId="9523"/>
    <cellStyle name="Обычный 3 5 6 3 2 2" xfId="16856"/>
    <cellStyle name="Обычный 3 5 6 3 2 2 2" xfId="31522"/>
    <cellStyle name="Обычный 3 5 6 3 2 3" xfId="24189"/>
    <cellStyle name="Обычный 3 5 6 3 3" xfId="13201"/>
    <cellStyle name="Обычный 3 5 6 3 3 2" xfId="27867"/>
    <cellStyle name="Обычный 3 5 6 3 4" xfId="20534"/>
    <cellStyle name="Обычный 3 5 6 4" xfId="7693"/>
    <cellStyle name="Обычный 3 5 6 4 2" xfId="15030"/>
    <cellStyle name="Обычный 3 5 6 4 2 2" xfId="29696"/>
    <cellStyle name="Обычный 3 5 6 4 3" xfId="22363"/>
    <cellStyle name="Обычный 3 5 6 5" xfId="11375"/>
    <cellStyle name="Обычный 3 5 6 5 2" xfId="26041"/>
    <cellStyle name="Обычный 3 5 6 6" xfId="18708"/>
    <cellStyle name="Обычный 3 5 7" xfId="593"/>
    <cellStyle name="Обычный 3 5 7 2" xfId="5004"/>
    <cellStyle name="Обычный 3 5 7 2 2" xfId="6835"/>
    <cellStyle name="Обычный 3 5 7 2 2 2" xfId="10495"/>
    <cellStyle name="Обычный 3 5 7 2 2 2 2" xfId="17828"/>
    <cellStyle name="Обычный 3 5 7 2 2 2 2 2" xfId="32494"/>
    <cellStyle name="Обычный 3 5 7 2 2 2 3" xfId="25161"/>
    <cellStyle name="Обычный 3 5 7 2 2 3" xfId="14173"/>
    <cellStyle name="Обычный 3 5 7 2 2 3 2" xfId="28839"/>
    <cellStyle name="Обычный 3 5 7 2 2 4" xfId="21506"/>
    <cellStyle name="Обычный 3 5 7 2 3" xfId="8667"/>
    <cellStyle name="Обычный 3 5 7 2 3 2" xfId="16002"/>
    <cellStyle name="Обычный 3 5 7 2 3 2 2" xfId="30668"/>
    <cellStyle name="Обычный 3 5 7 2 3 3" xfId="23335"/>
    <cellStyle name="Обычный 3 5 7 2 4" xfId="12347"/>
    <cellStyle name="Обычный 3 5 7 2 4 2" xfId="27013"/>
    <cellStyle name="Обычный 3 5 7 2 5" xfId="19680"/>
    <cellStyle name="Обычный 3 5 7 3" xfId="5927"/>
    <cellStyle name="Обычный 3 5 7 3 2" xfId="9586"/>
    <cellStyle name="Обычный 3 5 7 3 2 2" xfId="16919"/>
    <cellStyle name="Обычный 3 5 7 3 2 2 2" xfId="31585"/>
    <cellStyle name="Обычный 3 5 7 3 2 3" xfId="24252"/>
    <cellStyle name="Обычный 3 5 7 3 3" xfId="13264"/>
    <cellStyle name="Обычный 3 5 7 3 3 2" xfId="27930"/>
    <cellStyle name="Обычный 3 5 7 3 4" xfId="20597"/>
    <cellStyle name="Обычный 3 5 7 4" xfId="7756"/>
    <cellStyle name="Обычный 3 5 7 4 2" xfId="15093"/>
    <cellStyle name="Обычный 3 5 7 4 2 2" xfId="29759"/>
    <cellStyle name="Обычный 3 5 7 4 3" xfId="22426"/>
    <cellStyle name="Обычный 3 5 7 5" xfId="11438"/>
    <cellStyle name="Обычный 3 5 7 5 2" xfId="26104"/>
    <cellStyle name="Обычный 3 5 7 6" xfId="18771"/>
    <cellStyle name="Обычный 3 5 8" xfId="656"/>
    <cellStyle name="Обычный 3 5 8 2" xfId="5067"/>
    <cellStyle name="Обычный 3 5 8 2 2" xfId="6898"/>
    <cellStyle name="Обычный 3 5 8 2 2 2" xfId="10558"/>
    <cellStyle name="Обычный 3 5 8 2 2 2 2" xfId="17891"/>
    <cellStyle name="Обычный 3 5 8 2 2 2 2 2" xfId="32557"/>
    <cellStyle name="Обычный 3 5 8 2 2 2 3" xfId="25224"/>
    <cellStyle name="Обычный 3 5 8 2 2 3" xfId="14236"/>
    <cellStyle name="Обычный 3 5 8 2 2 3 2" xfId="28902"/>
    <cellStyle name="Обычный 3 5 8 2 2 4" xfId="21569"/>
    <cellStyle name="Обычный 3 5 8 2 3" xfId="8730"/>
    <cellStyle name="Обычный 3 5 8 2 3 2" xfId="16065"/>
    <cellStyle name="Обычный 3 5 8 2 3 2 2" xfId="30731"/>
    <cellStyle name="Обычный 3 5 8 2 3 3" xfId="23398"/>
    <cellStyle name="Обычный 3 5 8 2 4" xfId="12410"/>
    <cellStyle name="Обычный 3 5 8 2 4 2" xfId="27076"/>
    <cellStyle name="Обычный 3 5 8 2 5" xfId="19743"/>
    <cellStyle name="Обычный 3 5 8 3" xfId="5990"/>
    <cellStyle name="Обычный 3 5 8 3 2" xfId="9649"/>
    <cellStyle name="Обычный 3 5 8 3 2 2" xfId="16982"/>
    <cellStyle name="Обычный 3 5 8 3 2 2 2" xfId="31648"/>
    <cellStyle name="Обычный 3 5 8 3 2 3" xfId="24315"/>
    <cellStyle name="Обычный 3 5 8 3 3" xfId="13327"/>
    <cellStyle name="Обычный 3 5 8 3 3 2" xfId="27993"/>
    <cellStyle name="Обычный 3 5 8 3 4" xfId="20660"/>
    <cellStyle name="Обычный 3 5 8 4" xfId="7819"/>
    <cellStyle name="Обычный 3 5 8 4 2" xfId="15156"/>
    <cellStyle name="Обычный 3 5 8 4 2 2" xfId="29822"/>
    <cellStyle name="Обычный 3 5 8 4 3" xfId="22489"/>
    <cellStyle name="Обычный 3 5 8 5" xfId="11501"/>
    <cellStyle name="Обычный 3 5 8 5 2" xfId="26167"/>
    <cellStyle name="Обычный 3 5 8 6" xfId="18834"/>
    <cellStyle name="Обычный 3 5 9" xfId="719"/>
    <cellStyle name="Обычный 3 5 9 2" xfId="5130"/>
    <cellStyle name="Обычный 3 5 9 2 2" xfId="6961"/>
    <cellStyle name="Обычный 3 5 9 2 2 2" xfId="10621"/>
    <cellStyle name="Обычный 3 5 9 2 2 2 2" xfId="17954"/>
    <cellStyle name="Обычный 3 5 9 2 2 2 2 2" xfId="32620"/>
    <cellStyle name="Обычный 3 5 9 2 2 2 3" xfId="25287"/>
    <cellStyle name="Обычный 3 5 9 2 2 3" xfId="14299"/>
    <cellStyle name="Обычный 3 5 9 2 2 3 2" xfId="28965"/>
    <cellStyle name="Обычный 3 5 9 2 2 4" xfId="21632"/>
    <cellStyle name="Обычный 3 5 9 2 3" xfId="8793"/>
    <cellStyle name="Обычный 3 5 9 2 3 2" xfId="16128"/>
    <cellStyle name="Обычный 3 5 9 2 3 2 2" xfId="30794"/>
    <cellStyle name="Обычный 3 5 9 2 3 3" xfId="23461"/>
    <cellStyle name="Обычный 3 5 9 2 4" xfId="12473"/>
    <cellStyle name="Обычный 3 5 9 2 4 2" xfId="27139"/>
    <cellStyle name="Обычный 3 5 9 2 5" xfId="19806"/>
    <cellStyle name="Обычный 3 5 9 3" xfId="6053"/>
    <cellStyle name="Обычный 3 5 9 3 2" xfId="9712"/>
    <cellStyle name="Обычный 3 5 9 3 2 2" xfId="17045"/>
    <cellStyle name="Обычный 3 5 9 3 2 2 2" xfId="31711"/>
    <cellStyle name="Обычный 3 5 9 3 2 3" xfId="24378"/>
    <cellStyle name="Обычный 3 5 9 3 3" xfId="13390"/>
    <cellStyle name="Обычный 3 5 9 3 3 2" xfId="28056"/>
    <cellStyle name="Обычный 3 5 9 3 4" xfId="20723"/>
    <cellStyle name="Обычный 3 5 9 4" xfId="7882"/>
    <cellStyle name="Обычный 3 5 9 4 2" xfId="15219"/>
    <cellStyle name="Обычный 3 5 9 4 2 2" xfId="29885"/>
    <cellStyle name="Обычный 3 5 9 4 3" xfId="22552"/>
    <cellStyle name="Обычный 3 5 9 5" xfId="11564"/>
    <cellStyle name="Обычный 3 5 9 5 2" xfId="26230"/>
    <cellStyle name="Обычный 3 5 9 6" xfId="18897"/>
    <cellStyle name="Обычный 3 6" xfId="26"/>
    <cellStyle name="Обычный 3_2045" xfId="3688"/>
    <cellStyle name="Обычный 30" xfId="3689"/>
    <cellStyle name="Обычный 30 2" xfId="3690"/>
    <cellStyle name="Обычный 30 2 2" xfId="3691"/>
    <cellStyle name="Обычный 30_Лист1" xfId="3692"/>
    <cellStyle name="Обычный 300" xfId="3693"/>
    <cellStyle name="Обычный 301" xfId="3694"/>
    <cellStyle name="Обычный 302" xfId="3695"/>
    <cellStyle name="Обычный 303" xfId="3696"/>
    <cellStyle name="Обычный 304" xfId="3697"/>
    <cellStyle name="Обычный 305" xfId="3698"/>
    <cellStyle name="Обычный 306" xfId="3699"/>
    <cellStyle name="Обычный 307" xfId="3700"/>
    <cellStyle name="Обычный 308" xfId="3701"/>
    <cellStyle name="Обычный 309" xfId="3702"/>
    <cellStyle name="Обычный 31" xfId="3703"/>
    <cellStyle name="Обычный 31 2" xfId="3704"/>
    <cellStyle name="Обычный 31 2 2" xfId="3705"/>
    <cellStyle name="Обычный 31_Лист1" xfId="3706"/>
    <cellStyle name="Обычный 310" xfId="3707"/>
    <cellStyle name="Обычный 311" xfId="3708"/>
    <cellStyle name="Обычный 312" xfId="3709"/>
    <cellStyle name="Обычный 313" xfId="3710"/>
    <cellStyle name="Обычный 314" xfId="3711"/>
    <cellStyle name="Обычный 315" xfId="3712"/>
    <cellStyle name="Обычный 316" xfId="3713"/>
    <cellStyle name="Обычный 317" xfId="3714"/>
    <cellStyle name="Обычный 318" xfId="3715"/>
    <cellStyle name="Обычный 319" xfId="3716"/>
    <cellStyle name="Обычный 32" xfId="3717"/>
    <cellStyle name="Обычный 32 2" xfId="3718"/>
    <cellStyle name="Обычный 32 2 2" xfId="3719"/>
    <cellStyle name="Обычный 32_Лист1" xfId="3720"/>
    <cellStyle name="Обычный 320" xfId="3721"/>
    <cellStyle name="Обычный 321" xfId="3722"/>
    <cellStyle name="Обычный 322" xfId="3723"/>
    <cellStyle name="Обычный 322 2" xfId="3724"/>
    <cellStyle name="Обычный 322 2 2" xfId="5439"/>
    <cellStyle name="Обычный 322 2 2 2" xfId="7269"/>
    <cellStyle name="Обычный 322 2 2 2 2" xfId="10929"/>
    <cellStyle name="Обычный 322 2 2 2 2 2" xfId="18262"/>
    <cellStyle name="Обычный 322 2 2 2 2 2 2" xfId="32928"/>
    <cellStyle name="Обычный 322 2 2 2 2 3" xfId="25595"/>
    <cellStyle name="Обычный 322 2 2 2 3" xfId="14607"/>
    <cellStyle name="Обычный 322 2 2 2 3 2" xfId="29273"/>
    <cellStyle name="Обычный 322 2 2 2 4" xfId="21940"/>
    <cellStyle name="Обычный 322 2 2 3" xfId="9102"/>
    <cellStyle name="Обычный 322 2 2 3 2" xfId="16436"/>
    <cellStyle name="Обычный 322 2 2 3 2 2" xfId="31102"/>
    <cellStyle name="Обычный 322 2 2 3 3" xfId="23769"/>
    <cellStyle name="Обычный 322 2 2 4" xfId="12781"/>
    <cellStyle name="Обычный 322 2 2 4 2" xfId="27447"/>
    <cellStyle name="Обычный 322 2 2 5" xfId="20114"/>
    <cellStyle name="Обычный 322 2 3" xfId="5448"/>
    <cellStyle name="Обычный 322 2 3 2" xfId="7277"/>
    <cellStyle name="Обычный 322 2 3 2 2" xfId="10937"/>
    <cellStyle name="Обычный 322 2 3 2 2 2" xfId="18270"/>
    <cellStyle name="Обычный 322 2 3 2 2 2 2" xfId="32936"/>
    <cellStyle name="Обычный 322 2 3 2 2 3" xfId="25603"/>
    <cellStyle name="Обычный 322 2 3 2 3" xfId="14615"/>
    <cellStyle name="Обычный 322 2 3 2 3 2" xfId="29281"/>
    <cellStyle name="Обычный 322 2 3 2 4" xfId="21948"/>
    <cellStyle name="Обычный 322 2 3 3" xfId="9111"/>
    <cellStyle name="Обычный 322 2 3 3 2" xfId="16444"/>
    <cellStyle name="Обычный 322 2 3 3 2 2" xfId="31110"/>
    <cellStyle name="Обычный 322 2 3 3 3" xfId="23777"/>
    <cellStyle name="Обычный 322 2 3 4" xfId="12789"/>
    <cellStyle name="Обычный 322 2 3 4 2" xfId="27455"/>
    <cellStyle name="Обычный 322 2 3 5" xfId="20122"/>
    <cellStyle name="Обычный 322 2 4" xfId="6360"/>
    <cellStyle name="Обычный 322 2 4 2" xfId="10020"/>
    <cellStyle name="Обычный 322 2 4 2 2" xfId="17353"/>
    <cellStyle name="Обычный 322 2 4 2 2 2" xfId="32019"/>
    <cellStyle name="Обычный 322 2 4 2 3" xfId="24686"/>
    <cellStyle name="Обычный 322 2 4 3" xfId="13698"/>
    <cellStyle name="Обычный 322 2 4 3 2" xfId="28364"/>
    <cellStyle name="Обычный 322 2 4 4" xfId="21031"/>
    <cellStyle name="Обычный 322 2 5" xfId="8191"/>
    <cellStyle name="Обычный 322 2 5 2" xfId="15527"/>
    <cellStyle name="Обычный 322 2 5 2 2" xfId="30193"/>
    <cellStyle name="Обычный 322 2 5 3" xfId="22860"/>
    <cellStyle name="Обычный 322 2 6" xfId="11872"/>
    <cellStyle name="Обычный 322 2 6 2" xfId="26538"/>
    <cellStyle name="Обычный 322 2 7" xfId="19205"/>
    <cellStyle name="Обычный 322 3" xfId="7285"/>
    <cellStyle name="Обычный 322 3 2" xfId="10944"/>
    <cellStyle name="Обычный 322 3 2 2" xfId="18277"/>
    <cellStyle name="Обычный 322 3 2 2 2" xfId="32943"/>
    <cellStyle name="Обычный 322 3 2 3" xfId="25610"/>
    <cellStyle name="Обычный 322 3 3" xfId="14622"/>
    <cellStyle name="Обычный 322 3 3 2" xfId="29288"/>
    <cellStyle name="Обычный 322 3 4" xfId="21955"/>
    <cellStyle name="Обычный 323" xfId="3725"/>
    <cellStyle name="Обычный 323 2" xfId="3726"/>
    <cellStyle name="Обычный 323 2 2" xfId="5440"/>
    <cellStyle name="Обычный 323 2 2 2" xfId="7270"/>
    <cellStyle name="Обычный 323 2 2 2 2" xfId="10930"/>
    <cellStyle name="Обычный 323 2 2 2 2 2" xfId="18263"/>
    <cellStyle name="Обычный 323 2 2 2 2 2 2" xfId="32929"/>
    <cellStyle name="Обычный 323 2 2 2 2 3" xfId="25596"/>
    <cellStyle name="Обычный 323 2 2 2 3" xfId="14608"/>
    <cellStyle name="Обычный 323 2 2 2 3 2" xfId="29274"/>
    <cellStyle name="Обычный 323 2 2 2 4" xfId="21941"/>
    <cellStyle name="Обычный 323 2 2 3" xfId="9103"/>
    <cellStyle name="Обычный 323 2 2 3 2" xfId="16437"/>
    <cellStyle name="Обычный 323 2 2 3 2 2" xfId="31103"/>
    <cellStyle name="Обычный 323 2 2 3 3" xfId="23770"/>
    <cellStyle name="Обычный 323 2 2 4" xfId="12782"/>
    <cellStyle name="Обычный 323 2 2 4 2" xfId="27448"/>
    <cellStyle name="Обычный 323 2 2 5" xfId="20115"/>
    <cellStyle name="Обычный 323 2 3" xfId="5449"/>
    <cellStyle name="Обычный 323 2 3 2" xfId="7278"/>
    <cellStyle name="Обычный 323 2 3 2 2" xfId="10938"/>
    <cellStyle name="Обычный 323 2 3 2 2 2" xfId="18271"/>
    <cellStyle name="Обычный 323 2 3 2 2 2 2" xfId="32937"/>
    <cellStyle name="Обычный 323 2 3 2 2 3" xfId="25604"/>
    <cellStyle name="Обычный 323 2 3 2 3" xfId="14616"/>
    <cellStyle name="Обычный 323 2 3 2 3 2" xfId="29282"/>
    <cellStyle name="Обычный 323 2 3 2 4" xfId="21949"/>
    <cellStyle name="Обычный 323 2 3 3" xfId="9112"/>
    <cellStyle name="Обычный 323 2 3 3 2" xfId="16445"/>
    <cellStyle name="Обычный 323 2 3 3 2 2" xfId="31111"/>
    <cellStyle name="Обычный 323 2 3 3 3" xfId="23778"/>
    <cellStyle name="Обычный 323 2 3 4" xfId="12790"/>
    <cellStyle name="Обычный 323 2 3 4 2" xfId="27456"/>
    <cellStyle name="Обычный 323 2 3 5" xfId="20123"/>
    <cellStyle name="Обычный 323 2 4" xfId="6361"/>
    <cellStyle name="Обычный 323 2 4 2" xfId="10021"/>
    <cellStyle name="Обычный 323 2 4 2 2" xfId="17354"/>
    <cellStyle name="Обычный 323 2 4 2 2 2" xfId="32020"/>
    <cellStyle name="Обычный 323 2 4 2 3" xfId="24687"/>
    <cellStyle name="Обычный 323 2 4 3" xfId="13699"/>
    <cellStyle name="Обычный 323 2 4 3 2" xfId="28365"/>
    <cellStyle name="Обычный 323 2 4 4" xfId="21032"/>
    <cellStyle name="Обычный 323 2 5" xfId="8192"/>
    <cellStyle name="Обычный 323 2 5 2" xfId="15528"/>
    <cellStyle name="Обычный 323 2 5 2 2" xfId="30194"/>
    <cellStyle name="Обычный 323 2 5 3" xfId="22861"/>
    <cellStyle name="Обычный 323 2 6" xfId="11873"/>
    <cellStyle name="Обычный 323 2 6 2" xfId="26539"/>
    <cellStyle name="Обычный 323 2 7" xfId="19206"/>
    <cellStyle name="Обычный 323 3" xfId="7286"/>
    <cellStyle name="Обычный 323 3 2" xfId="10945"/>
    <cellStyle name="Обычный 323 3 2 2" xfId="18278"/>
    <cellStyle name="Обычный 323 3 2 2 2" xfId="32944"/>
    <cellStyle name="Обычный 323 3 2 3" xfId="25611"/>
    <cellStyle name="Обычный 323 3 3" xfId="14623"/>
    <cellStyle name="Обычный 323 3 3 2" xfId="29289"/>
    <cellStyle name="Обычный 323 3 4" xfId="21956"/>
    <cellStyle name="Обычный 324" xfId="3727"/>
    <cellStyle name="Обычный 324 2" xfId="3728"/>
    <cellStyle name="Обычный 324 2 2" xfId="5441"/>
    <cellStyle name="Обычный 324 2 2 2" xfId="7271"/>
    <cellStyle name="Обычный 324 2 2 2 2" xfId="10931"/>
    <cellStyle name="Обычный 324 2 2 2 2 2" xfId="18264"/>
    <cellStyle name="Обычный 324 2 2 2 2 2 2" xfId="32930"/>
    <cellStyle name="Обычный 324 2 2 2 2 3" xfId="25597"/>
    <cellStyle name="Обычный 324 2 2 2 3" xfId="14609"/>
    <cellStyle name="Обычный 324 2 2 2 3 2" xfId="29275"/>
    <cellStyle name="Обычный 324 2 2 2 4" xfId="21942"/>
    <cellStyle name="Обычный 324 2 2 3" xfId="9104"/>
    <cellStyle name="Обычный 324 2 2 3 2" xfId="16438"/>
    <cellStyle name="Обычный 324 2 2 3 2 2" xfId="31104"/>
    <cellStyle name="Обычный 324 2 2 3 3" xfId="23771"/>
    <cellStyle name="Обычный 324 2 2 4" xfId="12783"/>
    <cellStyle name="Обычный 324 2 2 4 2" xfId="27449"/>
    <cellStyle name="Обычный 324 2 2 5" xfId="20116"/>
    <cellStyle name="Обычный 324 2 3" xfId="5450"/>
    <cellStyle name="Обычный 324 2 3 2" xfId="7279"/>
    <cellStyle name="Обычный 324 2 3 2 2" xfId="10939"/>
    <cellStyle name="Обычный 324 2 3 2 2 2" xfId="18272"/>
    <cellStyle name="Обычный 324 2 3 2 2 2 2" xfId="32938"/>
    <cellStyle name="Обычный 324 2 3 2 2 3" xfId="25605"/>
    <cellStyle name="Обычный 324 2 3 2 3" xfId="14617"/>
    <cellStyle name="Обычный 324 2 3 2 3 2" xfId="29283"/>
    <cellStyle name="Обычный 324 2 3 2 4" xfId="21950"/>
    <cellStyle name="Обычный 324 2 3 3" xfId="9113"/>
    <cellStyle name="Обычный 324 2 3 3 2" xfId="16446"/>
    <cellStyle name="Обычный 324 2 3 3 2 2" xfId="31112"/>
    <cellStyle name="Обычный 324 2 3 3 3" xfId="23779"/>
    <cellStyle name="Обычный 324 2 3 4" xfId="12791"/>
    <cellStyle name="Обычный 324 2 3 4 2" xfId="27457"/>
    <cellStyle name="Обычный 324 2 3 5" xfId="20124"/>
    <cellStyle name="Обычный 324 2 4" xfId="6362"/>
    <cellStyle name="Обычный 324 2 4 2" xfId="10022"/>
    <cellStyle name="Обычный 324 2 4 2 2" xfId="17355"/>
    <cellStyle name="Обычный 324 2 4 2 2 2" xfId="32021"/>
    <cellStyle name="Обычный 324 2 4 2 3" xfId="24688"/>
    <cellStyle name="Обычный 324 2 4 3" xfId="13700"/>
    <cellStyle name="Обычный 324 2 4 3 2" xfId="28366"/>
    <cellStyle name="Обычный 324 2 4 4" xfId="21033"/>
    <cellStyle name="Обычный 324 2 5" xfId="8193"/>
    <cellStyle name="Обычный 324 2 5 2" xfId="15529"/>
    <cellStyle name="Обычный 324 2 5 2 2" xfId="30195"/>
    <cellStyle name="Обычный 324 2 5 3" xfId="22862"/>
    <cellStyle name="Обычный 324 2 6" xfId="11874"/>
    <cellStyle name="Обычный 324 2 6 2" xfId="26540"/>
    <cellStyle name="Обычный 324 2 7" xfId="19207"/>
    <cellStyle name="Обычный 324 3" xfId="7287"/>
    <cellStyle name="Обычный 324 3 2" xfId="10946"/>
    <cellStyle name="Обычный 324 3 2 2" xfId="18279"/>
    <cellStyle name="Обычный 324 3 2 2 2" xfId="32945"/>
    <cellStyle name="Обычный 324 3 2 3" xfId="25612"/>
    <cellStyle name="Обычный 324 3 3" xfId="14624"/>
    <cellStyle name="Обычный 324 3 3 2" xfId="29290"/>
    <cellStyle name="Обычный 324 3 4" xfId="21957"/>
    <cellStyle name="Обычный 325" xfId="3729"/>
    <cellStyle name="Обычный 326" xfId="3730"/>
    <cellStyle name="Обычный 327" xfId="3731"/>
    <cellStyle name="Обычный 328" xfId="3732"/>
    <cellStyle name="Обычный 329" xfId="3733"/>
    <cellStyle name="Обычный 33" xfId="3734"/>
    <cellStyle name="Обычный 33 2" xfId="3735"/>
    <cellStyle name="Обычный 33 2 2" xfId="3736"/>
    <cellStyle name="Обычный 33_Лист1" xfId="3737"/>
    <cellStyle name="Обычный 330" xfId="3738"/>
    <cellStyle name="Обычный 331" xfId="3739"/>
    <cellStyle name="Обычный 331 2" xfId="5442"/>
    <cellStyle name="Обычный 331 2 2" xfId="7272"/>
    <cellStyle name="Обычный 331 2 2 2" xfId="10932"/>
    <cellStyle name="Обычный 331 2 2 2 2" xfId="18265"/>
    <cellStyle name="Обычный 331 2 2 2 2 2" xfId="32931"/>
    <cellStyle name="Обычный 331 2 2 2 3" xfId="25598"/>
    <cellStyle name="Обычный 331 2 2 3" xfId="14610"/>
    <cellStyle name="Обычный 331 2 2 3 2" xfId="29276"/>
    <cellStyle name="Обычный 331 2 2 4" xfId="21943"/>
    <cellStyle name="Обычный 331 2 3" xfId="9105"/>
    <cellStyle name="Обычный 331 2 3 2" xfId="16439"/>
    <cellStyle name="Обычный 331 2 3 2 2" xfId="31105"/>
    <cellStyle name="Обычный 331 2 3 3" xfId="23772"/>
    <cellStyle name="Обычный 331 2 4" xfId="12784"/>
    <cellStyle name="Обычный 331 2 4 2" xfId="27450"/>
    <cellStyle name="Обычный 331 2 5" xfId="20117"/>
    <cellStyle name="Обычный 331 3" xfId="5451"/>
    <cellStyle name="Обычный 331 3 2" xfId="7280"/>
    <cellStyle name="Обычный 331 3 2 2" xfId="10940"/>
    <cellStyle name="Обычный 331 3 2 2 2" xfId="18273"/>
    <cellStyle name="Обычный 331 3 2 2 2 2" xfId="32939"/>
    <cellStyle name="Обычный 331 3 2 2 3" xfId="25606"/>
    <cellStyle name="Обычный 331 3 2 3" xfId="14618"/>
    <cellStyle name="Обычный 331 3 2 3 2" xfId="29284"/>
    <cellStyle name="Обычный 331 3 2 4" xfId="21951"/>
    <cellStyle name="Обычный 331 3 3" xfId="9114"/>
    <cellStyle name="Обычный 331 3 3 2" xfId="16447"/>
    <cellStyle name="Обычный 331 3 3 2 2" xfId="31113"/>
    <cellStyle name="Обычный 331 3 3 3" xfId="23780"/>
    <cellStyle name="Обычный 331 3 4" xfId="12792"/>
    <cellStyle name="Обычный 331 3 4 2" xfId="27458"/>
    <cellStyle name="Обычный 331 3 5" xfId="20125"/>
    <cellStyle name="Обычный 331 4" xfId="6363"/>
    <cellStyle name="Обычный 331 4 2" xfId="10023"/>
    <cellStyle name="Обычный 331 4 2 2" xfId="17356"/>
    <cellStyle name="Обычный 331 4 2 2 2" xfId="32022"/>
    <cellStyle name="Обычный 331 4 2 3" xfId="24689"/>
    <cellStyle name="Обычный 331 4 3" xfId="13701"/>
    <cellStyle name="Обычный 331 4 3 2" xfId="28367"/>
    <cellStyle name="Обычный 331 4 4" xfId="21034"/>
    <cellStyle name="Обычный 331 5" xfId="8194"/>
    <cellStyle name="Обычный 331 5 2" xfId="15530"/>
    <cellStyle name="Обычный 331 5 2 2" xfId="30196"/>
    <cellStyle name="Обычный 331 5 3" xfId="22863"/>
    <cellStyle name="Обычный 331 6" xfId="11875"/>
    <cellStyle name="Обычный 331 6 2" xfId="26541"/>
    <cellStyle name="Обычный 331 7" xfId="19208"/>
    <cellStyle name="Обычный 332" xfId="3740"/>
    <cellStyle name="Обычный 332 2" xfId="5443"/>
    <cellStyle name="Обычный 332 2 2" xfId="7273"/>
    <cellStyle name="Обычный 332 2 2 2" xfId="10933"/>
    <cellStyle name="Обычный 332 2 2 2 2" xfId="18266"/>
    <cellStyle name="Обычный 332 2 2 2 2 2" xfId="32932"/>
    <cellStyle name="Обычный 332 2 2 2 3" xfId="25599"/>
    <cellStyle name="Обычный 332 2 2 3" xfId="14611"/>
    <cellStyle name="Обычный 332 2 2 3 2" xfId="29277"/>
    <cellStyle name="Обычный 332 2 2 4" xfId="21944"/>
    <cellStyle name="Обычный 332 2 3" xfId="9106"/>
    <cellStyle name="Обычный 332 2 3 2" xfId="16440"/>
    <cellStyle name="Обычный 332 2 3 2 2" xfId="31106"/>
    <cellStyle name="Обычный 332 2 3 3" xfId="23773"/>
    <cellStyle name="Обычный 332 2 4" xfId="12785"/>
    <cellStyle name="Обычный 332 2 4 2" xfId="27451"/>
    <cellStyle name="Обычный 332 2 5" xfId="20118"/>
    <cellStyle name="Обычный 332 3" xfId="5452"/>
    <cellStyle name="Обычный 332 3 2" xfId="7281"/>
    <cellStyle name="Обычный 332 3 2 2" xfId="10941"/>
    <cellStyle name="Обычный 332 3 2 2 2" xfId="18274"/>
    <cellStyle name="Обычный 332 3 2 2 2 2" xfId="32940"/>
    <cellStyle name="Обычный 332 3 2 2 3" xfId="25607"/>
    <cellStyle name="Обычный 332 3 2 3" xfId="14619"/>
    <cellStyle name="Обычный 332 3 2 3 2" xfId="29285"/>
    <cellStyle name="Обычный 332 3 2 4" xfId="21952"/>
    <cellStyle name="Обычный 332 3 3" xfId="9115"/>
    <cellStyle name="Обычный 332 3 3 2" xfId="16448"/>
    <cellStyle name="Обычный 332 3 3 2 2" xfId="31114"/>
    <cellStyle name="Обычный 332 3 3 3" xfId="23781"/>
    <cellStyle name="Обычный 332 3 4" xfId="12793"/>
    <cellStyle name="Обычный 332 3 4 2" xfId="27459"/>
    <cellStyle name="Обычный 332 3 5" xfId="20126"/>
    <cellStyle name="Обычный 332 4" xfId="6364"/>
    <cellStyle name="Обычный 332 4 2" xfId="10024"/>
    <cellStyle name="Обычный 332 4 2 2" xfId="17357"/>
    <cellStyle name="Обычный 332 4 2 2 2" xfId="32023"/>
    <cellStyle name="Обычный 332 4 2 3" xfId="24690"/>
    <cellStyle name="Обычный 332 4 3" xfId="13702"/>
    <cellStyle name="Обычный 332 4 3 2" xfId="28368"/>
    <cellStyle name="Обычный 332 4 4" xfId="21035"/>
    <cellStyle name="Обычный 332 5" xfId="8195"/>
    <cellStyle name="Обычный 332 5 2" xfId="15531"/>
    <cellStyle name="Обычный 332 5 2 2" xfId="30197"/>
    <cellStyle name="Обычный 332 5 3" xfId="22864"/>
    <cellStyle name="Обычный 332 6" xfId="11876"/>
    <cellStyle name="Обычный 332 6 2" xfId="26542"/>
    <cellStyle name="Обычный 332 7" xfId="19209"/>
    <cellStyle name="Обычный 333" xfId="3741"/>
    <cellStyle name="Обычный 333 2" xfId="5444"/>
    <cellStyle name="Обычный 333 2 2" xfId="7274"/>
    <cellStyle name="Обычный 333 2 2 2" xfId="10934"/>
    <cellStyle name="Обычный 333 2 2 2 2" xfId="18267"/>
    <cellStyle name="Обычный 333 2 2 2 2 2" xfId="32933"/>
    <cellStyle name="Обычный 333 2 2 2 3" xfId="25600"/>
    <cellStyle name="Обычный 333 2 2 3" xfId="14612"/>
    <cellStyle name="Обычный 333 2 2 3 2" xfId="29278"/>
    <cellStyle name="Обычный 333 2 2 4" xfId="21945"/>
    <cellStyle name="Обычный 333 2 3" xfId="9107"/>
    <cellStyle name="Обычный 333 2 3 2" xfId="16441"/>
    <cellStyle name="Обычный 333 2 3 2 2" xfId="31107"/>
    <cellStyle name="Обычный 333 2 3 3" xfId="23774"/>
    <cellStyle name="Обычный 333 2 4" xfId="12786"/>
    <cellStyle name="Обычный 333 2 4 2" xfId="27452"/>
    <cellStyle name="Обычный 333 2 5" xfId="20119"/>
    <cellStyle name="Обычный 333 3" xfId="5453"/>
    <cellStyle name="Обычный 333 3 2" xfId="7282"/>
    <cellStyle name="Обычный 333 3 2 2" xfId="10942"/>
    <cellStyle name="Обычный 333 3 2 2 2" xfId="18275"/>
    <cellStyle name="Обычный 333 3 2 2 2 2" xfId="32941"/>
    <cellStyle name="Обычный 333 3 2 2 3" xfId="25608"/>
    <cellStyle name="Обычный 333 3 2 3" xfId="14620"/>
    <cellStyle name="Обычный 333 3 2 3 2" xfId="29286"/>
    <cellStyle name="Обычный 333 3 2 4" xfId="21953"/>
    <cellStyle name="Обычный 333 3 3" xfId="9116"/>
    <cellStyle name="Обычный 333 3 3 2" xfId="16449"/>
    <cellStyle name="Обычный 333 3 3 2 2" xfId="31115"/>
    <cellStyle name="Обычный 333 3 3 3" xfId="23782"/>
    <cellStyle name="Обычный 333 3 4" xfId="12794"/>
    <cellStyle name="Обычный 333 3 4 2" xfId="27460"/>
    <cellStyle name="Обычный 333 3 5" xfId="20127"/>
    <cellStyle name="Обычный 333 4" xfId="6365"/>
    <cellStyle name="Обычный 333 4 2" xfId="10025"/>
    <cellStyle name="Обычный 333 4 2 2" xfId="17358"/>
    <cellStyle name="Обычный 333 4 2 2 2" xfId="32024"/>
    <cellStyle name="Обычный 333 4 2 3" xfId="24691"/>
    <cellStyle name="Обычный 333 4 3" xfId="13703"/>
    <cellStyle name="Обычный 333 4 3 2" xfId="28369"/>
    <cellStyle name="Обычный 333 4 4" xfId="21036"/>
    <cellStyle name="Обычный 333 5" xfId="8196"/>
    <cellStyle name="Обычный 333 5 2" xfId="15532"/>
    <cellStyle name="Обычный 333 5 2 2" xfId="30198"/>
    <cellStyle name="Обычный 333 5 3" xfId="22865"/>
    <cellStyle name="Обычный 333 6" xfId="11877"/>
    <cellStyle name="Обычный 333 6 2" xfId="26543"/>
    <cellStyle name="Обычный 333 7" xfId="19210"/>
    <cellStyle name="Обычный 334" xfId="3742"/>
    <cellStyle name="Обычный 334 2" xfId="5445"/>
    <cellStyle name="Обычный 334 2 2" xfId="7275"/>
    <cellStyle name="Обычный 334 2 2 2" xfId="10935"/>
    <cellStyle name="Обычный 334 2 2 2 2" xfId="18268"/>
    <cellStyle name="Обычный 334 2 2 2 2 2" xfId="32934"/>
    <cellStyle name="Обычный 334 2 2 2 3" xfId="25601"/>
    <cellStyle name="Обычный 334 2 2 3" xfId="14613"/>
    <cellStyle name="Обычный 334 2 2 3 2" xfId="29279"/>
    <cellStyle name="Обычный 334 2 2 4" xfId="21946"/>
    <cellStyle name="Обычный 334 2 3" xfId="9108"/>
    <cellStyle name="Обычный 334 2 3 2" xfId="16442"/>
    <cellStyle name="Обычный 334 2 3 2 2" xfId="31108"/>
    <cellStyle name="Обычный 334 2 3 3" xfId="23775"/>
    <cellStyle name="Обычный 334 2 4" xfId="12787"/>
    <cellStyle name="Обычный 334 2 4 2" xfId="27453"/>
    <cellStyle name="Обычный 334 2 5" xfId="20120"/>
    <cellStyle name="Обычный 334 3" xfId="5454"/>
    <cellStyle name="Обычный 334 3 2" xfId="7283"/>
    <cellStyle name="Обычный 334 3 2 2" xfId="10943"/>
    <cellStyle name="Обычный 334 3 2 2 2" xfId="18276"/>
    <cellStyle name="Обычный 334 3 2 2 2 2" xfId="32942"/>
    <cellStyle name="Обычный 334 3 2 2 3" xfId="25609"/>
    <cellStyle name="Обычный 334 3 2 3" xfId="14621"/>
    <cellStyle name="Обычный 334 3 2 3 2" xfId="29287"/>
    <cellStyle name="Обычный 334 3 2 4" xfId="21954"/>
    <cellStyle name="Обычный 334 3 3" xfId="9117"/>
    <cellStyle name="Обычный 334 3 3 2" xfId="16450"/>
    <cellStyle name="Обычный 334 3 3 2 2" xfId="31116"/>
    <cellStyle name="Обычный 334 3 3 3" xfId="23783"/>
    <cellStyle name="Обычный 334 3 4" xfId="12795"/>
    <cellStyle name="Обычный 334 3 4 2" xfId="27461"/>
    <cellStyle name="Обычный 334 3 5" xfId="20128"/>
    <cellStyle name="Обычный 334 4" xfId="6366"/>
    <cellStyle name="Обычный 334 4 2" xfId="10026"/>
    <cellStyle name="Обычный 334 4 2 2" xfId="17359"/>
    <cellStyle name="Обычный 334 4 2 2 2" xfId="32025"/>
    <cellStyle name="Обычный 334 4 2 3" xfId="24692"/>
    <cellStyle name="Обычный 334 4 3" xfId="13704"/>
    <cellStyle name="Обычный 334 4 3 2" xfId="28370"/>
    <cellStyle name="Обычный 334 4 4" xfId="21037"/>
    <cellStyle name="Обычный 334 5" xfId="8197"/>
    <cellStyle name="Обычный 334 5 2" xfId="15533"/>
    <cellStyle name="Обычный 334 5 2 2" xfId="30199"/>
    <cellStyle name="Обычный 334 5 3" xfId="22866"/>
    <cellStyle name="Обычный 334 6" xfId="11878"/>
    <cellStyle name="Обычный 334 6 2" xfId="26544"/>
    <cellStyle name="Обычный 334 7" xfId="19211"/>
    <cellStyle name="Обычный 335" xfId="3743"/>
    <cellStyle name="Обычный 336" xfId="3744"/>
    <cellStyle name="Обычный 337" xfId="3745"/>
    <cellStyle name="Обычный 338" xfId="3746"/>
    <cellStyle name="Обычный 339" xfId="3747"/>
    <cellStyle name="Обычный 34" xfId="3748"/>
    <cellStyle name="Обычный 34 2" xfId="3749"/>
    <cellStyle name="Обычный 34 2 2" xfId="3750"/>
    <cellStyle name="Обычный 34_Лист1" xfId="3751"/>
    <cellStyle name="Обычный 340" xfId="3752"/>
    <cellStyle name="Обычный 341" xfId="3753"/>
    <cellStyle name="Обычный 342" xfId="3754"/>
    <cellStyle name="Обычный 343" xfId="3755"/>
    <cellStyle name="Обычный 344" xfId="3756"/>
    <cellStyle name="Обычный 345" xfId="3757"/>
    <cellStyle name="Обычный 346" xfId="3758"/>
    <cellStyle name="Обычный 347" xfId="3759"/>
    <cellStyle name="Обычный 348" xfId="3760"/>
    <cellStyle name="Обычный 349" xfId="3761"/>
    <cellStyle name="Обычный 35" xfId="3762"/>
    <cellStyle name="Обычный 35 2" xfId="3763"/>
    <cellStyle name="Обычный 35 2 2" xfId="3764"/>
    <cellStyle name="Обычный 35_Лист1" xfId="3765"/>
    <cellStyle name="Обычный 350" xfId="3766"/>
    <cellStyle name="Обычный 351" xfId="3767"/>
    <cellStyle name="Обычный 352" xfId="3768"/>
    <cellStyle name="Обычный 353" xfId="3769"/>
    <cellStyle name="Обычный 354" xfId="3770"/>
    <cellStyle name="Обычный 355" xfId="3771"/>
    <cellStyle name="Обычный 356" xfId="3772"/>
    <cellStyle name="Обычный 357" xfId="3773"/>
    <cellStyle name="Обычный 358" xfId="3774"/>
    <cellStyle name="Обычный 359" xfId="3775"/>
    <cellStyle name="Обычный 36" xfId="3776"/>
    <cellStyle name="Обычный 36 2" xfId="3777"/>
    <cellStyle name="Обычный 36 2 2" xfId="3778"/>
    <cellStyle name="Обычный 36_Лист1" xfId="3779"/>
    <cellStyle name="Обычный 360" xfId="3780"/>
    <cellStyle name="Обычный 361" xfId="3781"/>
    <cellStyle name="Обычный 362" xfId="3782"/>
    <cellStyle name="Обычный 363" xfId="3783"/>
    <cellStyle name="Обычный 364" xfId="3784"/>
    <cellStyle name="Обычный 365" xfId="3785"/>
    <cellStyle name="Обычный 366" xfId="3786"/>
    <cellStyle name="Обычный 367" xfId="3787"/>
    <cellStyle name="Обычный 368" xfId="3788"/>
    <cellStyle name="Обычный 369" xfId="3789"/>
    <cellStyle name="Обычный 37" xfId="3790"/>
    <cellStyle name="Обычный 37 2" xfId="3791"/>
    <cellStyle name="Обычный 37 2 2" xfId="3792"/>
    <cellStyle name="Обычный 37_Лист1" xfId="3793"/>
    <cellStyle name="Обычный 370" xfId="3794"/>
    <cellStyle name="Обычный 371" xfId="3795"/>
    <cellStyle name="Обычный 372" xfId="1025"/>
    <cellStyle name="Обычный 372 2" xfId="5455"/>
    <cellStyle name="Обычный 372 3" xfId="8189"/>
    <cellStyle name="Обычный 373" xfId="5437"/>
    <cellStyle name="Обычный 373 2" xfId="5456"/>
    <cellStyle name="Обычный 373 3" xfId="9100"/>
    <cellStyle name="Обычный 374" xfId="5457"/>
    <cellStyle name="Обычный 375" xfId="5458"/>
    <cellStyle name="Обычный 376" xfId="5446"/>
    <cellStyle name="Обычный 376 2" xfId="9109"/>
    <cellStyle name="Обычный 377" xfId="7284"/>
    <cellStyle name="Обычный 378" xfId="10947"/>
    <cellStyle name="Обычный 378 2" xfId="18280"/>
    <cellStyle name="Обычный 378 2 2" xfId="32946"/>
    <cellStyle name="Обычный 378 3" xfId="25613"/>
    <cellStyle name="Обычный 379" xfId="10948"/>
    <cellStyle name="Обычный 379 2" xfId="18281"/>
    <cellStyle name="Обычный 379 2 2" xfId="32947"/>
    <cellStyle name="Обычный 379 3" xfId="25614"/>
    <cellStyle name="Обычный 38" xfId="3796"/>
    <cellStyle name="Обычный 38 2" xfId="3797"/>
    <cellStyle name="Обычный 38 2 2" xfId="3798"/>
    <cellStyle name="Обычный 38_Лист1" xfId="3799"/>
    <cellStyle name="Обычный 380" xfId="10950"/>
    <cellStyle name="Обычный 380 2" xfId="18283"/>
    <cellStyle name="Обычный 380 2 2" xfId="32949"/>
    <cellStyle name="Обычный 380 3" xfId="25616"/>
    <cellStyle name="Обычный 381" xfId="10952"/>
    <cellStyle name="Обычный 381 2" xfId="18285"/>
    <cellStyle name="Обычный 381 2 2" xfId="32951"/>
    <cellStyle name="Обычный 381 3" xfId="25618"/>
    <cellStyle name="Обычный 382" xfId="10954"/>
    <cellStyle name="Обычный 382 2" xfId="18287"/>
    <cellStyle name="Обычный 382 2 2" xfId="32953"/>
    <cellStyle name="Обычный 382 3" xfId="25620"/>
    <cellStyle name="Обычный 383" xfId="10956"/>
    <cellStyle name="Обычный 383 2" xfId="18289"/>
    <cellStyle name="Обычный 383 2 2" xfId="32955"/>
    <cellStyle name="Обычный 383 3" xfId="25622"/>
    <cellStyle name="Обычный 384" xfId="23"/>
    <cellStyle name="Обычный 384 2" xfId="18291"/>
    <cellStyle name="Обычный 384 2 2" xfId="32957"/>
    <cellStyle name="Обычный 384 3" xfId="25624"/>
    <cellStyle name="Обычный 384 4" xfId="10958"/>
    <cellStyle name="Обычный 385" xfId="10959"/>
    <cellStyle name="Обычный 385 2" xfId="18292"/>
    <cellStyle name="Обычный 385 2 2" xfId="32958"/>
    <cellStyle name="Обычный 385 3" xfId="25625"/>
    <cellStyle name="Обычный 386" xfId="10961"/>
    <cellStyle name="Обычный 386 2" xfId="18294"/>
    <cellStyle name="Обычный 386 2 2" xfId="32960"/>
    <cellStyle name="Обычный 386 3" xfId="25627"/>
    <cellStyle name="Обычный 387" xfId="10962"/>
    <cellStyle name="Обычный 387 2" xfId="18295"/>
    <cellStyle name="Обычный 387 2 2" xfId="32961"/>
    <cellStyle name="Обычный 387 3" xfId="25628"/>
    <cellStyle name="Обычный 388" xfId="10963"/>
    <cellStyle name="Обычный 388 2" xfId="18296"/>
    <cellStyle name="Обычный 388 2 2" xfId="32962"/>
    <cellStyle name="Обычный 388 3" xfId="25629"/>
    <cellStyle name="Обычный 389" xfId="10964"/>
    <cellStyle name="Обычный 389 2" xfId="18297"/>
    <cellStyle name="Обычный 389 2 2" xfId="32963"/>
    <cellStyle name="Обычный 389 3" xfId="25630"/>
    <cellStyle name="Обычный 39" xfId="3800"/>
    <cellStyle name="Обычный 39 2" xfId="3801"/>
    <cellStyle name="Обычный 39 2 2" xfId="3802"/>
    <cellStyle name="Обычный 39_Лист1" xfId="3803"/>
    <cellStyle name="Обычный 390" xfId="22"/>
    <cellStyle name="Обычный 390 2" xfId="18298"/>
    <cellStyle name="Обычный 390 2 2" xfId="32964"/>
    <cellStyle name="Обычный 390 3" xfId="25631"/>
    <cellStyle name="Обычный 390 4" xfId="10965"/>
    <cellStyle name="Обычный 391" xfId="10966"/>
    <cellStyle name="Обычный 391 2" xfId="18299"/>
    <cellStyle name="Обычный 391 2 2" xfId="32965"/>
    <cellStyle name="Обычный 391 3" xfId="25632"/>
    <cellStyle name="Обычный 392" xfId="10968"/>
    <cellStyle name="Обычный 392 2" xfId="18301"/>
    <cellStyle name="Обычный 392 2 2" xfId="32967"/>
    <cellStyle name="Обычный 392 3" xfId="25634"/>
    <cellStyle name="Обычный 393" xfId="10969"/>
    <cellStyle name="Обычный 393 2" xfId="18302"/>
    <cellStyle name="Обычный 393 2 2" xfId="32968"/>
    <cellStyle name="Обычный 393 3" xfId="25635"/>
    <cellStyle name="Обычный 394" xfId="32969"/>
    <cellStyle name="Обычный 395" xfId="32970"/>
    <cellStyle name="Обычный 396" xfId="32971"/>
    <cellStyle name="Обычный 397" xfId="32972"/>
    <cellStyle name="Обычный 398" xfId="32974"/>
    <cellStyle name="Обычный 399" xfId="32975"/>
    <cellStyle name="Обычный 4" xfId="9"/>
    <cellStyle name="Обычный 4 10" xfId="106"/>
    <cellStyle name="Обычный 4 10 10" xfId="721"/>
    <cellStyle name="Обычный 4 10 10 2" xfId="5132"/>
    <cellStyle name="Обычный 4 10 10 2 2" xfId="6963"/>
    <cellStyle name="Обычный 4 10 10 2 2 2" xfId="10623"/>
    <cellStyle name="Обычный 4 10 10 2 2 2 2" xfId="17956"/>
    <cellStyle name="Обычный 4 10 10 2 2 2 2 2" xfId="32622"/>
    <cellStyle name="Обычный 4 10 10 2 2 2 3" xfId="25289"/>
    <cellStyle name="Обычный 4 10 10 2 2 3" xfId="14301"/>
    <cellStyle name="Обычный 4 10 10 2 2 3 2" xfId="28967"/>
    <cellStyle name="Обычный 4 10 10 2 2 4" xfId="21634"/>
    <cellStyle name="Обычный 4 10 10 2 3" xfId="8795"/>
    <cellStyle name="Обычный 4 10 10 2 3 2" xfId="16130"/>
    <cellStyle name="Обычный 4 10 10 2 3 2 2" xfId="30796"/>
    <cellStyle name="Обычный 4 10 10 2 3 3" xfId="23463"/>
    <cellStyle name="Обычный 4 10 10 2 4" xfId="12475"/>
    <cellStyle name="Обычный 4 10 10 2 4 2" xfId="27141"/>
    <cellStyle name="Обычный 4 10 10 2 5" xfId="19808"/>
    <cellStyle name="Обычный 4 10 10 3" xfId="6055"/>
    <cellStyle name="Обычный 4 10 10 3 2" xfId="9714"/>
    <cellStyle name="Обычный 4 10 10 3 2 2" xfId="17047"/>
    <cellStyle name="Обычный 4 10 10 3 2 2 2" xfId="31713"/>
    <cellStyle name="Обычный 4 10 10 3 2 3" xfId="24380"/>
    <cellStyle name="Обычный 4 10 10 3 3" xfId="13392"/>
    <cellStyle name="Обычный 4 10 10 3 3 2" xfId="28058"/>
    <cellStyle name="Обычный 4 10 10 3 4" xfId="20725"/>
    <cellStyle name="Обычный 4 10 10 4" xfId="7884"/>
    <cellStyle name="Обычный 4 10 10 4 2" xfId="15221"/>
    <cellStyle name="Обычный 4 10 10 4 2 2" xfId="29887"/>
    <cellStyle name="Обычный 4 10 10 4 3" xfId="22554"/>
    <cellStyle name="Обычный 4 10 10 5" xfId="11566"/>
    <cellStyle name="Обычный 4 10 10 5 2" xfId="26232"/>
    <cellStyle name="Обычный 4 10 10 6" xfId="18899"/>
    <cellStyle name="Обычный 4 10 11" xfId="784"/>
    <cellStyle name="Обычный 4 10 11 2" xfId="5195"/>
    <cellStyle name="Обычный 4 10 11 2 2" xfId="7026"/>
    <cellStyle name="Обычный 4 10 11 2 2 2" xfId="10686"/>
    <cellStyle name="Обычный 4 10 11 2 2 2 2" xfId="18019"/>
    <cellStyle name="Обычный 4 10 11 2 2 2 2 2" xfId="32685"/>
    <cellStyle name="Обычный 4 10 11 2 2 2 3" xfId="25352"/>
    <cellStyle name="Обычный 4 10 11 2 2 3" xfId="14364"/>
    <cellStyle name="Обычный 4 10 11 2 2 3 2" xfId="29030"/>
    <cellStyle name="Обычный 4 10 11 2 2 4" xfId="21697"/>
    <cellStyle name="Обычный 4 10 11 2 3" xfId="8858"/>
    <cellStyle name="Обычный 4 10 11 2 3 2" xfId="16193"/>
    <cellStyle name="Обычный 4 10 11 2 3 2 2" xfId="30859"/>
    <cellStyle name="Обычный 4 10 11 2 3 3" xfId="23526"/>
    <cellStyle name="Обычный 4 10 11 2 4" xfId="12538"/>
    <cellStyle name="Обычный 4 10 11 2 4 2" xfId="27204"/>
    <cellStyle name="Обычный 4 10 11 2 5" xfId="19871"/>
    <cellStyle name="Обычный 4 10 11 3" xfId="6118"/>
    <cellStyle name="Обычный 4 10 11 3 2" xfId="9777"/>
    <cellStyle name="Обычный 4 10 11 3 2 2" xfId="17110"/>
    <cellStyle name="Обычный 4 10 11 3 2 2 2" xfId="31776"/>
    <cellStyle name="Обычный 4 10 11 3 2 3" xfId="24443"/>
    <cellStyle name="Обычный 4 10 11 3 3" xfId="13455"/>
    <cellStyle name="Обычный 4 10 11 3 3 2" xfId="28121"/>
    <cellStyle name="Обычный 4 10 11 3 4" xfId="20788"/>
    <cellStyle name="Обычный 4 10 11 4" xfId="7947"/>
    <cellStyle name="Обычный 4 10 11 4 2" xfId="15284"/>
    <cellStyle name="Обычный 4 10 11 4 2 2" xfId="29950"/>
    <cellStyle name="Обычный 4 10 11 4 3" xfId="22617"/>
    <cellStyle name="Обычный 4 10 11 5" xfId="11629"/>
    <cellStyle name="Обычный 4 10 11 5 2" xfId="26295"/>
    <cellStyle name="Обычный 4 10 11 6" xfId="18962"/>
    <cellStyle name="Обычный 4 10 12" xfId="847"/>
    <cellStyle name="Обычный 4 10 12 2" xfId="5258"/>
    <cellStyle name="Обычный 4 10 12 2 2" xfId="7089"/>
    <cellStyle name="Обычный 4 10 12 2 2 2" xfId="10749"/>
    <cellStyle name="Обычный 4 10 12 2 2 2 2" xfId="18082"/>
    <cellStyle name="Обычный 4 10 12 2 2 2 2 2" xfId="32748"/>
    <cellStyle name="Обычный 4 10 12 2 2 2 3" xfId="25415"/>
    <cellStyle name="Обычный 4 10 12 2 2 3" xfId="14427"/>
    <cellStyle name="Обычный 4 10 12 2 2 3 2" xfId="29093"/>
    <cellStyle name="Обычный 4 10 12 2 2 4" xfId="21760"/>
    <cellStyle name="Обычный 4 10 12 2 3" xfId="8921"/>
    <cellStyle name="Обычный 4 10 12 2 3 2" xfId="16256"/>
    <cellStyle name="Обычный 4 10 12 2 3 2 2" xfId="30922"/>
    <cellStyle name="Обычный 4 10 12 2 3 3" xfId="23589"/>
    <cellStyle name="Обычный 4 10 12 2 4" xfId="12601"/>
    <cellStyle name="Обычный 4 10 12 2 4 2" xfId="27267"/>
    <cellStyle name="Обычный 4 10 12 2 5" xfId="19934"/>
    <cellStyle name="Обычный 4 10 12 3" xfId="6181"/>
    <cellStyle name="Обычный 4 10 12 3 2" xfId="9840"/>
    <cellStyle name="Обычный 4 10 12 3 2 2" xfId="17173"/>
    <cellStyle name="Обычный 4 10 12 3 2 2 2" xfId="31839"/>
    <cellStyle name="Обычный 4 10 12 3 2 3" xfId="24506"/>
    <cellStyle name="Обычный 4 10 12 3 3" xfId="13518"/>
    <cellStyle name="Обычный 4 10 12 3 3 2" xfId="28184"/>
    <cellStyle name="Обычный 4 10 12 3 4" xfId="20851"/>
    <cellStyle name="Обычный 4 10 12 4" xfId="8010"/>
    <cellStyle name="Обычный 4 10 12 4 2" xfId="15347"/>
    <cellStyle name="Обычный 4 10 12 4 2 2" xfId="30013"/>
    <cellStyle name="Обычный 4 10 12 4 3" xfId="22680"/>
    <cellStyle name="Обычный 4 10 12 5" xfId="11692"/>
    <cellStyle name="Обычный 4 10 12 5 2" xfId="26358"/>
    <cellStyle name="Обычный 4 10 12 6" xfId="19025"/>
    <cellStyle name="Обычный 4 10 13" xfId="910"/>
    <cellStyle name="Обычный 4 10 13 2" xfId="5321"/>
    <cellStyle name="Обычный 4 10 13 2 2" xfId="7152"/>
    <cellStyle name="Обычный 4 10 13 2 2 2" xfId="10812"/>
    <cellStyle name="Обычный 4 10 13 2 2 2 2" xfId="18145"/>
    <cellStyle name="Обычный 4 10 13 2 2 2 2 2" xfId="32811"/>
    <cellStyle name="Обычный 4 10 13 2 2 2 3" xfId="25478"/>
    <cellStyle name="Обычный 4 10 13 2 2 3" xfId="14490"/>
    <cellStyle name="Обычный 4 10 13 2 2 3 2" xfId="29156"/>
    <cellStyle name="Обычный 4 10 13 2 2 4" xfId="21823"/>
    <cellStyle name="Обычный 4 10 13 2 3" xfId="8984"/>
    <cellStyle name="Обычный 4 10 13 2 3 2" xfId="16319"/>
    <cellStyle name="Обычный 4 10 13 2 3 2 2" xfId="30985"/>
    <cellStyle name="Обычный 4 10 13 2 3 3" xfId="23652"/>
    <cellStyle name="Обычный 4 10 13 2 4" xfId="12664"/>
    <cellStyle name="Обычный 4 10 13 2 4 2" xfId="27330"/>
    <cellStyle name="Обычный 4 10 13 2 5" xfId="19997"/>
    <cellStyle name="Обычный 4 10 13 3" xfId="6244"/>
    <cellStyle name="Обычный 4 10 13 3 2" xfId="9903"/>
    <cellStyle name="Обычный 4 10 13 3 2 2" xfId="17236"/>
    <cellStyle name="Обычный 4 10 13 3 2 2 2" xfId="31902"/>
    <cellStyle name="Обычный 4 10 13 3 2 3" xfId="24569"/>
    <cellStyle name="Обычный 4 10 13 3 3" xfId="13581"/>
    <cellStyle name="Обычный 4 10 13 3 3 2" xfId="28247"/>
    <cellStyle name="Обычный 4 10 13 3 4" xfId="20914"/>
    <cellStyle name="Обычный 4 10 13 4" xfId="8073"/>
    <cellStyle name="Обычный 4 10 13 4 2" xfId="15410"/>
    <cellStyle name="Обычный 4 10 13 4 2 2" xfId="30076"/>
    <cellStyle name="Обычный 4 10 13 4 3" xfId="22743"/>
    <cellStyle name="Обычный 4 10 13 5" xfId="11755"/>
    <cellStyle name="Обычный 4 10 13 5 2" xfId="26421"/>
    <cellStyle name="Обычный 4 10 13 6" xfId="19088"/>
    <cellStyle name="Обычный 4 10 14" xfId="972"/>
    <cellStyle name="Обычный 4 10 14 2" xfId="5384"/>
    <cellStyle name="Обычный 4 10 14 2 2" xfId="7215"/>
    <cellStyle name="Обычный 4 10 14 2 2 2" xfId="10875"/>
    <cellStyle name="Обычный 4 10 14 2 2 2 2" xfId="18208"/>
    <cellStyle name="Обычный 4 10 14 2 2 2 2 2" xfId="32874"/>
    <cellStyle name="Обычный 4 10 14 2 2 2 3" xfId="25541"/>
    <cellStyle name="Обычный 4 10 14 2 2 3" xfId="14553"/>
    <cellStyle name="Обычный 4 10 14 2 2 3 2" xfId="29219"/>
    <cellStyle name="Обычный 4 10 14 2 2 4" xfId="21886"/>
    <cellStyle name="Обычный 4 10 14 2 3" xfId="9047"/>
    <cellStyle name="Обычный 4 10 14 2 3 2" xfId="16382"/>
    <cellStyle name="Обычный 4 10 14 2 3 2 2" xfId="31048"/>
    <cellStyle name="Обычный 4 10 14 2 3 3" xfId="23715"/>
    <cellStyle name="Обычный 4 10 14 2 4" xfId="12727"/>
    <cellStyle name="Обычный 4 10 14 2 4 2" xfId="27393"/>
    <cellStyle name="Обычный 4 10 14 2 5" xfId="20060"/>
    <cellStyle name="Обычный 4 10 14 3" xfId="6306"/>
    <cellStyle name="Обычный 4 10 14 3 2" xfId="9966"/>
    <cellStyle name="Обычный 4 10 14 3 2 2" xfId="17299"/>
    <cellStyle name="Обычный 4 10 14 3 2 2 2" xfId="31965"/>
    <cellStyle name="Обычный 4 10 14 3 2 3" xfId="24632"/>
    <cellStyle name="Обычный 4 10 14 3 3" xfId="13644"/>
    <cellStyle name="Обычный 4 10 14 3 3 2" xfId="28310"/>
    <cellStyle name="Обычный 4 10 14 3 4" xfId="20977"/>
    <cellStyle name="Обычный 4 10 14 4" xfId="8136"/>
    <cellStyle name="Обычный 4 10 14 4 2" xfId="15473"/>
    <cellStyle name="Обычный 4 10 14 4 2 2" xfId="30139"/>
    <cellStyle name="Обычный 4 10 14 4 3" xfId="22806"/>
    <cellStyle name="Обычный 4 10 14 5" xfId="11818"/>
    <cellStyle name="Обычный 4 10 14 5 2" xfId="26484"/>
    <cellStyle name="Обычный 4 10 14 6" xfId="19151"/>
    <cellStyle name="Обычный 4 10 15" xfId="4562"/>
    <cellStyle name="Обычный 4 10 15 2" xfId="6393"/>
    <cellStyle name="Обычный 4 10 15 2 2" xfId="10053"/>
    <cellStyle name="Обычный 4 10 15 2 2 2" xfId="17386"/>
    <cellStyle name="Обычный 4 10 15 2 2 2 2" xfId="32052"/>
    <cellStyle name="Обычный 4 10 15 2 2 3" xfId="24719"/>
    <cellStyle name="Обычный 4 10 15 2 3" xfId="13731"/>
    <cellStyle name="Обычный 4 10 15 2 3 2" xfId="28397"/>
    <cellStyle name="Обычный 4 10 15 2 4" xfId="21064"/>
    <cellStyle name="Обычный 4 10 15 3" xfId="8225"/>
    <cellStyle name="Обычный 4 10 15 3 2" xfId="15560"/>
    <cellStyle name="Обычный 4 10 15 3 2 2" xfId="30226"/>
    <cellStyle name="Обычный 4 10 15 3 3" xfId="22893"/>
    <cellStyle name="Обычный 4 10 15 4" xfId="11905"/>
    <cellStyle name="Обычный 4 10 15 4 2" xfId="26571"/>
    <cellStyle name="Обычный 4 10 15 5" xfId="19238"/>
    <cellStyle name="Обычный 4 10 16" xfId="5485"/>
    <cellStyle name="Обычный 4 10 16 2" xfId="9144"/>
    <cellStyle name="Обычный 4 10 16 2 2" xfId="16477"/>
    <cellStyle name="Обычный 4 10 16 2 2 2" xfId="31143"/>
    <cellStyle name="Обычный 4 10 16 2 3" xfId="23810"/>
    <cellStyle name="Обычный 4 10 16 3" xfId="12822"/>
    <cellStyle name="Обычный 4 10 16 3 2" xfId="27488"/>
    <cellStyle name="Обычный 4 10 16 4" xfId="20155"/>
    <cellStyle name="Обычный 4 10 17" xfId="7314"/>
    <cellStyle name="Обычный 4 10 17 2" xfId="14651"/>
    <cellStyle name="Обычный 4 10 17 2 2" xfId="29317"/>
    <cellStyle name="Обычный 4 10 17 3" xfId="21984"/>
    <cellStyle name="Обычный 4 10 18" xfId="10996"/>
    <cellStyle name="Обычный 4 10 18 2" xfId="25662"/>
    <cellStyle name="Обычный 4 10 19" xfId="18329"/>
    <cellStyle name="Обычный 4 10 2" xfId="216"/>
    <cellStyle name="Обычный 4 10 2 2" xfId="4628"/>
    <cellStyle name="Обычный 4 10 2 2 2" xfId="6459"/>
    <cellStyle name="Обычный 4 10 2 2 2 2" xfId="10119"/>
    <cellStyle name="Обычный 4 10 2 2 2 2 2" xfId="17452"/>
    <cellStyle name="Обычный 4 10 2 2 2 2 2 2" xfId="32118"/>
    <cellStyle name="Обычный 4 10 2 2 2 2 3" xfId="24785"/>
    <cellStyle name="Обычный 4 10 2 2 2 3" xfId="13797"/>
    <cellStyle name="Обычный 4 10 2 2 2 3 2" xfId="28463"/>
    <cellStyle name="Обычный 4 10 2 2 2 4" xfId="21130"/>
    <cellStyle name="Обычный 4 10 2 2 3" xfId="8291"/>
    <cellStyle name="Обычный 4 10 2 2 3 2" xfId="15626"/>
    <cellStyle name="Обычный 4 10 2 2 3 2 2" xfId="30292"/>
    <cellStyle name="Обычный 4 10 2 2 3 3" xfId="22959"/>
    <cellStyle name="Обычный 4 10 2 2 4" xfId="11971"/>
    <cellStyle name="Обычный 4 10 2 2 4 2" xfId="26637"/>
    <cellStyle name="Обычный 4 10 2 2 5" xfId="19304"/>
    <cellStyle name="Обычный 4 10 2 3" xfId="5551"/>
    <cellStyle name="Обычный 4 10 2 3 2" xfId="9210"/>
    <cellStyle name="Обычный 4 10 2 3 2 2" xfId="16543"/>
    <cellStyle name="Обычный 4 10 2 3 2 2 2" xfId="31209"/>
    <cellStyle name="Обычный 4 10 2 3 2 3" xfId="23876"/>
    <cellStyle name="Обычный 4 10 2 3 3" xfId="12888"/>
    <cellStyle name="Обычный 4 10 2 3 3 2" xfId="27554"/>
    <cellStyle name="Обычный 4 10 2 3 4" xfId="20221"/>
    <cellStyle name="Обычный 4 10 2 4" xfId="7380"/>
    <cellStyle name="Обычный 4 10 2 4 2" xfId="14717"/>
    <cellStyle name="Обычный 4 10 2 4 2 2" xfId="29383"/>
    <cellStyle name="Обычный 4 10 2 4 3" xfId="22050"/>
    <cellStyle name="Обычный 4 10 2 5" xfId="11062"/>
    <cellStyle name="Обычный 4 10 2 5 2" xfId="25728"/>
    <cellStyle name="Обычный 4 10 2 6" xfId="18395"/>
    <cellStyle name="Обычный 4 10 3" xfId="280"/>
    <cellStyle name="Обычный 4 10 3 2" xfId="4691"/>
    <cellStyle name="Обычный 4 10 3 2 2" xfId="6522"/>
    <cellStyle name="Обычный 4 10 3 2 2 2" xfId="10182"/>
    <cellStyle name="Обычный 4 10 3 2 2 2 2" xfId="17515"/>
    <cellStyle name="Обычный 4 10 3 2 2 2 2 2" xfId="32181"/>
    <cellStyle name="Обычный 4 10 3 2 2 2 3" xfId="24848"/>
    <cellStyle name="Обычный 4 10 3 2 2 3" xfId="13860"/>
    <cellStyle name="Обычный 4 10 3 2 2 3 2" xfId="28526"/>
    <cellStyle name="Обычный 4 10 3 2 2 4" xfId="21193"/>
    <cellStyle name="Обычный 4 10 3 2 3" xfId="8354"/>
    <cellStyle name="Обычный 4 10 3 2 3 2" xfId="15689"/>
    <cellStyle name="Обычный 4 10 3 2 3 2 2" xfId="30355"/>
    <cellStyle name="Обычный 4 10 3 2 3 3" xfId="23022"/>
    <cellStyle name="Обычный 4 10 3 2 4" xfId="12034"/>
    <cellStyle name="Обычный 4 10 3 2 4 2" xfId="26700"/>
    <cellStyle name="Обычный 4 10 3 2 5" xfId="19367"/>
    <cellStyle name="Обычный 4 10 3 3" xfId="5614"/>
    <cellStyle name="Обычный 4 10 3 3 2" xfId="9273"/>
    <cellStyle name="Обычный 4 10 3 3 2 2" xfId="16606"/>
    <cellStyle name="Обычный 4 10 3 3 2 2 2" xfId="31272"/>
    <cellStyle name="Обычный 4 10 3 3 2 3" xfId="23939"/>
    <cellStyle name="Обычный 4 10 3 3 3" xfId="12951"/>
    <cellStyle name="Обычный 4 10 3 3 3 2" xfId="27617"/>
    <cellStyle name="Обычный 4 10 3 3 4" xfId="20284"/>
    <cellStyle name="Обычный 4 10 3 4" xfId="7443"/>
    <cellStyle name="Обычный 4 10 3 4 2" xfId="14780"/>
    <cellStyle name="Обычный 4 10 3 4 2 2" xfId="29446"/>
    <cellStyle name="Обычный 4 10 3 4 3" xfId="22113"/>
    <cellStyle name="Обычный 4 10 3 5" xfId="11125"/>
    <cellStyle name="Обычный 4 10 3 5 2" xfId="25791"/>
    <cellStyle name="Обычный 4 10 3 6" xfId="18458"/>
    <cellStyle name="Обычный 4 10 4" xfId="342"/>
    <cellStyle name="Обычный 4 10 4 2" xfId="4754"/>
    <cellStyle name="Обычный 4 10 4 2 2" xfId="6585"/>
    <cellStyle name="Обычный 4 10 4 2 2 2" xfId="10245"/>
    <cellStyle name="Обычный 4 10 4 2 2 2 2" xfId="17578"/>
    <cellStyle name="Обычный 4 10 4 2 2 2 2 2" xfId="32244"/>
    <cellStyle name="Обычный 4 10 4 2 2 2 3" xfId="24911"/>
    <cellStyle name="Обычный 4 10 4 2 2 3" xfId="13923"/>
    <cellStyle name="Обычный 4 10 4 2 2 3 2" xfId="28589"/>
    <cellStyle name="Обычный 4 10 4 2 2 4" xfId="21256"/>
    <cellStyle name="Обычный 4 10 4 2 3" xfId="8417"/>
    <cellStyle name="Обычный 4 10 4 2 3 2" xfId="15752"/>
    <cellStyle name="Обычный 4 10 4 2 3 2 2" xfId="30418"/>
    <cellStyle name="Обычный 4 10 4 2 3 3" xfId="23085"/>
    <cellStyle name="Обычный 4 10 4 2 4" xfId="12097"/>
    <cellStyle name="Обычный 4 10 4 2 4 2" xfId="26763"/>
    <cellStyle name="Обычный 4 10 4 2 5" xfId="19430"/>
    <cellStyle name="Обычный 4 10 4 3" xfId="5677"/>
    <cellStyle name="Обычный 4 10 4 3 2" xfId="9336"/>
    <cellStyle name="Обычный 4 10 4 3 2 2" xfId="16669"/>
    <cellStyle name="Обычный 4 10 4 3 2 2 2" xfId="31335"/>
    <cellStyle name="Обычный 4 10 4 3 2 3" xfId="24002"/>
    <cellStyle name="Обычный 4 10 4 3 3" xfId="13014"/>
    <cellStyle name="Обычный 4 10 4 3 3 2" xfId="27680"/>
    <cellStyle name="Обычный 4 10 4 3 4" xfId="20347"/>
    <cellStyle name="Обычный 4 10 4 4" xfId="7506"/>
    <cellStyle name="Обычный 4 10 4 4 2" xfId="14843"/>
    <cellStyle name="Обычный 4 10 4 4 2 2" xfId="29509"/>
    <cellStyle name="Обычный 4 10 4 4 3" xfId="22176"/>
    <cellStyle name="Обычный 4 10 4 5" xfId="11188"/>
    <cellStyle name="Обычный 4 10 4 5 2" xfId="25854"/>
    <cellStyle name="Обычный 4 10 4 6" xfId="18521"/>
    <cellStyle name="Обычный 4 10 5" xfId="405"/>
    <cellStyle name="Обычный 4 10 5 2" xfId="4817"/>
    <cellStyle name="Обычный 4 10 5 2 2" xfId="6648"/>
    <cellStyle name="Обычный 4 10 5 2 2 2" xfId="10308"/>
    <cellStyle name="Обычный 4 10 5 2 2 2 2" xfId="17641"/>
    <cellStyle name="Обычный 4 10 5 2 2 2 2 2" xfId="32307"/>
    <cellStyle name="Обычный 4 10 5 2 2 2 3" xfId="24974"/>
    <cellStyle name="Обычный 4 10 5 2 2 3" xfId="13986"/>
    <cellStyle name="Обычный 4 10 5 2 2 3 2" xfId="28652"/>
    <cellStyle name="Обычный 4 10 5 2 2 4" xfId="21319"/>
    <cellStyle name="Обычный 4 10 5 2 3" xfId="8480"/>
    <cellStyle name="Обычный 4 10 5 2 3 2" xfId="15815"/>
    <cellStyle name="Обычный 4 10 5 2 3 2 2" xfId="30481"/>
    <cellStyle name="Обычный 4 10 5 2 3 3" xfId="23148"/>
    <cellStyle name="Обычный 4 10 5 2 4" xfId="12160"/>
    <cellStyle name="Обычный 4 10 5 2 4 2" xfId="26826"/>
    <cellStyle name="Обычный 4 10 5 2 5" xfId="19493"/>
    <cellStyle name="Обычный 4 10 5 3" xfId="5740"/>
    <cellStyle name="Обычный 4 10 5 3 2" xfId="9399"/>
    <cellStyle name="Обычный 4 10 5 3 2 2" xfId="16732"/>
    <cellStyle name="Обычный 4 10 5 3 2 2 2" xfId="31398"/>
    <cellStyle name="Обычный 4 10 5 3 2 3" xfId="24065"/>
    <cellStyle name="Обычный 4 10 5 3 3" xfId="13077"/>
    <cellStyle name="Обычный 4 10 5 3 3 2" xfId="27743"/>
    <cellStyle name="Обычный 4 10 5 3 4" xfId="20410"/>
    <cellStyle name="Обычный 4 10 5 4" xfId="7569"/>
    <cellStyle name="Обычный 4 10 5 4 2" xfId="14906"/>
    <cellStyle name="Обычный 4 10 5 4 2 2" xfId="29572"/>
    <cellStyle name="Обычный 4 10 5 4 3" xfId="22239"/>
    <cellStyle name="Обычный 4 10 5 5" xfId="11251"/>
    <cellStyle name="Обычный 4 10 5 5 2" xfId="25917"/>
    <cellStyle name="Обычный 4 10 5 6" xfId="18584"/>
    <cellStyle name="Обычный 4 10 6" xfId="468"/>
    <cellStyle name="Обычный 4 10 6 2" xfId="4880"/>
    <cellStyle name="Обычный 4 10 6 2 2" xfId="6711"/>
    <cellStyle name="Обычный 4 10 6 2 2 2" xfId="10371"/>
    <cellStyle name="Обычный 4 10 6 2 2 2 2" xfId="17704"/>
    <cellStyle name="Обычный 4 10 6 2 2 2 2 2" xfId="32370"/>
    <cellStyle name="Обычный 4 10 6 2 2 2 3" xfId="25037"/>
    <cellStyle name="Обычный 4 10 6 2 2 3" xfId="14049"/>
    <cellStyle name="Обычный 4 10 6 2 2 3 2" xfId="28715"/>
    <cellStyle name="Обычный 4 10 6 2 2 4" xfId="21382"/>
    <cellStyle name="Обычный 4 10 6 2 3" xfId="8543"/>
    <cellStyle name="Обычный 4 10 6 2 3 2" xfId="15878"/>
    <cellStyle name="Обычный 4 10 6 2 3 2 2" xfId="30544"/>
    <cellStyle name="Обычный 4 10 6 2 3 3" xfId="23211"/>
    <cellStyle name="Обычный 4 10 6 2 4" xfId="12223"/>
    <cellStyle name="Обычный 4 10 6 2 4 2" xfId="26889"/>
    <cellStyle name="Обычный 4 10 6 2 5" xfId="19556"/>
    <cellStyle name="Обычный 4 10 6 3" xfId="5803"/>
    <cellStyle name="Обычный 4 10 6 3 2" xfId="9462"/>
    <cellStyle name="Обычный 4 10 6 3 2 2" xfId="16795"/>
    <cellStyle name="Обычный 4 10 6 3 2 2 2" xfId="31461"/>
    <cellStyle name="Обычный 4 10 6 3 2 3" xfId="24128"/>
    <cellStyle name="Обычный 4 10 6 3 3" xfId="13140"/>
    <cellStyle name="Обычный 4 10 6 3 3 2" xfId="27806"/>
    <cellStyle name="Обычный 4 10 6 3 4" xfId="20473"/>
    <cellStyle name="Обычный 4 10 6 4" xfId="7632"/>
    <cellStyle name="Обычный 4 10 6 4 2" xfId="14969"/>
    <cellStyle name="Обычный 4 10 6 4 2 2" xfId="29635"/>
    <cellStyle name="Обычный 4 10 6 4 3" xfId="22302"/>
    <cellStyle name="Обычный 4 10 6 5" xfId="11314"/>
    <cellStyle name="Обычный 4 10 6 5 2" xfId="25980"/>
    <cellStyle name="Обычный 4 10 6 6" xfId="18647"/>
    <cellStyle name="Обычный 4 10 7" xfId="531"/>
    <cellStyle name="Обычный 4 10 7 2" xfId="4943"/>
    <cellStyle name="Обычный 4 10 7 2 2" xfId="6774"/>
    <cellStyle name="Обычный 4 10 7 2 2 2" xfId="10434"/>
    <cellStyle name="Обычный 4 10 7 2 2 2 2" xfId="17767"/>
    <cellStyle name="Обычный 4 10 7 2 2 2 2 2" xfId="32433"/>
    <cellStyle name="Обычный 4 10 7 2 2 2 3" xfId="25100"/>
    <cellStyle name="Обычный 4 10 7 2 2 3" xfId="14112"/>
    <cellStyle name="Обычный 4 10 7 2 2 3 2" xfId="28778"/>
    <cellStyle name="Обычный 4 10 7 2 2 4" xfId="21445"/>
    <cellStyle name="Обычный 4 10 7 2 3" xfId="8606"/>
    <cellStyle name="Обычный 4 10 7 2 3 2" xfId="15941"/>
    <cellStyle name="Обычный 4 10 7 2 3 2 2" xfId="30607"/>
    <cellStyle name="Обычный 4 10 7 2 3 3" xfId="23274"/>
    <cellStyle name="Обычный 4 10 7 2 4" xfId="12286"/>
    <cellStyle name="Обычный 4 10 7 2 4 2" xfId="26952"/>
    <cellStyle name="Обычный 4 10 7 2 5" xfId="19619"/>
    <cellStyle name="Обычный 4 10 7 3" xfId="5866"/>
    <cellStyle name="Обычный 4 10 7 3 2" xfId="9525"/>
    <cellStyle name="Обычный 4 10 7 3 2 2" xfId="16858"/>
    <cellStyle name="Обычный 4 10 7 3 2 2 2" xfId="31524"/>
    <cellStyle name="Обычный 4 10 7 3 2 3" xfId="24191"/>
    <cellStyle name="Обычный 4 10 7 3 3" xfId="13203"/>
    <cellStyle name="Обычный 4 10 7 3 3 2" xfId="27869"/>
    <cellStyle name="Обычный 4 10 7 3 4" xfId="20536"/>
    <cellStyle name="Обычный 4 10 7 4" xfId="7695"/>
    <cellStyle name="Обычный 4 10 7 4 2" xfId="15032"/>
    <cellStyle name="Обычный 4 10 7 4 2 2" xfId="29698"/>
    <cellStyle name="Обычный 4 10 7 4 3" xfId="22365"/>
    <cellStyle name="Обычный 4 10 7 5" xfId="11377"/>
    <cellStyle name="Обычный 4 10 7 5 2" xfId="26043"/>
    <cellStyle name="Обычный 4 10 7 6" xfId="18710"/>
    <cellStyle name="Обычный 4 10 8" xfId="595"/>
    <cellStyle name="Обычный 4 10 8 2" xfId="5006"/>
    <cellStyle name="Обычный 4 10 8 2 2" xfId="6837"/>
    <cellStyle name="Обычный 4 10 8 2 2 2" xfId="10497"/>
    <cellStyle name="Обычный 4 10 8 2 2 2 2" xfId="17830"/>
    <cellStyle name="Обычный 4 10 8 2 2 2 2 2" xfId="32496"/>
    <cellStyle name="Обычный 4 10 8 2 2 2 3" xfId="25163"/>
    <cellStyle name="Обычный 4 10 8 2 2 3" xfId="14175"/>
    <cellStyle name="Обычный 4 10 8 2 2 3 2" xfId="28841"/>
    <cellStyle name="Обычный 4 10 8 2 2 4" xfId="21508"/>
    <cellStyle name="Обычный 4 10 8 2 3" xfId="8669"/>
    <cellStyle name="Обычный 4 10 8 2 3 2" xfId="16004"/>
    <cellStyle name="Обычный 4 10 8 2 3 2 2" xfId="30670"/>
    <cellStyle name="Обычный 4 10 8 2 3 3" xfId="23337"/>
    <cellStyle name="Обычный 4 10 8 2 4" xfId="12349"/>
    <cellStyle name="Обычный 4 10 8 2 4 2" xfId="27015"/>
    <cellStyle name="Обычный 4 10 8 2 5" xfId="19682"/>
    <cellStyle name="Обычный 4 10 8 3" xfId="5929"/>
    <cellStyle name="Обычный 4 10 8 3 2" xfId="9588"/>
    <cellStyle name="Обычный 4 10 8 3 2 2" xfId="16921"/>
    <cellStyle name="Обычный 4 10 8 3 2 2 2" xfId="31587"/>
    <cellStyle name="Обычный 4 10 8 3 2 3" xfId="24254"/>
    <cellStyle name="Обычный 4 10 8 3 3" xfId="13266"/>
    <cellStyle name="Обычный 4 10 8 3 3 2" xfId="27932"/>
    <cellStyle name="Обычный 4 10 8 3 4" xfId="20599"/>
    <cellStyle name="Обычный 4 10 8 4" xfId="7758"/>
    <cellStyle name="Обычный 4 10 8 4 2" xfId="15095"/>
    <cellStyle name="Обычный 4 10 8 4 2 2" xfId="29761"/>
    <cellStyle name="Обычный 4 10 8 4 3" xfId="22428"/>
    <cellStyle name="Обычный 4 10 8 5" xfId="11440"/>
    <cellStyle name="Обычный 4 10 8 5 2" xfId="26106"/>
    <cellStyle name="Обычный 4 10 8 6" xfId="18773"/>
    <cellStyle name="Обычный 4 10 9" xfId="658"/>
    <cellStyle name="Обычный 4 10 9 2" xfId="5069"/>
    <cellStyle name="Обычный 4 10 9 2 2" xfId="6900"/>
    <cellStyle name="Обычный 4 10 9 2 2 2" xfId="10560"/>
    <cellStyle name="Обычный 4 10 9 2 2 2 2" xfId="17893"/>
    <cellStyle name="Обычный 4 10 9 2 2 2 2 2" xfId="32559"/>
    <cellStyle name="Обычный 4 10 9 2 2 2 3" xfId="25226"/>
    <cellStyle name="Обычный 4 10 9 2 2 3" xfId="14238"/>
    <cellStyle name="Обычный 4 10 9 2 2 3 2" xfId="28904"/>
    <cellStyle name="Обычный 4 10 9 2 2 4" xfId="21571"/>
    <cellStyle name="Обычный 4 10 9 2 3" xfId="8732"/>
    <cellStyle name="Обычный 4 10 9 2 3 2" xfId="16067"/>
    <cellStyle name="Обычный 4 10 9 2 3 2 2" xfId="30733"/>
    <cellStyle name="Обычный 4 10 9 2 3 3" xfId="23400"/>
    <cellStyle name="Обычный 4 10 9 2 4" xfId="12412"/>
    <cellStyle name="Обычный 4 10 9 2 4 2" xfId="27078"/>
    <cellStyle name="Обычный 4 10 9 2 5" xfId="19745"/>
    <cellStyle name="Обычный 4 10 9 3" xfId="5992"/>
    <cellStyle name="Обычный 4 10 9 3 2" xfId="9651"/>
    <cellStyle name="Обычный 4 10 9 3 2 2" xfId="16984"/>
    <cellStyle name="Обычный 4 10 9 3 2 2 2" xfId="31650"/>
    <cellStyle name="Обычный 4 10 9 3 2 3" xfId="24317"/>
    <cellStyle name="Обычный 4 10 9 3 3" xfId="13329"/>
    <cellStyle name="Обычный 4 10 9 3 3 2" xfId="27995"/>
    <cellStyle name="Обычный 4 10 9 3 4" xfId="20662"/>
    <cellStyle name="Обычный 4 10 9 4" xfId="7821"/>
    <cellStyle name="Обычный 4 10 9 4 2" xfId="15158"/>
    <cellStyle name="Обычный 4 10 9 4 2 2" xfId="29824"/>
    <cellStyle name="Обычный 4 10 9 4 3" xfId="22491"/>
    <cellStyle name="Обычный 4 10 9 5" xfId="11503"/>
    <cellStyle name="Обычный 4 10 9 5 2" xfId="26169"/>
    <cellStyle name="Обычный 4 10 9 6" xfId="18836"/>
    <cellStyle name="Обычный 4 11" xfId="110"/>
    <cellStyle name="Обычный 4 11 10" xfId="722"/>
    <cellStyle name="Обычный 4 11 10 2" xfId="5133"/>
    <cellStyle name="Обычный 4 11 10 2 2" xfId="6964"/>
    <cellStyle name="Обычный 4 11 10 2 2 2" xfId="10624"/>
    <cellStyle name="Обычный 4 11 10 2 2 2 2" xfId="17957"/>
    <cellStyle name="Обычный 4 11 10 2 2 2 2 2" xfId="32623"/>
    <cellStyle name="Обычный 4 11 10 2 2 2 3" xfId="25290"/>
    <cellStyle name="Обычный 4 11 10 2 2 3" xfId="14302"/>
    <cellStyle name="Обычный 4 11 10 2 2 3 2" xfId="28968"/>
    <cellStyle name="Обычный 4 11 10 2 2 4" xfId="21635"/>
    <cellStyle name="Обычный 4 11 10 2 3" xfId="8796"/>
    <cellStyle name="Обычный 4 11 10 2 3 2" xfId="16131"/>
    <cellStyle name="Обычный 4 11 10 2 3 2 2" xfId="30797"/>
    <cellStyle name="Обычный 4 11 10 2 3 3" xfId="23464"/>
    <cellStyle name="Обычный 4 11 10 2 4" xfId="12476"/>
    <cellStyle name="Обычный 4 11 10 2 4 2" xfId="27142"/>
    <cellStyle name="Обычный 4 11 10 2 5" xfId="19809"/>
    <cellStyle name="Обычный 4 11 10 3" xfId="6056"/>
    <cellStyle name="Обычный 4 11 10 3 2" xfId="9715"/>
    <cellStyle name="Обычный 4 11 10 3 2 2" xfId="17048"/>
    <cellStyle name="Обычный 4 11 10 3 2 2 2" xfId="31714"/>
    <cellStyle name="Обычный 4 11 10 3 2 3" xfId="24381"/>
    <cellStyle name="Обычный 4 11 10 3 3" xfId="13393"/>
    <cellStyle name="Обычный 4 11 10 3 3 2" xfId="28059"/>
    <cellStyle name="Обычный 4 11 10 3 4" xfId="20726"/>
    <cellStyle name="Обычный 4 11 10 4" xfId="7885"/>
    <cellStyle name="Обычный 4 11 10 4 2" xfId="15222"/>
    <cellStyle name="Обычный 4 11 10 4 2 2" xfId="29888"/>
    <cellStyle name="Обычный 4 11 10 4 3" xfId="22555"/>
    <cellStyle name="Обычный 4 11 10 5" xfId="11567"/>
    <cellStyle name="Обычный 4 11 10 5 2" xfId="26233"/>
    <cellStyle name="Обычный 4 11 10 6" xfId="18900"/>
    <cellStyle name="Обычный 4 11 11" xfId="785"/>
    <cellStyle name="Обычный 4 11 11 2" xfId="5196"/>
    <cellStyle name="Обычный 4 11 11 2 2" xfId="7027"/>
    <cellStyle name="Обычный 4 11 11 2 2 2" xfId="10687"/>
    <cellStyle name="Обычный 4 11 11 2 2 2 2" xfId="18020"/>
    <cellStyle name="Обычный 4 11 11 2 2 2 2 2" xfId="32686"/>
    <cellStyle name="Обычный 4 11 11 2 2 2 3" xfId="25353"/>
    <cellStyle name="Обычный 4 11 11 2 2 3" xfId="14365"/>
    <cellStyle name="Обычный 4 11 11 2 2 3 2" xfId="29031"/>
    <cellStyle name="Обычный 4 11 11 2 2 4" xfId="21698"/>
    <cellStyle name="Обычный 4 11 11 2 3" xfId="8859"/>
    <cellStyle name="Обычный 4 11 11 2 3 2" xfId="16194"/>
    <cellStyle name="Обычный 4 11 11 2 3 2 2" xfId="30860"/>
    <cellStyle name="Обычный 4 11 11 2 3 3" xfId="23527"/>
    <cellStyle name="Обычный 4 11 11 2 4" xfId="12539"/>
    <cellStyle name="Обычный 4 11 11 2 4 2" xfId="27205"/>
    <cellStyle name="Обычный 4 11 11 2 5" xfId="19872"/>
    <cellStyle name="Обычный 4 11 11 3" xfId="6119"/>
    <cellStyle name="Обычный 4 11 11 3 2" xfId="9778"/>
    <cellStyle name="Обычный 4 11 11 3 2 2" xfId="17111"/>
    <cellStyle name="Обычный 4 11 11 3 2 2 2" xfId="31777"/>
    <cellStyle name="Обычный 4 11 11 3 2 3" xfId="24444"/>
    <cellStyle name="Обычный 4 11 11 3 3" xfId="13456"/>
    <cellStyle name="Обычный 4 11 11 3 3 2" xfId="28122"/>
    <cellStyle name="Обычный 4 11 11 3 4" xfId="20789"/>
    <cellStyle name="Обычный 4 11 11 4" xfId="7948"/>
    <cellStyle name="Обычный 4 11 11 4 2" xfId="15285"/>
    <cellStyle name="Обычный 4 11 11 4 2 2" xfId="29951"/>
    <cellStyle name="Обычный 4 11 11 4 3" xfId="22618"/>
    <cellStyle name="Обычный 4 11 11 5" xfId="11630"/>
    <cellStyle name="Обычный 4 11 11 5 2" xfId="26296"/>
    <cellStyle name="Обычный 4 11 11 6" xfId="18963"/>
    <cellStyle name="Обычный 4 11 12" xfId="848"/>
    <cellStyle name="Обычный 4 11 12 2" xfId="5259"/>
    <cellStyle name="Обычный 4 11 12 2 2" xfId="7090"/>
    <cellStyle name="Обычный 4 11 12 2 2 2" xfId="10750"/>
    <cellStyle name="Обычный 4 11 12 2 2 2 2" xfId="18083"/>
    <cellStyle name="Обычный 4 11 12 2 2 2 2 2" xfId="32749"/>
    <cellStyle name="Обычный 4 11 12 2 2 2 3" xfId="25416"/>
    <cellStyle name="Обычный 4 11 12 2 2 3" xfId="14428"/>
    <cellStyle name="Обычный 4 11 12 2 2 3 2" xfId="29094"/>
    <cellStyle name="Обычный 4 11 12 2 2 4" xfId="21761"/>
    <cellStyle name="Обычный 4 11 12 2 3" xfId="8922"/>
    <cellStyle name="Обычный 4 11 12 2 3 2" xfId="16257"/>
    <cellStyle name="Обычный 4 11 12 2 3 2 2" xfId="30923"/>
    <cellStyle name="Обычный 4 11 12 2 3 3" xfId="23590"/>
    <cellStyle name="Обычный 4 11 12 2 4" xfId="12602"/>
    <cellStyle name="Обычный 4 11 12 2 4 2" xfId="27268"/>
    <cellStyle name="Обычный 4 11 12 2 5" xfId="19935"/>
    <cellStyle name="Обычный 4 11 12 3" xfId="6182"/>
    <cellStyle name="Обычный 4 11 12 3 2" xfId="9841"/>
    <cellStyle name="Обычный 4 11 12 3 2 2" xfId="17174"/>
    <cellStyle name="Обычный 4 11 12 3 2 2 2" xfId="31840"/>
    <cellStyle name="Обычный 4 11 12 3 2 3" xfId="24507"/>
    <cellStyle name="Обычный 4 11 12 3 3" xfId="13519"/>
    <cellStyle name="Обычный 4 11 12 3 3 2" xfId="28185"/>
    <cellStyle name="Обычный 4 11 12 3 4" xfId="20852"/>
    <cellStyle name="Обычный 4 11 12 4" xfId="8011"/>
    <cellStyle name="Обычный 4 11 12 4 2" xfId="15348"/>
    <cellStyle name="Обычный 4 11 12 4 2 2" xfId="30014"/>
    <cellStyle name="Обычный 4 11 12 4 3" xfId="22681"/>
    <cellStyle name="Обычный 4 11 12 5" xfId="11693"/>
    <cellStyle name="Обычный 4 11 12 5 2" xfId="26359"/>
    <cellStyle name="Обычный 4 11 12 6" xfId="19026"/>
    <cellStyle name="Обычный 4 11 13" xfId="911"/>
    <cellStyle name="Обычный 4 11 13 2" xfId="5322"/>
    <cellStyle name="Обычный 4 11 13 2 2" xfId="7153"/>
    <cellStyle name="Обычный 4 11 13 2 2 2" xfId="10813"/>
    <cellStyle name="Обычный 4 11 13 2 2 2 2" xfId="18146"/>
    <cellStyle name="Обычный 4 11 13 2 2 2 2 2" xfId="32812"/>
    <cellStyle name="Обычный 4 11 13 2 2 2 3" xfId="25479"/>
    <cellStyle name="Обычный 4 11 13 2 2 3" xfId="14491"/>
    <cellStyle name="Обычный 4 11 13 2 2 3 2" xfId="29157"/>
    <cellStyle name="Обычный 4 11 13 2 2 4" xfId="21824"/>
    <cellStyle name="Обычный 4 11 13 2 3" xfId="8985"/>
    <cellStyle name="Обычный 4 11 13 2 3 2" xfId="16320"/>
    <cellStyle name="Обычный 4 11 13 2 3 2 2" xfId="30986"/>
    <cellStyle name="Обычный 4 11 13 2 3 3" xfId="23653"/>
    <cellStyle name="Обычный 4 11 13 2 4" xfId="12665"/>
    <cellStyle name="Обычный 4 11 13 2 4 2" xfId="27331"/>
    <cellStyle name="Обычный 4 11 13 2 5" xfId="19998"/>
    <cellStyle name="Обычный 4 11 13 3" xfId="6245"/>
    <cellStyle name="Обычный 4 11 13 3 2" xfId="9904"/>
    <cellStyle name="Обычный 4 11 13 3 2 2" xfId="17237"/>
    <cellStyle name="Обычный 4 11 13 3 2 2 2" xfId="31903"/>
    <cellStyle name="Обычный 4 11 13 3 2 3" xfId="24570"/>
    <cellStyle name="Обычный 4 11 13 3 3" xfId="13582"/>
    <cellStyle name="Обычный 4 11 13 3 3 2" xfId="28248"/>
    <cellStyle name="Обычный 4 11 13 3 4" xfId="20915"/>
    <cellStyle name="Обычный 4 11 13 4" xfId="8074"/>
    <cellStyle name="Обычный 4 11 13 4 2" xfId="15411"/>
    <cellStyle name="Обычный 4 11 13 4 2 2" xfId="30077"/>
    <cellStyle name="Обычный 4 11 13 4 3" xfId="22744"/>
    <cellStyle name="Обычный 4 11 13 5" xfId="11756"/>
    <cellStyle name="Обычный 4 11 13 5 2" xfId="26422"/>
    <cellStyle name="Обычный 4 11 13 6" xfId="19089"/>
    <cellStyle name="Обычный 4 11 14" xfId="973"/>
    <cellStyle name="Обычный 4 11 14 2" xfId="5385"/>
    <cellStyle name="Обычный 4 11 14 2 2" xfId="7216"/>
    <cellStyle name="Обычный 4 11 14 2 2 2" xfId="10876"/>
    <cellStyle name="Обычный 4 11 14 2 2 2 2" xfId="18209"/>
    <cellStyle name="Обычный 4 11 14 2 2 2 2 2" xfId="32875"/>
    <cellStyle name="Обычный 4 11 14 2 2 2 3" xfId="25542"/>
    <cellStyle name="Обычный 4 11 14 2 2 3" xfId="14554"/>
    <cellStyle name="Обычный 4 11 14 2 2 3 2" xfId="29220"/>
    <cellStyle name="Обычный 4 11 14 2 2 4" xfId="21887"/>
    <cellStyle name="Обычный 4 11 14 2 3" xfId="9048"/>
    <cellStyle name="Обычный 4 11 14 2 3 2" xfId="16383"/>
    <cellStyle name="Обычный 4 11 14 2 3 2 2" xfId="31049"/>
    <cellStyle name="Обычный 4 11 14 2 3 3" xfId="23716"/>
    <cellStyle name="Обычный 4 11 14 2 4" xfId="12728"/>
    <cellStyle name="Обычный 4 11 14 2 4 2" xfId="27394"/>
    <cellStyle name="Обычный 4 11 14 2 5" xfId="20061"/>
    <cellStyle name="Обычный 4 11 14 3" xfId="6307"/>
    <cellStyle name="Обычный 4 11 14 3 2" xfId="9967"/>
    <cellStyle name="Обычный 4 11 14 3 2 2" xfId="17300"/>
    <cellStyle name="Обычный 4 11 14 3 2 2 2" xfId="31966"/>
    <cellStyle name="Обычный 4 11 14 3 2 3" xfId="24633"/>
    <cellStyle name="Обычный 4 11 14 3 3" xfId="13645"/>
    <cellStyle name="Обычный 4 11 14 3 3 2" xfId="28311"/>
    <cellStyle name="Обычный 4 11 14 3 4" xfId="20978"/>
    <cellStyle name="Обычный 4 11 14 4" xfId="8137"/>
    <cellStyle name="Обычный 4 11 14 4 2" xfId="15474"/>
    <cellStyle name="Обычный 4 11 14 4 2 2" xfId="30140"/>
    <cellStyle name="Обычный 4 11 14 4 3" xfId="22807"/>
    <cellStyle name="Обычный 4 11 14 5" xfId="11819"/>
    <cellStyle name="Обычный 4 11 14 5 2" xfId="26485"/>
    <cellStyle name="Обычный 4 11 14 6" xfId="19152"/>
    <cellStyle name="Обычный 4 11 15" xfId="4566"/>
    <cellStyle name="Обычный 4 11 15 2" xfId="6397"/>
    <cellStyle name="Обычный 4 11 15 2 2" xfId="10057"/>
    <cellStyle name="Обычный 4 11 15 2 2 2" xfId="17390"/>
    <cellStyle name="Обычный 4 11 15 2 2 2 2" xfId="32056"/>
    <cellStyle name="Обычный 4 11 15 2 2 3" xfId="24723"/>
    <cellStyle name="Обычный 4 11 15 2 3" xfId="13735"/>
    <cellStyle name="Обычный 4 11 15 2 3 2" xfId="28401"/>
    <cellStyle name="Обычный 4 11 15 2 4" xfId="21068"/>
    <cellStyle name="Обычный 4 11 15 3" xfId="8229"/>
    <cellStyle name="Обычный 4 11 15 3 2" xfId="15564"/>
    <cellStyle name="Обычный 4 11 15 3 2 2" xfId="30230"/>
    <cellStyle name="Обычный 4 11 15 3 3" xfId="22897"/>
    <cellStyle name="Обычный 4 11 15 4" xfId="11909"/>
    <cellStyle name="Обычный 4 11 15 4 2" xfId="26575"/>
    <cellStyle name="Обычный 4 11 15 5" xfId="19242"/>
    <cellStyle name="Обычный 4 11 16" xfId="5489"/>
    <cellStyle name="Обычный 4 11 16 2" xfId="9148"/>
    <cellStyle name="Обычный 4 11 16 2 2" xfId="16481"/>
    <cellStyle name="Обычный 4 11 16 2 2 2" xfId="31147"/>
    <cellStyle name="Обычный 4 11 16 2 3" xfId="23814"/>
    <cellStyle name="Обычный 4 11 16 3" xfId="12826"/>
    <cellStyle name="Обычный 4 11 16 3 2" xfId="27492"/>
    <cellStyle name="Обычный 4 11 16 4" xfId="20159"/>
    <cellStyle name="Обычный 4 11 17" xfId="7318"/>
    <cellStyle name="Обычный 4 11 17 2" xfId="14655"/>
    <cellStyle name="Обычный 4 11 17 2 2" xfId="29321"/>
    <cellStyle name="Обычный 4 11 17 3" xfId="21988"/>
    <cellStyle name="Обычный 4 11 18" xfId="11000"/>
    <cellStyle name="Обычный 4 11 18 2" xfId="25666"/>
    <cellStyle name="Обычный 4 11 19" xfId="18333"/>
    <cellStyle name="Обычный 4 11 2" xfId="217"/>
    <cellStyle name="Обычный 4 11 2 2" xfId="4629"/>
    <cellStyle name="Обычный 4 11 2 2 2" xfId="6460"/>
    <cellStyle name="Обычный 4 11 2 2 2 2" xfId="10120"/>
    <cellStyle name="Обычный 4 11 2 2 2 2 2" xfId="17453"/>
    <cellStyle name="Обычный 4 11 2 2 2 2 2 2" xfId="32119"/>
    <cellStyle name="Обычный 4 11 2 2 2 2 3" xfId="24786"/>
    <cellStyle name="Обычный 4 11 2 2 2 3" xfId="13798"/>
    <cellStyle name="Обычный 4 11 2 2 2 3 2" xfId="28464"/>
    <cellStyle name="Обычный 4 11 2 2 2 4" xfId="21131"/>
    <cellStyle name="Обычный 4 11 2 2 3" xfId="8292"/>
    <cellStyle name="Обычный 4 11 2 2 3 2" xfId="15627"/>
    <cellStyle name="Обычный 4 11 2 2 3 2 2" xfId="30293"/>
    <cellStyle name="Обычный 4 11 2 2 3 3" xfId="22960"/>
    <cellStyle name="Обычный 4 11 2 2 4" xfId="11972"/>
    <cellStyle name="Обычный 4 11 2 2 4 2" xfId="26638"/>
    <cellStyle name="Обычный 4 11 2 2 5" xfId="19305"/>
    <cellStyle name="Обычный 4 11 2 3" xfId="5552"/>
    <cellStyle name="Обычный 4 11 2 3 2" xfId="9211"/>
    <cellStyle name="Обычный 4 11 2 3 2 2" xfId="16544"/>
    <cellStyle name="Обычный 4 11 2 3 2 2 2" xfId="31210"/>
    <cellStyle name="Обычный 4 11 2 3 2 3" xfId="23877"/>
    <cellStyle name="Обычный 4 11 2 3 3" xfId="12889"/>
    <cellStyle name="Обычный 4 11 2 3 3 2" xfId="27555"/>
    <cellStyle name="Обычный 4 11 2 3 4" xfId="20222"/>
    <cellStyle name="Обычный 4 11 2 4" xfId="7381"/>
    <cellStyle name="Обычный 4 11 2 4 2" xfId="14718"/>
    <cellStyle name="Обычный 4 11 2 4 2 2" xfId="29384"/>
    <cellStyle name="Обычный 4 11 2 4 3" xfId="22051"/>
    <cellStyle name="Обычный 4 11 2 5" xfId="11063"/>
    <cellStyle name="Обычный 4 11 2 5 2" xfId="25729"/>
    <cellStyle name="Обычный 4 11 2 6" xfId="18396"/>
    <cellStyle name="Обычный 4 11 3" xfId="281"/>
    <cellStyle name="Обычный 4 11 3 2" xfId="4692"/>
    <cellStyle name="Обычный 4 11 3 2 2" xfId="6523"/>
    <cellStyle name="Обычный 4 11 3 2 2 2" xfId="10183"/>
    <cellStyle name="Обычный 4 11 3 2 2 2 2" xfId="17516"/>
    <cellStyle name="Обычный 4 11 3 2 2 2 2 2" xfId="32182"/>
    <cellStyle name="Обычный 4 11 3 2 2 2 3" xfId="24849"/>
    <cellStyle name="Обычный 4 11 3 2 2 3" xfId="13861"/>
    <cellStyle name="Обычный 4 11 3 2 2 3 2" xfId="28527"/>
    <cellStyle name="Обычный 4 11 3 2 2 4" xfId="21194"/>
    <cellStyle name="Обычный 4 11 3 2 3" xfId="8355"/>
    <cellStyle name="Обычный 4 11 3 2 3 2" xfId="15690"/>
    <cellStyle name="Обычный 4 11 3 2 3 2 2" xfId="30356"/>
    <cellStyle name="Обычный 4 11 3 2 3 3" xfId="23023"/>
    <cellStyle name="Обычный 4 11 3 2 4" xfId="12035"/>
    <cellStyle name="Обычный 4 11 3 2 4 2" xfId="26701"/>
    <cellStyle name="Обычный 4 11 3 2 5" xfId="19368"/>
    <cellStyle name="Обычный 4 11 3 3" xfId="5615"/>
    <cellStyle name="Обычный 4 11 3 3 2" xfId="9274"/>
    <cellStyle name="Обычный 4 11 3 3 2 2" xfId="16607"/>
    <cellStyle name="Обычный 4 11 3 3 2 2 2" xfId="31273"/>
    <cellStyle name="Обычный 4 11 3 3 2 3" xfId="23940"/>
    <cellStyle name="Обычный 4 11 3 3 3" xfId="12952"/>
    <cellStyle name="Обычный 4 11 3 3 3 2" xfId="27618"/>
    <cellStyle name="Обычный 4 11 3 3 4" xfId="20285"/>
    <cellStyle name="Обычный 4 11 3 4" xfId="7444"/>
    <cellStyle name="Обычный 4 11 3 4 2" xfId="14781"/>
    <cellStyle name="Обычный 4 11 3 4 2 2" xfId="29447"/>
    <cellStyle name="Обычный 4 11 3 4 3" xfId="22114"/>
    <cellStyle name="Обычный 4 11 3 5" xfId="11126"/>
    <cellStyle name="Обычный 4 11 3 5 2" xfId="25792"/>
    <cellStyle name="Обычный 4 11 3 6" xfId="18459"/>
    <cellStyle name="Обычный 4 11 4" xfId="343"/>
    <cellStyle name="Обычный 4 11 4 2" xfId="4755"/>
    <cellStyle name="Обычный 4 11 4 2 2" xfId="6586"/>
    <cellStyle name="Обычный 4 11 4 2 2 2" xfId="10246"/>
    <cellStyle name="Обычный 4 11 4 2 2 2 2" xfId="17579"/>
    <cellStyle name="Обычный 4 11 4 2 2 2 2 2" xfId="32245"/>
    <cellStyle name="Обычный 4 11 4 2 2 2 3" xfId="24912"/>
    <cellStyle name="Обычный 4 11 4 2 2 3" xfId="13924"/>
    <cellStyle name="Обычный 4 11 4 2 2 3 2" xfId="28590"/>
    <cellStyle name="Обычный 4 11 4 2 2 4" xfId="21257"/>
    <cellStyle name="Обычный 4 11 4 2 3" xfId="8418"/>
    <cellStyle name="Обычный 4 11 4 2 3 2" xfId="15753"/>
    <cellStyle name="Обычный 4 11 4 2 3 2 2" xfId="30419"/>
    <cellStyle name="Обычный 4 11 4 2 3 3" xfId="23086"/>
    <cellStyle name="Обычный 4 11 4 2 4" xfId="12098"/>
    <cellStyle name="Обычный 4 11 4 2 4 2" xfId="26764"/>
    <cellStyle name="Обычный 4 11 4 2 5" xfId="19431"/>
    <cellStyle name="Обычный 4 11 4 3" xfId="5678"/>
    <cellStyle name="Обычный 4 11 4 3 2" xfId="9337"/>
    <cellStyle name="Обычный 4 11 4 3 2 2" xfId="16670"/>
    <cellStyle name="Обычный 4 11 4 3 2 2 2" xfId="31336"/>
    <cellStyle name="Обычный 4 11 4 3 2 3" xfId="24003"/>
    <cellStyle name="Обычный 4 11 4 3 3" xfId="13015"/>
    <cellStyle name="Обычный 4 11 4 3 3 2" xfId="27681"/>
    <cellStyle name="Обычный 4 11 4 3 4" xfId="20348"/>
    <cellStyle name="Обычный 4 11 4 4" xfId="7507"/>
    <cellStyle name="Обычный 4 11 4 4 2" xfId="14844"/>
    <cellStyle name="Обычный 4 11 4 4 2 2" xfId="29510"/>
    <cellStyle name="Обычный 4 11 4 4 3" xfId="22177"/>
    <cellStyle name="Обычный 4 11 4 5" xfId="11189"/>
    <cellStyle name="Обычный 4 11 4 5 2" xfId="25855"/>
    <cellStyle name="Обычный 4 11 4 6" xfId="18522"/>
    <cellStyle name="Обычный 4 11 5" xfId="406"/>
    <cellStyle name="Обычный 4 11 5 2" xfId="4818"/>
    <cellStyle name="Обычный 4 11 5 2 2" xfId="6649"/>
    <cellStyle name="Обычный 4 11 5 2 2 2" xfId="10309"/>
    <cellStyle name="Обычный 4 11 5 2 2 2 2" xfId="17642"/>
    <cellStyle name="Обычный 4 11 5 2 2 2 2 2" xfId="32308"/>
    <cellStyle name="Обычный 4 11 5 2 2 2 3" xfId="24975"/>
    <cellStyle name="Обычный 4 11 5 2 2 3" xfId="13987"/>
    <cellStyle name="Обычный 4 11 5 2 2 3 2" xfId="28653"/>
    <cellStyle name="Обычный 4 11 5 2 2 4" xfId="21320"/>
    <cellStyle name="Обычный 4 11 5 2 3" xfId="8481"/>
    <cellStyle name="Обычный 4 11 5 2 3 2" xfId="15816"/>
    <cellStyle name="Обычный 4 11 5 2 3 2 2" xfId="30482"/>
    <cellStyle name="Обычный 4 11 5 2 3 3" xfId="23149"/>
    <cellStyle name="Обычный 4 11 5 2 4" xfId="12161"/>
    <cellStyle name="Обычный 4 11 5 2 4 2" xfId="26827"/>
    <cellStyle name="Обычный 4 11 5 2 5" xfId="19494"/>
    <cellStyle name="Обычный 4 11 5 3" xfId="5741"/>
    <cellStyle name="Обычный 4 11 5 3 2" xfId="9400"/>
    <cellStyle name="Обычный 4 11 5 3 2 2" xfId="16733"/>
    <cellStyle name="Обычный 4 11 5 3 2 2 2" xfId="31399"/>
    <cellStyle name="Обычный 4 11 5 3 2 3" xfId="24066"/>
    <cellStyle name="Обычный 4 11 5 3 3" xfId="13078"/>
    <cellStyle name="Обычный 4 11 5 3 3 2" xfId="27744"/>
    <cellStyle name="Обычный 4 11 5 3 4" xfId="20411"/>
    <cellStyle name="Обычный 4 11 5 4" xfId="7570"/>
    <cellStyle name="Обычный 4 11 5 4 2" xfId="14907"/>
    <cellStyle name="Обычный 4 11 5 4 2 2" xfId="29573"/>
    <cellStyle name="Обычный 4 11 5 4 3" xfId="22240"/>
    <cellStyle name="Обычный 4 11 5 5" xfId="11252"/>
    <cellStyle name="Обычный 4 11 5 5 2" xfId="25918"/>
    <cellStyle name="Обычный 4 11 5 6" xfId="18585"/>
    <cellStyle name="Обычный 4 11 6" xfId="469"/>
    <cellStyle name="Обычный 4 11 6 2" xfId="4881"/>
    <cellStyle name="Обычный 4 11 6 2 2" xfId="6712"/>
    <cellStyle name="Обычный 4 11 6 2 2 2" xfId="10372"/>
    <cellStyle name="Обычный 4 11 6 2 2 2 2" xfId="17705"/>
    <cellStyle name="Обычный 4 11 6 2 2 2 2 2" xfId="32371"/>
    <cellStyle name="Обычный 4 11 6 2 2 2 3" xfId="25038"/>
    <cellStyle name="Обычный 4 11 6 2 2 3" xfId="14050"/>
    <cellStyle name="Обычный 4 11 6 2 2 3 2" xfId="28716"/>
    <cellStyle name="Обычный 4 11 6 2 2 4" xfId="21383"/>
    <cellStyle name="Обычный 4 11 6 2 3" xfId="8544"/>
    <cellStyle name="Обычный 4 11 6 2 3 2" xfId="15879"/>
    <cellStyle name="Обычный 4 11 6 2 3 2 2" xfId="30545"/>
    <cellStyle name="Обычный 4 11 6 2 3 3" xfId="23212"/>
    <cellStyle name="Обычный 4 11 6 2 4" xfId="12224"/>
    <cellStyle name="Обычный 4 11 6 2 4 2" xfId="26890"/>
    <cellStyle name="Обычный 4 11 6 2 5" xfId="19557"/>
    <cellStyle name="Обычный 4 11 6 3" xfId="5804"/>
    <cellStyle name="Обычный 4 11 6 3 2" xfId="9463"/>
    <cellStyle name="Обычный 4 11 6 3 2 2" xfId="16796"/>
    <cellStyle name="Обычный 4 11 6 3 2 2 2" xfId="31462"/>
    <cellStyle name="Обычный 4 11 6 3 2 3" xfId="24129"/>
    <cellStyle name="Обычный 4 11 6 3 3" xfId="13141"/>
    <cellStyle name="Обычный 4 11 6 3 3 2" xfId="27807"/>
    <cellStyle name="Обычный 4 11 6 3 4" xfId="20474"/>
    <cellStyle name="Обычный 4 11 6 4" xfId="7633"/>
    <cellStyle name="Обычный 4 11 6 4 2" xfId="14970"/>
    <cellStyle name="Обычный 4 11 6 4 2 2" xfId="29636"/>
    <cellStyle name="Обычный 4 11 6 4 3" xfId="22303"/>
    <cellStyle name="Обычный 4 11 6 5" xfId="11315"/>
    <cellStyle name="Обычный 4 11 6 5 2" xfId="25981"/>
    <cellStyle name="Обычный 4 11 6 6" xfId="18648"/>
    <cellStyle name="Обычный 4 11 7" xfId="532"/>
    <cellStyle name="Обычный 4 11 7 2" xfId="4944"/>
    <cellStyle name="Обычный 4 11 7 2 2" xfId="6775"/>
    <cellStyle name="Обычный 4 11 7 2 2 2" xfId="10435"/>
    <cellStyle name="Обычный 4 11 7 2 2 2 2" xfId="17768"/>
    <cellStyle name="Обычный 4 11 7 2 2 2 2 2" xfId="32434"/>
    <cellStyle name="Обычный 4 11 7 2 2 2 3" xfId="25101"/>
    <cellStyle name="Обычный 4 11 7 2 2 3" xfId="14113"/>
    <cellStyle name="Обычный 4 11 7 2 2 3 2" xfId="28779"/>
    <cellStyle name="Обычный 4 11 7 2 2 4" xfId="21446"/>
    <cellStyle name="Обычный 4 11 7 2 3" xfId="8607"/>
    <cellStyle name="Обычный 4 11 7 2 3 2" xfId="15942"/>
    <cellStyle name="Обычный 4 11 7 2 3 2 2" xfId="30608"/>
    <cellStyle name="Обычный 4 11 7 2 3 3" xfId="23275"/>
    <cellStyle name="Обычный 4 11 7 2 4" xfId="12287"/>
    <cellStyle name="Обычный 4 11 7 2 4 2" xfId="26953"/>
    <cellStyle name="Обычный 4 11 7 2 5" xfId="19620"/>
    <cellStyle name="Обычный 4 11 7 3" xfId="5867"/>
    <cellStyle name="Обычный 4 11 7 3 2" xfId="9526"/>
    <cellStyle name="Обычный 4 11 7 3 2 2" xfId="16859"/>
    <cellStyle name="Обычный 4 11 7 3 2 2 2" xfId="31525"/>
    <cellStyle name="Обычный 4 11 7 3 2 3" xfId="24192"/>
    <cellStyle name="Обычный 4 11 7 3 3" xfId="13204"/>
    <cellStyle name="Обычный 4 11 7 3 3 2" xfId="27870"/>
    <cellStyle name="Обычный 4 11 7 3 4" xfId="20537"/>
    <cellStyle name="Обычный 4 11 7 4" xfId="7696"/>
    <cellStyle name="Обычный 4 11 7 4 2" xfId="15033"/>
    <cellStyle name="Обычный 4 11 7 4 2 2" xfId="29699"/>
    <cellStyle name="Обычный 4 11 7 4 3" xfId="22366"/>
    <cellStyle name="Обычный 4 11 7 5" xfId="11378"/>
    <cellStyle name="Обычный 4 11 7 5 2" xfId="26044"/>
    <cellStyle name="Обычный 4 11 7 6" xfId="18711"/>
    <cellStyle name="Обычный 4 11 8" xfId="596"/>
    <cellStyle name="Обычный 4 11 8 2" xfId="5007"/>
    <cellStyle name="Обычный 4 11 8 2 2" xfId="6838"/>
    <cellStyle name="Обычный 4 11 8 2 2 2" xfId="10498"/>
    <cellStyle name="Обычный 4 11 8 2 2 2 2" xfId="17831"/>
    <cellStyle name="Обычный 4 11 8 2 2 2 2 2" xfId="32497"/>
    <cellStyle name="Обычный 4 11 8 2 2 2 3" xfId="25164"/>
    <cellStyle name="Обычный 4 11 8 2 2 3" xfId="14176"/>
    <cellStyle name="Обычный 4 11 8 2 2 3 2" xfId="28842"/>
    <cellStyle name="Обычный 4 11 8 2 2 4" xfId="21509"/>
    <cellStyle name="Обычный 4 11 8 2 3" xfId="8670"/>
    <cellStyle name="Обычный 4 11 8 2 3 2" xfId="16005"/>
    <cellStyle name="Обычный 4 11 8 2 3 2 2" xfId="30671"/>
    <cellStyle name="Обычный 4 11 8 2 3 3" xfId="23338"/>
    <cellStyle name="Обычный 4 11 8 2 4" xfId="12350"/>
    <cellStyle name="Обычный 4 11 8 2 4 2" xfId="27016"/>
    <cellStyle name="Обычный 4 11 8 2 5" xfId="19683"/>
    <cellStyle name="Обычный 4 11 8 3" xfId="5930"/>
    <cellStyle name="Обычный 4 11 8 3 2" xfId="9589"/>
    <cellStyle name="Обычный 4 11 8 3 2 2" xfId="16922"/>
    <cellStyle name="Обычный 4 11 8 3 2 2 2" xfId="31588"/>
    <cellStyle name="Обычный 4 11 8 3 2 3" xfId="24255"/>
    <cellStyle name="Обычный 4 11 8 3 3" xfId="13267"/>
    <cellStyle name="Обычный 4 11 8 3 3 2" xfId="27933"/>
    <cellStyle name="Обычный 4 11 8 3 4" xfId="20600"/>
    <cellStyle name="Обычный 4 11 8 4" xfId="7759"/>
    <cellStyle name="Обычный 4 11 8 4 2" xfId="15096"/>
    <cellStyle name="Обычный 4 11 8 4 2 2" xfId="29762"/>
    <cellStyle name="Обычный 4 11 8 4 3" xfId="22429"/>
    <cellStyle name="Обычный 4 11 8 5" xfId="11441"/>
    <cellStyle name="Обычный 4 11 8 5 2" xfId="26107"/>
    <cellStyle name="Обычный 4 11 8 6" xfId="18774"/>
    <cellStyle name="Обычный 4 11 9" xfId="659"/>
    <cellStyle name="Обычный 4 11 9 2" xfId="5070"/>
    <cellStyle name="Обычный 4 11 9 2 2" xfId="6901"/>
    <cellStyle name="Обычный 4 11 9 2 2 2" xfId="10561"/>
    <cellStyle name="Обычный 4 11 9 2 2 2 2" xfId="17894"/>
    <cellStyle name="Обычный 4 11 9 2 2 2 2 2" xfId="32560"/>
    <cellStyle name="Обычный 4 11 9 2 2 2 3" xfId="25227"/>
    <cellStyle name="Обычный 4 11 9 2 2 3" xfId="14239"/>
    <cellStyle name="Обычный 4 11 9 2 2 3 2" xfId="28905"/>
    <cellStyle name="Обычный 4 11 9 2 2 4" xfId="21572"/>
    <cellStyle name="Обычный 4 11 9 2 3" xfId="8733"/>
    <cellStyle name="Обычный 4 11 9 2 3 2" xfId="16068"/>
    <cellStyle name="Обычный 4 11 9 2 3 2 2" xfId="30734"/>
    <cellStyle name="Обычный 4 11 9 2 3 3" xfId="23401"/>
    <cellStyle name="Обычный 4 11 9 2 4" xfId="12413"/>
    <cellStyle name="Обычный 4 11 9 2 4 2" xfId="27079"/>
    <cellStyle name="Обычный 4 11 9 2 5" xfId="19746"/>
    <cellStyle name="Обычный 4 11 9 3" xfId="5993"/>
    <cellStyle name="Обычный 4 11 9 3 2" xfId="9652"/>
    <cellStyle name="Обычный 4 11 9 3 2 2" xfId="16985"/>
    <cellStyle name="Обычный 4 11 9 3 2 2 2" xfId="31651"/>
    <cellStyle name="Обычный 4 11 9 3 2 3" xfId="24318"/>
    <cellStyle name="Обычный 4 11 9 3 3" xfId="13330"/>
    <cellStyle name="Обычный 4 11 9 3 3 2" xfId="27996"/>
    <cellStyle name="Обычный 4 11 9 3 4" xfId="20663"/>
    <cellStyle name="Обычный 4 11 9 4" xfId="7822"/>
    <cellStyle name="Обычный 4 11 9 4 2" xfId="15159"/>
    <cellStyle name="Обычный 4 11 9 4 2 2" xfId="29825"/>
    <cellStyle name="Обычный 4 11 9 4 3" xfId="22492"/>
    <cellStyle name="Обычный 4 11 9 5" xfId="11504"/>
    <cellStyle name="Обычный 4 11 9 5 2" xfId="26170"/>
    <cellStyle name="Обычный 4 11 9 6" xfId="18837"/>
    <cellStyle name="Обычный 4 12" xfId="114"/>
    <cellStyle name="Обычный 4 12 10" xfId="723"/>
    <cellStyle name="Обычный 4 12 10 2" xfId="5134"/>
    <cellStyle name="Обычный 4 12 10 2 2" xfId="6965"/>
    <cellStyle name="Обычный 4 12 10 2 2 2" xfId="10625"/>
    <cellStyle name="Обычный 4 12 10 2 2 2 2" xfId="17958"/>
    <cellStyle name="Обычный 4 12 10 2 2 2 2 2" xfId="32624"/>
    <cellStyle name="Обычный 4 12 10 2 2 2 3" xfId="25291"/>
    <cellStyle name="Обычный 4 12 10 2 2 3" xfId="14303"/>
    <cellStyle name="Обычный 4 12 10 2 2 3 2" xfId="28969"/>
    <cellStyle name="Обычный 4 12 10 2 2 4" xfId="21636"/>
    <cellStyle name="Обычный 4 12 10 2 3" xfId="8797"/>
    <cellStyle name="Обычный 4 12 10 2 3 2" xfId="16132"/>
    <cellStyle name="Обычный 4 12 10 2 3 2 2" xfId="30798"/>
    <cellStyle name="Обычный 4 12 10 2 3 3" xfId="23465"/>
    <cellStyle name="Обычный 4 12 10 2 4" xfId="12477"/>
    <cellStyle name="Обычный 4 12 10 2 4 2" xfId="27143"/>
    <cellStyle name="Обычный 4 12 10 2 5" xfId="19810"/>
    <cellStyle name="Обычный 4 12 10 3" xfId="6057"/>
    <cellStyle name="Обычный 4 12 10 3 2" xfId="9716"/>
    <cellStyle name="Обычный 4 12 10 3 2 2" xfId="17049"/>
    <cellStyle name="Обычный 4 12 10 3 2 2 2" xfId="31715"/>
    <cellStyle name="Обычный 4 12 10 3 2 3" xfId="24382"/>
    <cellStyle name="Обычный 4 12 10 3 3" xfId="13394"/>
    <cellStyle name="Обычный 4 12 10 3 3 2" xfId="28060"/>
    <cellStyle name="Обычный 4 12 10 3 4" xfId="20727"/>
    <cellStyle name="Обычный 4 12 10 4" xfId="7886"/>
    <cellStyle name="Обычный 4 12 10 4 2" xfId="15223"/>
    <cellStyle name="Обычный 4 12 10 4 2 2" xfId="29889"/>
    <cellStyle name="Обычный 4 12 10 4 3" xfId="22556"/>
    <cellStyle name="Обычный 4 12 10 5" xfId="11568"/>
    <cellStyle name="Обычный 4 12 10 5 2" xfId="26234"/>
    <cellStyle name="Обычный 4 12 10 6" xfId="18901"/>
    <cellStyle name="Обычный 4 12 11" xfId="786"/>
    <cellStyle name="Обычный 4 12 11 2" xfId="5197"/>
    <cellStyle name="Обычный 4 12 11 2 2" xfId="7028"/>
    <cellStyle name="Обычный 4 12 11 2 2 2" xfId="10688"/>
    <cellStyle name="Обычный 4 12 11 2 2 2 2" xfId="18021"/>
    <cellStyle name="Обычный 4 12 11 2 2 2 2 2" xfId="32687"/>
    <cellStyle name="Обычный 4 12 11 2 2 2 3" xfId="25354"/>
    <cellStyle name="Обычный 4 12 11 2 2 3" xfId="14366"/>
    <cellStyle name="Обычный 4 12 11 2 2 3 2" xfId="29032"/>
    <cellStyle name="Обычный 4 12 11 2 2 4" xfId="21699"/>
    <cellStyle name="Обычный 4 12 11 2 3" xfId="8860"/>
    <cellStyle name="Обычный 4 12 11 2 3 2" xfId="16195"/>
    <cellStyle name="Обычный 4 12 11 2 3 2 2" xfId="30861"/>
    <cellStyle name="Обычный 4 12 11 2 3 3" xfId="23528"/>
    <cellStyle name="Обычный 4 12 11 2 4" xfId="12540"/>
    <cellStyle name="Обычный 4 12 11 2 4 2" xfId="27206"/>
    <cellStyle name="Обычный 4 12 11 2 5" xfId="19873"/>
    <cellStyle name="Обычный 4 12 11 3" xfId="6120"/>
    <cellStyle name="Обычный 4 12 11 3 2" xfId="9779"/>
    <cellStyle name="Обычный 4 12 11 3 2 2" xfId="17112"/>
    <cellStyle name="Обычный 4 12 11 3 2 2 2" xfId="31778"/>
    <cellStyle name="Обычный 4 12 11 3 2 3" xfId="24445"/>
    <cellStyle name="Обычный 4 12 11 3 3" xfId="13457"/>
    <cellStyle name="Обычный 4 12 11 3 3 2" xfId="28123"/>
    <cellStyle name="Обычный 4 12 11 3 4" xfId="20790"/>
    <cellStyle name="Обычный 4 12 11 4" xfId="7949"/>
    <cellStyle name="Обычный 4 12 11 4 2" xfId="15286"/>
    <cellStyle name="Обычный 4 12 11 4 2 2" xfId="29952"/>
    <cellStyle name="Обычный 4 12 11 4 3" xfId="22619"/>
    <cellStyle name="Обычный 4 12 11 5" xfId="11631"/>
    <cellStyle name="Обычный 4 12 11 5 2" xfId="26297"/>
    <cellStyle name="Обычный 4 12 11 6" xfId="18964"/>
    <cellStyle name="Обычный 4 12 12" xfId="849"/>
    <cellStyle name="Обычный 4 12 12 2" xfId="5260"/>
    <cellStyle name="Обычный 4 12 12 2 2" xfId="7091"/>
    <cellStyle name="Обычный 4 12 12 2 2 2" xfId="10751"/>
    <cellStyle name="Обычный 4 12 12 2 2 2 2" xfId="18084"/>
    <cellStyle name="Обычный 4 12 12 2 2 2 2 2" xfId="32750"/>
    <cellStyle name="Обычный 4 12 12 2 2 2 3" xfId="25417"/>
    <cellStyle name="Обычный 4 12 12 2 2 3" xfId="14429"/>
    <cellStyle name="Обычный 4 12 12 2 2 3 2" xfId="29095"/>
    <cellStyle name="Обычный 4 12 12 2 2 4" xfId="21762"/>
    <cellStyle name="Обычный 4 12 12 2 3" xfId="8923"/>
    <cellStyle name="Обычный 4 12 12 2 3 2" xfId="16258"/>
    <cellStyle name="Обычный 4 12 12 2 3 2 2" xfId="30924"/>
    <cellStyle name="Обычный 4 12 12 2 3 3" xfId="23591"/>
    <cellStyle name="Обычный 4 12 12 2 4" xfId="12603"/>
    <cellStyle name="Обычный 4 12 12 2 4 2" xfId="27269"/>
    <cellStyle name="Обычный 4 12 12 2 5" xfId="19936"/>
    <cellStyle name="Обычный 4 12 12 3" xfId="6183"/>
    <cellStyle name="Обычный 4 12 12 3 2" xfId="9842"/>
    <cellStyle name="Обычный 4 12 12 3 2 2" xfId="17175"/>
    <cellStyle name="Обычный 4 12 12 3 2 2 2" xfId="31841"/>
    <cellStyle name="Обычный 4 12 12 3 2 3" xfId="24508"/>
    <cellStyle name="Обычный 4 12 12 3 3" xfId="13520"/>
    <cellStyle name="Обычный 4 12 12 3 3 2" xfId="28186"/>
    <cellStyle name="Обычный 4 12 12 3 4" xfId="20853"/>
    <cellStyle name="Обычный 4 12 12 4" xfId="8012"/>
    <cellStyle name="Обычный 4 12 12 4 2" xfId="15349"/>
    <cellStyle name="Обычный 4 12 12 4 2 2" xfId="30015"/>
    <cellStyle name="Обычный 4 12 12 4 3" xfId="22682"/>
    <cellStyle name="Обычный 4 12 12 5" xfId="11694"/>
    <cellStyle name="Обычный 4 12 12 5 2" xfId="26360"/>
    <cellStyle name="Обычный 4 12 12 6" xfId="19027"/>
    <cellStyle name="Обычный 4 12 13" xfId="912"/>
    <cellStyle name="Обычный 4 12 13 2" xfId="5323"/>
    <cellStyle name="Обычный 4 12 13 2 2" xfId="7154"/>
    <cellStyle name="Обычный 4 12 13 2 2 2" xfId="10814"/>
    <cellStyle name="Обычный 4 12 13 2 2 2 2" xfId="18147"/>
    <cellStyle name="Обычный 4 12 13 2 2 2 2 2" xfId="32813"/>
    <cellStyle name="Обычный 4 12 13 2 2 2 3" xfId="25480"/>
    <cellStyle name="Обычный 4 12 13 2 2 3" xfId="14492"/>
    <cellStyle name="Обычный 4 12 13 2 2 3 2" xfId="29158"/>
    <cellStyle name="Обычный 4 12 13 2 2 4" xfId="21825"/>
    <cellStyle name="Обычный 4 12 13 2 3" xfId="8986"/>
    <cellStyle name="Обычный 4 12 13 2 3 2" xfId="16321"/>
    <cellStyle name="Обычный 4 12 13 2 3 2 2" xfId="30987"/>
    <cellStyle name="Обычный 4 12 13 2 3 3" xfId="23654"/>
    <cellStyle name="Обычный 4 12 13 2 4" xfId="12666"/>
    <cellStyle name="Обычный 4 12 13 2 4 2" xfId="27332"/>
    <cellStyle name="Обычный 4 12 13 2 5" xfId="19999"/>
    <cellStyle name="Обычный 4 12 13 3" xfId="6246"/>
    <cellStyle name="Обычный 4 12 13 3 2" xfId="9905"/>
    <cellStyle name="Обычный 4 12 13 3 2 2" xfId="17238"/>
    <cellStyle name="Обычный 4 12 13 3 2 2 2" xfId="31904"/>
    <cellStyle name="Обычный 4 12 13 3 2 3" xfId="24571"/>
    <cellStyle name="Обычный 4 12 13 3 3" xfId="13583"/>
    <cellStyle name="Обычный 4 12 13 3 3 2" xfId="28249"/>
    <cellStyle name="Обычный 4 12 13 3 4" xfId="20916"/>
    <cellStyle name="Обычный 4 12 13 4" xfId="8075"/>
    <cellStyle name="Обычный 4 12 13 4 2" xfId="15412"/>
    <cellStyle name="Обычный 4 12 13 4 2 2" xfId="30078"/>
    <cellStyle name="Обычный 4 12 13 4 3" xfId="22745"/>
    <cellStyle name="Обычный 4 12 13 5" xfId="11757"/>
    <cellStyle name="Обычный 4 12 13 5 2" xfId="26423"/>
    <cellStyle name="Обычный 4 12 13 6" xfId="19090"/>
    <cellStyle name="Обычный 4 12 14" xfId="974"/>
    <cellStyle name="Обычный 4 12 14 2" xfId="5386"/>
    <cellStyle name="Обычный 4 12 14 2 2" xfId="7217"/>
    <cellStyle name="Обычный 4 12 14 2 2 2" xfId="10877"/>
    <cellStyle name="Обычный 4 12 14 2 2 2 2" xfId="18210"/>
    <cellStyle name="Обычный 4 12 14 2 2 2 2 2" xfId="32876"/>
    <cellStyle name="Обычный 4 12 14 2 2 2 3" xfId="25543"/>
    <cellStyle name="Обычный 4 12 14 2 2 3" xfId="14555"/>
    <cellStyle name="Обычный 4 12 14 2 2 3 2" xfId="29221"/>
    <cellStyle name="Обычный 4 12 14 2 2 4" xfId="21888"/>
    <cellStyle name="Обычный 4 12 14 2 3" xfId="9049"/>
    <cellStyle name="Обычный 4 12 14 2 3 2" xfId="16384"/>
    <cellStyle name="Обычный 4 12 14 2 3 2 2" xfId="31050"/>
    <cellStyle name="Обычный 4 12 14 2 3 3" xfId="23717"/>
    <cellStyle name="Обычный 4 12 14 2 4" xfId="12729"/>
    <cellStyle name="Обычный 4 12 14 2 4 2" xfId="27395"/>
    <cellStyle name="Обычный 4 12 14 2 5" xfId="20062"/>
    <cellStyle name="Обычный 4 12 14 3" xfId="6308"/>
    <cellStyle name="Обычный 4 12 14 3 2" xfId="9968"/>
    <cellStyle name="Обычный 4 12 14 3 2 2" xfId="17301"/>
    <cellStyle name="Обычный 4 12 14 3 2 2 2" xfId="31967"/>
    <cellStyle name="Обычный 4 12 14 3 2 3" xfId="24634"/>
    <cellStyle name="Обычный 4 12 14 3 3" xfId="13646"/>
    <cellStyle name="Обычный 4 12 14 3 3 2" xfId="28312"/>
    <cellStyle name="Обычный 4 12 14 3 4" xfId="20979"/>
    <cellStyle name="Обычный 4 12 14 4" xfId="8138"/>
    <cellStyle name="Обычный 4 12 14 4 2" xfId="15475"/>
    <cellStyle name="Обычный 4 12 14 4 2 2" xfId="30141"/>
    <cellStyle name="Обычный 4 12 14 4 3" xfId="22808"/>
    <cellStyle name="Обычный 4 12 14 5" xfId="11820"/>
    <cellStyle name="Обычный 4 12 14 5 2" xfId="26486"/>
    <cellStyle name="Обычный 4 12 14 6" xfId="19153"/>
    <cellStyle name="Обычный 4 12 15" xfId="4570"/>
    <cellStyle name="Обычный 4 12 15 2" xfId="6401"/>
    <cellStyle name="Обычный 4 12 15 2 2" xfId="10061"/>
    <cellStyle name="Обычный 4 12 15 2 2 2" xfId="17394"/>
    <cellStyle name="Обычный 4 12 15 2 2 2 2" xfId="32060"/>
    <cellStyle name="Обычный 4 12 15 2 2 3" xfId="24727"/>
    <cellStyle name="Обычный 4 12 15 2 3" xfId="13739"/>
    <cellStyle name="Обычный 4 12 15 2 3 2" xfId="28405"/>
    <cellStyle name="Обычный 4 12 15 2 4" xfId="21072"/>
    <cellStyle name="Обычный 4 12 15 3" xfId="8233"/>
    <cellStyle name="Обычный 4 12 15 3 2" xfId="15568"/>
    <cellStyle name="Обычный 4 12 15 3 2 2" xfId="30234"/>
    <cellStyle name="Обычный 4 12 15 3 3" xfId="22901"/>
    <cellStyle name="Обычный 4 12 15 4" xfId="11913"/>
    <cellStyle name="Обычный 4 12 15 4 2" xfId="26579"/>
    <cellStyle name="Обычный 4 12 15 5" xfId="19246"/>
    <cellStyle name="Обычный 4 12 16" xfId="5493"/>
    <cellStyle name="Обычный 4 12 16 2" xfId="9152"/>
    <cellStyle name="Обычный 4 12 16 2 2" xfId="16485"/>
    <cellStyle name="Обычный 4 12 16 2 2 2" xfId="31151"/>
    <cellStyle name="Обычный 4 12 16 2 3" xfId="23818"/>
    <cellStyle name="Обычный 4 12 16 3" xfId="12830"/>
    <cellStyle name="Обычный 4 12 16 3 2" xfId="27496"/>
    <cellStyle name="Обычный 4 12 16 4" xfId="20163"/>
    <cellStyle name="Обычный 4 12 17" xfId="7322"/>
    <cellStyle name="Обычный 4 12 17 2" xfId="14659"/>
    <cellStyle name="Обычный 4 12 17 2 2" xfId="29325"/>
    <cellStyle name="Обычный 4 12 17 3" xfId="21992"/>
    <cellStyle name="Обычный 4 12 18" xfId="11004"/>
    <cellStyle name="Обычный 4 12 18 2" xfId="25670"/>
    <cellStyle name="Обычный 4 12 19" xfId="18337"/>
    <cellStyle name="Обычный 4 12 2" xfId="218"/>
    <cellStyle name="Обычный 4 12 2 2" xfId="4630"/>
    <cellStyle name="Обычный 4 12 2 2 2" xfId="6461"/>
    <cellStyle name="Обычный 4 12 2 2 2 2" xfId="10121"/>
    <cellStyle name="Обычный 4 12 2 2 2 2 2" xfId="17454"/>
    <cellStyle name="Обычный 4 12 2 2 2 2 2 2" xfId="32120"/>
    <cellStyle name="Обычный 4 12 2 2 2 2 3" xfId="24787"/>
    <cellStyle name="Обычный 4 12 2 2 2 3" xfId="13799"/>
    <cellStyle name="Обычный 4 12 2 2 2 3 2" xfId="28465"/>
    <cellStyle name="Обычный 4 12 2 2 2 4" xfId="21132"/>
    <cellStyle name="Обычный 4 12 2 2 3" xfId="8293"/>
    <cellStyle name="Обычный 4 12 2 2 3 2" xfId="15628"/>
    <cellStyle name="Обычный 4 12 2 2 3 2 2" xfId="30294"/>
    <cellStyle name="Обычный 4 12 2 2 3 3" xfId="22961"/>
    <cellStyle name="Обычный 4 12 2 2 4" xfId="11973"/>
    <cellStyle name="Обычный 4 12 2 2 4 2" xfId="26639"/>
    <cellStyle name="Обычный 4 12 2 2 5" xfId="19306"/>
    <cellStyle name="Обычный 4 12 2 3" xfId="5553"/>
    <cellStyle name="Обычный 4 12 2 3 2" xfId="9212"/>
    <cellStyle name="Обычный 4 12 2 3 2 2" xfId="16545"/>
    <cellStyle name="Обычный 4 12 2 3 2 2 2" xfId="31211"/>
    <cellStyle name="Обычный 4 12 2 3 2 3" xfId="23878"/>
    <cellStyle name="Обычный 4 12 2 3 3" xfId="12890"/>
    <cellStyle name="Обычный 4 12 2 3 3 2" xfId="27556"/>
    <cellStyle name="Обычный 4 12 2 3 4" xfId="20223"/>
    <cellStyle name="Обычный 4 12 2 4" xfId="7382"/>
    <cellStyle name="Обычный 4 12 2 4 2" xfId="14719"/>
    <cellStyle name="Обычный 4 12 2 4 2 2" xfId="29385"/>
    <cellStyle name="Обычный 4 12 2 4 3" xfId="22052"/>
    <cellStyle name="Обычный 4 12 2 5" xfId="11064"/>
    <cellStyle name="Обычный 4 12 2 5 2" xfId="25730"/>
    <cellStyle name="Обычный 4 12 2 6" xfId="18397"/>
    <cellStyle name="Обычный 4 12 3" xfId="282"/>
    <cellStyle name="Обычный 4 12 3 2" xfId="4693"/>
    <cellStyle name="Обычный 4 12 3 2 2" xfId="6524"/>
    <cellStyle name="Обычный 4 12 3 2 2 2" xfId="10184"/>
    <cellStyle name="Обычный 4 12 3 2 2 2 2" xfId="17517"/>
    <cellStyle name="Обычный 4 12 3 2 2 2 2 2" xfId="32183"/>
    <cellStyle name="Обычный 4 12 3 2 2 2 3" xfId="24850"/>
    <cellStyle name="Обычный 4 12 3 2 2 3" xfId="13862"/>
    <cellStyle name="Обычный 4 12 3 2 2 3 2" xfId="28528"/>
    <cellStyle name="Обычный 4 12 3 2 2 4" xfId="21195"/>
    <cellStyle name="Обычный 4 12 3 2 3" xfId="8356"/>
    <cellStyle name="Обычный 4 12 3 2 3 2" xfId="15691"/>
    <cellStyle name="Обычный 4 12 3 2 3 2 2" xfId="30357"/>
    <cellStyle name="Обычный 4 12 3 2 3 3" xfId="23024"/>
    <cellStyle name="Обычный 4 12 3 2 4" xfId="12036"/>
    <cellStyle name="Обычный 4 12 3 2 4 2" xfId="26702"/>
    <cellStyle name="Обычный 4 12 3 2 5" xfId="19369"/>
    <cellStyle name="Обычный 4 12 3 3" xfId="5616"/>
    <cellStyle name="Обычный 4 12 3 3 2" xfId="9275"/>
    <cellStyle name="Обычный 4 12 3 3 2 2" xfId="16608"/>
    <cellStyle name="Обычный 4 12 3 3 2 2 2" xfId="31274"/>
    <cellStyle name="Обычный 4 12 3 3 2 3" xfId="23941"/>
    <cellStyle name="Обычный 4 12 3 3 3" xfId="12953"/>
    <cellStyle name="Обычный 4 12 3 3 3 2" xfId="27619"/>
    <cellStyle name="Обычный 4 12 3 3 4" xfId="20286"/>
    <cellStyle name="Обычный 4 12 3 4" xfId="7445"/>
    <cellStyle name="Обычный 4 12 3 4 2" xfId="14782"/>
    <cellStyle name="Обычный 4 12 3 4 2 2" xfId="29448"/>
    <cellStyle name="Обычный 4 12 3 4 3" xfId="22115"/>
    <cellStyle name="Обычный 4 12 3 5" xfId="11127"/>
    <cellStyle name="Обычный 4 12 3 5 2" xfId="25793"/>
    <cellStyle name="Обычный 4 12 3 6" xfId="18460"/>
    <cellStyle name="Обычный 4 12 4" xfId="344"/>
    <cellStyle name="Обычный 4 12 4 2" xfId="4756"/>
    <cellStyle name="Обычный 4 12 4 2 2" xfId="6587"/>
    <cellStyle name="Обычный 4 12 4 2 2 2" xfId="10247"/>
    <cellStyle name="Обычный 4 12 4 2 2 2 2" xfId="17580"/>
    <cellStyle name="Обычный 4 12 4 2 2 2 2 2" xfId="32246"/>
    <cellStyle name="Обычный 4 12 4 2 2 2 3" xfId="24913"/>
    <cellStyle name="Обычный 4 12 4 2 2 3" xfId="13925"/>
    <cellStyle name="Обычный 4 12 4 2 2 3 2" xfId="28591"/>
    <cellStyle name="Обычный 4 12 4 2 2 4" xfId="21258"/>
    <cellStyle name="Обычный 4 12 4 2 3" xfId="8419"/>
    <cellStyle name="Обычный 4 12 4 2 3 2" xfId="15754"/>
    <cellStyle name="Обычный 4 12 4 2 3 2 2" xfId="30420"/>
    <cellStyle name="Обычный 4 12 4 2 3 3" xfId="23087"/>
    <cellStyle name="Обычный 4 12 4 2 4" xfId="12099"/>
    <cellStyle name="Обычный 4 12 4 2 4 2" xfId="26765"/>
    <cellStyle name="Обычный 4 12 4 2 5" xfId="19432"/>
    <cellStyle name="Обычный 4 12 4 3" xfId="5679"/>
    <cellStyle name="Обычный 4 12 4 3 2" xfId="9338"/>
    <cellStyle name="Обычный 4 12 4 3 2 2" xfId="16671"/>
    <cellStyle name="Обычный 4 12 4 3 2 2 2" xfId="31337"/>
    <cellStyle name="Обычный 4 12 4 3 2 3" xfId="24004"/>
    <cellStyle name="Обычный 4 12 4 3 3" xfId="13016"/>
    <cellStyle name="Обычный 4 12 4 3 3 2" xfId="27682"/>
    <cellStyle name="Обычный 4 12 4 3 4" xfId="20349"/>
    <cellStyle name="Обычный 4 12 4 4" xfId="7508"/>
    <cellStyle name="Обычный 4 12 4 4 2" xfId="14845"/>
    <cellStyle name="Обычный 4 12 4 4 2 2" xfId="29511"/>
    <cellStyle name="Обычный 4 12 4 4 3" xfId="22178"/>
    <cellStyle name="Обычный 4 12 4 5" xfId="11190"/>
    <cellStyle name="Обычный 4 12 4 5 2" xfId="25856"/>
    <cellStyle name="Обычный 4 12 4 6" xfId="18523"/>
    <cellStyle name="Обычный 4 12 5" xfId="407"/>
    <cellStyle name="Обычный 4 12 5 2" xfId="4819"/>
    <cellStyle name="Обычный 4 12 5 2 2" xfId="6650"/>
    <cellStyle name="Обычный 4 12 5 2 2 2" xfId="10310"/>
    <cellStyle name="Обычный 4 12 5 2 2 2 2" xfId="17643"/>
    <cellStyle name="Обычный 4 12 5 2 2 2 2 2" xfId="32309"/>
    <cellStyle name="Обычный 4 12 5 2 2 2 3" xfId="24976"/>
    <cellStyle name="Обычный 4 12 5 2 2 3" xfId="13988"/>
    <cellStyle name="Обычный 4 12 5 2 2 3 2" xfId="28654"/>
    <cellStyle name="Обычный 4 12 5 2 2 4" xfId="21321"/>
    <cellStyle name="Обычный 4 12 5 2 3" xfId="8482"/>
    <cellStyle name="Обычный 4 12 5 2 3 2" xfId="15817"/>
    <cellStyle name="Обычный 4 12 5 2 3 2 2" xfId="30483"/>
    <cellStyle name="Обычный 4 12 5 2 3 3" xfId="23150"/>
    <cellStyle name="Обычный 4 12 5 2 4" xfId="12162"/>
    <cellStyle name="Обычный 4 12 5 2 4 2" xfId="26828"/>
    <cellStyle name="Обычный 4 12 5 2 5" xfId="19495"/>
    <cellStyle name="Обычный 4 12 5 3" xfId="5742"/>
    <cellStyle name="Обычный 4 12 5 3 2" xfId="9401"/>
    <cellStyle name="Обычный 4 12 5 3 2 2" xfId="16734"/>
    <cellStyle name="Обычный 4 12 5 3 2 2 2" xfId="31400"/>
    <cellStyle name="Обычный 4 12 5 3 2 3" xfId="24067"/>
    <cellStyle name="Обычный 4 12 5 3 3" xfId="13079"/>
    <cellStyle name="Обычный 4 12 5 3 3 2" xfId="27745"/>
    <cellStyle name="Обычный 4 12 5 3 4" xfId="20412"/>
    <cellStyle name="Обычный 4 12 5 4" xfId="7571"/>
    <cellStyle name="Обычный 4 12 5 4 2" xfId="14908"/>
    <cellStyle name="Обычный 4 12 5 4 2 2" xfId="29574"/>
    <cellStyle name="Обычный 4 12 5 4 3" xfId="22241"/>
    <cellStyle name="Обычный 4 12 5 5" xfId="11253"/>
    <cellStyle name="Обычный 4 12 5 5 2" xfId="25919"/>
    <cellStyle name="Обычный 4 12 5 6" xfId="18586"/>
    <cellStyle name="Обычный 4 12 6" xfId="470"/>
    <cellStyle name="Обычный 4 12 6 2" xfId="4882"/>
    <cellStyle name="Обычный 4 12 6 2 2" xfId="6713"/>
    <cellStyle name="Обычный 4 12 6 2 2 2" xfId="10373"/>
    <cellStyle name="Обычный 4 12 6 2 2 2 2" xfId="17706"/>
    <cellStyle name="Обычный 4 12 6 2 2 2 2 2" xfId="32372"/>
    <cellStyle name="Обычный 4 12 6 2 2 2 3" xfId="25039"/>
    <cellStyle name="Обычный 4 12 6 2 2 3" xfId="14051"/>
    <cellStyle name="Обычный 4 12 6 2 2 3 2" xfId="28717"/>
    <cellStyle name="Обычный 4 12 6 2 2 4" xfId="21384"/>
    <cellStyle name="Обычный 4 12 6 2 3" xfId="8545"/>
    <cellStyle name="Обычный 4 12 6 2 3 2" xfId="15880"/>
    <cellStyle name="Обычный 4 12 6 2 3 2 2" xfId="30546"/>
    <cellStyle name="Обычный 4 12 6 2 3 3" xfId="23213"/>
    <cellStyle name="Обычный 4 12 6 2 4" xfId="12225"/>
    <cellStyle name="Обычный 4 12 6 2 4 2" xfId="26891"/>
    <cellStyle name="Обычный 4 12 6 2 5" xfId="19558"/>
    <cellStyle name="Обычный 4 12 6 3" xfId="5805"/>
    <cellStyle name="Обычный 4 12 6 3 2" xfId="9464"/>
    <cellStyle name="Обычный 4 12 6 3 2 2" xfId="16797"/>
    <cellStyle name="Обычный 4 12 6 3 2 2 2" xfId="31463"/>
    <cellStyle name="Обычный 4 12 6 3 2 3" xfId="24130"/>
    <cellStyle name="Обычный 4 12 6 3 3" xfId="13142"/>
    <cellStyle name="Обычный 4 12 6 3 3 2" xfId="27808"/>
    <cellStyle name="Обычный 4 12 6 3 4" xfId="20475"/>
    <cellStyle name="Обычный 4 12 6 4" xfId="7634"/>
    <cellStyle name="Обычный 4 12 6 4 2" xfId="14971"/>
    <cellStyle name="Обычный 4 12 6 4 2 2" xfId="29637"/>
    <cellStyle name="Обычный 4 12 6 4 3" xfId="22304"/>
    <cellStyle name="Обычный 4 12 6 5" xfId="11316"/>
    <cellStyle name="Обычный 4 12 6 5 2" xfId="25982"/>
    <cellStyle name="Обычный 4 12 6 6" xfId="18649"/>
    <cellStyle name="Обычный 4 12 7" xfId="533"/>
    <cellStyle name="Обычный 4 12 7 2" xfId="4945"/>
    <cellStyle name="Обычный 4 12 7 2 2" xfId="6776"/>
    <cellStyle name="Обычный 4 12 7 2 2 2" xfId="10436"/>
    <cellStyle name="Обычный 4 12 7 2 2 2 2" xfId="17769"/>
    <cellStyle name="Обычный 4 12 7 2 2 2 2 2" xfId="32435"/>
    <cellStyle name="Обычный 4 12 7 2 2 2 3" xfId="25102"/>
    <cellStyle name="Обычный 4 12 7 2 2 3" xfId="14114"/>
    <cellStyle name="Обычный 4 12 7 2 2 3 2" xfId="28780"/>
    <cellStyle name="Обычный 4 12 7 2 2 4" xfId="21447"/>
    <cellStyle name="Обычный 4 12 7 2 3" xfId="8608"/>
    <cellStyle name="Обычный 4 12 7 2 3 2" xfId="15943"/>
    <cellStyle name="Обычный 4 12 7 2 3 2 2" xfId="30609"/>
    <cellStyle name="Обычный 4 12 7 2 3 3" xfId="23276"/>
    <cellStyle name="Обычный 4 12 7 2 4" xfId="12288"/>
    <cellStyle name="Обычный 4 12 7 2 4 2" xfId="26954"/>
    <cellStyle name="Обычный 4 12 7 2 5" xfId="19621"/>
    <cellStyle name="Обычный 4 12 7 3" xfId="5868"/>
    <cellStyle name="Обычный 4 12 7 3 2" xfId="9527"/>
    <cellStyle name="Обычный 4 12 7 3 2 2" xfId="16860"/>
    <cellStyle name="Обычный 4 12 7 3 2 2 2" xfId="31526"/>
    <cellStyle name="Обычный 4 12 7 3 2 3" xfId="24193"/>
    <cellStyle name="Обычный 4 12 7 3 3" xfId="13205"/>
    <cellStyle name="Обычный 4 12 7 3 3 2" xfId="27871"/>
    <cellStyle name="Обычный 4 12 7 3 4" xfId="20538"/>
    <cellStyle name="Обычный 4 12 7 4" xfId="7697"/>
    <cellStyle name="Обычный 4 12 7 4 2" xfId="15034"/>
    <cellStyle name="Обычный 4 12 7 4 2 2" xfId="29700"/>
    <cellStyle name="Обычный 4 12 7 4 3" xfId="22367"/>
    <cellStyle name="Обычный 4 12 7 5" xfId="11379"/>
    <cellStyle name="Обычный 4 12 7 5 2" xfId="26045"/>
    <cellStyle name="Обычный 4 12 7 6" xfId="18712"/>
    <cellStyle name="Обычный 4 12 8" xfId="597"/>
    <cellStyle name="Обычный 4 12 8 2" xfId="5008"/>
    <cellStyle name="Обычный 4 12 8 2 2" xfId="6839"/>
    <cellStyle name="Обычный 4 12 8 2 2 2" xfId="10499"/>
    <cellStyle name="Обычный 4 12 8 2 2 2 2" xfId="17832"/>
    <cellStyle name="Обычный 4 12 8 2 2 2 2 2" xfId="32498"/>
    <cellStyle name="Обычный 4 12 8 2 2 2 3" xfId="25165"/>
    <cellStyle name="Обычный 4 12 8 2 2 3" xfId="14177"/>
    <cellStyle name="Обычный 4 12 8 2 2 3 2" xfId="28843"/>
    <cellStyle name="Обычный 4 12 8 2 2 4" xfId="21510"/>
    <cellStyle name="Обычный 4 12 8 2 3" xfId="8671"/>
    <cellStyle name="Обычный 4 12 8 2 3 2" xfId="16006"/>
    <cellStyle name="Обычный 4 12 8 2 3 2 2" xfId="30672"/>
    <cellStyle name="Обычный 4 12 8 2 3 3" xfId="23339"/>
    <cellStyle name="Обычный 4 12 8 2 4" xfId="12351"/>
    <cellStyle name="Обычный 4 12 8 2 4 2" xfId="27017"/>
    <cellStyle name="Обычный 4 12 8 2 5" xfId="19684"/>
    <cellStyle name="Обычный 4 12 8 3" xfId="5931"/>
    <cellStyle name="Обычный 4 12 8 3 2" xfId="9590"/>
    <cellStyle name="Обычный 4 12 8 3 2 2" xfId="16923"/>
    <cellStyle name="Обычный 4 12 8 3 2 2 2" xfId="31589"/>
    <cellStyle name="Обычный 4 12 8 3 2 3" xfId="24256"/>
    <cellStyle name="Обычный 4 12 8 3 3" xfId="13268"/>
    <cellStyle name="Обычный 4 12 8 3 3 2" xfId="27934"/>
    <cellStyle name="Обычный 4 12 8 3 4" xfId="20601"/>
    <cellStyle name="Обычный 4 12 8 4" xfId="7760"/>
    <cellStyle name="Обычный 4 12 8 4 2" xfId="15097"/>
    <cellStyle name="Обычный 4 12 8 4 2 2" xfId="29763"/>
    <cellStyle name="Обычный 4 12 8 4 3" xfId="22430"/>
    <cellStyle name="Обычный 4 12 8 5" xfId="11442"/>
    <cellStyle name="Обычный 4 12 8 5 2" xfId="26108"/>
    <cellStyle name="Обычный 4 12 8 6" xfId="18775"/>
    <cellStyle name="Обычный 4 12 9" xfId="660"/>
    <cellStyle name="Обычный 4 12 9 2" xfId="5071"/>
    <cellStyle name="Обычный 4 12 9 2 2" xfId="6902"/>
    <cellStyle name="Обычный 4 12 9 2 2 2" xfId="10562"/>
    <cellStyle name="Обычный 4 12 9 2 2 2 2" xfId="17895"/>
    <cellStyle name="Обычный 4 12 9 2 2 2 2 2" xfId="32561"/>
    <cellStyle name="Обычный 4 12 9 2 2 2 3" xfId="25228"/>
    <cellStyle name="Обычный 4 12 9 2 2 3" xfId="14240"/>
    <cellStyle name="Обычный 4 12 9 2 2 3 2" xfId="28906"/>
    <cellStyle name="Обычный 4 12 9 2 2 4" xfId="21573"/>
    <cellStyle name="Обычный 4 12 9 2 3" xfId="8734"/>
    <cellStyle name="Обычный 4 12 9 2 3 2" xfId="16069"/>
    <cellStyle name="Обычный 4 12 9 2 3 2 2" xfId="30735"/>
    <cellStyle name="Обычный 4 12 9 2 3 3" xfId="23402"/>
    <cellStyle name="Обычный 4 12 9 2 4" xfId="12414"/>
    <cellStyle name="Обычный 4 12 9 2 4 2" xfId="27080"/>
    <cellStyle name="Обычный 4 12 9 2 5" xfId="19747"/>
    <cellStyle name="Обычный 4 12 9 3" xfId="5994"/>
    <cellStyle name="Обычный 4 12 9 3 2" xfId="9653"/>
    <cellStyle name="Обычный 4 12 9 3 2 2" xfId="16986"/>
    <cellStyle name="Обычный 4 12 9 3 2 2 2" xfId="31652"/>
    <cellStyle name="Обычный 4 12 9 3 2 3" xfId="24319"/>
    <cellStyle name="Обычный 4 12 9 3 3" xfId="13331"/>
    <cellStyle name="Обычный 4 12 9 3 3 2" xfId="27997"/>
    <cellStyle name="Обычный 4 12 9 3 4" xfId="20664"/>
    <cellStyle name="Обычный 4 12 9 4" xfId="7823"/>
    <cellStyle name="Обычный 4 12 9 4 2" xfId="15160"/>
    <cellStyle name="Обычный 4 12 9 4 2 2" xfId="29826"/>
    <cellStyle name="Обычный 4 12 9 4 3" xfId="22493"/>
    <cellStyle name="Обычный 4 12 9 5" xfId="11505"/>
    <cellStyle name="Обычный 4 12 9 5 2" xfId="26171"/>
    <cellStyle name="Обычный 4 12 9 6" xfId="18838"/>
    <cellStyle name="Обычный 4 13" xfId="118"/>
    <cellStyle name="Обычный 4 13 10" xfId="724"/>
    <cellStyle name="Обычный 4 13 10 2" xfId="5135"/>
    <cellStyle name="Обычный 4 13 10 2 2" xfId="6966"/>
    <cellStyle name="Обычный 4 13 10 2 2 2" xfId="10626"/>
    <cellStyle name="Обычный 4 13 10 2 2 2 2" xfId="17959"/>
    <cellStyle name="Обычный 4 13 10 2 2 2 2 2" xfId="32625"/>
    <cellStyle name="Обычный 4 13 10 2 2 2 3" xfId="25292"/>
    <cellStyle name="Обычный 4 13 10 2 2 3" xfId="14304"/>
    <cellStyle name="Обычный 4 13 10 2 2 3 2" xfId="28970"/>
    <cellStyle name="Обычный 4 13 10 2 2 4" xfId="21637"/>
    <cellStyle name="Обычный 4 13 10 2 3" xfId="8798"/>
    <cellStyle name="Обычный 4 13 10 2 3 2" xfId="16133"/>
    <cellStyle name="Обычный 4 13 10 2 3 2 2" xfId="30799"/>
    <cellStyle name="Обычный 4 13 10 2 3 3" xfId="23466"/>
    <cellStyle name="Обычный 4 13 10 2 4" xfId="12478"/>
    <cellStyle name="Обычный 4 13 10 2 4 2" xfId="27144"/>
    <cellStyle name="Обычный 4 13 10 2 5" xfId="19811"/>
    <cellStyle name="Обычный 4 13 10 3" xfId="6058"/>
    <cellStyle name="Обычный 4 13 10 3 2" xfId="9717"/>
    <cellStyle name="Обычный 4 13 10 3 2 2" xfId="17050"/>
    <cellStyle name="Обычный 4 13 10 3 2 2 2" xfId="31716"/>
    <cellStyle name="Обычный 4 13 10 3 2 3" xfId="24383"/>
    <cellStyle name="Обычный 4 13 10 3 3" xfId="13395"/>
    <cellStyle name="Обычный 4 13 10 3 3 2" xfId="28061"/>
    <cellStyle name="Обычный 4 13 10 3 4" xfId="20728"/>
    <cellStyle name="Обычный 4 13 10 4" xfId="7887"/>
    <cellStyle name="Обычный 4 13 10 4 2" xfId="15224"/>
    <cellStyle name="Обычный 4 13 10 4 2 2" xfId="29890"/>
    <cellStyle name="Обычный 4 13 10 4 3" xfId="22557"/>
    <cellStyle name="Обычный 4 13 10 5" xfId="11569"/>
    <cellStyle name="Обычный 4 13 10 5 2" xfId="26235"/>
    <cellStyle name="Обычный 4 13 10 6" xfId="18902"/>
    <cellStyle name="Обычный 4 13 11" xfId="787"/>
    <cellStyle name="Обычный 4 13 11 2" xfId="5198"/>
    <cellStyle name="Обычный 4 13 11 2 2" xfId="7029"/>
    <cellStyle name="Обычный 4 13 11 2 2 2" xfId="10689"/>
    <cellStyle name="Обычный 4 13 11 2 2 2 2" xfId="18022"/>
    <cellStyle name="Обычный 4 13 11 2 2 2 2 2" xfId="32688"/>
    <cellStyle name="Обычный 4 13 11 2 2 2 3" xfId="25355"/>
    <cellStyle name="Обычный 4 13 11 2 2 3" xfId="14367"/>
    <cellStyle name="Обычный 4 13 11 2 2 3 2" xfId="29033"/>
    <cellStyle name="Обычный 4 13 11 2 2 4" xfId="21700"/>
    <cellStyle name="Обычный 4 13 11 2 3" xfId="8861"/>
    <cellStyle name="Обычный 4 13 11 2 3 2" xfId="16196"/>
    <cellStyle name="Обычный 4 13 11 2 3 2 2" xfId="30862"/>
    <cellStyle name="Обычный 4 13 11 2 3 3" xfId="23529"/>
    <cellStyle name="Обычный 4 13 11 2 4" xfId="12541"/>
    <cellStyle name="Обычный 4 13 11 2 4 2" xfId="27207"/>
    <cellStyle name="Обычный 4 13 11 2 5" xfId="19874"/>
    <cellStyle name="Обычный 4 13 11 3" xfId="6121"/>
    <cellStyle name="Обычный 4 13 11 3 2" xfId="9780"/>
    <cellStyle name="Обычный 4 13 11 3 2 2" xfId="17113"/>
    <cellStyle name="Обычный 4 13 11 3 2 2 2" xfId="31779"/>
    <cellStyle name="Обычный 4 13 11 3 2 3" xfId="24446"/>
    <cellStyle name="Обычный 4 13 11 3 3" xfId="13458"/>
    <cellStyle name="Обычный 4 13 11 3 3 2" xfId="28124"/>
    <cellStyle name="Обычный 4 13 11 3 4" xfId="20791"/>
    <cellStyle name="Обычный 4 13 11 4" xfId="7950"/>
    <cellStyle name="Обычный 4 13 11 4 2" xfId="15287"/>
    <cellStyle name="Обычный 4 13 11 4 2 2" xfId="29953"/>
    <cellStyle name="Обычный 4 13 11 4 3" xfId="22620"/>
    <cellStyle name="Обычный 4 13 11 5" xfId="11632"/>
    <cellStyle name="Обычный 4 13 11 5 2" xfId="26298"/>
    <cellStyle name="Обычный 4 13 11 6" xfId="18965"/>
    <cellStyle name="Обычный 4 13 12" xfId="850"/>
    <cellStyle name="Обычный 4 13 12 2" xfId="5261"/>
    <cellStyle name="Обычный 4 13 12 2 2" xfId="7092"/>
    <cellStyle name="Обычный 4 13 12 2 2 2" xfId="10752"/>
    <cellStyle name="Обычный 4 13 12 2 2 2 2" xfId="18085"/>
    <cellStyle name="Обычный 4 13 12 2 2 2 2 2" xfId="32751"/>
    <cellStyle name="Обычный 4 13 12 2 2 2 3" xfId="25418"/>
    <cellStyle name="Обычный 4 13 12 2 2 3" xfId="14430"/>
    <cellStyle name="Обычный 4 13 12 2 2 3 2" xfId="29096"/>
    <cellStyle name="Обычный 4 13 12 2 2 4" xfId="21763"/>
    <cellStyle name="Обычный 4 13 12 2 3" xfId="8924"/>
    <cellStyle name="Обычный 4 13 12 2 3 2" xfId="16259"/>
    <cellStyle name="Обычный 4 13 12 2 3 2 2" xfId="30925"/>
    <cellStyle name="Обычный 4 13 12 2 3 3" xfId="23592"/>
    <cellStyle name="Обычный 4 13 12 2 4" xfId="12604"/>
    <cellStyle name="Обычный 4 13 12 2 4 2" xfId="27270"/>
    <cellStyle name="Обычный 4 13 12 2 5" xfId="19937"/>
    <cellStyle name="Обычный 4 13 12 3" xfId="6184"/>
    <cellStyle name="Обычный 4 13 12 3 2" xfId="9843"/>
    <cellStyle name="Обычный 4 13 12 3 2 2" xfId="17176"/>
    <cellStyle name="Обычный 4 13 12 3 2 2 2" xfId="31842"/>
    <cellStyle name="Обычный 4 13 12 3 2 3" xfId="24509"/>
    <cellStyle name="Обычный 4 13 12 3 3" xfId="13521"/>
    <cellStyle name="Обычный 4 13 12 3 3 2" xfId="28187"/>
    <cellStyle name="Обычный 4 13 12 3 4" xfId="20854"/>
    <cellStyle name="Обычный 4 13 12 4" xfId="8013"/>
    <cellStyle name="Обычный 4 13 12 4 2" xfId="15350"/>
    <cellStyle name="Обычный 4 13 12 4 2 2" xfId="30016"/>
    <cellStyle name="Обычный 4 13 12 4 3" xfId="22683"/>
    <cellStyle name="Обычный 4 13 12 5" xfId="11695"/>
    <cellStyle name="Обычный 4 13 12 5 2" xfId="26361"/>
    <cellStyle name="Обычный 4 13 12 6" xfId="19028"/>
    <cellStyle name="Обычный 4 13 13" xfId="913"/>
    <cellStyle name="Обычный 4 13 13 2" xfId="5324"/>
    <cellStyle name="Обычный 4 13 13 2 2" xfId="7155"/>
    <cellStyle name="Обычный 4 13 13 2 2 2" xfId="10815"/>
    <cellStyle name="Обычный 4 13 13 2 2 2 2" xfId="18148"/>
    <cellStyle name="Обычный 4 13 13 2 2 2 2 2" xfId="32814"/>
    <cellStyle name="Обычный 4 13 13 2 2 2 3" xfId="25481"/>
    <cellStyle name="Обычный 4 13 13 2 2 3" xfId="14493"/>
    <cellStyle name="Обычный 4 13 13 2 2 3 2" xfId="29159"/>
    <cellStyle name="Обычный 4 13 13 2 2 4" xfId="21826"/>
    <cellStyle name="Обычный 4 13 13 2 3" xfId="8987"/>
    <cellStyle name="Обычный 4 13 13 2 3 2" xfId="16322"/>
    <cellStyle name="Обычный 4 13 13 2 3 2 2" xfId="30988"/>
    <cellStyle name="Обычный 4 13 13 2 3 3" xfId="23655"/>
    <cellStyle name="Обычный 4 13 13 2 4" xfId="12667"/>
    <cellStyle name="Обычный 4 13 13 2 4 2" xfId="27333"/>
    <cellStyle name="Обычный 4 13 13 2 5" xfId="20000"/>
    <cellStyle name="Обычный 4 13 13 3" xfId="6247"/>
    <cellStyle name="Обычный 4 13 13 3 2" xfId="9906"/>
    <cellStyle name="Обычный 4 13 13 3 2 2" xfId="17239"/>
    <cellStyle name="Обычный 4 13 13 3 2 2 2" xfId="31905"/>
    <cellStyle name="Обычный 4 13 13 3 2 3" xfId="24572"/>
    <cellStyle name="Обычный 4 13 13 3 3" xfId="13584"/>
    <cellStyle name="Обычный 4 13 13 3 3 2" xfId="28250"/>
    <cellStyle name="Обычный 4 13 13 3 4" xfId="20917"/>
    <cellStyle name="Обычный 4 13 13 4" xfId="8076"/>
    <cellStyle name="Обычный 4 13 13 4 2" xfId="15413"/>
    <cellStyle name="Обычный 4 13 13 4 2 2" xfId="30079"/>
    <cellStyle name="Обычный 4 13 13 4 3" xfId="22746"/>
    <cellStyle name="Обычный 4 13 13 5" xfId="11758"/>
    <cellStyle name="Обычный 4 13 13 5 2" xfId="26424"/>
    <cellStyle name="Обычный 4 13 13 6" xfId="19091"/>
    <cellStyle name="Обычный 4 13 14" xfId="975"/>
    <cellStyle name="Обычный 4 13 14 2" xfId="5387"/>
    <cellStyle name="Обычный 4 13 14 2 2" xfId="7218"/>
    <cellStyle name="Обычный 4 13 14 2 2 2" xfId="10878"/>
    <cellStyle name="Обычный 4 13 14 2 2 2 2" xfId="18211"/>
    <cellStyle name="Обычный 4 13 14 2 2 2 2 2" xfId="32877"/>
    <cellStyle name="Обычный 4 13 14 2 2 2 3" xfId="25544"/>
    <cellStyle name="Обычный 4 13 14 2 2 3" xfId="14556"/>
    <cellStyle name="Обычный 4 13 14 2 2 3 2" xfId="29222"/>
    <cellStyle name="Обычный 4 13 14 2 2 4" xfId="21889"/>
    <cellStyle name="Обычный 4 13 14 2 3" xfId="9050"/>
    <cellStyle name="Обычный 4 13 14 2 3 2" xfId="16385"/>
    <cellStyle name="Обычный 4 13 14 2 3 2 2" xfId="31051"/>
    <cellStyle name="Обычный 4 13 14 2 3 3" xfId="23718"/>
    <cellStyle name="Обычный 4 13 14 2 4" xfId="12730"/>
    <cellStyle name="Обычный 4 13 14 2 4 2" xfId="27396"/>
    <cellStyle name="Обычный 4 13 14 2 5" xfId="20063"/>
    <cellStyle name="Обычный 4 13 14 3" xfId="6309"/>
    <cellStyle name="Обычный 4 13 14 3 2" xfId="9969"/>
    <cellStyle name="Обычный 4 13 14 3 2 2" xfId="17302"/>
    <cellStyle name="Обычный 4 13 14 3 2 2 2" xfId="31968"/>
    <cellStyle name="Обычный 4 13 14 3 2 3" xfId="24635"/>
    <cellStyle name="Обычный 4 13 14 3 3" xfId="13647"/>
    <cellStyle name="Обычный 4 13 14 3 3 2" xfId="28313"/>
    <cellStyle name="Обычный 4 13 14 3 4" xfId="20980"/>
    <cellStyle name="Обычный 4 13 14 4" xfId="8139"/>
    <cellStyle name="Обычный 4 13 14 4 2" xfId="15476"/>
    <cellStyle name="Обычный 4 13 14 4 2 2" xfId="30142"/>
    <cellStyle name="Обычный 4 13 14 4 3" xfId="22809"/>
    <cellStyle name="Обычный 4 13 14 5" xfId="11821"/>
    <cellStyle name="Обычный 4 13 14 5 2" xfId="26487"/>
    <cellStyle name="Обычный 4 13 14 6" xfId="19154"/>
    <cellStyle name="Обычный 4 13 15" xfId="4574"/>
    <cellStyle name="Обычный 4 13 15 2" xfId="6405"/>
    <cellStyle name="Обычный 4 13 15 2 2" xfId="10065"/>
    <cellStyle name="Обычный 4 13 15 2 2 2" xfId="17398"/>
    <cellStyle name="Обычный 4 13 15 2 2 2 2" xfId="32064"/>
    <cellStyle name="Обычный 4 13 15 2 2 3" xfId="24731"/>
    <cellStyle name="Обычный 4 13 15 2 3" xfId="13743"/>
    <cellStyle name="Обычный 4 13 15 2 3 2" xfId="28409"/>
    <cellStyle name="Обычный 4 13 15 2 4" xfId="21076"/>
    <cellStyle name="Обычный 4 13 15 3" xfId="8237"/>
    <cellStyle name="Обычный 4 13 15 3 2" xfId="15572"/>
    <cellStyle name="Обычный 4 13 15 3 2 2" xfId="30238"/>
    <cellStyle name="Обычный 4 13 15 3 3" xfId="22905"/>
    <cellStyle name="Обычный 4 13 15 4" xfId="11917"/>
    <cellStyle name="Обычный 4 13 15 4 2" xfId="26583"/>
    <cellStyle name="Обычный 4 13 15 5" xfId="19250"/>
    <cellStyle name="Обычный 4 13 16" xfId="5497"/>
    <cellStyle name="Обычный 4 13 16 2" xfId="9156"/>
    <cellStyle name="Обычный 4 13 16 2 2" xfId="16489"/>
    <cellStyle name="Обычный 4 13 16 2 2 2" xfId="31155"/>
    <cellStyle name="Обычный 4 13 16 2 3" xfId="23822"/>
    <cellStyle name="Обычный 4 13 16 3" xfId="12834"/>
    <cellStyle name="Обычный 4 13 16 3 2" xfId="27500"/>
    <cellStyle name="Обычный 4 13 16 4" xfId="20167"/>
    <cellStyle name="Обычный 4 13 17" xfId="7326"/>
    <cellStyle name="Обычный 4 13 17 2" xfId="14663"/>
    <cellStyle name="Обычный 4 13 17 2 2" xfId="29329"/>
    <cellStyle name="Обычный 4 13 17 3" xfId="21996"/>
    <cellStyle name="Обычный 4 13 18" xfId="11008"/>
    <cellStyle name="Обычный 4 13 18 2" xfId="25674"/>
    <cellStyle name="Обычный 4 13 19" xfId="18341"/>
    <cellStyle name="Обычный 4 13 2" xfId="219"/>
    <cellStyle name="Обычный 4 13 2 2" xfId="4631"/>
    <cellStyle name="Обычный 4 13 2 2 2" xfId="6462"/>
    <cellStyle name="Обычный 4 13 2 2 2 2" xfId="10122"/>
    <cellStyle name="Обычный 4 13 2 2 2 2 2" xfId="17455"/>
    <cellStyle name="Обычный 4 13 2 2 2 2 2 2" xfId="32121"/>
    <cellStyle name="Обычный 4 13 2 2 2 2 3" xfId="24788"/>
    <cellStyle name="Обычный 4 13 2 2 2 3" xfId="13800"/>
    <cellStyle name="Обычный 4 13 2 2 2 3 2" xfId="28466"/>
    <cellStyle name="Обычный 4 13 2 2 2 4" xfId="21133"/>
    <cellStyle name="Обычный 4 13 2 2 3" xfId="8294"/>
    <cellStyle name="Обычный 4 13 2 2 3 2" xfId="15629"/>
    <cellStyle name="Обычный 4 13 2 2 3 2 2" xfId="30295"/>
    <cellStyle name="Обычный 4 13 2 2 3 3" xfId="22962"/>
    <cellStyle name="Обычный 4 13 2 2 4" xfId="11974"/>
    <cellStyle name="Обычный 4 13 2 2 4 2" xfId="26640"/>
    <cellStyle name="Обычный 4 13 2 2 5" xfId="19307"/>
    <cellStyle name="Обычный 4 13 2 3" xfId="5554"/>
    <cellStyle name="Обычный 4 13 2 3 2" xfId="9213"/>
    <cellStyle name="Обычный 4 13 2 3 2 2" xfId="16546"/>
    <cellStyle name="Обычный 4 13 2 3 2 2 2" xfId="31212"/>
    <cellStyle name="Обычный 4 13 2 3 2 3" xfId="23879"/>
    <cellStyle name="Обычный 4 13 2 3 3" xfId="12891"/>
    <cellStyle name="Обычный 4 13 2 3 3 2" xfId="27557"/>
    <cellStyle name="Обычный 4 13 2 3 4" xfId="20224"/>
    <cellStyle name="Обычный 4 13 2 4" xfId="7383"/>
    <cellStyle name="Обычный 4 13 2 4 2" xfId="14720"/>
    <cellStyle name="Обычный 4 13 2 4 2 2" xfId="29386"/>
    <cellStyle name="Обычный 4 13 2 4 3" xfId="22053"/>
    <cellStyle name="Обычный 4 13 2 5" xfId="11065"/>
    <cellStyle name="Обычный 4 13 2 5 2" xfId="25731"/>
    <cellStyle name="Обычный 4 13 2 6" xfId="18398"/>
    <cellStyle name="Обычный 4 13 3" xfId="283"/>
    <cellStyle name="Обычный 4 13 3 2" xfId="4694"/>
    <cellStyle name="Обычный 4 13 3 2 2" xfId="6525"/>
    <cellStyle name="Обычный 4 13 3 2 2 2" xfId="10185"/>
    <cellStyle name="Обычный 4 13 3 2 2 2 2" xfId="17518"/>
    <cellStyle name="Обычный 4 13 3 2 2 2 2 2" xfId="32184"/>
    <cellStyle name="Обычный 4 13 3 2 2 2 3" xfId="24851"/>
    <cellStyle name="Обычный 4 13 3 2 2 3" xfId="13863"/>
    <cellStyle name="Обычный 4 13 3 2 2 3 2" xfId="28529"/>
    <cellStyle name="Обычный 4 13 3 2 2 4" xfId="21196"/>
    <cellStyle name="Обычный 4 13 3 2 3" xfId="8357"/>
    <cellStyle name="Обычный 4 13 3 2 3 2" xfId="15692"/>
    <cellStyle name="Обычный 4 13 3 2 3 2 2" xfId="30358"/>
    <cellStyle name="Обычный 4 13 3 2 3 3" xfId="23025"/>
    <cellStyle name="Обычный 4 13 3 2 4" xfId="12037"/>
    <cellStyle name="Обычный 4 13 3 2 4 2" xfId="26703"/>
    <cellStyle name="Обычный 4 13 3 2 5" xfId="19370"/>
    <cellStyle name="Обычный 4 13 3 3" xfId="5617"/>
    <cellStyle name="Обычный 4 13 3 3 2" xfId="9276"/>
    <cellStyle name="Обычный 4 13 3 3 2 2" xfId="16609"/>
    <cellStyle name="Обычный 4 13 3 3 2 2 2" xfId="31275"/>
    <cellStyle name="Обычный 4 13 3 3 2 3" xfId="23942"/>
    <cellStyle name="Обычный 4 13 3 3 3" xfId="12954"/>
    <cellStyle name="Обычный 4 13 3 3 3 2" xfId="27620"/>
    <cellStyle name="Обычный 4 13 3 3 4" xfId="20287"/>
    <cellStyle name="Обычный 4 13 3 4" xfId="7446"/>
    <cellStyle name="Обычный 4 13 3 4 2" xfId="14783"/>
    <cellStyle name="Обычный 4 13 3 4 2 2" xfId="29449"/>
    <cellStyle name="Обычный 4 13 3 4 3" xfId="22116"/>
    <cellStyle name="Обычный 4 13 3 5" xfId="11128"/>
    <cellStyle name="Обычный 4 13 3 5 2" xfId="25794"/>
    <cellStyle name="Обычный 4 13 3 6" xfId="18461"/>
    <cellStyle name="Обычный 4 13 4" xfId="345"/>
    <cellStyle name="Обычный 4 13 4 2" xfId="4757"/>
    <cellStyle name="Обычный 4 13 4 2 2" xfId="6588"/>
    <cellStyle name="Обычный 4 13 4 2 2 2" xfId="10248"/>
    <cellStyle name="Обычный 4 13 4 2 2 2 2" xfId="17581"/>
    <cellStyle name="Обычный 4 13 4 2 2 2 2 2" xfId="32247"/>
    <cellStyle name="Обычный 4 13 4 2 2 2 3" xfId="24914"/>
    <cellStyle name="Обычный 4 13 4 2 2 3" xfId="13926"/>
    <cellStyle name="Обычный 4 13 4 2 2 3 2" xfId="28592"/>
    <cellStyle name="Обычный 4 13 4 2 2 4" xfId="21259"/>
    <cellStyle name="Обычный 4 13 4 2 3" xfId="8420"/>
    <cellStyle name="Обычный 4 13 4 2 3 2" xfId="15755"/>
    <cellStyle name="Обычный 4 13 4 2 3 2 2" xfId="30421"/>
    <cellStyle name="Обычный 4 13 4 2 3 3" xfId="23088"/>
    <cellStyle name="Обычный 4 13 4 2 4" xfId="12100"/>
    <cellStyle name="Обычный 4 13 4 2 4 2" xfId="26766"/>
    <cellStyle name="Обычный 4 13 4 2 5" xfId="19433"/>
    <cellStyle name="Обычный 4 13 4 3" xfId="5680"/>
    <cellStyle name="Обычный 4 13 4 3 2" xfId="9339"/>
    <cellStyle name="Обычный 4 13 4 3 2 2" xfId="16672"/>
    <cellStyle name="Обычный 4 13 4 3 2 2 2" xfId="31338"/>
    <cellStyle name="Обычный 4 13 4 3 2 3" xfId="24005"/>
    <cellStyle name="Обычный 4 13 4 3 3" xfId="13017"/>
    <cellStyle name="Обычный 4 13 4 3 3 2" xfId="27683"/>
    <cellStyle name="Обычный 4 13 4 3 4" xfId="20350"/>
    <cellStyle name="Обычный 4 13 4 4" xfId="7509"/>
    <cellStyle name="Обычный 4 13 4 4 2" xfId="14846"/>
    <cellStyle name="Обычный 4 13 4 4 2 2" xfId="29512"/>
    <cellStyle name="Обычный 4 13 4 4 3" xfId="22179"/>
    <cellStyle name="Обычный 4 13 4 5" xfId="11191"/>
    <cellStyle name="Обычный 4 13 4 5 2" xfId="25857"/>
    <cellStyle name="Обычный 4 13 4 6" xfId="18524"/>
    <cellStyle name="Обычный 4 13 5" xfId="408"/>
    <cellStyle name="Обычный 4 13 5 2" xfId="4820"/>
    <cellStyle name="Обычный 4 13 5 2 2" xfId="6651"/>
    <cellStyle name="Обычный 4 13 5 2 2 2" xfId="10311"/>
    <cellStyle name="Обычный 4 13 5 2 2 2 2" xfId="17644"/>
    <cellStyle name="Обычный 4 13 5 2 2 2 2 2" xfId="32310"/>
    <cellStyle name="Обычный 4 13 5 2 2 2 3" xfId="24977"/>
    <cellStyle name="Обычный 4 13 5 2 2 3" xfId="13989"/>
    <cellStyle name="Обычный 4 13 5 2 2 3 2" xfId="28655"/>
    <cellStyle name="Обычный 4 13 5 2 2 4" xfId="21322"/>
    <cellStyle name="Обычный 4 13 5 2 3" xfId="8483"/>
    <cellStyle name="Обычный 4 13 5 2 3 2" xfId="15818"/>
    <cellStyle name="Обычный 4 13 5 2 3 2 2" xfId="30484"/>
    <cellStyle name="Обычный 4 13 5 2 3 3" xfId="23151"/>
    <cellStyle name="Обычный 4 13 5 2 4" xfId="12163"/>
    <cellStyle name="Обычный 4 13 5 2 4 2" xfId="26829"/>
    <cellStyle name="Обычный 4 13 5 2 5" xfId="19496"/>
    <cellStyle name="Обычный 4 13 5 3" xfId="5743"/>
    <cellStyle name="Обычный 4 13 5 3 2" xfId="9402"/>
    <cellStyle name="Обычный 4 13 5 3 2 2" xfId="16735"/>
    <cellStyle name="Обычный 4 13 5 3 2 2 2" xfId="31401"/>
    <cellStyle name="Обычный 4 13 5 3 2 3" xfId="24068"/>
    <cellStyle name="Обычный 4 13 5 3 3" xfId="13080"/>
    <cellStyle name="Обычный 4 13 5 3 3 2" xfId="27746"/>
    <cellStyle name="Обычный 4 13 5 3 4" xfId="20413"/>
    <cellStyle name="Обычный 4 13 5 4" xfId="7572"/>
    <cellStyle name="Обычный 4 13 5 4 2" xfId="14909"/>
    <cellStyle name="Обычный 4 13 5 4 2 2" xfId="29575"/>
    <cellStyle name="Обычный 4 13 5 4 3" xfId="22242"/>
    <cellStyle name="Обычный 4 13 5 5" xfId="11254"/>
    <cellStyle name="Обычный 4 13 5 5 2" xfId="25920"/>
    <cellStyle name="Обычный 4 13 5 6" xfId="18587"/>
    <cellStyle name="Обычный 4 13 6" xfId="471"/>
    <cellStyle name="Обычный 4 13 6 2" xfId="4883"/>
    <cellStyle name="Обычный 4 13 6 2 2" xfId="6714"/>
    <cellStyle name="Обычный 4 13 6 2 2 2" xfId="10374"/>
    <cellStyle name="Обычный 4 13 6 2 2 2 2" xfId="17707"/>
    <cellStyle name="Обычный 4 13 6 2 2 2 2 2" xfId="32373"/>
    <cellStyle name="Обычный 4 13 6 2 2 2 3" xfId="25040"/>
    <cellStyle name="Обычный 4 13 6 2 2 3" xfId="14052"/>
    <cellStyle name="Обычный 4 13 6 2 2 3 2" xfId="28718"/>
    <cellStyle name="Обычный 4 13 6 2 2 4" xfId="21385"/>
    <cellStyle name="Обычный 4 13 6 2 3" xfId="8546"/>
    <cellStyle name="Обычный 4 13 6 2 3 2" xfId="15881"/>
    <cellStyle name="Обычный 4 13 6 2 3 2 2" xfId="30547"/>
    <cellStyle name="Обычный 4 13 6 2 3 3" xfId="23214"/>
    <cellStyle name="Обычный 4 13 6 2 4" xfId="12226"/>
    <cellStyle name="Обычный 4 13 6 2 4 2" xfId="26892"/>
    <cellStyle name="Обычный 4 13 6 2 5" xfId="19559"/>
    <cellStyle name="Обычный 4 13 6 3" xfId="5806"/>
    <cellStyle name="Обычный 4 13 6 3 2" xfId="9465"/>
    <cellStyle name="Обычный 4 13 6 3 2 2" xfId="16798"/>
    <cellStyle name="Обычный 4 13 6 3 2 2 2" xfId="31464"/>
    <cellStyle name="Обычный 4 13 6 3 2 3" xfId="24131"/>
    <cellStyle name="Обычный 4 13 6 3 3" xfId="13143"/>
    <cellStyle name="Обычный 4 13 6 3 3 2" xfId="27809"/>
    <cellStyle name="Обычный 4 13 6 3 4" xfId="20476"/>
    <cellStyle name="Обычный 4 13 6 4" xfId="7635"/>
    <cellStyle name="Обычный 4 13 6 4 2" xfId="14972"/>
    <cellStyle name="Обычный 4 13 6 4 2 2" xfId="29638"/>
    <cellStyle name="Обычный 4 13 6 4 3" xfId="22305"/>
    <cellStyle name="Обычный 4 13 6 5" xfId="11317"/>
    <cellStyle name="Обычный 4 13 6 5 2" xfId="25983"/>
    <cellStyle name="Обычный 4 13 6 6" xfId="18650"/>
    <cellStyle name="Обычный 4 13 7" xfId="534"/>
    <cellStyle name="Обычный 4 13 7 2" xfId="4946"/>
    <cellStyle name="Обычный 4 13 7 2 2" xfId="6777"/>
    <cellStyle name="Обычный 4 13 7 2 2 2" xfId="10437"/>
    <cellStyle name="Обычный 4 13 7 2 2 2 2" xfId="17770"/>
    <cellStyle name="Обычный 4 13 7 2 2 2 2 2" xfId="32436"/>
    <cellStyle name="Обычный 4 13 7 2 2 2 3" xfId="25103"/>
    <cellStyle name="Обычный 4 13 7 2 2 3" xfId="14115"/>
    <cellStyle name="Обычный 4 13 7 2 2 3 2" xfId="28781"/>
    <cellStyle name="Обычный 4 13 7 2 2 4" xfId="21448"/>
    <cellStyle name="Обычный 4 13 7 2 3" xfId="8609"/>
    <cellStyle name="Обычный 4 13 7 2 3 2" xfId="15944"/>
    <cellStyle name="Обычный 4 13 7 2 3 2 2" xfId="30610"/>
    <cellStyle name="Обычный 4 13 7 2 3 3" xfId="23277"/>
    <cellStyle name="Обычный 4 13 7 2 4" xfId="12289"/>
    <cellStyle name="Обычный 4 13 7 2 4 2" xfId="26955"/>
    <cellStyle name="Обычный 4 13 7 2 5" xfId="19622"/>
    <cellStyle name="Обычный 4 13 7 3" xfId="5869"/>
    <cellStyle name="Обычный 4 13 7 3 2" xfId="9528"/>
    <cellStyle name="Обычный 4 13 7 3 2 2" xfId="16861"/>
    <cellStyle name="Обычный 4 13 7 3 2 2 2" xfId="31527"/>
    <cellStyle name="Обычный 4 13 7 3 2 3" xfId="24194"/>
    <cellStyle name="Обычный 4 13 7 3 3" xfId="13206"/>
    <cellStyle name="Обычный 4 13 7 3 3 2" xfId="27872"/>
    <cellStyle name="Обычный 4 13 7 3 4" xfId="20539"/>
    <cellStyle name="Обычный 4 13 7 4" xfId="7698"/>
    <cellStyle name="Обычный 4 13 7 4 2" xfId="15035"/>
    <cellStyle name="Обычный 4 13 7 4 2 2" xfId="29701"/>
    <cellStyle name="Обычный 4 13 7 4 3" xfId="22368"/>
    <cellStyle name="Обычный 4 13 7 5" xfId="11380"/>
    <cellStyle name="Обычный 4 13 7 5 2" xfId="26046"/>
    <cellStyle name="Обычный 4 13 7 6" xfId="18713"/>
    <cellStyle name="Обычный 4 13 8" xfId="598"/>
    <cellStyle name="Обычный 4 13 8 2" xfId="5009"/>
    <cellStyle name="Обычный 4 13 8 2 2" xfId="6840"/>
    <cellStyle name="Обычный 4 13 8 2 2 2" xfId="10500"/>
    <cellStyle name="Обычный 4 13 8 2 2 2 2" xfId="17833"/>
    <cellStyle name="Обычный 4 13 8 2 2 2 2 2" xfId="32499"/>
    <cellStyle name="Обычный 4 13 8 2 2 2 3" xfId="25166"/>
    <cellStyle name="Обычный 4 13 8 2 2 3" xfId="14178"/>
    <cellStyle name="Обычный 4 13 8 2 2 3 2" xfId="28844"/>
    <cellStyle name="Обычный 4 13 8 2 2 4" xfId="21511"/>
    <cellStyle name="Обычный 4 13 8 2 3" xfId="8672"/>
    <cellStyle name="Обычный 4 13 8 2 3 2" xfId="16007"/>
    <cellStyle name="Обычный 4 13 8 2 3 2 2" xfId="30673"/>
    <cellStyle name="Обычный 4 13 8 2 3 3" xfId="23340"/>
    <cellStyle name="Обычный 4 13 8 2 4" xfId="12352"/>
    <cellStyle name="Обычный 4 13 8 2 4 2" xfId="27018"/>
    <cellStyle name="Обычный 4 13 8 2 5" xfId="19685"/>
    <cellStyle name="Обычный 4 13 8 3" xfId="5932"/>
    <cellStyle name="Обычный 4 13 8 3 2" xfId="9591"/>
    <cellStyle name="Обычный 4 13 8 3 2 2" xfId="16924"/>
    <cellStyle name="Обычный 4 13 8 3 2 2 2" xfId="31590"/>
    <cellStyle name="Обычный 4 13 8 3 2 3" xfId="24257"/>
    <cellStyle name="Обычный 4 13 8 3 3" xfId="13269"/>
    <cellStyle name="Обычный 4 13 8 3 3 2" xfId="27935"/>
    <cellStyle name="Обычный 4 13 8 3 4" xfId="20602"/>
    <cellStyle name="Обычный 4 13 8 4" xfId="7761"/>
    <cellStyle name="Обычный 4 13 8 4 2" xfId="15098"/>
    <cellStyle name="Обычный 4 13 8 4 2 2" xfId="29764"/>
    <cellStyle name="Обычный 4 13 8 4 3" xfId="22431"/>
    <cellStyle name="Обычный 4 13 8 5" xfId="11443"/>
    <cellStyle name="Обычный 4 13 8 5 2" xfId="26109"/>
    <cellStyle name="Обычный 4 13 8 6" xfId="18776"/>
    <cellStyle name="Обычный 4 13 9" xfId="661"/>
    <cellStyle name="Обычный 4 13 9 2" xfId="5072"/>
    <cellStyle name="Обычный 4 13 9 2 2" xfId="6903"/>
    <cellStyle name="Обычный 4 13 9 2 2 2" xfId="10563"/>
    <cellStyle name="Обычный 4 13 9 2 2 2 2" xfId="17896"/>
    <cellStyle name="Обычный 4 13 9 2 2 2 2 2" xfId="32562"/>
    <cellStyle name="Обычный 4 13 9 2 2 2 3" xfId="25229"/>
    <cellStyle name="Обычный 4 13 9 2 2 3" xfId="14241"/>
    <cellStyle name="Обычный 4 13 9 2 2 3 2" xfId="28907"/>
    <cellStyle name="Обычный 4 13 9 2 2 4" xfId="21574"/>
    <cellStyle name="Обычный 4 13 9 2 3" xfId="8735"/>
    <cellStyle name="Обычный 4 13 9 2 3 2" xfId="16070"/>
    <cellStyle name="Обычный 4 13 9 2 3 2 2" xfId="30736"/>
    <cellStyle name="Обычный 4 13 9 2 3 3" xfId="23403"/>
    <cellStyle name="Обычный 4 13 9 2 4" xfId="12415"/>
    <cellStyle name="Обычный 4 13 9 2 4 2" xfId="27081"/>
    <cellStyle name="Обычный 4 13 9 2 5" xfId="19748"/>
    <cellStyle name="Обычный 4 13 9 3" xfId="5995"/>
    <cellStyle name="Обычный 4 13 9 3 2" xfId="9654"/>
    <cellStyle name="Обычный 4 13 9 3 2 2" xfId="16987"/>
    <cellStyle name="Обычный 4 13 9 3 2 2 2" xfId="31653"/>
    <cellStyle name="Обычный 4 13 9 3 2 3" xfId="24320"/>
    <cellStyle name="Обычный 4 13 9 3 3" xfId="13332"/>
    <cellStyle name="Обычный 4 13 9 3 3 2" xfId="27998"/>
    <cellStyle name="Обычный 4 13 9 3 4" xfId="20665"/>
    <cellStyle name="Обычный 4 13 9 4" xfId="7824"/>
    <cellStyle name="Обычный 4 13 9 4 2" xfId="15161"/>
    <cellStyle name="Обычный 4 13 9 4 2 2" xfId="29827"/>
    <cellStyle name="Обычный 4 13 9 4 3" xfId="22494"/>
    <cellStyle name="Обычный 4 13 9 5" xfId="11506"/>
    <cellStyle name="Обычный 4 13 9 5 2" xfId="26172"/>
    <cellStyle name="Обычный 4 13 9 6" xfId="18839"/>
    <cellStyle name="Обычный 4 14" xfId="122"/>
    <cellStyle name="Обычный 4 14 10" xfId="725"/>
    <cellStyle name="Обычный 4 14 10 2" xfId="5136"/>
    <cellStyle name="Обычный 4 14 10 2 2" xfId="6967"/>
    <cellStyle name="Обычный 4 14 10 2 2 2" xfId="10627"/>
    <cellStyle name="Обычный 4 14 10 2 2 2 2" xfId="17960"/>
    <cellStyle name="Обычный 4 14 10 2 2 2 2 2" xfId="32626"/>
    <cellStyle name="Обычный 4 14 10 2 2 2 3" xfId="25293"/>
    <cellStyle name="Обычный 4 14 10 2 2 3" xfId="14305"/>
    <cellStyle name="Обычный 4 14 10 2 2 3 2" xfId="28971"/>
    <cellStyle name="Обычный 4 14 10 2 2 4" xfId="21638"/>
    <cellStyle name="Обычный 4 14 10 2 3" xfId="8799"/>
    <cellStyle name="Обычный 4 14 10 2 3 2" xfId="16134"/>
    <cellStyle name="Обычный 4 14 10 2 3 2 2" xfId="30800"/>
    <cellStyle name="Обычный 4 14 10 2 3 3" xfId="23467"/>
    <cellStyle name="Обычный 4 14 10 2 4" xfId="12479"/>
    <cellStyle name="Обычный 4 14 10 2 4 2" xfId="27145"/>
    <cellStyle name="Обычный 4 14 10 2 5" xfId="19812"/>
    <cellStyle name="Обычный 4 14 10 3" xfId="6059"/>
    <cellStyle name="Обычный 4 14 10 3 2" xfId="9718"/>
    <cellStyle name="Обычный 4 14 10 3 2 2" xfId="17051"/>
    <cellStyle name="Обычный 4 14 10 3 2 2 2" xfId="31717"/>
    <cellStyle name="Обычный 4 14 10 3 2 3" xfId="24384"/>
    <cellStyle name="Обычный 4 14 10 3 3" xfId="13396"/>
    <cellStyle name="Обычный 4 14 10 3 3 2" xfId="28062"/>
    <cellStyle name="Обычный 4 14 10 3 4" xfId="20729"/>
    <cellStyle name="Обычный 4 14 10 4" xfId="7888"/>
    <cellStyle name="Обычный 4 14 10 4 2" xfId="15225"/>
    <cellStyle name="Обычный 4 14 10 4 2 2" xfId="29891"/>
    <cellStyle name="Обычный 4 14 10 4 3" xfId="22558"/>
    <cellStyle name="Обычный 4 14 10 5" xfId="11570"/>
    <cellStyle name="Обычный 4 14 10 5 2" xfId="26236"/>
    <cellStyle name="Обычный 4 14 10 6" xfId="18903"/>
    <cellStyle name="Обычный 4 14 11" xfId="788"/>
    <cellStyle name="Обычный 4 14 11 2" xfId="5199"/>
    <cellStyle name="Обычный 4 14 11 2 2" xfId="7030"/>
    <cellStyle name="Обычный 4 14 11 2 2 2" xfId="10690"/>
    <cellStyle name="Обычный 4 14 11 2 2 2 2" xfId="18023"/>
    <cellStyle name="Обычный 4 14 11 2 2 2 2 2" xfId="32689"/>
    <cellStyle name="Обычный 4 14 11 2 2 2 3" xfId="25356"/>
    <cellStyle name="Обычный 4 14 11 2 2 3" xfId="14368"/>
    <cellStyle name="Обычный 4 14 11 2 2 3 2" xfId="29034"/>
    <cellStyle name="Обычный 4 14 11 2 2 4" xfId="21701"/>
    <cellStyle name="Обычный 4 14 11 2 3" xfId="8862"/>
    <cellStyle name="Обычный 4 14 11 2 3 2" xfId="16197"/>
    <cellStyle name="Обычный 4 14 11 2 3 2 2" xfId="30863"/>
    <cellStyle name="Обычный 4 14 11 2 3 3" xfId="23530"/>
    <cellStyle name="Обычный 4 14 11 2 4" xfId="12542"/>
    <cellStyle name="Обычный 4 14 11 2 4 2" xfId="27208"/>
    <cellStyle name="Обычный 4 14 11 2 5" xfId="19875"/>
    <cellStyle name="Обычный 4 14 11 3" xfId="6122"/>
    <cellStyle name="Обычный 4 14 11 3 2" xfId="9781"/>
    <cellStyle name="Обычный 4 14 11 3 2 2" xfId="17114"/>
    <cellStyle name="Обычный 4 14 11 3 2 2 2" xfId="31780"/>
    <cellStyle name="Обычный 4 14 11 3 2 3" xfId="24447"/>
    <cellStyle name="Обычный 4 14 11 3 3" xfId="13459"/>
    <cellStyle name="Обычный 4 14 11 3 3 2" xfId="28125"/>
    <cellStyle name="Обычный 4 14 11 3 4" xfId="20792"/>
    <cellStyle name="Обычный 4 14 11 4" xfId="7951"/>
    <cellStyle name="Обычный 4 14 11 4 2" xfId="15288"/>
    <cellStyle name="Обычный 4 14 11 4 2 2" xfId="29954"/>
    <cellStyle name="Обычный 4 14 11 4 3" xfId="22621"/>
    <cellStyle name="Обычный 4 14 11 5" xfId="11633"/>
    <cellStyle name="Обычный 4 14 11 5 2" xfId="26299"/>
    <cellStyle name="Обычный 4 14 11 6" xfId="18966"/>
    <cellStyle name="Обычный 4 14 12" xfId="851"/>
    <cellStyle name="Обычный 4 14 12 2" xfId="5262"/>
    <cellStyle name="Обычный 4 14 12 2 2" xfId="7093"/>
    <cellStyle name="Обычный 4 14 12 2 2 2" xfId="10753"/>
    <cellStyle name="Обычный 4 14 12 2 2 2 2" xfId="18086"/>
    <cellStyle name="Обычный 4 14 12 2 2 2 2 2" xfId="32752"/>
    <cellStyle name="Обычный 4 14 12 2 2 2 3" xfId="25419"/>
    <cellStyle name="Обычный 4 14 12 2 2 3" xfId="14431"/>
    <cellStyle name="Обычный 4 14 12 2 2 3 2" xfId="29097"/>
    <cellStyle name="Обычный 4 14 12 2 2 4" xfId="21764"/>
    <cellStyle name="Обычный 4 14 12 2 3" xfId="8925"/>
    <cellStyle name="Обычный 4 14 12 2 3 2" xfId="16260"/>
    <cellStyle name="Обычный 4 14 12 2 3 2 2" xfId="30926"/>
    <cellStyle name="Обычный 4 14 12 2 3 3" xfId="23593"/>
    <cellStyle name="Обычный 4 14 12 2 4" xfId="12605"/>
    <cellStyle name="Обычный 4 14 12 2 4 2" xfId="27271"/>
    <cellStyle name="Обычный 4 14 12 2 5" xfId="19938"/>
    <cellStyle name="Обычный 4 14 12 3" xfId="6185"/>
    <cellStyle name="Обычный 4 14 12 3 2" xfId="9844"/>
    <cellStyle name="Обычный 4 14 12 3 2 2" xfId="17177"/>
    <cellStyle name="Обычный 4 14 12 3 2 2 2" xfId="31843"/>
    <cellStyle name="Обычный 4 14 12 3 2 3" xfId="24510"/>
    <cellStyle name="Обычный 4 14 12 3 3" xfId="13522"/>
    <cellStyle name="Обычный 4 14 12 3 3 2" xfId="28188"/>
    <cellStyle name="Обычный 4 14 12 3 4" xfId="20855"/>
    <cellStyle name="Обычный 4 14 12 4" xfId="8014"/>
    <cellStyle name="Обычный 4 14 12 4 2" xfId="15351"/>
    <cellStyle name="Обычный 4 14 12 4 2 2" xfId="30017"/>
    <cellStyle name="Обычный 4 14 12 4 3" xfId="22684"/>
    <cellStyle name="Обычный 4 14 12 5" xfId="11696"/>
    <cellStyle name="Обычный 4 14 12 5 2" xfId="26362"/>
    <cellStyle name="Обычный 4 14 12 6" xfId="19029"/>
    <cellStyle name="Обычный 4 14 13" xfId="914"/>
    <cellStyle name="Обычный 4 14 13 2" xfId="5325"/>
    <cellStyle name="Обычный 4 14 13 2 2" xfId="7156"/>
    <cellStyle name="Обычный 4 14 13 2 2 2" xfId="10816"/>
    <cellStyle name="Обычный 4 14 13 2 2 2 2" xfId="18149"/>
    <cellStyle name="Обычный 4 14 13 2 2 2 2 2" xfId="32815"/>
    <cellStyle name="Обычный 4 14 13 2 2 2 3" xfId="25482"/>
    <cellStyle name="Обычный 4 14 13 2 2 3" xfId="14494"/>
    <cellStyle name="Обычный 4 14 13 2 2 3 2" xfId="29160"/>
    <cellStyle name="Обычный 4 14 13 2 2 4" xfId="21827"/>
    <cellStyle name="Обычный 4 14 13 2 3" xfId="8988"/>
    <cellStyle name="Обычный 4 14 13 2 3 2" xfId="16323"/>
    <cellStyle name="Обычный 4 14 13 2 3 2 2" xfId="30989"/>
    <cellStyle name="Обычный 4 14 13 2 3 3" xfId="23656"/>
    <cellStyle name="Обычный 4 14 13 2 4" xfId="12668"/>
    <cellStyle name="Обычный 4 14 13 2 4 2" xfId="27334"/>
    <cellStyle name="Обычный 4 14 13 2 5" xfId="20001"/>
    <cellStyle name="Обычный 4 14 13 3" xfId="6248"/>
    <cellStyle name="Обычный 4 14 13 3 2" xfId="9907"/>
    <cellStyle name="Обычный 4 14 13 3 2 2" xfId="17240"/>
    <cellStyle name="Обычный 4 14 13 3 2 2 2" xfId="31906"/>
    <cellStyle name="Обычный 4 14 13 3 2 3" xfId="24573"/>
    <cellStyle name="Обычный 4 14 13 3 3" xfId="13585"/>
    <cellStyle name="Обычный 4 14 13 3 3 2" xfId="28251"/>
    <cellStyle name="Обычный 4 14 13 3 4" xfId="20918"/>
    <cellStyle name="Обычный 4 14 13 4" xfId="8077"/>
    <cellStyle name="Обычный 4 14 13 4 2" xfId="15414"/>
    <cellStyle name="Обычный 4 14 13 4 2 2" xfId="30080"/>
    <cellStyle name="Обычный 4 14 13 4 3" xfId="22747"/>
    <cellStyle name="Обычный 4 14 13 5" xfId="11759"/>
    <cellStyle name="Обычный 4 14 13 5 2" xfId="26425"/>
    <cellStyle name="Обычный 4 14 13 6" xfId="19092"/>
    <cellStyle name="Обычный 4 14 14" xfId="976"/>
    <cellStyle name="Обычный 4 14 14 2" xfId="5388"/>
    <cellStyle name="Обычный 4 14 14 2 2" xfId="7219"/>
    <cellStyle name="Обычный 4 14 14 2 2 2" xfId="10879"/>
    <cellStyle name="Обычный 4 14 14 2 2 2 2" xfId="18212"/>
    <cellStyle name="Обычный 4 14 14 2 2 2 2 2" xfId="32878"/>
    <cellStyle name="Обычный 4 14 14 2 2 2 3" xfId="25545"/>
    <cellStyle name="Обычный 4 14 14 2 2 3" xfId="14557"/>
    <cellStyle name="Обычный 4 14 14 2 2 3 2" xfId="29223"/>
    <cellStyle name="Обычный 4 14 14 2 2 4" xfId="21890"/>
    <cellStyle name="Обычный 4 14 14 2 3" xfId="9051"/>
    <cellStyle name="Обычный 4 14 14 2 3 2" xfId="16386"/>
    <cellStyle name="Обычный 4 14 14 2 3 2 2" xfId="31052"/>
    <cellStyle name="Обычный 4 14 14 2 3 3" xfId="23719"/>
    <cellStyle name="Обычный 4 14 14 2 4" xfId="12731"/>
    <cellStyle name="Обычный 4 14 14 2 4 2" xfId="27397"/>
    <cellStyle name="Обычный 4 14 14 2 5" xfId="20064"/>
    <cellStyle name="Обычный 4 14 14 3" xfId="6310"/>
    <cellStyle name="Обычный 4 14 14 3 2" xfId="9970"/>
    <cellStyle name="Обычный 4 14 14 3 2 2" xfId="17303"/>
    <cellStyle name="Обычный 4 14 14 3 2 2 2" xfId="31969"/>
    <cellStyle name="Обычный 4 14 14 3 2 3" xfId="24636"/>
    <cellStyle name="Обычный 4 14 14 3 3" xfId="13648"/>
    <cellStyle name="Обычный 4 14 14 3 3 2" xfId="28314"/>
    <cellStyle name="Обычный 4 14 14 3 4" xfId="20981"/>
    <cellStyle name="Обычный 4 14 14 4" xfId="8140"/>
    <cellStyle name="Обычный 4 14 14 4 2" xfId="15477"/>
    <cellStyle name="Обычный 4 14 14 4 2 2" xfId="30143"/>
    <cellStyle name="Обычный 4 14 14 4 3" xfId="22810"/>
    <cellStyle name="Обычный 4 14 14 5" xfId="11822"/>
    <cellStyle name="Обычный 4 14 14 5 2" xfId="26488"/>
    <cellStyle name="Обычный 4 14 14 6" xfId="19155"/>
    <cellStyle name="Обычный 4 14 15" xfId="4578"/>
    <cellStyle name="Обычный 4 14 15 2" xfId="6409"/>
    <cellStyle name="Обычный 4 14 15 2 2" xfId="10069"/>
    <cellStyle name="Обычный 4 14 15 2 2 2" xfId="17402"/>
    <cellStyle name="Обычный 4 14 15 2 2 2 2" xfId="32068"/>
    <cellStyle name="Обычный 4 14 15 2 2 3" xfId="24735"/>
    <cellStyle name="Обычный 4 14 15 2 3" xfId="13747"/>
    <cellStyle name="Обычный 4 14 15 2 3 2" xfId="28413"/>
    <cellStyle name="Обычный 4 14 15 2 4" xfId="21080"/>
    <cellStyle name="Обычный 4 14 15 3" xfId="8241"/>
    <cellStyle name="Обычный 4 14 15 3 2" xfId="15576"/>
    <cellStyle name="Обычный 4 14 15 3 2 2" xfId="30242"/>
    <cellStyle name="Обычный 4 14 15 3 3" xfId="22909"/>
    <cellStyle name="Обычный 4 14 15 4" xfId="11921"/>
    <cellStyle name="Обычный 4 14 15 4 2" xfId="26587"/>
    <cellStyle name="Обычный 4 14 15 5" xfId="19254"/>
    <cellStyle name="Обычный 4 14 16" xfId="5501"/>
    <cellStyle name="Обычный 4 14 16 2" xfId="9160"/>
    <cellStyle name="Обычный 4 14 16 2 2" xfId="16493"/>
    <cellStyle name="Обычный 4 14 16 2 2 2" xfId="31159"/>
    <cellStyle name="Обычный 4 14 16 2 3" xfId="23826"/>
    <cellStyle name="Обычный 4 14 16 3" xfId="12838"/>
    <cellStyle name="Обычный 4 14 16 3 2" xfId="27504"/>
    <cellStyle name="Обычный 4 14 16 4" xfId="20171"/>
    <cellStyle name="Обычный 4 14 17" xfId="7330"/>
    <cellStyle name="Обычный 4 14 17 2" xfId="14667"/>
    <cellStyle name="Обычный 4 14 17 2 2" xfId="29333"/>
    <cellStyle name="Обычный 4 14 17 3" xfId="22000"/>
    <cellStyle name="Обычный 4 14 18" xfId="11012"/>
    <cellStyle name="Обычный 4 14 18 2" xfId="25678"/>
    <cellStyle name="Обычный 4 14 19" xfId="18345"/>
    <cellStyle name="Обычный 4 14 2" xfId="220"/>
    <cellStyle name="Обычный 4 14 2 2" xfId="4632"/>
    <cellStyle name="Обычный 4 14 2 2 2" xfId="6463"/>
    <cellStyle name="Обычный 4 14 2 2 2 2" xfId="10123"/>
    <cellStyle name="Обычный 4 14 2 2 2 2 2" xfId="17456"/>
    <cellStyle name="Обычный 4 14 2 2 2 2 2 2" xfId="32122"/>
    <cellStyle name="Обычный 4 14 2 2 2 2 3" xfId="24789"/>
    <cellStyle name="Обычный 4 14 2 2 2 3" xfId="13801"/>
    <cellStyle name="Обычный 4 14 2 2 2 3 2" xfId="28467"/>
    <cellStyle name="Обычный 4 14 2 2 2 4" xfId="21134"/>
    <cellStyle name="Обычный 4 14 2 2 3" xfId="8295"/>
    <cellStyle name="Обычный 4 14 2 2 3 2" xfId="15630"/>
    <cellStyle name="Обычный 4 14 2 2 3 2 2" xfId="30296"/>
    <cellStyle name="Обычный 4 14 2 2 3 3" xfId="22963"/>
    <cellStyle name="Обычный 4 14 2 2 4" xfId="11975"/>
    <cellStyle name="Обычный 4 14 2 2 4 2" xfId="26641"/>
    <cellStyle name="Обычный 4 14 2 2 5" xfId="19308"/>
    <cellStyle name="Обычный 4 14 2 3" xfId="5555"/>
    <cellStyle name="Обычный 4 14 2 3 2" xfId="9214"/>
    <cellStyle name="Обычный 4 14 2 3 2 2" xfId="16547"/>
    <cellStyle name="Обычный 4 14 2 3 2 2 2" xfId="31213"/>
    <cellStyle name="Обычный 4 14 2 3 2 3" xfId="23880"/>
    <cellStyle name="Обычный 4 14 2 3 3" xfId="12892"/>
    <cellStyle name="Обычный 4 14 2 3 3 2" xfId="27558"/>
    <cellStyle name="Обычный 4 14 2 3 4" xfId="20225"/>
    <cellStyle name="Обычный 4 14 2 4" xfId="7384"/>
    <cellStyle name="Обычный 4 14 2 4 2" xfId="14721"/>
    <cellStyle name="Обычный 4 14 2 4 2 2" xfId="29387"/>
    <cellStyle name="Обычный 4 14 2 4 3" xfId="22054"/>
    <cellStyle name="Обычный 4 14 2 5" xfId="11066"/>
    <cellStyle name="Обычный 4 14 2 5 2" xfId="25732"/>
    <cellStyle name="Обычный 4 14 2 6" xfId="18399"/>
    <cellStyle name="Обычный 4 14 3" xfId="284"/>
    <cellStyle name="Обычный 4 14 3 2" xfId="4695"/>
    <cellStyle name="Обычный 4 14 3 2 2" xfId="6526"/>
    <cellStyle name="Обычный 4 14 3 2 2 2" xfId="10186"/>
    <cellStyle name="Обычный 4 14 3 2 2 2 2" xfId="17519"/>
    <cellStyle name="Обычный 4 14 3 2 2 2 2 2" xfId="32185"/>
    <cellStyle name="Обычный 4 14 3 2 2 2 3" xfId="24852"/>
    <cellStyle name="Обычный 4 14 3 2 2 3" xfId="13864"/>
    <cellStyle name="Обычный 4 14 3 2 2 3 2" xfId="28530"/>
    <cellStyle name="Обычный 4 14 3 2 2 4" xfId="21197"/>
    <cellStyle name="Обычный 4 14 3 2 3" xfId="8358"/>
    <cellStyle name="Обычный 4 14 3 2 3 2" xfId="15693"/>
    <cellStyle name="Обычный 4 14 3 2 3 2 2" xfId="30359"/>
    <cellStyle name="Обычный 4 14 3 2 3 3" xfId="23026"/>
    <cellStyle name="Обычный 4 14 3 2 4" xfId="12038"/>
    <cellStyle name="Обычный 4 14 3 2 4 2" xfId="26704"/>
    <cellStyle name="Обычный 4 14 3 2 5" xfId="19371"/>
    <cellStyle name="Обычный 4 14 3 3" xfId="5618"/>
    <cellStyle name="Обычный 4 14 3 3 2" xfId="9277"/>
    <cellStyle name="Обычный 4 14 3 3 2 2" xfId="16610"/>
    <cellStyle name="Обычный 4 14 3 3 2 2 2" xfId="31276"/>
    <cellStyle name="Обычный 4 14 3 3 2 3" xfId="23943"/>
    <cellStyle name="Обычный 4 14 3 3 3" xfId="12955"/>
    <cellStyle name="Обычный 4 14 3 3 3 2" xfId="27621"/>
    <cellStyle name="Обычный 4 14 3 3 4" xfId="20288"/>
    <cellStyle name="Обычный 4 14 3 4" xfId="7447"/>
    <cellStyle name="Обычный 4 14 3 4 2" xfId="14784"/>
    <cellStyle name="Обычный 4 14 3 4 2 2" xfId="29450"/>
    <cellStyle name="Обычный 4 14 3 4 3" xfId="22117"/>
    <cellStyle name="Обычный 4 14 3 5" xfId="11129"/>
    <cellStyle name="Обычный 4 14 3 5 2" xfId="25795"/>
    <cellStyle name="Обычный 4 14 3 6" xfId="18462"/>
    <cellStyle name="Обычный 4 14 4" xfId="346"/>
    <cellStyle name="Обычный 4 14 4 2" xfId="4758"/>
    <cellStyle name="Обычный 4 14 4 2 2" xfId="6589"/>
    <cellStyle name="Обычный 4 14 4 2 2 2" xfId="10249"/>
    <cellStyle name="Обычный 4 14 4 2 2 2 2" xfId="17582"/>
    <cellStyle name="Обычный 4 14 4 2 2 2 2 2" xfId="32248"/>
    <cellStyle name="Обычный 4 14 4 2 2 2 3" xfId="24915"/>
    <cellStyle name="Обычный 4 14 4 2 2 3" xfId="13927"/>
    <cellStyle name="Обычный 4 14 4 2 2 3 2" xfId="28593"/>
    <cellStyle name="Обычный 4 14 4 2 2 4" xfId="21260"/>
    <cellStyle name="Обычный 4 14 4 2 3" xfId="8421"/>
    <cellStyle name="Обычный 4 14 4 2 3 2" xfId="15756"/>
    <cellStyle name="Обычный 4 14 4 2 3 2 2" xfId="30422"/>
    <cellStyle name="Обычный 4 14 4 2 3 3" xfId="23089"/>
    <cellStyle name="Обычный 4 14 4 2 4" xfId="12101"/>
    <cellStyle name="Обычный 4 14 4 2 4 2" xfId="26767"/>
    <cellStyle name="Обычный 4 14 4 2 5" xfId="19434"/>
    <cellStyle name="Обычный 4 14 4 3" xfId="5681"/>
    <cellStyle name="Обычный 4 14 4 3 2" xfId="9340"/>
    <cellStyle name="Обычный 4 14 4 3 2 2" xfId="16673"/>
    <cellStyle name="Обычный 4 14 4 3 2 2 2" xfId="31339"/>
    <cellStyle name="Обычный 4 14 4 3 2 3" xfId="24006"/>
    <cellStyle name="Обычный 4 14 4 3 3" xfId="13018"/>
    <cellStyle name="Обычный 4 14 4 3 3 2" xfId="27684"/>
    <cellStyle name="Обычный 4 14 4 3 4" xfId="20351"/>
    <cellStyle name="Обычный 4 14 4 4" xfId="7510"/>
    <cellStyle name="Обычный 4 14 4 4 2" xfId="14847"/>
    <cellStyle name="Обычный 4 14 4 4 2 2" xfId="29513"/>
    <cellStyle name="Обычный 4 14 4 4 3" xfId="22180"/>
    <cellStyle name="Обычный 4 14 4 5" xfId="11192"/>
    <cellStyle name="Обычный 4 14 4 5 2" xfId="25858"/>
    <cellStyle name="Обычный 4 14 4 6" xfId="18525"/>
    <cellStyle name="Обычный 4 14 5" xfId="409"/>
    <cellStyle name="Обычный 4 14 5 2" xfId="4821"/>
    <cellStyle name="Обычный 4 14 5 2 2" xfId="6652"/>
    <cellStyle name="Обычный 4 14 5 2 2 2" xfId="10312"/>
    <cellStyle name="Обычный 4 14 5 2 2 2 2" xfId="17645"/>
    <cellStyle name="Обычный 4 14 5 2 2 2 2 2" xfId="32311"/>
    <cellStyle name="Обычный 4 14 5 2 2 2 3" xfId="24978"/>
    <cellStyle name="Обычный 4 14 5 2 2 3" xfId="13990"/>
    <cellStyle name="Обычный 4 14 5 2 2 3 2" xfId="28656"/>
    <cellStyle name="Обычный 4 14 5 2 2 4" xfId="21323"/>
    <cellStyle name="Обычный 4 14 5 2 3" xfId="8484"/>
    <cellStyle name="Обычный 4 14 5 2 3 2" xfId="15819"/>
    <cellStyle name="Обычный 4 14 5 2 3 2 2" xfId="30485"/>
    <cellStyle name="Обычный 4 14 5 2 3 3" xfId="23152"/>
    <cellStyle name="Обычный 4 14 5 2 4" xfId="12164"/>
    <cellStyle name="Обычный 4 14 5 2 4 2" xfId="26830"/>
    <cellStyle name="Обычный 4 14 5 2 5" xfId="19497"/>
    <cellStyle name="Обычный 4 14 5 3" xfId="5744"/>
    <cellStyle name="Обычный 4 14 5 3 2" xfId="9403"/>
    <cellStyle name="Обычный 4 14 5 3 2 2" xfId="16736"/>
    <cellStyle name="Обычный 4 14 5 3 2 2 2" xfId="31402"/>
    <cellStyle name="Обычный 4 14 5 3 2 3" xfId="24069"/>
    <cellStyle name="Обычный 4 14 5 3 3" xfId="13081"/>
    <cellStyle name="Обычный 4 14 5 3 3 2" xfId="27747"/>
    <cellStyle name="Обычный 4 14 5 3 4" xfId="20414"/>
    <cellStyle name="Обычный 4 14 5 4" xfId="7573"/>
    <cellStyle name="Обычный 4 14 5 4 2" xfId="14910"/>
    <cellStyle name="Обычный 4 14 5 4 2 2" xfId="29576"/>
    <cellStyle name="Обычный 4 14 5 4 3" xfId="22243"/>
    <cellStyle name="Обычный 4 14 5 5" xfId="11255"/>
    <cellStyle name="Обычный 4 14 5 5 2" xfId="25921"/>
    <cellStyle name="Обычный 4 14 5 6" xfId="18588"/>
    <cellStyle name="Обычный 4 14 6" xfId="472"/>
    <cellStyle name="Обычный 4 14 6 2" xfId="4884"/>
    <cellStyle name="Обычный 4 14 6 2 2" xfId="6715"/>
    <cellStyle name="Обычный 4 14 6 2 2 2" xfId="10375"/>
    <cellStyle name="Обычный 4 14 6 2 2 2 2" xfId="17708"/>
    <cellStyle name="Обычный 4 14 6 2 2 2 2 2" xfId="32374"/>
    <cellStyle name="Обычный 4 14 6 2 2 2 3" xfId="25041"/>
    <cellStyle name="Обычный 4 14 6 2 2 3" xfId="14053"/>
    <cellStyle name="Обычный 4 14 6 2 2 3 2" xfId="28719"/>
    <cellStyle name="Обычный 4 14 6 2 2 4" xfId="21386"/>
    <cellStyle name="Обычный 4 14 6 2 3" xfId="8547"/>
    <cellStyle name="Обычный 4 14 6 2 3 2" xfId="15882"/>
    <cellStyle name="Обычный 4 14 6 2 3 2 2" xfId="30548"/>
    <cellStyle name="Обычный 4 14 6 2 3 3" xfId="23215"/>
    <cellStyle name="Обычный 4 14 6 2 4" xfId="12227"/>
    <cellStyle name="Обычный 4 14 6 2 4 2" xfId="26893"/>
    <cellStyle name="Обычный 4 14 6 2 5" xfId="19560"/>
    <cellStyle name="Обычный 4 14 6 3" xfId="5807"/>
    <cellStyle name="Обычный 4 14 6 3 2" xfId="9466"/>
    <cellStyle name="Обычный 4 14 6 3 2 2" xfId="16799"/>
    <cellStyle name="Обычный 4 14 6 3 2 2 2" xfId="31465"/>
    <cellStyle name="Обычный 4 14 6 3 2 3" xfId="24132"/>
    <cellStyle name="Обычный 4 14 6 3 3" xfId="13144"/>
    <cellStyle name="Обычный 4 14 6 3 3 2" xfId="27810"/>
    <cellStyle name="Обычный 4 14 6 3 4" xfId="20477"/>
    <cellStyle name="Обычный 4 14 6 4" xfId="7636"/>
    <cellStyle name="Обычный 4 14 6 4 2" xfId="14973"/>
    <cellStyle name="Обычный 4 14 6 4 2 2" xfId="29639"/>
    <cellStyle name="Обычный 4 14 6 4 3" xfId="22306"/>
    <cellStyle name="Обычный 4 14 6 5" xfId="11318"/>
    <cellStyle name="Обычный 4 14 6 5 2" xfId="25984"/>
    <cellStyle name="Обычный 4 14 6 6" xfId="18651"/>
    <cellStyle name="Обычный 4 14 7" xfId="535"/>
    <cellStyle name="Обычный 4 14 7 2" xfId="4947"/>
    <cellStyle name="Обычный 4 14 7 2 2" xfId="6778"/>
    <cellStyle name="Обычный 4 14 7 2 2 2" xfId="10438"/>
    <cellStyle name="Обычный 4 14 7 2 2 2 2" xfId="17771"/>
    <cellStyle name="Обычный 4 14 7 2 2 2 2 2" xfId="32437"/>
    <cellStyle name="Обычный 4 14 7 2 2 2 3" xfId="25104"/>
    <cellStyle name="Обычный 4 14 7 2 2 3" xfId="14116"/>
    <cellStyle name="Обычный 4 14 7 2 2 3 2" xfId="28782"/>
    <cellStyle name="Обычный 4 14 7 2 2 4" xfId="21449"/>
    <cellStyle name="Обычный 4 14 7 2 3" xfId="8610"/>
    <cellStyle name="Обычный 4 14 7 2 3 2" xfId="15945"/>
    <cellStyle name="Обычный 4 14 7 2 3 2 2" xfId="30611"/>
    <cellStyle name="Обычный 4 14 7 2 3 3" xfId="23278"/>
    <cellStyle name="Обычный 4 14 7 2 4" xfId="12290"/>
    <cellStyle name="Обычный 4 14 7 2 4 2" xfId="26956"/>
    <cellStyle name="Обычный 4 14 7 2 5" xfId="19623"/>
    <cellStyle name="Обычный 4 14 7 3" xfId="5870"/>
    <cellStyle name="Обычный 4 14 7 3 2" xfId="9529"/>
    <cellStyle name="Обычный 4 14 7 3 2 2" xfId="16862"/>
    <cellStyle name="Обычный 4 14 7 3 2 2 2" xfId="31528"/>
    <cellStyle name="Обычный 4 14 7 3 2 3" xfId="24195"/>
    <cellStyle name="Обычный 4 14 7 3 3" xfId="13207"/>
    <cellStyle name="Обычный 4 14 7 3 3 2" xfId="27873"/>
    <cellStyle name="Обычный 4 14 7 3 4" xfId="20540"/>
    <cellStyle name="Обычный 4 14 7 4" xfId="7699"/>
    <cellStyle name="Обычный 4 14 7 4 2" xfId="15036"/>
    <cellStyle name="Обычный 4 14 7 4 2 2" xfId="29702"/>
    <cellStyle name="Обычный 4 14 7 4 3" xfId="22369"/>
    <cellStyle name="Обычный 4 14 7 5" xfId="11381"/>
    <cellStyle name="Обычный 4 14 7 5 2" xfId="26047"/>
    <cellStyle name="Обычный 4 14 7 6" xfId="18714"/>
    <cellStyle name="Обычный 4 14 8" xfId="599"/>
    <cellStyle name="Обычный 4 14 8 2" xfId="5010"/>
    <cellStyle name="Обычный 4 14 8 2 2" xfId="6841"/>
    <cellStyle name="Обычный 4 14 8 2 2 2" xfId="10501"/>
    <cellStyle name="Обычный 4 14 8 2 2 2 2" xfId="17834"/>
    <cellStyle name="Обычный 4 14 8 2 2 2 2 2" xfId="32500"/>
    <cellStyle name="Обычный 4 14 8 2 2 2 3" xfId="25167"/>
    <cellStyle name="Обычный 4 14 8 2 2 3" xfId="14179"/>
    <cellStyle name="Обычный 4 14 8 2 2 3 2" xfId="28845"/>
    <cellStyle name="Обычный 4 14 8 2 2 4" xfId="21512"/>
    <cellStyle name="Обычный 4 14 8 2 3" xfId="8673"/>
    <cellStyle name="Обычный 4 14 8 2 3 2" xfId="16008"/>
    <cellStyle name="Обычный 4 14 8 2 3 2 2" xfId="30674"/>
    <cellStyle name="Обычный 4 14 8 2 3 3" xfId="23341"/>
    <cellStyle name="Обычный 4 14 8 2 4" xfId="12353"/>
    <cellStyle name="Обычный 4 14 8 2 4 2" xfId="27019"/>
    <cellStyle name="Обычный 4 14 8 2 5" xfId="19686"/>
    <cellStyle name="Обычный 4 14 8 3" xfId="5933"/>
    <cellStyle name="Обычный 4 14 8 3 2" xfId="9592"/>
    <cellStyle name="Обычный 4 14 8 3 2 2" xfId="16925"/>
    <cellStyle name="Обычный 4 14 8 3 2 2 2" xfId="31591"/>
    <cellStyle name="Обычный 4 14 8 3 2 3" xfId="24258"/>
    <cellStyle name="Обычный 4 14 8 3 3" xfId="13270"/>
    <cellStyle name="Обычный 4 14 8 3 3 2" xfId="27936"/>
    <cellStyle name="Обычный 4 14 8 3 4" xfId="20603"/>
    <cellStyle name="Обычный 4 14 8 4" xfId="7762"/>
    <cellStyle name="Обычный 4 14 8 4 2" xfId="15099"/>
    <cellStyle name="Обычный 4 14 8 4 2 2" xfId="29765"/>
    <cellStyle name="Обычный 4 14 8 4 3" xfId="22432"/>
    <cellStyle name="Обычный 4 14 8 5" xfId="11444"/>
    <cellStyle name="Обычный 4 14 8 5 2" xfId="26110"/>
    <cellStyle name="Обычный 4 14 8 6" xfId="18777"/>
    <cellStyle name="Обычный 4 14 9" xfId="662"/>
    <cellStyle name="Обычный 4 14 9 2" xfId="5073"/>
    <cellStyle name="Обычный 4 14 9 2 2" xfId="6904"/>
    <cellStyle name="Обычный 4 14 9 2 2 2" xfId="10564"/>
    <cellStyle name="Обычный 4 14 9 2 2 2 2" xfId="17897"/>
    <cellStyle name="Обычный 4 14 9 2 2 2 2 2" xfId="32563"/>
    <cellStyle name="Обычный 4 14 9 2 2 2 3" xfId="25230"/>
    <cellStyle name="Обычный 4 14 9 2 2 3" xfId="14242"/>
    <cellStyle name="Обычный 4 14 9 2 2 3 2" xfId="28908"/>
    <cellStyle name="Обычный 4 14 9 2 2 4" xfId="21575"/>
    <cellStyle name="Обычный 4 14 9 2 3" xfId="8736"/>
    <cellStyle name="Обычный 4 14 9 2 3 2" xfId="16071"/>
    <cellStyle name="Обычный 4 14 9 2 3 2 2" xfId="30737"/>
    <cellStyle name="Обычный 4 14 9 2 3 3" xfId="23404"/>
    <cellStyle name="Обычный 4 14 9 2 4" xfId="12416"/>
    <cellStyle name="Обычный 4 14 9 2 4 2" xfId="27082"/>
    <cellStyle name="Обычный 4 14 9 2 5" xfId="19749"/>
    <cellStyle name="Обычный 4 14 9 3" xfId="5996"/>
    <cellStyle name="Обычный 4 14 9 3 2" xfId="9655"/>
    <cellStyle name="Обычный 4 14 9 3 2 2" xfId="16988"/>
    <cellStyle name="Обычный 4 14 9 3 2 2 2" xfId="31654"/>
    <cellStyle name="Обычный 4 14 9 3 2 3" xfId="24321"/>
    <cellStyle name="Обычный 4 14 9 3 3" xfId="13333"/>
    <cellStyle name="Обычный 4 14 9 3 3 2" xfId="27999"/>
    <cellStyle name="Обычный 4 14 9 3 4" xfId="20666"/>
    <cellStyle name="Обычный 4 14 9 4" xfId="7825"/>
    <cellStyle name="Обычный 4 14 9 4 2" xfId="15162"/>
    <cellStyle name="Обычный 4 14 9 4 2 2" xfId="29828"/>
    <cellStyle name="Обычный 4 14 9 4 3" xfId="22495"/>
    <cellStyle name="Обычный 4 14 9 5" xfId="11507"/>
    <cellStyle name="Обычный 4 14 9 5 2" xfId="26173"/>
    <cellStyle name="Обычный 4 14 9 6" xfId="18840"/>
    <cellStyle name="Обычный 4 15" xfId="168"/>
    <cellStyle name="Обычный 4 15 10" xfId="726"/>
    <cellStyle name="Обычный 4 15 10 2" xfId="5137"/>
    <cellStyle name="Обычный 4 15 10 2 2" xfId="6968"/>
    <cellStyle name="Обычный 4 15 10 2 2 2" xfId="10628"/>
    <cellStyle name="Обычный 4 15 10 2 2 2 2" xfId="17961"/>
    <cellStyle name="Обычный 4 15 10 2 2 2 2 2" xfId="32627"/>
    <cellStyle name="Обычный 4 15 10 2 2 2 3" xfId="25294"/>
    <cellStyle name="Обычный 4 15 10 2 2 3" xfId="14306"/>
    <cellStyle name="Обычный 4 15 10 2 2 3 2" xfId="28972"/>
    <cellStyle name="Обычный 4 15 10 2 2 4" xfId="21639"/>
    <cellStyle name="Обычный 4 15 10 2 3" xfId="8800"/>
    <cellStyle name="Обычный 4 15 10 2 3 2" xfId="16135"/>
    <cellStyle name="Обычный 4 15 10 2 3 2 2" xfId="30801"/>
    <cellStyle name="Обычный 4 15 10 2 3 3" xfId="23468"/>
    <cellStyle name="Обычный 4 15 10 2 4" xfId="12480"/>
    <cellStyle name="Обычный 4 15 10 2 4 2" xfId="27146"/>
    <cellStyle name="Обычный 4 15 10 2 5" xfId="19813"/>
    <cellStyle name="Обычный 4 15 10 3" xfId="6060"/>
    <cellStyle name="Обычный 4 15 10 3 2" xfId="9719"/>
    <cellStyle name="Обычный 4 15 10 3 2 2" xfId="17052"/>
    <cellStyle name="Обычный 4 15 10 3 2 2 2" xfId="31718"/>
    <cellStyle name="Обычный 4 15 10 3 2 3" xfId="24385"/>
    <cellStyle name="Обычный 4 15 10 3 3" xfId="13397"/>
    <cellStyle name="Обычный 4 15 10 3 3 2" xfId="28063"/>
    <cellStyle name="Обычный 4 15 10 3 4" xfId="20730"/>
    <cellStyle name="Обычный 4 15 10 4" xfId="7889"/>
    <cellStyle name="Обычный 4 15 10 4 2" xfId="15226"/>
    <cellStyle name="Обычный 4 15 10 4 2 2" xfId="29892"/>
    <cellStyle name="Обычный 4 15 10 4 3" xfId="22559"/>
    <cellStyle name="Обычный 4 15 10 5" xfId="11571"/>
    <cellStyle name="Обычный 4 15 10 5 2" xfId="26237"/>
    <cellStyle name="Обычный 4 15 10 6" xfId="18904"/>
    <cellStyle name="Обычный 4 15 11" xfId="789"/>
    <cellStyle name="Обычный 4 15 11 2" xfId="5200"/>
    <cellStyle name="Обычный 4 15 11 2 2" xfId="7031"/>
    <cellStyle name="Обычный 4 15 11 2 2 2" xfId="10691"/>
    <cellStyle name="Обычный 4 15 11 2 2 2 2" xfId="18024"/>
    <cellStyle name="Обычный 4 15 11 2 2 2 2 2" xfId="32690"/>
    <cellStyle name="Обычный 4 15 11 2 2 2 3" xfId="25357"/>
    <cellStyle name="Обычный 4 15 11 2 2 3" xfId="14369"/>
    <cellStyle name="Обычный 4 15 11 2 2 3 2" xfId="29035"/>
    <cellStyle name="Обычный 4 15 11 2 2 4" xfId="21702"/>
    <cellStyle name="Обычный 4 15 11 2 3" xfId="8863"/>
    <cellStyle name="Обычный 4 15 11 2 3 2" xfId="16198"/>
    <cellStyle name="Обычный 4 15 11 2 3 2 2" xfId="30864"/>
    <cellStyle name="Обычный 4 15 11 2 3 3" xfId="23531"/>
    <cellStyle name="Обычный 4 15 11 2 4" xfId="12543"/>
    <cellStyle name="Обычный 4 15 11 2 4 2" xfId="27209"/>
    <cellStyle name="Обычный 4 15 11 2 5" xfId="19876"/>
    <cellStyle name="Обычный 4 15 11 3" xfId="6123"/>
    <cellStyle name="Обычный 4 15 11 3 2" xfId="9782"/>
    <cellStyle name="Обычный 4 15 11 3 2 2" xfId="17115"/>
    <cellStyle name="Обычный 4 15 11 3 2 2 2" xfId="31781"/>
    <cellStyle name="Обычный 4 15 11 3 2 3" xfId="24448"/>
    <cellStyle name="Обычный 4 15 11 3 3" xfId="13460"/>
    <cellStyle name="Обычный 4 15 11 3 3 2" xfId="28126"/>
    <cellStyle name="Обычный 4 15 11 3 4" xfId="20793"/>
    <cellStyle name="Обычный 4 15 11 4" xfId="7952"/>
    <cellStyle name="Обычный 4 15 11 4 2" xfId="15289"/>
    <cellStyle name="Обычный 4 15 11 4 2 2" xfId="29955"/>
    <cellStyle name="Обычный 4 15 11 4 3" xfId="22622"/>
    <cellStyle name="Обычный 4 15 11 5" xfId="11634"/>
    <cellStyle name="Обычный 4 15 11 5 2" xfId="26300"/>
    <cellStyle name="Обычный 4 15 11 6" xfId="18967"/>
    <cellStyle name="Обычный 4 15 12" xfId="852"/>
    <cellStyle name="Обычный 4 15 12 2" xfId="5263"/>
    <cellStyle name="Обычный 4 15 12 2 2" xfId="7094"/>
    <cellStyle name="Обычный 4 15 12 2 2 2" xfId="10754"/>
    <cellStyle name="Обычный 4 15 12 2 2 2 2" xfId="18087"/>
    <cellStyle name="Обычный 4 15 12 2 2 2 2 2" xfId="32753"/>
    <cellStyle name="Обычный 4 15 12 2 2 2 3" xfId="25420"/>
    <cellStyle name="Обычный 4 15 12 2 2 3" xfId="14432"/>
    <cellStyle name="Обычный 4 15 12 2 2 3 2" xfId="29098"/>
    <cellStyle name="Обычный 4 15 12 2 2 4" xfId="21765"/>
    <cellStyle name="Обычный 4 15 12 2 3" xfId="8926"/>
    <cellStyle name="Обычный 4 15 12 2 3 2" xfId="16261"/>
    <cellStyle name="Обычный 4 15 12 2 3 2 2" xfId="30927"/>
    <cellStyle name="Обычный 4 15 12 2 3 3" xfId="23594"/>
    <cellStyle name="Обычный 4 15 12 2 4" xfId="12606"/>
    <cellStyle name="Обычный 4 15 12 2 4 2" xfId="27272"/>
    <cellStyle name="Обычный 4 15 12 2 5" xfId="19939"/>
    <cellStyle name="Обычный 4 15 12 3" xfId="6186"/>
    <cellStyle name="Обычный 4 15 12 3 2" xfId="9845"/>
    <cellStyle name="Обычный 4 15 12 3 2 2" xfId="17178"/>
    <cellStyle name="Обычный 4 15 12 3 2 2 2" xfId="31844"/>
    <cellStyle name="Обычный 4 15 12 3 2 3" xfId="24511"/>
    <cellStyle name="Обычный 4 15 12 3 3" xfId="13523"/>
    <cellStyle name="Обычный 4 15 12 3 3 2" xfId="28189"/>
    <cellStyle name="Обычный 4 15 12 3 4" xfId="20856"/>
    <cellStyle name="Обычный 4 15 12 4" xfId="8015"/>
    <cellStyle name="Обычный 4 15 12 4 2" xfId="15352"/>
    <cellStyle name="Обычный 4 15 12 4 2 2" xfId="30018"/>
    <cellStyle name="Обычный 4 15 12 4 3" xfId="22685"/>
    <cellStyle name="Обычный 4 15 12 5" xfId="11697"/>
    <cellStyle name="Обычный 4 15 12 5 2" xfId="26363"/>
    <cellStyle name="Обычный 4 15 12 6" xfId="19030"/>
    <cellStyle name="Обычный 4 15 13" xfId="915"/>
    <cellStyle name="Обычный 4 15 13 2" xfId="5326"/>
    <cellStyle name="Обычный 4 15 13 2 2" xfId="7157"/>
    <cellStyle name="Обычный 4 15 13 2 2 2" xfId="10817"/>
    <cellStyle name="Обычный 4 15 13 2 2 2 2" xfId="18150"/>
    <cellStyle name="Обычный 4 15 13 2 2 2 2 2" xfId="32816"/>
    <cellStyle name="Обычный 4 15 13 2 2 2 3" xfId="25483"/>
    <cellStyle name="Обычный 4 15 13 2 2 3" xfId="14495"/>
    <cellStyle name="Обычный 4 15 13 2 2 3 2" xfId="29161"/>
    <cellStyle name="Обычный 4 15 13 2 2 4" xfId="21828"/>
    <cellStyle name="Обычный 4 15 13 2 3" xfId="8989"/>
    <cellStyle name="Обычный 4 15 13 2 3 2" xfId="16324"/>
    <cellStyle name="Обычный 4 15 13 2 3 2 2" xfId="30990"/>
    <cellStyle name="Обычный 4 15 13 2 3 3" xfId="23657"/>
    <cellStyle name="Обычный 4 15 13 2 4" xfId="12669"/>
    <cellStyle name="Обычный 4 15 13 2 4 2" xfId="27335"/>
    <cellStyle name="Обычный 4 15 13 2 5" xfId="20002"/>
    <cellStyle name="Обычный 4 15 13 3" xfId="6249"/>
    <cellStyle name="Обычный 4 15 13 3 2" xfId="9908"/>
    <cellStyle name="Обычный 4 15 13 3 2 2" xfId="17241"/>
    <cellStyle name="Обычный 4 15 13 3 2 2 2" xfId="31907"/>
    <cellStyle name="Обычный 4 15 13 3 2 3" xfId="24574"/>
    <cellStyle name="Обычный 4 15 13 3 3" xfId="13586"/>
    <cellStyle name="Обычный 4 15 13 3 3 2" xfId="28252"/>
    <cellStyle name="Обычный 4 15 13 3 4" xfId="20919"/>
    <cellStyle name="Обычный 4 15 13 4" xfId="8078"/>
    <cellStyle name="Обычный 4 15 13 4 2" xfId="15415"/>
    <cellStyle name="Обычный 4 15 13 4 2 2" xfId="30081"/>
    <cellStyle name="Обычный 4 15 13 4 3" xfId="22748"/>
    <cellStyle name="Обычный 4 15 13 5" xfId="11760"/>
    <cellStyle name="Обычный 4 15 13 5 2" xfId="26426"/>
    <cellStyle name="Обычный 4 15 13 6" xfId="19093"/>
    <cellStyle name="Обычный 4 15 14" xfId="977"/>
    <cellStyle name="Обычный 4 15 14 2" xfId="5389"/>
    <cellStyle name="Обычный 4 15 14 2 2" xfId="7220"/>
    <cellStyle name="Обычный 4 15 14 2 2 2" xfId="10880"/>
    <cellStyle name="Обычный 4 15 14 2 2 2 2" xfId="18213"/>
    <cellStyle name="Обычный 4 15 14 2 2 2 2 2" xfId="32879"/>
    <cellStyle name="Обычный 4 15 14 2 2 2 3" xfId="25546"/>
    <cellStyle name="Обычный 4 15 14 2 2 3" xfId="14558"/>
    <cellStyle name="Обычный 4 15 14 2 2 3 2" xfId="29224"/>
    <cellStyle name="Обычный 4 15 14 2 2 4" xfId="21891"/>
    <cellStyle name="Обычный 4 15 14 2 3" xfId="9052"/>
    <cellStyle name="Обычный 4 15 14 2 3 2" xfId="16387"/>
    <cellStyle name="Обычный 4 15 14 2 3 2 2" xfId="31053"/>
    <cellStyle name="Обычный 4 15 14 2 3 3" xfId="23720"/>
    <cellStyle name="Обычный 4 15 14 2 4" xfId="12732"/>
    <cellStyle name="Обычный 4 15 14 2 4 2" xfId="27398"/>
    <cellStyle name="Обычный 4 15 14 2 5" xfId="20065"/>
    <cellStyle name="Обычный 4 15 14 3" xfId="6311"/>
    <cellStyle name="Обычный 4 15 14 3 2" xfId="9971"/>
    <cellStyle name="Обычный 4 15 14 3 2 2" xfId="17304"/>
    <cellStyle name="Обычный 4 15 14 3 2 2 2" xfId="31970"/>
    <cellStyle name="Обычный 4 15 14 3 2 3" xfId="24637"/>
    <cellStyle name="Обычный 4 15 14 3 3" xfId="13649"/>
    <cellStyle name="Обычный 4 15 14 3 3 2" xfId="28315"/>
    <cellStyle name="Обычный 4 15 14 3 4" xfId="20982"/>
    <cellStyle name="Обычный 4 15 14 4" xfId="8141"/>
    <cellStyle name="Обычный 4 15 14 4 2" xfId="15478"/>
    <cellStyle name="Обычный 4 15 14 4 2 2" xfId="30144"/>
    <cellStyle name="Обычный 4 15 14 4 3" xfId="22811"/>
    <cellStyle name="Обычный 4 15 14 5" xfId="11823"/>
    <cellStyle name="Обычный 4 15 14 5 2" xfId="26489"/>
    <cellStyle name="Обычный 4 15 14 6" xfId="19156"/>
    <cellStyle name="Обычный 4 15 15" xfId="4582"/>
    <cellStyle name="Обычный 4 15 15 2" xfId="6413"/>
    <cellStyle name="Обычный 4 15 15 2 2" xfId="10073"/>
    <cellStyle name="Обычный 4 15 15 2 2 2" xfId="17406"/>
    <cellStyle name="Обычный 4 15 15 2 2 2 2" xfId="32072"/>
    <cellStyle name="Обычный 4 15 15 2 2 3" xfId="24739"/>
    <cellStyle name="Обычный 4 15 15 2 3" xfId="13751"/>
    <cellStyle name="Обычный 4 15 15 2 3 2" xfId="28417"/>
    <cellStyle name="Обычный 4 15 15 2 4" xfId="21084"/>
    <cellStyle name="Обычный 4 15 15 3" xfId="8245"/>
    <cellStyle name="Обычный 4 15 15 3 2" xfId="15580"/>
    <cellStyle name="Обычный 4 15 15 3 2 2" xfId="30246"/>
    <cellStyle name="Обычный 4 15 15 3 3" xfId="22913"/>
    <cellStyle name="Обычный 4 15 15 4" xfId="11925"/>
    <cellStyle name="Обычный 4 15 15 4 2" xfId="26591"/>
    <cellStyle name="Обычный 4 15 15 5" xfId="19258"/>
    <cellStyle name="Обычный 4 15 16" xfId="5505"/>
    <cellStyle name="Обычный 4 15 16 2" xfId="9164"/>
    <cellStyle name="Обычный 4 15 16 2 2" xfId="16497"/>
    <cellStyle name="Обычный 4 15 16 2 2 2" xfId="31163"/>
    <cellStyle name="Обычный 4 15 16 2 3" xfId="23830"/>
    <cellStyle name="Обычный 4 15 16 3" xfId="12842"/>
    <cellStyle name="Обычный 4 15 16 3 2" xfId="27508"/>
    <cellStyle name="Обычный 4 15 16 4" xfId="20175"/>
    <cellStyle name="Обычный 4 15 17" xfId="7334"/>
    <cellStyle name="Обычный 4 15 17 2" xfId="14671"/>
    <cellStyle name="Обычный 4 15 17 2 2" xfId="29337"/>
    <cellStyle name="Обычный 4 15 17 3" xfId="22004"/>
    <cellStyle name="Обычный 4 15 18" xfId="11016"/>
    <cellStyle name="Обычный 4 15 18 2" xfId="25682"/>
    <cellStyle name="Обычный 4 15 19" xfId="18349"/>
    <cellStyle name="Обычный 4 15 2" xfId="221"/>
    <cellStyle name="Обычный 4 15 2 2" xfId="4633"/>
    <cellStyle name="Обычный 4 15 2 2 2" xfId="6464"/>
    <cellStyle name="Обычный 4 15 2 2 2 2" xfId="10124"/>
    <cellStyle name="Обычный 4 15 2 2 2 2 2" xfId="17457"/>
    <cellStyle name="Обычный 4 15 2 2 2 2 2 2" xfId="32123"/>
    <cellStyle name="Обычный 4 15 2 2 2 2 3" xfId="24790"/>
    <cellStyle name="Обычный 4 15 2 2 2 3" xfId="13802"/>
    <cellStyle name="Обычный 4 15 2 2 2 3 2" xfId="28468"/>
    <cellStyle name="Обычный 4 15 2 2 2 4" xfId="21135"/>
    <cellStyle name="Обычный 4 15 2 2 3" xfId="8296"/>
    <cellStyle name="Обычный 4 15 2 2 3 2" xfId="15631"/>
    <cellStyle name="Обычный 4 15 2 2 3 2 2" xfId="30297"/>
    <cellStyle name="Обычный 4 15 2 2 3 3" xfId="22964"/>
    <cellStyle name="Обычный 4 15 2 2 4" xfId="11976"/>
    <cellStyle name="Обычный 4 15 2 2 4 2" xfId="26642"/>
    <cellStyle name="Обычный 4 15 2 2 5" xfId="19309"/>
    <cellStyle name="Обычный 4 15 2 3" xfId="5556"/>
    <cellStyle name="Обычный 4 15 2 3 2" xfId="9215"/>
    <cellStyle name="Обычный 4 15 2 3 2 2" xfId="16548"/>
    <cellStyle name="Обычный 4 15 2 3 2 2 2" xfId="31214"/>
    <cellStyle name="Обычный 4 15 2 3 2 3" xfId="23881"/>
    <cellStyle name="Обычный 4 15 2 3 3" xfId="12893"/>
    <cellStyle name="Обычный 4 15 2 3 3 2" xfId="27559"/>
    <cellStyle name="Обычный 4 15 2 3 4" xfId="20226"/>
    <cellStyle name="Обычный 4 15 2 4" xfId="7385"/>
    <cellStyle name="Обычный 4 15 2 4 2" xfId="14722"/>
    <cellStyle name="Обычный 4 15 2 4 2 2" xfId="29388"/>
    <cellStyle name="Обычный 4 15 2 4 3" xfId="22055"/>
    <cellStyle name="Обычный 4 15 2 5" xfId="11067"/>
    <cellStyle name="Обычный 4 15 2 5 2" xfId="25733"/>
    <cellStyle name="Обычный 4 15 2 6" xfId="18400"/>
    <cellStyle name="Обычный 4 15 3" xfId="285"/>
    <cellStyle name="Обычный 4 15 3 2" xfId="4696"/>
    <cellStyle name="Обычный 4 15 3 2 2" xfId="6527"/>
    <cellStyle name="Обычный 4 15 3 2 2 2" xfId="10187"/>
    <cellStyle name="Обычный 4 15 3 2 2 2 2" xfId="17520"/>
    <cellStyle name="Обычный 4 15 3 2 2 2 2 2" xfId="32186"/>
    <cellStyle name="Обычный 4 15 3 2 2 2 3" xfId="24853"/>
    <cellStyle name="Обычный 4 15 3 2 2 3" xfId="13865"/>
    <cellStyle name="Обычный 4 15 3 2 2 3 2" xfId="28531"/>
    <cellStyle name="Обычный 4 15 3 2 2 4" xfId="21198"/>
    <cellStyle name="Обычный 4 15 3 2 3" xfId="8359"/>
    <cellStyle name="Обычный 4 15 3 2 3 2" xfId="15694"/>
    <cellStyle name="Обычный 4 15 3 2 3 2 2" xfId="30360"/>
    <cellStyle name="Обычный 4 15 3 2 3 3" xfId="23027"/>
    <cellStyle name="Обычный 4 15 3 2 4" xfId="12039"/>
    <cellStyle name="Обычный 4 15 3 2 4 2" xfId="26705"/>
    <cellStyle name="Обычный 4 15 3 2 5" xfId="19372"/>
    <cellStyle name="Обычный 4 15 3 3" xfId="5619"/>
    <cellStyle name="Обычный 4 15 3 3 2" xfId="9278"/>
    <cellStyle name="Обычный 4 15 3 3 2 2" xfId="16611"/>
    <cellStyle name="Обычный 4 15 3 3 2 2 2" xfId="31277"/>
    <cellStyle name="Обычный 4 15 3 3 2 3" xfId="23944"/>
    <cellStyle name="Обычный 4 15 3 3 3" xfId="12956"/>
    <cellStyle name="Обычный 4 15 3 3 3 2" xfId="27622"/>
    <cellStyle name="Обычный 4 15 3 3 4" xfId="20289"/>
    <cellStyle name="Обычный 4 15 3 4" xfId="7448"/>
    <cellStyle name="Обычный 4 15 3 4 2" xfId="14785"/>
    <cellStyle name="Обычный 4 15 3 4 2 2" xfId="29451"/>
    <cellStyle name="Обычный 4 15 3 4 3" xfId="22118"/>
    <cellStyle name="Обычный 4 15 3 5" xfId="11130"/>
    <cellStyle name="Обычный 4 15 3 5 2" xfId="25796"/>
    <cellStyle name="Обычный 4 15 3 6" xfId="18463"/>
    <cellStyle name="Обычный 4 15 4" xfId="347"/>
    <cellStyle name="Обычный 4 15 4 2" xfId="4759"/>
    <cellStyle name="Обычный 4 15 4 2 2" xfId="6590"/>
    <cellStyle name="Обычный 4 15 4 2 2 2" xfId="10250"/>
    <cellStyle name="Обычный 4 15 4 2 2 2 2" xfId="17583"/>
    <cellStyle name="Обычный 4 15 4 2 2 2 2 2" xfId="32249"/>
    <cellStyle name="Обычный 4 15 4 2 2 2 3" xfId="24916"/>
    <cellStyle name="Обычный 4 15 4 2 2 3" xfId="13928"/>
    <cellStyle name="Обычный 4 15 4 2 2 3 2" xfId="28594"/>
    <cellStyle name="Обычный 4 15 4 2 2 4" xfId="21261"/>
    <cellStyle name="Обычный 4 15 4 2 3" xfId="8422"/>
    <cellStyle name="Обычный 4 15 4 2 3 2" xfId="15757"/>
    <cellStyle name="Обычный 4 15 4 2 3 2 2" xfId="30423"/>
    <cellStyle name="Обычный 4 15 4 2 3 3" xfId="23090"/>
    <cellStyle name="Обычный 4 15 4 2 4" xfId="12102"/>
    <cellStyle name="Обычный 4 15 4 2 4 2" xfId="26768"/>
    <cellStyle name="Обычный 4 15 4 2 5" xfId="19435"/>
    <cellStyle name="Обычный 4 15 4 3" xfId="5682"/>
    <cellStyle name="Обычный 4 15 4 3 2" xfId="9341"/>
    <cellStyle name="Обычный 4 15 4 3 2 2" xfId="16674"/>
    <cellStyle name="Обычный 4 15 4 3 2 2 2" xfId="31340"/>
    <cellStyle name="Обычный 4 15 4 3 2 3" xfId="24007"/>
    <cellStyle name="Обычный 4 15 4 3 3" xfId="13019"/>
    <cellStyle name="Обычный 4 15 4 3 3 2" xfId="27685"/>
    <cellStyle name="Обычный 4 15 4 3 4" xfId="20352"/>
    <cellStyle name="Обычный 4 15 4 4" xfId="7511"/>
    <cellStyle name="Обычный 4 15 4 4 2" xfId="14848"/>
    <cellStyle name="Обычный 4 15 4 4 2 2" xfId="29514"/>
    <cellStyle name="Обычный 4 15 4 4 3" xfId="22181"/>
    <cellStyle name="Обычный 4 15 4 5" xfId="11193"/>
    <cellStyle name="Обычный 4 15 4 5 2" xfId="25859"/>
    <cellStyle name="Обычный 4 15 4 6" xfId="18526"/>
    <cellStyle name="Обычный 4 15 5" xfId="410"/>
    <cellStyle name="Обычный 4 15 5 2" xfId="4822"/>
    <cellStyle name="Обычный 4 15 5 2 2" xfId="6653"/>
    <cellStyle name="Обычный 4 15 5 2 2 2" xfId="10313"/>
    <cellStyle name="Обычный 4 15 5 2 2 2 2" xfId="17646"/>
    <cellStyle name="Обычный 4 15 5 2 2 2 2 2" xfId="32312"/>
    <cellStyle name="Обычный 4 15 5 2 2 2 3" xfId="24979"/>
    <cellStyle name="Обычный 4 15 5 2 2 3" xfId="13991"/>
    <cellStyle name="Обычный 4 15 5 2 2 3 2" xfId="28657"/>
    <cellStyle name="Обычный 4 15 5 2 2 4" xfId="21324"/>
    <cellStyle name="Обычный 4 15 5 2 3" xfId="8485"/>
    <cellStyle name="Обычный 4 15 5 2 3 2" xfId="15820"/>
    <cellStyle name="Обычный 4 15 5 2 3 2 2" xfId="30486"/>
    <cellStyle name="Обычный 4 15 5 2 3 3" xfId="23153"/>
    <cellStyle name="Обычный 4 15 5 2 4" xfId="12165"/>
    <cellStyle name="Обычный 4 15 5 2 4 2" xfId="26831"/>
    <cellStyle name="Обычный 4 15 5 2 5" xfId="19498"/>
    <cellStyle name="Обычный 4 15 5 3" xfId="5745"/>
    <cellStyle name="Обычный 4 15 5 3 2" xfId="9404"/>
    <cellStyle name="Обычный 4 15 5 3 2 2" xfId="16737"/>
    <cellStyle name="Обычный 4 15 5 3 2 2 2" xfId="31403"/>
    <cellStyle name="Обычный 4 15 5 3 2 3" xfId="24070"/>
    <cellStyle name="Обычный 4 15 5 3 3" xfId="13082"/>
    <cellStyle name="Обычный 4 15 5 3 3 2" xfId="27748"/>
    <cellStyle name="Обычный 4 15 5 3 4" xfId="20415"/>
    <cellStyle name="Обычный 4 15 5 4" xfId="7574"/>
    <cellStyle name="Обычный 4 15 5 4 2" xfId="14911"/>
    <cellStyle name="Обычный 4 15 5 4 2 2" xfId="29577"/>
    <cellStyle name="Обычный 4 15 5 4 3" xfId="22244"/>
    <cellStyle name="Обычный 4 15 5 5" xfId="11256"/>
    <cellStyle name="Обычный 4 15 5 5 2" xfId="25922"/>
    <cellStyle name="Обычный 4 15 5 6" xfId="18589"/>
    <cellStyle name="Обычный 4 15 6" xfId="473"/>
    <cellStyle name="Обычный 4 15 6 2" xfId="4885"/>
    <cellStyle name="Обычный 4 15 6 2 2" xfId="6716"/>
    <cellStyle name="Обычный 4 15 6 2 2 2" xfId="10376"/>
    <cellStyle name="Обычный 4 15 6 2 2 2 2" xfId="17709"/>
    <cellStyle name="Обычный 4 15 6 2 2 2 2 2" xfId="32375"/>
    <cellStyle name="Обычный 4 15 6 2 2 2 3" xfId="25042"/>
    <cellStyle name="Обычный 4 15 6 2 2 3" xfId="14054"/>
    <cellStyle name="Обычный 4 15 6 2 2 3 2" xfId="28720"/>
    <cellStyle name="Обычный 4 15 6 2 2 4" xfId="21387"/>
    <cellStyle name="Обычный 4 15 6 2 3" xfId="8548"/>
    <cellStyle name="Обычный 4 15 6 2 3 2" xfId="15883"/>
    <cellStyle name="Обычный 4 15 6 2 3 2 2" xfId="30549"/>
    <cellStyle name="Обычный 4 15 6 2 3 3" xfId="23216"/>
    <cellStyle name="Обычный 4 15 6 2 4" xfId="12228"/>
    <cellStyle name="Обычный 4 15 6 2 4 2" xfId="26894"/>
    <cellStyle name="Обычный 4 15 6 2 5" xfId="19561"/>
    <cellStyle name="Обычный 4 15 6 3" xfId="5808"/>
    <cellStyle name="Обычный 4 15 6 3 2" xfId="9467"/>
    <cellStyle name="Обычный 4 15 6 3 2 2" xfId="16800"/>
    <cellStyle name="Обычный 4 15 6 3 2 2 2" xfId="31466"/>
    <cellStyle name="Обычный 4 15 6 3 2 3" xfId="24133"/>
    <cellStyle name="Обычный 4 15 6 3 3" xfId="13145"/>
    <cellStyle name="Обычный 4 15 6 3 3 2" xfId="27811"/>
    <cellStyle name="Обычный 4 15 6 3 4" xfId="20478"/>
    <cellStyle name="Обычный 4 15 6 4" xfId="7637"/>
    <cellStyle name="Обычный 4 15 6 4 2" xfId="14974"/>
    <cellStyle name="Обычный 4 15 6 4 2 2" xfId="29640"/>
    <cellStyle name="Обычный 4 15 6 4 3" xfId="22307"/>
    <cellStyle name="Обычный 4 15 6 5" xfId="11319"/>
    <cellStyle name="Обычный 4 15 6 5 2" xfId="25985"/>
    <cellStyle name="Обычный 4 15 6 6" xfId="18652"/>
    <cellStyle name="Обычный 4 15 7" xfId="536"/>
    <cellStyle name="Обычный 4 15 7 2" xfId="4948"/>
    <cellStyle name="Обычный 4 15 7 2 2" xfId="6779"/>
    <cellStyle name="Обычный 4 15 7 2 2 2" xfId="10439"/>
    <cellStyle name="Обычный 4 15 7 2 2 2 2" xfId="17772"/>
    <cellStyle name="Обычный 4 15 7 2 2 2 2 2" xfId="32438"/>
    <cellStyle name="Обычный 4 15 7 2 2 2 3" xfId="25105"/>
    <cellStyle name="Обычный 4 15 7 2 2 3" xfId="14117"/>
    <cellStyle name="Обычный 4 15 7 2 2 3 2" xfId="28783"/>
    <cellStyle name="Обычный 4 15 7 2 2 4" xfId="21450"/>
    <cellStyle name="Обычный 4 15 7 2 3" xfId="8611"/>
    <cellStyle name="Обычный 4 15 7 2 3 2" xfId="15946"/>
    <cellStyle name="Обычный 4 15 7 2 3 2 2" xfId="30612"/>
    <cellStyle name="Обычный 4 15 7 2 3 3" xfId="23279"/>
    <cellStyle name="Обычный 4 15 7 2 4" xfId="12291"/>
    <cellStyle name="Обычный 4 15 7 2 4 2" xfId="26957"/>
    <cellStyle name="Обычный 4 15 7 2 5" xfId="19624"/>
    <cellStyle name="Обычный 4 15 7 3" xfId="5871"/>
    <cellStyle name="Обычный 4 15 7 3 2" xfId="9530"/>
    <cellStyle name="Обычный 4 15 7 3 2 2" xfId="16863"/>
    <cellStyle name="Обычный 4 15 7 3 2 2 2" xfId="31529"/>
    <cellStyle name="Обычный 4 15 7 3 2 3" xfId="24196"/>
    <cellStyle name="Обычный 4 15 7 3 3" xfId="13208"/>
    <cellStyle name="Обычный 4 15 7 3 3 2" xfId="27874"/>
    <cellStyle name="Обычный 4 15 7 3 4" xfId="20541"/>
    <cellStyle name="Обычный 4 15 7 4" xfId="7700"/>
    <cellStyle name="Обычный 4 15 7 4 2" xfId="15037"/>
    <cellStyle name="Обычный 4 15 7 4 2 2" xfId="29703"/>
    <cellStyle name="Обычный 4 15 7 4 3" xfId="22370"/>
    <cellStyle name="Обычный 4 15 7 5" xfId="11382"/>
    <cellStyle name="Обычный 4 15 7 5 2" xfId="26048"/>
    <cellStyle name="Обычный 4 15 7 6" xfId="18715"/>
    <cellStyle name="Обычный 4 15 8" xfId="600"/>
    <cellStyle name="Обычный 4 15 8 2" xfId="5011"/>
    <cellStyle name="Обычный 4 15 8 2 2" xfId="6842"/>
    <cellStyle name="Обычный 4 15 8 2 2 2" xfId="10502"/>
    <cellStyle name="Обычный 4 15 8 2 2 2 2" xfId="17835"/>
    <cellStyle name="Обычный 4 15 8 2 2 2 2 2" xfId="32501"/>
    <cellStyle name="Обычный 4 15 8 2 2 2 3" xfId="25168"/>
    <cellStyle name="Обычный 4 15 8 2 2 3" xfId="14180"/>
    <cellStyle name="Обычный 4 15 8 2 2 3 2" xfId="28846"/>
    <cellStyle name="Обычный 4 15 8 2 2 4" xfId="21513"/>
    <cellStyle name="Обычный 4 15 8 2 3" xfId="8674"/>
    <cellStyle name="Обычный 4 15 8 2 3 2" xfId="16009"/>
    <cellStyle name="Обычный 4 15 8 2 3 2 2" xfId="30675"/>
    <cellStyle name="Обычный 4 15 8 2 3 3" xfId="23342"/>
    <cellStyle name="Обычный 4 15 8 2 4" xfId="12354"/>
    <cellStyle name="Обычный 4 15 8 2 4 2" xfId="27020"/>
    <cellStyle name="Обычный 4 15 8 2 5" xfId="19687"/>
    <cellStyle name="Обычный 4 15 8 3" xfId="5934"/>
    <cellStyle name="Обычный 4 15 8 3 2" xfId="9593"/>
    <cellStyle name="Обычный 4 15 8 3 2 2" xfId="16926"/>
    <cellStyle name="Обычный 4 15 8 3 2 2 2" xfId="31592"/>
    <cellStyle name="Обычный 4 15 8 3 2 3" xfId="24259"/>
    <cellStyle name="Обычный 4 15 8 3 3" xfId="13271"/>
    <cellStyle name="Обычный 4 15 8 3 3 2" xfId="27937"/>
    <cellStyle name="Обычный 4 15 8 3 4" xfId="20604"/>
    <cellStyle name="Обычный 4 15 8 4" xfId="7763"/>
    <cellStyle name="Обычный 4 15 8 4 2" xfId="15100"/>
    <cellStyle name="Обычный 4 15 8 4 2 2" xfId="29766"/>
    <cellStyle name="Обычный 4 15 8 4 3" xfId="22433"/>
    <cellStyle name="Обычный 4 15 8 5" xfId="11445"/>
    <cellStyle name="Обычный 4 15 8 5 2" xfId="26111"/>
    <cellStyle name="Обычный 4 15 8 6" xfId="18778"/>
    <cellStyle name="Обычный 4 15 9" xfId="663"/>
    <cellStyle name="Обычный 4 15 9 2" xfId="5074"/>
    <cellStyle name="Обычный 4 15 9 2 2" xfId="6905"/>
    <cellStyle name="Обычный 4 15 9 2 2 2" xfId="10565"/>
    <cellStyle name="Обычный 4 15 9 2 2 2 2" xfId="17898"/>
    <cellStyle name="Обычный 4 15 9 2 2 2 2 2" xfId="32564"/>
    <cellStyle name="Обычный 4 15 9 2 2 2 3" xfId="25231"/>
    <cellStyle name="Обычный 4 15 9 2 2 3" xfId="14243"/>
    <cellStyle name="Обычный 4 15 9 2 2 3 2" xfId="28909"/>
    <cellStyle name="Обычный 4 15 9 2 2 4" xfId="21576"/>
    <cellStyle name="Обычный 4 15 9 2 3" xfId="8737"/>
    <cellStyle name="Обычный 4 15 9 2 3 2" xfId="16072"/>
    <cellStyle name="Обычный 4 15 9 2 3 2 2" xfId="30738"/>
    <cellStyle name="Обычный 4 15 9 2 3 3" xfId="23405"/>
    <cellStyle name="Обычный 4 15 9 2 4" xfId="12417"/>
    <cellStyle name="Обычный 4 15 9 2 4 2" xfId="27083"/>
    <cellStyle name="Обычный 4 15 9 2 5" xfId="19750"/>
    <cellStyle name="Обычный 4 15 9 3" xfId="5997"/>
    <cellStyle name="Обычный 4 15 9 3 2" xfId="9656"/>
    <cellStyle name="Обычный 4 15 9 3 2 2" xfId="16989"/>
    <cellStyle name="Обычный 4 15 9 3 2 2 2" xfId="31655"/>
    <cellStyle name="Обычный 4 15 9 3 2 3" xfId="24322"/>
    <cellStyle name="Обычный 4 15 9 3 3" xfId="13334"/>
    <cellStyle name="Обычный 4 15 9 3 3 2" xfId="28000"/>
    <cellStyle name="Обычный 4 15 9 3 4" xfId="20667"/>
    <cellStyle name="Обычный 4 15 9 4" xfId="7826"/>
    <cellStyle name="Обычный 4 15 9 4 2" xfId="15163"/>
    <cellStyle name="Обычный 4 15 9 4 2 2" xfId="29829"/>
    <cellStyle name="Обычный 4 15 9 4 3" xfId="22496"/>
    <cellStyle name="Обычный 4 15 9 5" xfId="11508"/>
    <cellStyle name="Обычный 4 15 9 5 2" xfId="26174"/>
    <cellStyle name="Обычный 4 15 9 6" xfId="18841"/>
    <cellStyle name="Обычный 4 16" xfId="172"/>
    <cellStyle name="Обычный 4 16 2" xfId="4586"/>
    <cellStyle name="Обычный 4 16 2 2" xfId="6417"/>
    <cellStyle name="Обычный 4 16 2 2 2" xfId="10077"/>
    <cellStyle name="Обычный 4 16 2 2 2 2" xfId="17410"/>
    <cellStyle name="Обычный 4 16 2 2 2 2 2" xfId="32076"/>
    <cellStyle name="Обычный 4 16 2 2 2 3" xfId="24743"/>
    <cellStyle name="Обычный 4 16 2 2 3" xfId="13755"/>
    <cellStyle name="Обычный 4 16 2 2 3 2" xfId="28421"/>
    <cellStyle name="Обычный 4 16 2 2 4" xfId="21088"/>
    <cellStyle name="Обычный 4 16 2 3" xfId="8249"/>
    <cellStyle name="Обычный 4 16 2 3 2" xfId="15584"/>
    <cellStyle name="Обычный 4 16 2 3 2 2" xfId="30250"/>
    <cellStyle name="Обычный 4 16 2 3 3" xfId="22917"/>
    <cellStyle name="Обычный 4 16 2 4" xfId="11929"/>
    <cellStyle name="Обычный 4 16 2 4 2" xfId="26595"/>
    <cellStyle name="Обычный 4 16 2 5" xfId="19262"/>
    <cellStyle name="Обычный 4 16 3" xfId="5509"/>
    <cellStyle name="Обычный 4 16 3 2" xfId="9168"/>
    <cellStyle name="Обычный 4 16 3 2 2" xfId="16501"/>
    <cellStyle name="Обычный 4 16 3 2 2 2" xfId="31167"/>
    <cellStyle name="Обычный 4 16 3 2 3" xfId="23834"/>
    <cellStyle name="Обычный 4 16 3 3" xfId="12846"/>
    <cellStyle name="Обычный 4 16 3 3 2" xfId="27512"/>
    <cellStyle name="Обычный 4 16 3 4" xfId="20179"/>
    <cellStyle name="Обычный 4 16 4" xfId="7338"/>
    <cellStyle name="Обычный 4 16 4 2" xfId="14675"/>
    <cellStyle name="Обычный 4 16 4 2 2" xfId="29341"/>
    <cellStyle name="Обычный 4 16 4 3" xfId="22008"/>
    <cellStyle name="Обычный 4 16 5" xfId="11020"/>
    <cellStyle name="Обычный 4 16 5 2" xfId="25686"/>
    <cellStyle name="Обычный 4 16 6" xfId="18353"/>
    <cellStyle name="Обычный 4 17" xfId="176"/>
    <cellStyle name="Обычный 4 17 2" xfId="4590"/>
    <cellStyle name="Обычный 4 17 2 2" xfId="6421"/>
    <cellStyle name="Обычный 4 17 2 2 2" xfId="10081"/>
    <cellStyle name="Обычный 4 17 2 2 2 2" xfId="17414"/>
    <cellStyle name="Обычный 4 17 2 2 2 2 2" xfId="32080"/>
    <cellStyle name="Обычный 4 17 2 2 2 3" xfId="24747"/>
    <cellStyle name="Обычный 4 17 2 2 3" xfId="13759"/>
    <cellStyle name="Обычный 4 17 2 2 3 2" xfId="28425"/>
    <cellStyle name="Обычный 4 17 2 2 4" xfId="21092"/>
    <cellStyle name="Обычный 4 17 2 3" xfId="8253"/>
    <cellStyle name="Обычный 4 17 2 3 2" xfId="15588"/>
    <cellStyle name="Обычный 4 17 2 3 2 2" xfId="30254"/>
    <cellStyle name="Обычный 4 17 2 3 3" xfId="22921"/>
    <cellStyle name="Обычный 4 17 2 4" xfId="11933"/>
    <cellStyle name="Обычный 4 17 2 4 2" xfId="26599"/>
    <cellStyle name="Обычный 4 17 2 5" xfId="19266"/>
    <cellStyle name="Обычный 4 17 3" xfId="5513"/>
    <cellStyle name="Обычный 4 17 3 2" xfId="9172"/>
    <cellStyle name="Обычный 4 17 3 2 2" xfId="16505"/>
    <cellStyle name="Обычный 4 17 3 2 2 2" xfId="31171"/>
    <cellStyle name="Обычный 4 17 3 2 3" xfId="23838"/>
    <cellStyle name="Обычный 4 17 3 3" xfId="12850"/>
    <cellStyle name="Обычный 4 17 3 3 2" xfId="27516"/>
    <cellStyle name="Обычный 4 17 3 4" xfId="20183"/>
    <cellStyle name="Обычный 4 17 4" xfId="7342"/>
    <cellStyle name="Обычный 4 17 4 2" xfId="14679"/>
    <cellStyle name="Обычный 4 17 4 2 2" xfId="29345"/>
    <cellStyle name="Обычный 4 17 4 3" xfId="22012"/>
    <cellStyle name="Обычный 4 17 5" xfId="11024"/>
    <cellStyle name="Обычный 4 17 5 2" xfId="25690"/>
    <cellStyle name="Обычный 4 17 6" xfId="18357"/>
    <cellStyle name="Обычный 4 18" xfId="180"/>
    <cellStyle name="Обычный 4 18 2" xfId="4594"/>
    <cellStyle name="Обычный 4 18 2 2" xfId="6425"/>
    <cellStyle name="Обычный 4 18 2 2 2" xfId="10085"/>
    <cellStyle name="Обычный 4 18 2 2 2 2" xfId="17418"/>
    <cellStyle name="Обычный 4 18 2 2 2 2 2" xfId="32084"/>
    <cellStyle name="Обычный 4 18 2 2 2 3" xfId="24751"/>
    <cellStyle name="Обычный 4 18 2 2 3" xfId="13763"/>
    <cellStyle name="Обычный 4 18 2 2 3 2" xfId="28429"/>
    <cellStyle name="Обычный 4 18 2 2 4" xfId="21096"/>
    <cellStyle name="Обычный 4 18 2 3" xfId="8257"/>
    <cellStyle name="Обычный 4 18 2 3 2" xfId="15592"/>
    <cellStyle name="Обычный 4 18 2 3 2 2" xfId="30258"/>
    <cellStyle name="Обычный 4 18 2 3 3" xfId="22925"/>
    <cellStyle name="Обычный 4 18 2 4" xfId="11937"/>
    <cellStyle name="Обычный 4 18 2 4 2" xfId="26603"/>
    <cellStyle name="Обычный 4 18 2 5" xfId="19270"/>
    <cellStyle name="Обычный 4 18 3" xfId="5517"/>
    <cellStyle name="Обычный 4 18 3 2" xfId="9176"/>
    <cellStyle name="Обычный 4 18 3 2 2" xfId="16509"/>
    <cellStyle name="Обычный 4 18 3 2 2 2" xfId="31175"/>
    <cellStyle name="Обычный 4 18 3 2 3" xfId="23842"/>
    <cellStyle name="Обычный 4 18 3 3" xfId="12854"/>
    <cellStyle name="Обычный 4 18 3 3 2" xfId="27520"/>
    <cellStyle name="Обычный 4 18 3 4" xfId="20187"/>
    <cellStyle name="Обычный 4 18 4" xfId="7346"/>
    <cellStyle name="Обычный 4 18 4 2" xfId="14683"/>
    <cellStyle name="Обычный 4 18 4 2 2" xfId="29349"/>
    <cellStyle name="Обычный 4 18 4 3" xfId="22016"/>
    <cellStyle name="Обычный 4 18 5" xfId="11028"/>
    <cellStyle name="Обычный 4 18 5 2" xfId="25694"/>
    <cellStyle name="Обычный 4 18 6" xfId="18361"/>
    <cellStyle name="Обычный 4 19" xfId="184"/>
    <cellStyle name="Обычный 4 19 2" xfId="4598"/>
    <cellStyle name="Обычный 4 19 2 2" xfId="6429"/>
    <cellStyle name="Обычный 4 19 2 2 2" xfId="10089"/>
    <cellStyle name="Обычный 4 19 2 2 2 2" xfId="17422"/>
    <cellStyle name="Обычный 4 19 2 2 2 2 2" xfId="32088"/>
    <cellStyle name="Обычный 4 19 2 2 2 3" xfId="24755"/>
    <cellStyle name="Обычный 4 19 2 2 3" xfId="13767"/>
    <cellStyle name="Обычный 4 19 2 2 3 2" xfId="28433"/>
    <cellStyle name="Обычный 4 19 2 2 4" xfId="21100"/>
    <cellStyle name="Обычный 4 19 2 3" xfId="8261"/>
    <cellStyle name="Обычный 4 19 2 3 2" xfId="15596"/>
    <cellStyle name="Обычный 4 19 2 3 2 2" xfId="30262"/>
    <cellStyle name="Обычный 4 19 2 3 3" xfId="22929"/>
    <cellStyle name="Обычный 4 19 2 4" xfId="11941"/>
    <cellStyle name="Обычный 4 19 2 4 2" xfId="26607"/>
    <cellStyle name="Обычный 4 19 2 5" xfId="19274"/>
    <cellStyle name="Обычный 4 19 3" xfId="5521"/>
    <cellStyle name="Обычный 4 19 3 2" xfId="9180"/>
    <cellStyle name="Обычный 4 19 3 2 2" xfId="16513"/>
    <cellStyle name="Обычный 4 19 3 2 2 2" xfId="31179"/>
    <cellStyle name="Обычный 4 19 3 2 3" xfId="23846"/>
    <cellStyle name="Обычный 4 19 3 3" xfId="12858"/>
    <cellStyle name="Обычный 4 19 3 3 2" xfId="27524"/>
    <cellStyle name="Обычный 4 19 3 4" xfId="20191"/>
    <cellStyle name="Обычный 4 19 4" xfId="7350"/>
    <cellStyle name="Обычный 4 19 4 2" xfId="14687"/>
    <cellStyle name="Обычный 4 19 4 2 2" xfId="29353"/>
    <cellStyle name="Обычный 4 19 4 3" xfId="22020"/>
    <cellStyle name="Обычный 4 19 5" xfId="11032"/>
    <cellStyle name="Обычный 4 19 5 2" xfId="25698"/>
    <cellStyle name="Обычный 4 19 6" xfId="18365"/>
    <cellStyle name="Обычный 4 2" xfId="72"/>
    <cellStyle name="Обычный 4 2 10" xfId="119"/>
    <cellStyle name="Обычный 4 2 10 10" xfId="728"/>
    <cellStyle name="Обычный 4 2 10 10 2" xfId="5139"/>
    <cellStyle name="Обычный 4 2 10 10 2 2" xfId="6970"/>
    <cellStyle name="Обычный 4 2 10 10 2 2 2" xfId="10630"/>
    <cellStyle name="Обычный 4 2 10 10 2 2 2 2" xfId="17963"/>
    <cellStyle name="Обычный 4 2 10 10 2 2 2 2 2" xfId="32629"/>
    <cellStyle name="Обычный 4 2 10 10 2 2 2 3" xfId="25296"/>
    <cellStyle name="Обычный 4 2 10 10 2 2 3" xfId="14308"/>
    <cellStyle name="Обычный 4 2 10 10 2 2 3 2" xfId="28974"/>
    <cellStyle name="Обычный 4 2 10 10 2 2 4" xfId="21641"/>
    <cellStyle name="Обычный 4 2 10 10 2 3" xfId="8802"/>
    <cellStyle name="Обычный 4 2 10 10 2 3 2" xfId="16137"/>
    <cellStyle name="Обычный 4 2 10 10 2 3 2 2" xfId="30803"/>
    <cellStyle name="Обычный 4 2 10 10 2 3 3" xfId="23470"/>
    <cellStyle name="Обычный 4 2 10 10 2 4" xfId="12482"/>
    <cellStyle name="Обычный 4 2 10 10 2 4 2" xfId="27148"/>
    <cellStyle name="Обычный 4 2 10 10 2 5" xfId="19815"/>
    <cellStyle name="Обычный 4 2 10 10 3" xfId="6062"/>
    <cellStyle name="Обычный 4 2 10 10 3 2" xfId="9721"/>
    <cellStyle name="Обычный 4 2 10 10 3 2 2" xfId="17054"/>
    <cellStyle name="Обычный 4 2 10 10 3 2 2 2" xfId="31720"/>
    <cellStyle name="Обычный 4 2 10 10 3 2 3" xfId="24387"/>
    <cellStyle name="Обычный 4 2 10 10 3 3" xfId="13399"/>
    <cellStyle name="Обычный 4 2 10 10 3 3 2" xfId="28065"/>
    <cellStyle name="Обычный 4 2 10 10 3 4" xfId="20732"/>
    <cellStyle name="Обычный 4 2 10 10 4" xfId="7891"/>
    <cellStyle name="Обычный 4 2 10 10 4 2" xfId="15228"/>
    <cellStyle name="Обычный 4 2 10 10 4 2 2" xfId="29894"/>
    <cellStyle name="Обычный 4 2 10 10 4 3" xfId="22561"/>
    <cellStyle name="Обычный 4 2 10 10 5" xfId="11573"/>
    <cellStyle name="Обычный 4 2 10 10 5 2" xfId="26239"/>
    <cellStyle name="Обычный 4 2 10 10 6" xfId="18906"/>
    <cellStyle name="Обычный 4 2 10 11" xfId="791"/>
    <cellStyle name="Обычный 4 2 10 11 2" xfId="5202"/>
    <cellStyle name="Обычный 4 2 10 11 2 2" xfId="7033"/>
    <cellStyle name="Обычный 4 2 10 11 2 2 2" xfId="10693"/>
    <cellStyle name="Обычный 4 2 10 11 2 2 2 2" xfId="18026"/>
    <cellStyle name="Обычный 4 2 10 11 2 2 2 2 2" xfId="32692"/>
    <cellStyle name="Обычный 4 2 10 11 2 2 2 3" xfId="25359"/>
    <cellStyle name="Обычный 4 2 10 11 2 2 3" xfId="14371"/>
    <cellStyle name="Обычный 4 2 10 11 2 2 3 2" xfId="29037"/>
    <cellStyle name="Обычный 4 2 10 11 2 2 4" xfId="21704"/>
    <cellStyle name="Обычный 4 2 10 11 2 3" xfId="8865"/>
    <cellStyle name="Обычный 4 2 10 11 2 3 2" xfId="16200"/>
    <cellStyle name="Обычный 4 2 10 11 2 3 2 2" xfId="30866"/>
    <cellStyle name="Обычный 4 2 10 11 2 3 3" xfId="23533"/>
    <cellStyle name="Обычный 4 2 10 11 2 4" xfId="12545"/>
    <cellStyle name="Обычный 4 2 10 11 2 4 2" xfId="27211"/>
    <cellStyle name="Обычный 4 2 10 11 2 5" xfId="19878"/>
    <cellStyle name="Обычный 4 2 10 11 3" xfId="6125"/>
    <cellStyle name="Обычный 4 2 10 11 3 2" xfId="9784"/>
    <cellStyle name="Обычный 4 2 10 11 3 2 2" xfId="17117"/>
    <cellStyle name="Обычный 4 2 10 11 3 2 2 2" xfId="31783"/>
    <cellStyle name="Обычный 4 2 10 11 3 2 3" xfId="24450"/>
    <cellStyle name="Обычный 4 2 10 11 3 3" xfId="13462"/>
    <cellStyle name="Обычный 4 2 10 11 3 3 2" xfId="28128"/>
    <cellStyle name="Обычный 4 2 10 11 3 4" xfId="20795"/>
    <cellStyle name="Обычный 4 2 10 11 4" xfId="7954"/>
    <cellStyle name="Обычный 4 2 10 11 4 2" xfId="15291"/>
    <cellStyle name="Обычный 4 2 10 11 4 2 2" xfId="29957"/>
    <cellStyle name="Обычный 4 2 10 11 4 3" xfId="22624"/>
    <cellStyle name="Обычный 4 2 10 11 5" xfId="11636"/>
    <cellStyle name="Обычный 4 2 10 11 5 2" xfId="26302"/>
    <cellStyle name="Обычный 4 2 10 11 6" xfId="18969"/>
    <cellStyle name="Обычный 4 2 10 12" xfId="854"/>
    <cellStyle name="Обычный 4 2 10 12 2" xfId="5265"/>
    <cellStyle name="Обычный 4 2 10 12 2 2" xfId="7096"/>
    <cellStyle name="Обычный 4 2 10 12 2 2 2" xfId="10756"/>
    <cellStyle name="Обычный 4 2 10 12 2 2 2 2" xfId="18089"/>
    <cellStyle name="Обычный 4 2 10 12 2 2 2 2 2" xfId="32755"/>
    <cellStyle name="Обычный 4 2 10 12 2 2 2 3" xfId="25422"/>
    <cellStyle name="Обычный 4 2 10 12 2 2 3" xfId="14434"/>
    <cellStyle name="Обычный 4 2 10 12 2 2 3 2" xfId="29100"/>
    <cellStyle name="Обычный 4 2 10 12 2 2 4" xfId="21767"/>
    <cellStyle name="Обычный 4 2 10 12 2 3" xfId="8928"/>
    <cellStyle name="Обычный 4 2 10 12 2 3 2" xfId="16263"/>
    <cellStyle name="Обычный 4 2 10 12 2 3 2 2" xfId="30929"/>
    <cellStyle name="Обычный 4 2 10 12 2 3 3" xfId="23596"/>
    <cellStyle name="Обычный 4 2 10 12 2 4" xfId="12608"/>
    <cellStyle name="Обычный 4 2 10 12 2 4 2" xfId="27274"/>
    <cellStyle name="Обычный 4 2 10 12 2 5" xfId="19941"/>
    <cellStyle name="Обычный 4 2 10 12 3" xfId="6188"/>
    <cellStyle name="Обычный 4 2 10 12 3 2" xfId="9847"/>
    <cellStyle name="Обычный 4 2 10 12 3 2 2" xfId="17180"/>
    <cellStyle name="Обычный 4 2 10 12 3 2 2 2" xfId="31846"/>
    <cellStyle name="Обычный 4 2 10 12 3 2 3" xfId="24513"/>
    <cellStyle name="Обычный 4 2 10 12 3 3" xfId="13525"/>
    <cellStyle name="Обычный 4 2 10 12 3 3 2" xfId="28191"/>
    <cellStyle name="Обычный 4 2 10 12 3 4" xfId="20858"/>
    <cellStyle name="Обычный 4 2 10 12 4" xfId="8017"/>
    <cellStyle name="Обычный 4 2 10 12 4 2" xfId="15354"/>
    <cellStyle name="Обычный 4 2 10 12 4 2 2" xfId="30020"/>
    <cellStyle name="Обычный 4 2 10 12 4 3" xfId="22687"/>
    <cellStyle name="Обычный 4 2 10 12 5" xfId="11699"/>
    <cellStyle name="Обычный 4 2 10 12 5 2" xfId="26365"/>
    <cellStyle name="Обычный 4 2 10 12 6" xfId="19032"/>
    <cellStyle name="Обычный 4 2 10 13" xfId="917"/>
    <cellStyle name="Обычный 4 2 10 13 2" xfId="5328"/>
    <cellStyle name="Обычный 4 2 10 13 2 2" xfId="7159"/>
    <cellStyle name="Обычный 4 2 10 13 2 2 2" xfId="10819"/>
    <cellStyle name="Обычный 4 2 10 13 2 2 2 2" xfId="18152"/>
    <cellStyle name="Обычный 4 2 10 13 2 2 2 2 2" xfId="32818"/>
    <cellStyle name="Обычный 4 2 10 13 2 2 2 3" xfId="25485"/>
    <cellStyle name="Обычный 4 2 10 13 2 2 3" xfId="14497"/>
    <cellStyle name="Обычный 4 2 10 13 2 2 3 2" xfId="29163"/>
    <cellStyle name="Обычный 4 2 10 13 2 2 4" xfId="21830"/>
    <cellStyle name="Обычный 4 2 10 13 2 3" xfId="8991"/>
    <cellStyle name="Обычный 4 2 10 13 2 3 2" xfId="16326"/>
    <cellStyle name="Обычный 4 2 10 13 2 3 2 2" xfId="30992"/>
    <cellStyle name="Обычный 4 2 10 13 2 3 3" xfId="23659"/>
    <cellStyle name="Обычный 4 2 10 13 2 4" xfId="12671"/>
    <cellStyle name="Обычный 4 2 10 13 2 4 2" xfId="27337"/>
    <cellStyle name="Обычный 4 2 10 13 2 5" xfId="20004"/>
    <cellStyle name="Обычный 4 2 10 13 3" xfId="6251"/>
    <cellStyle name="Обычный 4 2 10 13 3 2" xfId="9910"/>
    <cellStyle name="Обычный 4 2 10 13 3 2 2" xfId="17243"/>
    <cellStyle name="Обычный 4 2 10 13 3 2 2 2" xfId="31909"/>
    <cellStyle name="Обычный 4 2 10 13 3 2 3" xfId="24576"/>
    <cellStyle name="Обычный 4 2 10 13 3 3" xfId="13588"/>
    <cellStyle name="Обычный 4 2 10 13 3 3 2" xfId="28254"/>
    <cellStyle name="Обычный 4 2 10 13 3 4" xfId="20921"/>
    <cellStyle name="Обычный 4 2 10 13 4" xfId="8080"/>
    <cellStyle name="Обычный 4 2 10 13 4 2" xfId="15417"/>
    <cellStyle name="Обычный 4 2 10 13 4 2 2" xfId="30083"/>
    <cellStyle name="Обычный 4 2 10 13 4 3" xfId="22750"/>
    <cellStyle name="Обычный 4 2 10 13 5" xfId="11762"/>
    <cellStyle name="Обычный 4 2 10 13 5 2" xfId="26428"/>
    <cellStyle name="Обычный 4 2 10 13 6" xfId="19095"/>
    <cellStyle name="Обычный 4 2 10 14" xfId="979"/>
    <cellStyle name="Обычный 4 2 10 14 2" xfId="5391"/>
    <cellStyle name="Обычный 4 2 10 14 2 2" xfId="7222"/>
    <cellStyle name="Обычный 4 2 10 14 2 2 2" xfId="10882"/>
    <cellStyle name="Обычный 4 2 10 14 2 2 2 2" xfId="18215"/>
    <cellStyle name="Обычный 4 2 10 14 2 2 2 2 2" xfId="32881"/>
    <cellStyle name="Обычный 4 2 10 14 2 2 2 3" xfId="25548"/>
    <cellStyle name="Обычный 4 2 10 14 2 2 3" xfId="14560"/>
    <cellStyle name="Обычный 4 2 10 14 2 2 3 2" xfId="29226"/>
    <cellStyle name="Обычный 4 2 10 14 2 2 4" xfId="21893"/>
    <cellStyle name="Обычный 4 2 10 14 2 3" xfId="9054"/>
    <cellStyle name="Обычный 4 2 10 14 2 3 2" xfId="16389"/>
    <cellStyle name="Обычный 4 2 10 14 2 3 2 2" xfId="31055"/>
    <cellStyle name="Обычный 4 2 10 14 2 3 3" xfId="23722"/>
    <cellStyle name="Обычный 4 2 10 14 2 4" xfId="12734"/>
    <cellStyle name="Обычный 4 2 10 14 2 4 2" xfId="27400"/>
    <cellStyle name="Обычный 4 2 10 14 2 5" xfId="20067"/>
    <cellStyle name="Обычный 4 2 10 14 3" xfId="6313"/>
    <cellStyle name="Обычный 4 2 10 14 3 2" xfId="9973"/>
    <cellStyle name="Обычный 4 2 10 14 3 2 2" xfId="17306"/>
    <cellStyle name="Обычный 4 2 10 14 3 2 2 2" xfId="31972"/>
    <cellStyle name="Обычный 4 2 10 14 3 2 3" xfId="24639"/>
    <cellStyle name="Обычный 4 2 10 14 3 3" xfId="13651"/>
    <cellStyle name="Обычный 4 2 10 14 3 3 2" xfId="28317"/>
    <cellStyle name="Обычный 4 2 10 14 3 4" xfId="20984"/>
    <cellStyle name="Обычный 4 2 10 14 4" xfId="8143"/>
    <cellStyle name="Обычный 4 2 10 14 4 2" xfId="15480"/>
    <cellStyle name="Обычный 4 2 10 14 4 2 2" xfId="30146"/>
    <cellStyle name="Обычный 4 2 10 14 4 3" xfId="22813"/>
    <cellStyle name="Обычный 4 2 10 14 5" xfId="11825"/>
    <cellStyle name="Обычный 4 2 10 14 5 2" xfId="26491"/>
    <cellStyle name="Обычный 4 2 10 14 6" xfId="19158"/>
    <cellStyle name="Обычный 4 2 10 15" xfId="4575"/>
    <cellStyle name="Обычный 4 2 10 15 2" xfId="6406"/>
    <cellStyle name="Обычный 4 2 10 15 2 2" xfId="10066"/>
    <cellStyle name="Обычный 4 2 10 15 2 2 2" xfId="17399"/>
    <cellStyle name="Обычный 4 2 10 15 2 2 2 2" xfId="32065"/>
    <cellStyle name="Обычный 4 2 10 15 2 2 3" xfId="24732"/>
    <cellStyle name="Обычный 4 2 10 15 2 3" xfId="13744"/>
    <cellStyle name="Обычный 4 2 10 15 2 3 2" xfId="28410"/>
    <cellStyle name="Обычный 4 2 10 15 2 4" xfId="21077"/>
    <cellStyle name="Обычный 4 2 10 15 3" xfId="8238"/>
    <cellStyle name="Обычный 4 2 10 15 3 2" xfId="15573"/>
    <cellStyle name="Обычный 4 2 10 15 3 2 2" xfId="30239"/>
    <cellStyle name="Обычный 4 2 10 15 3 3" xfId="22906"/>
    <cellStyle name="Обычный 4 2 10 15 4" xfId="11918"/>
    <cellStyle name="Обычный 4 2 10 15 4 2" xfId="26584"/>
    <cellStyle name="Обычный 4 2 10 15 5" xfId="19251"/>
    <cellStyle name="Обычный 4 2 10 16" xfId="5498"/>
    <cellStyle name="Обычный 4 2 10 16 2" xfId="9157"/>
    <cellStyle name="Обычный 4 2 10 16 2 2" xfId="16490"/>
    <cellStyle name="Обычный 4 2 10 16 2 2 2" xfId="31156"/>
    <cellStyle name="Обычный 4 2 10 16 2 3" xfId="23823"/>
    <cellStyle name="Обычный 4 2 10 16 3" xfId="12835"/>
    <cellStyle name="Обычный 4 2 10 16 3 2" xfId="27501"/>
    <cellStyle name="Обычный 4 2 10 16 4" xfId="20168"/>
    <cellStyle name="Обычный 4 2 10 17" xfId="7327"/>
    <cellStyle name="Обычный 4 2 10 17 2" xfId="14664"/>
    <cellStyle name="Обычный 4 2 10 17 2 2" xfId="29330"/>
    <cellStyle name="Обычный 4 2 10 17 3" xfId="21997"/>
    <cellStyle name="Обычный 4 2 10 18" xfId="11009"/>
    <cellStyle name="Обычный 4 2 10 18 2" xfId="25675"/>
    <cellStyle name="Обычный 4 2 10 19" xfId="18342"/>
    <cellStyle name="Обычный 4 2 10 2" xfId="223"/>
    <cellStyle name="Обычный 4 2 10 2 2" xfId="4635"/>
    <cellStyle name="Обычный 4 2 10 2 2 2" xfId="6466"/>
    <cellStyle name="Обычный 4 2 10 2 2 2 2" xfId="10126"/>
    <cellStyle name="Обычный 4 2 10 2 2 2 2 2" xfId="17459"/>
    <cellStyle name="Обычный 4 2 10 2 2 2 2 2 2" xfId="32125"/>
    <cellStyle name="Обычный 4 2 10 2 2 2 2 3" xfId="24792"/>
    <cellStyle name="Обычный 4 2 10 2 2 2 3" xfId="13804"/>
    <cellStyle name="Обычный 4 2 10 2 2 2 3 2" xfId="28470"/>
    <cellStyle name="Обычный 4 2 10 2 2 2 4" xfId="21137"/>
    <cellStyle name="Обычный 4 2 10 2 2 3" xfId="8298"/>
    <cellStyle name="Обычный 4 2 10 2 2 3 2" xfId="15633"/>
    <cellStyle name="Обычный 4 2 10 2 2 3 2 2" xfId="30299"/>
    <cellStyle name="Обычный 4 2 10 2 2 3 3" xfId="22966"/>
    <cellStyle name="Обычный 4 2 10 2 2 4" xfId="11978"/>
    <cellStyle name="Обычный 4 2 10 2 2 4 2" xfId="26644"/>
    <cellStyle name="Обычный 4 2 10 2 2 5" xfId="19311"/>
    <cellStyle name="Обычный 4 2 10 2 3" xfId="5558"/>
    <cellStyle name="Обычный 4 2 10 2 3 2" xfId="9217"/>
    <cellStyle name="Обычный 4 2 10 2 3 2 2" xfId="16550"/>
    <cellStyle name="Обычный 4 2 10 2 3 2 2 2" xfId="31216"/>
    <cellStyle name="Обычный 4 2 10 2 3 2 3" xfId="23883"/>
    <cellStyle name="Обычный 4 2 10 2 3 3" xfId="12895"/>
    <cellStyle name="Обычный 4 2 10 2 3 3 2" xfId="27561"/>
    <cellStyle name="Обычный 4 2 10 2 3 4" xfId="20228"/>
    <cellStyle name="Обычный 4 2 10 2 4" xfId="7387"/>
    <cellStyle name="Обычный 4 2 10 2 4 2" xfId="14724"/>
    <cellStyle name="Обычный 4 2 10 2 4 2 2" xfId="29390"/>
    <cellStyle name="Обычный 4 2 10 2 4 3" xfId="22057"/>
    <cellStyle name="Обычный 4 2 10 2 5" xfId="11069"/>
    <cellStyle name="Обычный 4 2 10 2 5 2" xfId="25735"/>
    <cellStyle name="Обычный 4 2 10 2 6" xfId="18402"/>
    <cellStyle name="Обычный 4 2 10 3" xfId="287"/>
    <cellStyle name="Обычный 4 2 10 3 2" xfId="4698"/>
    <cellStyle name="Обычный 4 2 10 3 2 2" xfId="6529"/>
    <cellStyle name="Обычный 4 2 10 3 2 2 2" xfId="10189"/>
    <cellStyle name="Обычный 4 2 10 3 2 2 2 2" xfId="17522"/>
    <cellStyle name="Обычный 4 2 10 3 2 2 2 2 2" xfId="32188"/>
    <cellStyle name="Обычный 4 2 10 3 2 2 2 3" xfId="24855"/>
    <cellStyle name="Обычный 4 2 10 3 2 2 3" xfId="13867"/>
    <cellStyle name="Обычный 4 2 10 3 2 2 3 2" xfId="28533"/>
    <cellStyle name="Обычный 4 2 10 3 2 2 4" xfId="21200"/>
    <cellStyle name="Обычный 4 2 10 3 2 3" xfId="8361"/>
    <cellStyle name="Обычный 4 2 10 3 2 3 2" xfId="15696"/>
    <cellStyle name="Обычный 4 2 10 3 2 3 2 2" xfId="30362"/>
    <cellStyle name="Обычный 4 2 10 3 2 3 3" xfId="23029"/>
    <cellStyle name="Обычный 4 2 10 3 2 4" xfId="12041"/>
    <cellStyle name="Обычный 4 2 10 3 2 4 2" xfId="26707"/>
    <cellStyle name="Обычный 4 2 10 3 2 5" xfId="19374"/>
    <cellStyle name="Обычный 4 2 10 3 3" xfId="5621"/>
    <cellStyle name="Обычный 4 2 10 3 3 2" xfId="9280"/>
    <cellStyle name="Обычный 4 2 10 3 3 2 2" xfId="16613"/>
    <cellStyle name="Обычный 4 2 10 3 3 2 2 2" xfId="31279"/>
    <cellStyle name="Обычный 4 2 10 3 3 2 3" xfId="23946"/>
    <cellStyle name="Обычный 4 2 10 3 3 3" xfId="12958"/>
    <cellStyle name="Обычный 4 2 10 3 3 3 2" xfId="27624"/>
    <cellStyle name="Обычный 4 2 10 3 3 4" xfId="20291"/>
    <cellStyle name="Обычный 4 2 10 3 4" xfId="7450"/>
    <cellStyle name="Обычный 4 2 10 3 4 2" xfId="14787"/>
    <cellStyle name="Обычный 4 2 10 3 4 2 2" xfId="29453"/>
    <cellStyle name="Обычный 4 2 10 3 4 3" xfId="22120"/>
    <cellStyle name="Обычный 4 2 10 3 5" xfId="11132"/>
    <cellStyle name="Обычный 4 2 10 3 5 2" xfId="25798"/>
    <cellStyle name="Обычный 4 2 10 3 6" xfId="18465"/>
    <cellStyle name="Обычный 4 2 10 4" xfId="349"/>
    <cellStyle name="Обычный 4 2 10 4 2" xfId="4761"/>
    <cellStyle name="Обычный 4 2 10 4 2 2" xfId="6592"/>
    <cellStyle name="Обычный 4 2 10 4 2 2 2" xfId="10252"/>
    <cellStyle name="Обычный 4 2 10 4 2 2 2 2" xfId="17585"/>
    <cellStyle name="Обычный 4 2 10 4 2 2 2 2 2" xfId="32251"/>
    <cellStyle name="Обычный 4 2 10 4 2 2 2 3" xfId="24918"/>
    <cellStyle name="Обычный 4 2 10 4 2 2 3" xfId="13930"/>
    <cellStyle name="Обычный 4 2 10 4 2 2 3 2" xfId="28596"/>
    <cellStyle name="Обычный 4 2 10 4 2 2 4" xfId="21263"/>
    <cellStyle name="Обычный 4 2 10 4 2 3" xfId="8424"/>
    <cellStyle name="Обычный 4 2 10 4 2 3 2" xfId="15759"/>
    <cellStyle name="Обычный 4 2 10 4 2 3 2 2" xfId="30425"/>
    <cellStyle name="Обычный 4 2 10 4 2 3 3" xfId="23092"/>
    <cellStyle name="Обычный 4 2 10 4 2 4" xfId="12104"/>
    <cellStyle name="Обычный 4 2 10 4 2 4 2" xfId="26770"/>
    <cellStyle name="Обычный 4 2 10 4 2 5" xfId="19437"/>
    <cellStyle name="Обычный 4 2 10 4 3" xfId="5684"/>
    <cellStyle name="Обычный 4 2 10 4 3 2" xfId="9343"/>
    <cellStyle name="Обычный 4 2 10 4 3 2 2" xfId="16676"/>
    <cellStyle name="Обычный 4 2 10 4 3 2 2 2" xfId="31342"/>
    <cellStyle name="Обычный 4 2 10 4 3 2 3" xfId="24009"/>
    <cellStyle name="Обычный 4 2 10 4 3 3" xfId="13021"/>
    <cellStyle name="Обычный 4 2 10 4 3 3 2" xfId="27687"/>
    <cellStyle name="Обычный 4 2 10 4 3 4" xfId="20354"/>
    <cellStyle name="Обычный 4 2 10 4 4" xfId="7513"/>
    <cellStyle name="Обычный 4 2 10 4 4 2" xfId="14850"/>
    <cellStyle name="Обычный 4 2 10 4 4 2 2" xfId="29516"/>
    <cellStyle name="Обычный 4 2 10 4 4 3" xfId="22183"/>
    <cellStyle name="Обычный 4 2 10 4 5" xfId="11195"/>
    <cellStyle name="Обычный 4 2 10 4 5 2" xfId="25861"/>
    <cellStyle name="Обычный 4 2 10 4 6" xfId="18528"/>
    <cellStyle name="Обычный 4 2 10 5" xfId="412"/>
    <cellStyle name="Обычный 4 2 10 5 2" xfId="4824"/>
    <cellStyle name="Обычный 4 2 10 5 2 2" xfId="6655"/>
    <cellStyle name="Обычный 4 2 10 5 2 2 2" xfId="10315"/>
    <cellStyle name="Обычный 4 2 10 5 2 2 2 2" xfId="17648"/>
    <cellStyle name="Обычный 4 2 10 5 2 2 2 2 2" xfId="32314"/>
    <cellStyle name="Обычный 4 2 10 5 2 2 2 3" xfId="24981"/>
    <cellStyle name="Обычный 4 2 10 5 2 2 3" xfId="13993"/>
    <cellStyle name="Обычный 4 2 10 5 2 2 3 2" xfId="28659"/>
    <cellStyle name="Обычный 4 2 10 5 2 2 4" xfId="21326"/>
    <cellStyle name="Обычный 4 2 10 5 2 3" xfId="8487"/>
    <cellStyle name="Обычный 4 2 10 5 2 3 2" xfId="15822"/>
    <cellStyle name="Обычный 4 2 10 5 2 3 2 2" xfId="30488"/>
    <cellStyle name="Обычный 4 2 10 5 2 3 3" xfId="23155"/>
    <cellStyle name="Обычный 4 2 10 5 2 4" xfId="12167"/>
    <cellStyle name="Обычный 4 2 10 5 2 4 2" xfId="26833"/>
    <cellStyle name="Обычный 4 2 10 5 2 5" xfId="19500"/>
    <cellStyle name="Обычный 4 2 10 5 3" xfId="5747"/>
    <cellStyle name="Обычный 4 2 10 5 3 2" xfId="9406"/>
    <cellStyle name="Обычный 4 2 10 5 3 2 2" xfId="16739"/>
    <cellStyle name="Обычный 4 2 10 5 3 2 2 2" xfId="31405"/>
    <cellStyle name="Обычный 4 2 10 5 3 2 3" xfId="24072"/>
    <cellStyle name="Обычный 4 2 10 5 3 3" xfId="13084"/>
    <cellStyle name="Обычный 4 2 10 5 3 3 2" xfId="27750"/>
    <cellStyle name="Обычный 4 2 10 5 3 4" xfId="20417"/>
    <cellStyle name="Обычный 4 2 10 5 4" xfId="7576"/>
    <cellStyle name="Обычный 4 2 10 5 4 2" xfId="14913"/>
    <cellStyle name="Обычный 4 2 10 5 4 2 2" xfId="29579"/>
    <cellStyle name="Обычный 4 2 10 5 4 3" xfId="22246"/>
    <cellStyle name="Обычный 4 2 10 5 5" xfId="11258"/>
    <cellStyle name="Обычный 4 2 10 5 5 2" xfId="25924"/>
    <cellStyle name="Обычный 4 2 10 5 6" xfId="18591"/>
    <cellStyle name="Обычный 4 2 10 6" xfId="475"/>
    <cellStyle name="Обычный 4 2 10 6 2" xfId="4887"/>
    <cellStyle name="Обычный 4 2 10 6 2 2" xfId="6718"/>
    <cellStyle name="Обычный 4 2 10 6 2 2 2" xfId="10378"/>
    <cellStyle name="Обычный 4 2 10 6 2 2 2 2" xfId="17711"/>
    <cellStyle name="Обычный 4 2 10 6 2 2 2 2 2" xfId="32377"/>
    <cellStyle name="Обычный 4 2 10 6 2 2 2 3" xfId="25044"/>
    <cellStyle name="Обычный 4 2 10 6 2 2 3" xfId="14056"/>
    <cellStyle name="Обычный 4 2 10 6 2 2 3 2" xfId="28722"/>
    <cellStyle name="Обычный 4 2 10 6 2 2 4" xfId="21389"/>
    <cellStyle name="Обычный 4 2 10 6 2 3" xfId="8550"/>
    <cellStyle name="Обычный 4 2 10 6 2 3 2" xfId="15885"/>
    <cellStyle name="Обычный 4 2 10 6 2 3 2 2" xfId="30551"/>
    <cellStyle name="Обычный 4 2 10 6 2 3 3" xfId="23218"/>
    <cellStyle name="Обычный 4 2 10 6 2 4" xfId="12230"/>
    <cellStyle name="Обычный 4 2 10 6 2 4 2" xfId="26896"/>
    <cellStyle name="Обычный 4 2 10 6 2 5" xfId="19563"/>
    <cellStyle name="Обычный 4 2 10 6 3" xfId="5810"/>
    <cellStyle name="Обычный 4 2 10 6 3 2" xfId="9469"/>
    <cellStyle name="Обычный 4 2 10 6 3 2 2" xfId="16802"/>
    <cellStyle name="Обычный 4 2 10 6 3 2 2 2" xfId="31468"/>
    <cellStyle name="Обычный 4 2 10 6 3 2 3" xfId="24135"/>
    <cellStyle name="Обычный 4 2 10 6 3 3" xfId="13147"/>
    <cellStyle name="Обычный 4 2 10 6 3 3 2" xfId="27813"/>
    <cellStyle name="Обычный 4 2 10 6 3 4" xfId="20480"/>
    <cellStyle name="Обычный 4 2 10 6 4" xfId="7639"/>
    <cellStyle name="Обычный 4 2 10 6 4 2" xfId="14976"/>
    <cellStyle name="Обычный 4 2 10 6 4 2 2" xfId="29642"/>
    <cellStyle name="Обычный 4 2 10 6 4 3" xfId="22309"/>
    <cellStyle name="Обычный 4 2 10 6 5" xfId="11321"/>
    <cellStyle name="Обычный 4 2 10 6 5 2" xfId="25987"/>
    <cellStyle name="Обычный 4 2 10 6 6" xfId="18654"/>
    <cellStyle name="Обычный 4 2 10 7" xfId="538"/>
    <cellStyle name="Обычный 4 2 10 7 2" xfId="4950"/>
    <cellStyle name="Обычный 4 2 10 7 2 2" xfId="6781"/>
    <cellStyle name="Обычный 4 2 10 7 2 2 2" xfId="10441"/>
    <cellStyle name="Обычный 4 2 10 7 2 2 2 2" xfId="17774"/>
    <cellStyle name="Обычный 4 2 10 7 2 2 2 2 2" xfId="32440"/>
    <cellStyle name="Обычный 4 2 10 7 2 2 2 3" xfId="25107"/>
    <cellStyle name="Обычный 4 2 10 7 2 2 3" xfId="14119"/>
    <cellStyle name="Обычный 4 2 10 7 2 2 3 2" xfId="28785"/>
    <cellStyle name="Обычный 4 2 10 7 2 2 4" xfId="21452"/>
    <cellStyle name="Обычный 4 2 10 7 2 3" xfId="8613"/>
    <cellStyle name="Обычный 4 2 10 7 2 3 2" xfId="15948"/>
    <cellStyle name="Обычный 4 2 10 7 2 3 2 2" xfId="30614"/>
    <cellStyle name="Обычный 4 2 10 7 2 3 3" xfId="23281"/>
    <cellStyle name="Обычный 4 2 10 7 2 4" xfId="12293"/>
    <cellStyle name="Обычный 4 2 10 7 2 4 2" xfId="26959"/>
    <cellStyle name="Обычный 4 2 10 7 2 5" xfId="19626"/>
    <cellStyle name="Обычный 4 2 10 7 3" xfId="5873"/>
    <cellStyle name="Обычный 4 2 10 7 3 2" xfId="9532"/>
    <cellStyle name="Обычный 4 2 10 7 3 2 2" xfId="16865"/>
    <cellStyle name="Обычный 4 2 10 7 3 2 2 2" xfId="31531"/>
    <cellStyle name="Обычный 4 2 10 7 3 2 3" xfId="24198"/>
    <cellStyle name="Обычный 4 2 10 7 3 3" xfId="13210"/>
    <cellStyle name="Обычный 4 2 10 7 3 3 2" xfId="27876"/>
    <cellStyle name="Обычный 4 2 10 7 3 4" xfId="20543"/>
    <cellStyle name="Обычный 4 2 10 7 4" xfId="7702"/>
    <cellStyle name="Обычный 4 2 10 7 4 2" xfId="15039"/>
    <cellStyle name="Обычный 4 2 10 7 4 2 2" xfId="29705"/>
    <cellStyle name="Обычный 4 2 10 7 4 3" xfId="22372"/>
    <cellStyle name="Обычный 4 2 10 7 5" xfId="11384"/>
    <cellStyle name="Обычный 4 2 10 7 5 2" xfId="26050"/>
    <cellStyle name="Обычный 4 2 10 7 6" xfId="18717"/>
    <cellStyle name="Обычный 4 2 10 8" xfId="602"/>
    <cellStyle name="Обычный 4 2 10 8 2" xfId="5013"/>
    <cellStyle name="Обычный 4 2 10 8 2 2" xfId="6844"/>
    <cellStyle name="Обычный 4 2 10 8 2 2 2" xfId="10504"/>
    <cellStyle name="Обычный 4 2 10 8 2 2 2 2" xfId="17837"/>
    <cellStyle name="Обычный 4 2 10 8 2 2 2 2 2" xfId="32503"/>
    <cellStyle name="Обычный 4 2 10 8 2 2 2 3" xfId="25170"/>
    <cellStyle name="Обычный 4 2 10 8 2 2 3" xfId="14182"/>
    <cellStyle name="Обычный 4 2 10 8 2 2 3 2" xfId="28848"/>
    <cellStyle name="Обычный 4 2 10 8 2 2 4" xfId="21515"/>
    <cellStyle name="Обычный 4 2 10 8 2 3" xfId="8676"/>
    <cellStyle name="Обычный 4 2 10 8 2 3 2" xfId="16011"/>
    <cellStyle name="Обычный 4 2 10 8 2 3 2 2" xfId="30677"/>
    <cellStyle name="Обычный 4 2 10 8 2 3 3" xfId="23344"/>
    <cellStyle name="Обычный 4 2 10 8 2 4" xfId="12356"/>
    <cellStyle name="Обычный 4 2 10 8 2 4 2" xfId="27022"/>
    <cellStyle name="Обычный 4 2 10 8 2 5" xfId="19689"/>
    <cellStyle name="Обычный 4 2 10 8 3" xfId="5936"/>
    <cellStyle name="Обычный 4 2 10 8 3 2" xfId="9595"/>
    <cellStyle name="Обычный 4 2 10 8 3 2 2" xfId="16928"/>
    <cellStyle name="Обычный 4 2 10 8 3 2 2 2" xfId="31594"/>
    <cellStyle name="Обычный 4 2 10 8 3 2 3" xfId="24261"/>
    <cellStyle name="Обычный 4 2 10 8 3 3" xfId="13273"/>
    <cellStyle name="Обычный 4 2 10 8 3 3 2" xfId="27939"/>
    <cellStyle name="Обычный 4 2 10 8 3 4" xfId="20606"/>
    <cellStyle name="Обычный 4 2 10 8 4" xfId="7765"/>
    <cellStyle name="Обычный 4 2 10 8 4 2" xfId="15102"/>
    <cellStyle name="Обычный 4 2 10 8 4 2 2" xfId="29768"/>
    <cellStyle name="Обычный 4 2 10 8 4 3" xfId="22435"/>
    <cellStyle name="Обычный 4 2 10 8 5" xfId="11447"/>
    <cellStyle name="Обычный 4 2 10 8 5 2" xfId="26113"/>
    <cellStyle name="Обычный 4 2 10 8 6" xfId="18780"/>
    <cellStyle name="Обычный 4 2 10 9" xfId="665"/>
    <cellStyle name="Обычный 4 2 10 9 2" xfId="5076"/>
    <cellStyle name="Обычный 4 2 10 9 2 2" xfId="6907"/>
    <cellStyle name="Обычный 4 2 10 9 2 2 2" xfId="10567"/>
    <cellStyle name="Обычный 4 2 10 9 2 2 2 2" xfId="17900"/>
    <cellStyle name="Обычный 4 2 10 9 2 2 2 2 2" xfId="32566"/>
    <cellStyle name="Обычный 4 2 10 9 2 2 2 3" xfId="25233"/>
    <cellStyle name="Обычный 4 2 10 9 2 2 3" xfId="14245"/>
    <cellStyle name="Обычный 4 2 10 9 2 2 3 2" xfId="28911"/>
    <cellStyle name="Обычный 4 2 10 9 2 2 4" xfId="21578"/>
    <cellStyle name="Обычный 4 2 10 9 2 3" xfId="8739"/>
    <cellStyle name="Обычный 4 2 10 9 2 3 2" xfId="16074"/>
    <cellStyle name="Обычный 4 2 10 9 2 3 2 2" xfId="30740"/>
    <cellStyle name="Обычный 4 2 10 9 2 3 3" xfId="23407"/>
    <cellStyle name="Обычный 4 2 10 9 2 4" xfId="12419"/>
    <cellStyle name="Обычный 4 2 10 9 2 4 2" xfId="27085"/>
    <cellStyle name="Обычный 4 2 10 9 2 5" xfId="19752"/>
    <cellStyle name="Обычный 4 2 10 9 3" xfId="5999"/>
    <cellStyle name="Обычный 4 2 10 9 3 2" xfId="9658"/>
    <cellStyle name="Обычный 4 2 10 9 3 2 2" xfId="16991"/>
    <cellStyle name="Обычный 4 2 10 9 3 2 2 2" xfId="31657"/>
    <cellStyle name="Обычный 4 2 10 9 3 2 3" xfId="24324"/>
    <cellStyle name="Обычный 4 2 10 9 3 3" xfId="13336"/>
    <cellStyle name="Обычный 4 2 10 9 3 3 2" xfId="28002"/>
    <cellStyle name="Обычный 4 2 10 9 3 4" xfId="20669"/>
    <cellStyle name="Обычный 4 2 10 9 4" xfId="7828"/>
    <cellStyle name="Обычный 4 2 10 9 4 2" xfId="15165"/>
    <cellStyle name="Обычный 4 2 10 9 4 2 2" xfId="29831"/>
    <cellStyle name="Обычный 4 2 10 9 4 3" xfId="22498"/>
    <cellStyle name="Обычный 4 2 10 9 5" xfId="11510"/>
    <cellStyle name="Обычный 4 2 10 9 5 2" xfId="26176"/>
    <cellStyle name="Обычный 4 2 10 9 6" xfId="18843"/>
    <cellStyle name="Обычный 4 2 11" xfId="123"/>
    <cellStyle name="Обычный 4 2 11 10" xfId="729"/>
    <cellStyle name="Обычный 4 2 11 10 2" xfId="5140"/>
    <cellStyle name="Обычный 4 2 11 10 2 2" xfId="6971"/>
    <cellStyle name="Обычный 4 2 11 10 2 2 2" xfId="10631"/>
    <cellStyle name="Обычный 4 2 11 10 2 2 2 2" xfId="17964"/>
    <cellStyle name="Обычный 4 2 11 10 2 2 2 2 2" xfId="32630"/>
    <cellStyle name="Обычный 4 2 11 10 2 2 2 3" xfId="25297"/>
    <cellStyle name="Обычный 4 2 11 10 2 2 3" xfId="14309"/>
    <cellStyle name="Обычный 4 2 11 10 2 2 3 2" xfId="28975"/>
    <cellStyle name="Обычный 4 2 11 10 2 2 4" xfId="21642"/>
    <cellStyle name="Обычный 4 2 11 10 2 3" xfId="8803"/>
    <cellStyle name="Обычный 4 2 11 10 2 3 2" xfId="16138"/>
    <cellStyle name="Обычный 4 2 11 10 2 3 2 2" xfId="30804"/>
    <cellStyle name="Обычный 4 2 11 10 2 3 3" xfId="23471"/>
    <cellStyle name="Обычный 4 2 11 10 2 4" xfId="12483"/>
    <cellStyle name="Обычный 4 2 11 10 2 4 2" xfId="27149"/>
    <cellStyle name="Обычный 4 2 11 10 2 5" xfId="19816"/>
    <cellStyle name="Обычный 4 2 11 10 3" xfId="6063"/>
    <cellStyle name="Обычный 4 2 11 10 3 2" xfId="9722"/>
    <cellStyle name="Обычный 4 2 11 10 3 2 2" xfId="17055"/>
    <cellStyle name="Обычный 4 2 11 10 3 2 2 2" xfId="31721"/>
    <cellStyle name="Обычный 4 2 11 10 3 2 3" xfId="24388"/>
    <cellStyle name="Обычный 4 2 11 10 3 3" xfId="13400"/>
    <cellStyle name="Обычный 4 2 11 10 3 3 2" xfId="28066"/>
    <cellStyle name="Обычный 4 2 11 10 3 4" xfId="20733"/>
    <cellStyle name="Обычный 4 2 11 10 4" xfId="7892"/>
    <cellStyle name="Обычный 4 2 11 10 4 2" xfId="15229"/>
    <cellStyle name="Обычный 4 2 11 10 4 2 2" xfId="29895"/>
    <cellStyle name="Обычный 4 2 11 10 4 3" xfId="22562"/>
    <cellStyle name="Обычный 4 2 11 10 5" xfId="11574"/>
    <cellStyle name="Обычный 4 2 11 10 5 2" xfId="26240"/>
    <cellStyle name="Обычный 4 2 11 10 6" xfId="18907"/>
    <cellStyle name="Обычный 4 2 11 11" xfId="792"/>
    <cellStyle name="Обычный 4 2 11 11 2" xfId="5203"/>
    <cellStyle name="Обычный 4 2 11 11 2 2" xfId="7034"/>
    <cellStyle name="Обычный 4 2 11 11 2 2 2" xfId="10694"/>
    <cellStyle name="Обычный 4 2 11 11 2 2 2 2" xfId="18027"/>
    <cellStyle name="Обычный 4 2 11 11 2 2 2 2 2" xfId="32693"/>
    <cellStyle name="Обычный 4 2 11 11 2 2 2 3" xfId="25360"/>
    <cellStyle name="Обычный 4 2 11 11 2 2 3" xfId="14372"/>
    <cellStyle name="Обычный 4 2 11 11 2 2 3 2" xfId="29038"/>
    <cellStyle name="Обычный 4 2 11 11 2 2 4" xfId="21705"/>
    <cellStyle name="Обычный 4 2 11 11 2 3" xfId="8866"/>
    <cellStyle name="Обычный 4 2 11 11 2 3 2" xfId="16201"/>
    <cellStyle name="Обычный 4 2 11 11 2 3 2 2" xfId="30867"/>
    <cellStyle name="Обычный 4 2 11 11 2 3 3" xfId="23534"/>
    <cellStyle name="Обычный 4 2 11 11 2 4" xfId="12546"/>
    <cellStyle name="Обычный 4 2 11 11 2 4 2" xfId="27212"/>
    <cellStyle name="Обычный 4 2 11 11 2 5" xfId="19879"/>
    <cellStyle name="Обычный 4 2 11 11 3" xfId="6126"/>
    <cellStyle name="Обычный 4 2 11 11 3 2" xfId="9785"/>
    <cellStyle name="Обычный 4 2 11 11 3 2 2" xfId="17118"/>
    <cellStyle name="Обычный 4 2 11 11 3 2 2 2" xfId="31784"/>
    <cellStyle name="Обычный 4 2 11 11 3 2 3" xfId="24451"/>
    <cellStyle name="Обычный 4 2 11 11 3 3" xfId="13463"/>
    <cellStyle name="Обычный 4 2 11 11 3 3 2" xfId="28129"/>
    <cellStyle name="Обычный 4 2 11 11 3 4" xfId="20796"/>
    <cellStyle name="Обычный 4 2 11 11 4" xfId="7955"/>
    <cellStyle name="Обычный 4 2 11 11 4 2" xfId="15292"/>
    <cellStyle name="Обычный 4 2 11 11 4 2 2" xfId="29958"/>
    <cellStyle name="Обычный 4 2 11 11 4 3" xfId="22625"/>
    <cellStyle name="Обычный 4 2 11 11 5" xfId="11637"/>
    <cellStyle name="Обычный 4 2 11 11 5 2" xfId="26303"/>
    <cellStyle name="Обычный 4 2 11 11 6" xfId="18970"/>
    <cellStyle name="Обычный 4 2 11 12" xfId="855"/>
    <cellStyle name="Обычный 4 2 11 12 2" xfId="5266"/>
    <cellStyle name="Обычный 4 2 11 12 2 2" xfId="7097"/>
    <cellStyle name="Обычный 4 2 11 12 2 2 2" xfId="10757"/>
    <cellStyle name="Обычный 4 2 11 12 2 2 2 2" xfId="18090"/>
    <cellStyle name="Обычный 4 2 11 12 2 2 2 2 2" xfId="32756"/>
    <cellStyle name="Обычный 4 2 11 12 2 2 2 3" xfId="25423"/>
    <cellStyle name="Обычный 4 2 11 12 2 2 3" xfId="14435"/>
    <cellStyle name="Обычный 4 2 11 12 2 2 3 2" xfId="29101"/>
    <cellStyle name="Обычный 4 2 11 12 2 2 4" xfId="21768"/>
    <cellStyle name="Обычный 4 2 11 12 2 3" xfId="8929"/>
    <cellStyle name="Обычный 4 2 11 12 2 3 2" xfId="16264"/>
    <cellStyle name="Обычный 4 2 11 12 2 3 2 2" xfId="30930"/>
    <cellStyle name="Обычный 4 2 11 12 2 3 3" xfId="23597"/>
    <cellStyle name="Обычный 4 2 11 12 2 4" xfId="12609"/>
    <cellStyle name="Обычный 4 2 11 12 2 4 2" xfId="27275"/>
    <cellStyle name="Обычный 4 2 11 12 2 5" xfId="19942"/>
    <cellStyle name="Обычный 4 2 11 12 3" xfId="6189"/>
    <cellStyle name="Обычный 4 2 11 12 3 2" xfId="9848"/>
    <cellStyle name="Обычный 4 2 11 12 3 2 2" xfId="17181"/>
    <cellStyle name="Обычный 4 2 11 12 3 2 2 2" xfId="31847"/>
    <cellStyle name="Обычный 4 2 11 12 3 2 3" xfId="24514"/>
    <cellStyle name="Обычный 4 2 11 12 3 3" xfId="13526"/>
    <cellStyle name="Обычный 4 2 11 12 3 3 2" xfId="28192"/>
    <cellStyle name="Обычный 4 2 11 12 3 4" xfId="20859"/>
    <cellStyle name="Обычный 4 2 11 12 4" xfId="8018"/>
    <cellStyle name="Обычный 4 2 11 12 4 2" xfId="15355"/>
    <cellStyle name="Обычный 4 2 11 12 4 2 2" xfId="30021"/>
    <cellStyle name="Обычный 4 2 11 12 4 3" xfId="22688"/>
    <cellStyle name="Обычный 4 2 11 12 5" xfId="11700"/>
    <cellStyle name="Обычный 4 2 11 12 5 2" xfId="26366"/>
    <cellStyle name="Обычный 4 2 11 12 6" xfId="19033"/>
    <cellStyle name="Обычный 4 2 11 13" xfId="918"/>
    <cellStyle name="Обычный 4 2 11 13 2" xfId="5329"/>
    <cellStyle name="Обычный 4 2 11 13 2 2" xfId="7160"/>
    <cellStyle name="Обычный 4 2 11 13 2 2 2" xfId="10820"/>
    <cellStyle name="Обычный 4 2 11 13 2 2 2 2" xfId="18153"/>
    <cellStyle name="Обычный 4 2 11 13 2 2 2 2 2" xfId="32819"/>
    <cellStyle name="Обычный 4 2 11 13 2 2 2 3" xfId="25486"/>
    <cellStyle name="Обычный 4 2 11 13 2 2 3" xfId="14498"/>
    <cellStyle name="Обычный 4 2 11 13 2 2 3 2" xfId="29164"/>
    <cellStyle name="Обычный 4 2 11 13 2 2 4" xfId="21831"/>
    <cellStyle name="Обычный 4 2 11 13 2 3" xfId="8992"/>
    <cellStyle name="Обычный 4 2 11 13 2 3 2" xfId="16327"/>
    <cellStyle name="Обычный 4 2 11 13 2 3 2 2" xfId="30993"/>
    <cellStyle name="Обычный 4 2 11 13 2 3 3" xfId="23660"/>
    <cellStyle name="Обычный 4 2 11 13 2 4" xfId="12672"/>
    <cellStyle name="Обычный 4 2 11 13 2 4 2" xfId="27338"/>
    <cellStyle name="Обычный 4 2 11 13 2 5" xfId="20005"/>
    <cellStyle name="Обычный 4 2 11 13 3" xfId="6252"/>
    <cellStyle name="Обычный 4 2 11 13 3 2" xfId="9911"/>
    <cellStyle name="Обычный 4 2 11 13 3 2 2" xfId="17244"/>
    <cellStyle name="Обычный 4 2 11 13 3 2 2 2" xfId="31910"/>
    <cellStyle name="Обычный 4 2 11 13 3 2 3" xfId="24577"/>
    <cellStyle name="Обычный 4 2 11 13 3 3" xfId="13589"/>
    <cellStyle name="Обычный 4 2 11 13 3 3 2" xfId="28255"/>
    <cellStyle name="Обычный 4 2 11 13 3 4" xfId="20922"/>
    <cellStyle name="Обычный 4 2 11 13 4" xfId="8081"/>
    <cellStyle name="Обычный 4 2 11 13 4 2" xfId="15418"/>
    <cellStyle name="Обычный 4 2 11 13 4 2 2" xfId="30084"/>
    <cellStyle name="Обычный 4 2 11 13 4 3" xfId="22751"/>
    <cellStyle name="Обычный 4 2 11 13 5" xfId="11763"/>
    <cellStyle name="Обычный 4 2 11 13 5 2" xfId="26429"/>
    <cellStyle name="Обычный 4 2 11 13 6" xfId="19096"/>
    <cellStyle name="Обычный 4 2 11 14" xfId="980"/>
    <cellStyle name="Обычный 4 2 11 14 2" xfId="5392"/>
    <cellStyle name="Обычный 4 2 11 14 2 2" xfId="7223"/>
    <cellStyle name="Обычный 4 2 11 14 2 2 2" xfId="10883"/>
    <cellStyle name="Обычный 4 2 11 14 2 2 2 2" xfId="18216"/>
    <cellStyle name="Обычный 4 2 11 14 2 2 2 2 2" xfId="32882"/>
    <cellStyle name="Обычный 4 2 11 14 2 2 2 3" xfId="25549"/>
    <cellStyle name="Обычный 4 2 11 14 2 2 3" xfId="14561"/>
    <cellStyle name="Обычный 4 2 11 14 2 2 3 2" xfId="29227"/>
    <cellStyle name="Обычный 4 2 11 14 2 2 4" xfId="21894"/>
    <cellStyle name="Обычный 4 2 11 14 2 3" xfId="9055"/>
    <cellStyle name="Обычный 4 2 11 14 2 3 2" xfId="16390"/>
    <cellStyle name="Обычный 4 2 11 14 2 3 2 2" xfId="31056"/>
    <cellStyle name="Обычный 4 2 11 14 2 3 3" xfId="23723"/>
    <cellStyle name="Обычный 4 2 11 14 2 4" xfId="12735"/>
    <cellStyle name="Обычный 4 2 11 14 2 4 2" xfId="27401"/>
    <cellStyle name="Обычный 4 2 11 14 2 5" xfId="20068"/>
    <cellStyle name="Обычный 4 2 11 14 3" xfId="6314"/>
    <cellStyle name="Обычный 4 2 11 14 3 2" xfId="9974"/>
    <cellStyle name="Обычный 4 2 11 14 3 2 2" xfId="17307"/>
    <cellStyle name="Обычный 4 2 11 14 3 2 2 2" xfId="31973"/>
    <cellStyle name="Обычный 4 2 11 14 3 2 3" xfId="24640"/>
    <cellStyle name="Обычный 4 2 11 14 3 3" xfId="13652"/>
    <cellStyle name="Обычный 4 2 11 14 3 3 2" xfId="28318"/>
    <cellStyle name="Обычный 4 2 11 14 3 4" xfId="20985"/>
    <cellStyle name="Обычный 4 2 11 14 4" xfId="8144"/>
    <cellStyle name="Обычный 4 2 11 14 4 2" xfId="15481"/>
    <cellStyle name="Обычный 4 2 11 14 4 2 2" xfId="30147"/>
    <cellStyle name="Обычный 4 2 11 14 4 3" xfId="22814"/>
    <cellStyle name="Обычный 4 2 11 14 5" xfId="11826"/>
    <cellStyle name="Обычный 4 2 11 14 5 2" xfId="26492"/>
    <cellStyle name="Обычный 4 2 11 14 6" xfId="19159"/>
    <cellStyle name="Обычный 4 2 11 15" xfId="4579"/>
    <cellStyle name="Обычный 4 2 11 15 2" xfId="6410"/>
    <cellStyle name="Обычный 4 2 11 15 2 2" xfId="10070"/>
    <cellStyle name="Обычный 4 2 11 15 2 2 2" xfId="17403"/>
    <cellStyle name="Обычный 4 2 11 15 2 2 2 2" xfId="32069"/>
    <cellStyle name="Обычный 4 2 11 15 2 2 3" xfId="24736"/>
    <cellStyle name="Обычный 4 2 11 15 2 3" xfId="13748"/>
    <cellStyle name="Обычный 4 2 11 15 2 3 2" xfId="28414"/>
    <cellStyle name="Обычный 4 2 11 15 2 4" xfId="21081"/>
    <cellStyle name="Обычный 4 2 11 15 3" xfId="8242"/>
    <cellStyle name="Обычный 4 2 11 15 3 2" xfId="15577"/>
    <cellStyle name="Обычный 4 2 11 15 3 2 2" xfId="30243"/>
    <cellStyle name="Обычный 4 2 11 15 3 3" xfId="22910"/>
    <cellStyle name="Обычный 4 2 11 15 4" xfId="11922"/>
    <cellStyle name="Обычный 4 2 11 15 4 2" xfId="26588"/>
    <cellStyle name="Обычный 4 2 11 15 5" xfId="19255"/>
    <cellStyle name="Обычный 4 2 11 16" xfId="5502"/>
    <cellStyle name="Обычный 4 2 11 16 2" xfId="9161"/>
    <cellStyle name="Обычный 4 2 11 16 2 2" xfId="16494"/>
    <cellStyle name="Обычный 4 2 11 16 2 2 2" xfId="31160"/>
    <cellStyle name="Обычный 4 2 11 16 2 3" xfId="23827"/>
    <cellStyle name="Обычный 4 2 11 16 3" xfId="12839"/>
    <cellStyle name="Обычный 4 2 11 16 3 2" xfId="27505"/>
    <cellStyle name="Обычный 4 2 11 16 4" xfId="20172"/>
    <cellStyle name="Обычный 4 2 11 17" xfId="7331"/>
    <cellStyle name="Обычный 4 2 11 17 2" xfId="14668"/>
    <cellStyle name="Обычный 4 2 11 17 2 2" xfId="29334"/>
    <cellStyle name="Обычный 4 2 11 17 3" xfId="22001"/>
    <cellStyle name="Обычный 4 2 11 18" xfId="11013"/>
    <cellStyle name="Обычный 4 2 11 18 2" xfId="25679"/>
    <cellStyle name="Обычный 4 2 11 19" xfId="18346"/>
    <cellStyle name="Обычный 4 2 11 2" xfId="224"/>
    <cellStyle name="Обычный 4 2 11 2 2" xfId="4636"/>
    <cellStyle name="Обычный 4 2 11 2 2 2" xfId="6467"/>
    <cellStyle name="Обычный 4 2 11 2 2 2 2" xfId="10127"/>
    <cellStyle name="Обычный 4 2 11 2 2 2 2 2" xfId="17460"/>
    <cellStyle name="Обычный 4 2 11 2 2 2 2 2 2" xfId="32126"/>
    <cellStyle name="Обычный 4 2 11 2 2 2 2 3" xfId="24793"/>
    <cellStyle name="Обычный 4 2 11 2 2 2 3" xfId="13805"/>
    <cellStyle name="Обычный 4 2 11 2 2 2 3 2" xfId="28471"/>
    <cellStyle name="Обычный 4 2 11 2 2 2 4" xfId="21138"/>
    <cellStyle name="Обычный 4 2 11 2 2 3" xfId="8299"/>
    <cellStyle name="Обычный 4 2 11 2 2 3 2" xfId="15634"/>
    <cellStyle name="Обычный 4 2 11 2 2 3 2 2" xfId="30300"/>
    <cellStyle name="Обычный 4 2 11 2 2 3 3" xfId="22967"/>
    <cellStyle name="Обычный 4 2 11 2 2 4" xfId="11979"/>
    <cellStyle name="Обычный 4 2 11 2 2 4 2" xfId="26645"/>
    <cellStyle name="Обычный 4 2 11 2 2 5" xfId="19312"/>
    <cellStyle name="Обычный 4 2 11 2 3" xfId="5559"/>
    <cellStyle name="Обычный 4 2 11 2 3 2" xfId="9218"/>
    <cellStyle name="Обычный 4 2 11 2 3 2 2" xfId="16551"/>
    <cellStyle name="Обычный 4 2 11 2 3 2 2 2" xfId="31217"/>
    <cellStyle name="Обычный 4 2 11 2 3 2 3" xfId="23884"/>
    <cellStyle name="Обычный 4 2 11 2 3 3" xfId="12896"/>
    <cellStyle name="Обычный 4 2 11 2 3 3 2" xfId="27562"/>
    <cellStyle name="Обычный 4 2 11 2 3 4" xfId="20229"/>
    <cellStyle name="Обычный 4 2 11 2 4" xfId="7388"/>
    <cellStyle name="Обычный 4 2 11 2 4 2" xfId="14725"/>
    <cellStyle name="Обычный 4 2 11 2 4 2 2" xfId="29391"/>
    <cellStyle name="Обычный 4 2 11 2 4 3" xfId="22058"/>
    <cellStyle name="Обычный 4 2 11 2 5" xfId="11070"/>
    <cellStyle name="Обычный 4 2 11 2 5 2" xfId="25736"/>
    <cellStyle name="Обычный 4 2 11 2 6" xfId="18403"/>
    <cellStyle name="Обычный 4 2 11 3" xfId="288"/>
    <cellStyle name="Обычный 4 2 11 3 2" xfId="4699"/>
    <cellStyle name="Обычный 4 2 11 3 2 2" xfId="6530"/>
    <cellStyle name="Обычный 4 2 11 3 2 2 2" xfId="10190"/>
    <cellStyle name="Обычный 4 2 11 3 2 2 2 2" xfId="17523"/>
    <cellStyle name="Обычный 4 2 11 3 2 2 2 2 2" xfId="32189"/>
    <cellStyle name="Обычный 4 2 11 3 2 2 2 3" xfId="24856"/>
    <cellStyle name="Обычный 4 2 11 3 2 2 3" xfId="13868"/>
    <cellStyle name="Обычный 4 2 11 3 2 2 3 2" xfId="28534"/>
    <cellStyle name="Обычный 4 2 11 3 2 2 4" xfId="21201"/>
    <cellStyle name="Обычный 4 2 11 3 2 3" xfId="8362"/>
    <cellStyle name="Обычный 4 2 11 3 2 3 2" xfId="15697"/>
    <cellStyle name="Обычный 4 2 11 3 2 3 2 2" xfId="30363"/>
    <cellStyle name="Обычный 4 2 11 3 2 3 3" xfId="23030"/>
    <cellStyle name="Обычный 4 2 11 3 2 4" xfId="12042"/>
    <cellStyle name="Обычный 4 2 11 3 2 4 2" xfId="26708"/>
    <cellStyle name="Обычный 4 2 11 3 2 5" xfId="19375"/>
    <cellStyle name="Обычный 4 2 11 3 3" xfId="5622"/>
    <cellStyle name="Обычный 4 2 11 3 3 2" xfId="9281"/>
    <cellStyle name="Обычный 4 2 11 3 3 2 2" xfId="16614"/>
    <cellStyle name="Обычный 4 2 11 3 3 2 2 2" xfId="31280"/>
    <cellStyle name="Обычный 4 2 11 3 3 2 3" xfId="23947"/>
    <cellStyle name="Обычный 4 2 11 3 3 3" xfId="12959"/>
    <cellStyle name="Обычный 4 2 11 3 3 3 2" xfId="27625"/>
    <cellStyle name="Обычный 4 2 11 3 3 4" xfId="20292"/>
    <cellStyle name="Обычный 4 2 11 3 4" xfId="7451"/>
    <cellStyle name="Обычный 4 2 11 3 4 2" xfId="14788"/>
    <cellStyle name="Обычный 4 2 11 3 4 2 2" xfId="29454"/>
    <cellStyle name="Обычный 4 2 11 3 4 3" xfId="22121"/>
    <cellStyle name="Обычный 4 2 11 3 5" xfId="11133"/>
    <cellStyle name="Обычный 4 2 11 3 5 2" xfId="25799"/>
    <cellStyle name="Обычный 4 2 11 3 6" xfId="18466"/>
    <cellStyle name="Обычный 4 2 11 4" xfId="350"/>
    <cellStyle name="Обычный 4 2 11 4 2" xfId="4762"/>
    <cellStyle name="Обычный 4 2 11 4 2 2" xfId="6593"/>
    <cellStyle name="Обычный 4 2 11 4 2 2 2" xfId="10253"/>
    <cellStyle name="Обычный 4 2 11 4 2 2 2 2" xfId="17586"/>
    <cellStyle name="Обычный 4 2 11 4 2 2 2 2 2" xfId="32252"/>
    <cellStyle name="Обычный 4 2 11 4 2 2 2 3" xfId="24919"/>
    <cellStyle name="Обычный 4 2 11 4 2 2 3" xfId="13931"/>
    <cellStyle name="Обычный 4 2 11 4 2 2 3 2" xfId="28597"/>
    <cellStyle name="Обычный 4 2 11 4 2 2 4" xfId="21264"/>
    <cellStyle name="Обычный 4 2 11 4 2 3" xfId="8425"/>
    <cellStyle name="Обычный 4 2 11 4 2 3 2" xfId="15760"/>
    <cellStyle name="Обычный 4 2 11 4 2 3 2 2" xfId="30426"/>
    <cellStyle name="Обычный 4 2 11 4 2 3 3" xfId="23093"/>
    <cellStyle name="Обычный 4 2 11 4 2 4" xfId="12105"/>
    <cellStyle name="Обычный 4 2 11 4 2 4 2" xfId="26771"/>
    <cellStyle name="Обычный 4 2 11 4 2 5" xfId="19438"/>
    <cellStyle name="Обычный 4 2 11 4 3" xfId="5685"/>
    <cellStyle name="Обычный 4 2 11 4 3 2" xfId="9344"/>
    <cellStyle name="Обычный 4 2 11 4 3 2 2" xfId="16677"/>
    <cellStyle name="Обычный 4 2 11 4 3 2 2 2" xfId="31343"/>
    <cellStyle name="Обычный 4 2 11 4 3 2 3" xfId="24010"/>
    <cellStyle name="Обычный 4 2 11 4 3 3" xfId="13022"/>
    <cellStyle name="Обычный 4 2 11 4 3 3 2" xfId="27688"/>
    <cellStyle name="Обычный 4 2 11 4 3 4" xfId="20355"/>
    <cellStyle name="Обычный 4 2 11 4 4" xfId="7514"/>
    <cellStyle name="Обычный 4 2 11 4 4 2" xfId="14851"/>
    <cellStyle name="Обычный 4 2 11 4 4 2 2" xfId="29517"/>
    <cellStyle name="Обычный 4 2 11 4 4 3" xfId="22184"/>
    <cellStyle name="Обычный 4 2 11 4 5" xfId="11196"/>
    <cellStyle name="Обычный 4 2 11 4 5 2" xfId="25862"/>
    <cellStyle name="Обычный 4 2 11 4 6" xfId="18529"/>
    <cellStyle name="Обычный 4 2 11 5" xfId="413"/>
    <cellStyle name="Обычный 4 2 11 5 2" xfId="4825"/>
    <cellStyle name="Обычный 4 2 11 5 2 2" xfId="6656"/>
    <cellStyle name="Обычный 4 2 11 5 2 2 2" xfId="10316"/>
    <cellStyle name="Обычный 4 2 11 5 2 2 2 2" xfId="17649"/>
    <cellStyle name="Обычный 4 2 11 5 2 2 2 2 2" xfId="32315"/>
    <cellStyle name="Обычный 4 2 11 5 2 2 2 3" xfId="24982"/>
    <cellStyle name="Обычный 4 2 11 5 2 2 3" xfId="13994"/>
    <cellStyle name="Обычный 4 2 11 5 2 2 3 2" xfId="28660"/>
    <cellStyle name="Обычный 4 2 11 5 2 2 4" xfId="21327"/>
    <cellStyle name="Обычный 4 2 11 5 2 3" xfId="8488"/>
    <cellStyle name="Обычный 4 2 11 5 2 3 2" xfId="15823"/>
    <cellStyle name="Обычный 4 2 11 5 2 3 2 2" xfId="30489"/>
    <cellStyle name="Обычный 4 2 11 5 2 3 3" xfId="23156"/>
    <cellStyle name="Обычный 4 2 11 5 2 4" xfId="12168"/>
    <cellStyle name="Обычный 4 2 11 5 2 4 2" xfId="26834"/>
    <cellStyle name="Обычный 4 2 11 5 2 5" xfId="19501"/>
    <cellStyle name="Обычный 4 2 11 5 3" xfId="5748"/>
    <cellStyle name="Обычный 4 2 11 5 3 2" xfId="9407"/>
    <cellStyle name="Обычный 4 2 11 5 3 2 2" xfId="16740"/>
    <cellStyle name="Обычный 4 2 11 5 3 2 2 2" xfId="31406"/>
    <cellStyle name="Обычный 4 2 11 5 3 2 3" xfId="24073"/>
    <cellStyle name="Обычный 4 2 11 5 3 3" xfId="13085"/>
    <cellStyle name="Обычный 4 2 11 5 3 3 2" xfId="27751"/>
    <cellStyle name="Обычный 4 2 11 5 3 4" xfId="20418"/>
    <cellStyle name="Обычный 4 2 11 5 4" xfId="7577"/>
    <cellStyle name="Обычный 4 2 11 5 4 2" xfId="14914"/>
    <cellStyle name="Обычный 4 2 11 5 4 2 2" xfId="29580"/>
    <cellStyle name="Обычный 4 2 11 5 4 3" xfId="22247"/>
    <cellStyle name="Обычный 4 2 11 5 5" xfId="11259"/>
    <cellStyle name="Обычный 4 2 11 5 5 2" xfId="25925"/>
    <cellStyle name="Обычный 4 2 11 5 6" xfId="18592"/>
    <cellStyle name="Обычный 4 2 11 6" xfId="476"/>
    <cellStyle name="Обычный 4 2 11 6 2" xfId="4888"/>
    <cellStyle name="Обычный 4 2 11 6 2 2" xfId="6719"/>
    <cellStyle name="Обычный 4 2 11 6 2 2 2" xfId="10379"/>
    <cellStyle name="Обычный 4 2 11 6 2 2 2 2" xfId="17712"/>
    <cellStyle name="Обычный 4 2 11 6 2 2 2 2 2" xfId="32378"/>
    <cellStyle name="Обычный 4 2 11 6 2 2 2 3" xfId="25045"/>
    <cellStyle name="Обычный 4 2 11 6 2 2 3" xfId="14057"/>
    <cellStyle name="Обычный 4 2 11 6 2 2 3 2" xfId="28723"/>
    <cellStyle name="Обычный 4 2 11 6 2 2 4" xfId="21390"/>
    <cellStyle name="Обычный 4 2 11 6 2 3" xfId="8551"/>
    <cellStyle name="Обычный 4 2 11 6 2 3 2" xfId="15886"/>
    <cellStyle name="Обычный 4 2 11 6 2 3 2 2" xfId="30552"/>
    <cellStyle name="Обычный 4 2 11 6 2 3 3" xfId="23219"/>
    <cellStyle name="Обычный 4 2 11 6 2 4" xfId="12231"/>
    <cellStyle name="Обычный 4 2 11 6 2 4 2" xfId="26897"/>
    <cellStyle name="Обычный 4 2 11 6 2 5" xfId="19564"/>
    <cellStyle name="Обычный 4 2 11 6 3" xfId="5811"/>
    <cellStyle name="Обычный 4 2 11 6 3 2" xfId="9470"/>
    <cellStyle name="Обычный 4 2 11 6 3 2 2" xfId="16803"/>
    <cellStyle name="Обычный 4 2 11 6 3 2 2 2" xfId="31469"/>
    <cellStyle name="Обычный 4 2 11 6 3 2 3" xfId="24136"/>
    <cellStyle name="Обычный 4 2 11 6 3 3" xfId="13148"/>
    <cellStyle name="Обычный 4 2 11 6 3 3 2" xfId="27814"/>
    <cellStyle name="Обычный 4 2 11 6 3 4" xfId="20481"/>
    <cellStyle name="Обычный 4 2 11 6 4" xfId="7640"/>
    <cellStyle name="Обычный 4 2 11 6 4 2" xfId="14977"/>
    <cellStyle name="Обычный 4 2 11 6 4 2 2" xfId="29643"/>
    <cellStyle name="Обычный 4 2 11 6 4 3" xfId="22310"/>
    <cellStyle name="Обычный 4 2 11 6 5" xfId="11322"/>
    <cellStyle name="Обычный 4 2 11 6 5 2" xfId="25988"/>
    <cellStyle name="Обычный 4 2 11 6 6" xfId="18655"/>
    <cellStyle name="Обычный 4 2 11 7" xfId="539"/>
    <cellStyle name="Обычный 4 2 11 7 2" xfId="4951"/>
    <cellStyle name="Обычный 4 2 11 7 2 2" xfId="6782"/>
    <cellStyle name="Обычный 4 2 11 7 2 2 2" xfId="10442"/>
    <cellStyle name="Обычный 4 2 11 7 2 2 2 2" xfId="17775"/>
    <cellStyle name="Обычный 4 2 11 7 2 2 2 2 2" xfId="32441"/>
    <cellStyle name="Обычный 4 2 11 7 2 2 2 3" xfId="25108"/>
    <cellStyle name="Обычный 4 2 11 7 2 2 3" xfId="14120"/>
    <cellStyle name="Обычный 4 2 11 7 2 2 3 2" xfId="28786"/>
    <cellStyle name="Обычный 4 2 11 7 2 2 4" xfId="21453"/>
    <cellStyle name="Обычный 4 2 11 7 2 3" xfId="8614"/>
    <cellStyle name="Обычный 4 2 11 7 2 3 2" xfId="15949"/>
    <cellStyle name="Обычный 4 2 11 7 2 3 2 2" xfId="30615"/>
    <cellStyle name="Обычный 4 2 11 7 2 3 3" xfId="23282"/>
    <cellStyle name="Обычный 4 2 11 7 2 4" xfId="12294"/>
    <cellStyle name="Обычный 4 2 11 7 2 4 2" xfId="26960"/>
    <cellStyle name="Обычный 4 2 11 7 2 5" xfId="19627"/>
    <cellStyle name="Обычный 4 2 11 7 3" xfId="5874"/>
    <cellStyle name="Обычный 4 2 11 7 3 2" xfId="9533"/>
    <cellStyle name="Обычный 4 2 11 7 3 2 2" xfId="16866"/>
    <cellStyle name="Обычный 4 2 11 7 3 2 2 2" xfId="31532"/>
    <cellStyle name="Обычный 4 2 11 7 3 2 3" xfId="24199"/>
    <cellStyle name="Обычный 4 2 11 7 3 3" xfId="13211"/>
    <cellStyle name="Обычный 4 2 11 7 3 3 2" xfId="27877"/>
    <cellStyle name="Обычный 4 2 11 7 3 4" xfId="20544"/>
    <cellStyle name="Обычный 4 2 11 7 4" xfId="7703"/>
    <cellStyle name="Обычный 4 2 11 7 4 2" xfId="15040"/>
    <cellStyle name="Обычный 4 2 11 7 4 2 2" xfId="29706"/>
    <cellStyle name="Обычный 4 2 11 7 4 3" xfId="22373"/>
    <cellStyle name="Обычный 4 2 11 7 5" xfId="11385"/>
    <cellStyle name="Обычный 4 2 11 7 5 2" xfId="26051"/>
    <cellStyle name="Обычный 4 2 11 7 6" xfId="18718"/>
    <cellStyle name="Обычный 4 2 11 8" xfId="603"/>
    <cellStyle name="Обычный 4 2 11 8 2" xfId="5014"/>
    <cellStyle name="Обычный 4 2 11 8 2 2" xfId="6845"/>
    <cellStyle name="Обычный 4 2 11 8 2 2 2" xfId="10505"/>
    <cellStyle name="Обычный 4 2 11 8 2 2 2 2" xfId="17838"/>
    <cellStyle name="Обычный 4 2 11 8 2 2 2 2 2" xfId="32504"/>
    <cellStyle name="Обычный 4 2 11 8 2 2 2 3" xfId="25171"/>
    <cellStyle name="Обычный 4 2 11 8 2 2 3" xfId="14183"/>
    <cellStyle name="Обычный 4 2 11 8 2 2 3 2" xfId="28849"/>
    <cellStyle name="Обычный 4 2 11 8 2 2 4" xfId="21516"/>
    <cellStyle name="Обычный 4 2 11 8 2 3" xfId="8677"/>
    <cellStyle name="Обычный 4 2 11 8 2 3 2" xfId="16012"/>
    <cellStyle name="Обычный 4 2 11 8 2 3 2 2" xfId="30678"/>
    <cellStyle name="Обычный 4 2 11 8 2 3 3" xfId="23345"/>
    <cellStyle name="Обычный 4 2 11 8 2 4" xfId="12357"/>
    <cellStyle name="Обычный 4 2 11 8 2 4 2" xfId="27023"/>
    <cellStyle name="Обычный 4 2 11 8 2 5" xfId="19690"/>
    <cellStyle name="Обычный 4 2 11 8 3" xfId="5937"/>
    <cellStyle name="Обычный 4 2 11 8 3 2" xfId="9596"/>
    <cellStyle name="Обычный 4 2 11 8 3 2 2" xfId="16929"/>
    <cellStyle name="Обычный 4 2 11 8 3 2 2 2" xfId="31595"/>
    <cellStyle name="Обычный 4 2 11 8 3 2 3" xfId="24262"/>
    <cellStyle name="Обычный 4 2 11 8 3 3" xfId="13274"/>
    <cellStyle name="Обычный 4 2 11 8 3 3 2" xfId="27940"/>
    <cellStyle name="Обычный 4 2 11 8 3 4" xfId="20607"/>
    <cellStyle name="Обычный 4 2 11 8 4" xfId="7766"/>
    <cellStyle name="Обычный 4 2 11 8 4 2" xfId="15103"/>
    <cellStyle name="Обычный 4 2 11 8 4 2 2" xfId="29769"/>
    <cellStyle name="Обычный 4 2 11 8 4 3" xfId="22436"/>
    <cellStyle name="Обычный 4 2 11 8 5" xfId="11448"/>
    <cellStyle name="Обычный 4 2 11 8 5 2" xfId="26114"/>
    <cellStyle name="Обычный 4 2 11 8 6" xfId="18781"/>
    <cellStyle name="Обычный 4 2 11 9" xfId="666"/>
    <cellStyle name="Обычный 4 2 11 9 2" xfId="5077"/>
    <cellStyle name="Обычный 4 2 11 9 2 2" xfId="6908"/>
    <cellStyle name="Обычный 4 2 11 9 2 2 2" xfId="10568"/>
    <cellStyle name="Обычный 4 2 11 9 2 2 2 2" xfId="17901"/>
    <cellStyle name="Обычный 4 2 11 9 2 2 2 2 2" xfId="32567"/>
    <cellStyle name="Обычный 4 2 11 9 2 2 2 3" xfId="25234"/>
    <cellStyle name="Обычный 4 2 11 9 2 2 3" xfId="14246"/>
    <cellStyle name="Обычный 4 2 11 9 2 2 3 2" xfId="28912"/>
    <cellStyle name="Обычный 4 2 11 9 2 2 4" xfId="21579"/>
    <cellStyle name="Обычный 4 2 11 9 2 3" xfId="8740"/>
    <cellStyle name="Обычный 4 2 11 9 2 3 2" xfId="16075"/>
    <cellStyle name="Обычный 4 2 11 9 2 3 2 2" xfId="30741"/>
    <cellStyle name="Обычный 4 2 11 9 2 3 3" xfId="23408"/>
    <cellStyle name="Обычный 4 2 11 9 2 4" xfId="12420"/>
    <cellStyle name="Обычный 4 2 11 9 2 4 2" xfId="27086"/>
    <cellStyle name="Обычный 4 2 11 9 2 5" xfId="19753"/>
    <cellStyle name="Обычный 4 2 11 9 3" xfId="6000"/>
    <cellStyle name="Обычный 4 2 11 9 3 2" xfId="9659"/>
    <cellStyle name="Обычный 4 2 11 9 3 2 2" xfId="16992"/>
    <cellStyle name="Обычный 4 2 11 9 3 2 2 2" xfId="31658"/>
    <cellStyle name="Обычный 4 2 11 9 3 2 3" xfId="24325"/>
    <cellStyle name="Обычный 4 2 11 9 3 3" xfId="13337"/>
    <cellStyle name="Обычный 4 2 11 9 3 3 2" xfId="28003"/>
    <cellStyle name="Обычный 4 2 11 9 3 4" xfId="20670"/>
    <cellStyle name="Обычный 4 2 11 9 4" xfId="7829"/>
    <cellStyle name="Обычный 4 2 11 9 4 2" xfId="15166"/>
    <cellStyle name="Обычный 4 2 11 9 4 2 2" xfId="29832"/>
    <cellStyle name="Обычный 4 2 11 9 4 3" xfId="22499"/>
    <cellStyle name="Обычный 4 2 11 9 5" xfId="11511"/>
    <cellStyle name="Обычный 4 2 11 9 5 2" xfId="26177"/>
    <cellStyle name="Обычный 4 2 11 9 6" xfId="18844"/>
    <cellStyle name="Обычный 4 2 12" xfId="169"/>
    <cellStyle name="Обычный 4 2 12 10" xfId="730"/>
    <cellStyle name="Обычный 4 2 12 10 2" xfId="5141"/>
    <cellStyle name="Обычный 4 2 12 10 2 2" xfId="6972"/>
    <cellStyle name="Обычный 4 2 12 10 2 2 2" xfId="10632"/>
    <cellStyle name="Обычный 4 2 12 10 2 2 2 2" xfId="17965"/>
    <cellStyle name="Обычный 4 2 12 10 2 2 2 2 2" xfId="32631"/>
    <cellStyle name="Обычный 4 2 12 10 2 2 2 3" xfId="25298"/>
    <cellStyle name="Обычный 4 2 12 10 2 2 3" xfId="14310"/>
    <cellStyle name="Обычный 4 2 12 10 2 2 3 2" xfId="28976"/>
    <cellStyle name="Обычный 4 2 12 10 2 2 4" xfId="21643"/>
    <cellStyle name="Обычный 4 2 12 10 2 3" xfId="8804"/>
    <cellStyle name="Обычный 4 2 12 10 2 3 2" xfId="16139"/>
    <cellStyle name="Обычный 4 2 12 10 2 3 2 2" xfId="30805"/>
    <cellStyle name="Обычный 4 2 12 10 2 3 3" xfId="23472"/>
    <cellStyle name="Обычный 4 2 12 10 2 4" xfId="12484"/>
    <cellStyle name="Обычный 4 2 12 10 2 4 2" xfId="27150"/>
    <cellStyle name="Обычный 4 2 12 10 2 5" xfId="19817"/>
    <cellStyle name="Обычный 4 2 12 10 3" xfId="6064"/>
    <cellStyle name="Обычный 4 2 12 10 3 2" xfId="9723"/>
    <cellStyle name="Обычный 4 2 12 10 3 2 2" xfId="17056"/>
    <cellStyle name="Обычный 4 2 12 10 3 2 2 2" xfId="31722"/>
    <cellStyle name="Обычный 4 2 12 10 3 2 3" xfId="24389"/>
    <cellStyle name="Обычный 4 2 12 10 3 3" xfId="13401"/>
    <cellStyle name="Обычный 4 2 12 10 3 3 2" xfId="28067"/>
    <cellStyle name="Обычный 4 2 12 10 3 4" xfId="20734"/>
    <cellStyle name="Обычный 4 2 12 10 4" xfId="7893"/>
    <cellStyle name="Обычный 4 2 12 10 4 2" xfId="15230"/>
    <cellStyle name="Обычный 4 2 12 10 4 2 2" xfId="29896"/>
    <cellStyle name="Обычный 4 2 12 10 4 3" xfId="22563"/>
    <cellStyle name="Обычный 4 2 12 10 5" xfId="11575"/>
    <cellStyle name="Обычный 4 2 12 10 5 2" xfId="26241"/>
    <cellStyle name="Обычный 4 2 12 10 6" xfId="18908"/>
    <cellStyle name="Обычный 4 2 12 11" xfId="793"/>
    <cellStyle name="Обычный 4 2 12 11 2" xfId="5204"/>
    <cellStyle name="Обычный 4 2 12 11 2 2" xfId="7035"/>
    <cellStyle name="Обычный 4 2 12 11 2 2 2" xfId="10695"/>
    <cellStyle name="Обычный 4 2 12 11 2 2 2 2" xfId="18028"/>
    <cellStyle name="Обычный 4 2 12 11 2 2 2 2 2" xfId="32694"/>
    <cellStyle name="Обычный 4 2 12 11 2 2 2 3" xfId="25361"/>
    <cellStyle name="Обычный 4 2 12 11 2 2 3" xfId="14373"/>
    <cellStyle name="Обычный 4 2 12 11 2 2 3 2" xfId="29039"/>
    <cellStyle name="Обычный 4 2 12 11 2 2 4" xfId="21706"/>
    <cellStyle name="Обычный 4 2 12 11 2 3" xfId="8867"/>
    <cellStyle name="Обычный 4 2 12 11 2 3 2" xfId="16202"/>
    <cellStyle name="Обычный 4 2 12 11 2 3 2 2" xfId="30868"/>
    <cellStyle name="Обычный 4 2 12 11 2 3 3" xfId="23535"/>
    <cellStyle name="Обычный 4 2 12 11 2 4" xfId="12547"/>
    <cellStyle name="Обычный 4 2 12 11 2 4 2" xfId="27213"/>
    <cellStyle name="Обычный 4 2 12 11 2 5" xfId="19880"/>
    <cellStyle name="Обычный 4 2 12 11 3" xfId="6127"/>
    <cellStyle name="Обычный 4 2 12 11 3 2" xfId="9786"/>
    <cellStyle name="Обычный 4 2 12 11 3 2 2" xfId="17119"/>
    <cellStyle name="Обычный 4 2 12 11 3 2 2 2" xfId="31785"/>
    <cellStyle name="Обычный 4 2 12 11 3 2 3" xfId="24452"/>
    <cellStyle name="Обычный 4 2 12 11 3 3" xfId="13464"/>
    <cellStyle name="Обычный 4 2 12 11 3 3 2" xfId="28130"/>
    <cellStyle name="Обычный 4 2 12 11 3 4" xfId="20797"/>
    <cellStyle name="Обычный 4 2 12 11 4" xfId="7956"/>
    <cellStyle name="Обычный 4 2 12 11 4 2" xfId="15293"/>
    <cellStyle name="Обычный 4 2 12 11 4 2 2" xfId="29959"/>
    <cellStyle name="Обычный 4 2 12 11 4 3" xfId="22626"/>
    <cellStyle name="Обычный 4 2 12 11 5" xfId="11638"/>
    <cellStyle name="Обычный 4 2 12 11 5 2" xfId="26304"/>
    <cellStyle name="Обычный 4 2 12 11 6" xfId="18971"/>
    <cellStyle name="Обычный 4 2 12 12" xfId="856"/>
    <cellStyle name="Обычный 4 2 12 12 2" xfId="5267"/>
    <cellStyle name="Обычный 4 2 12 12 2 2" xfId="7098"/>
    <cellStyle name="Обычный 4 2 12 12 2 2 2" xfId="10758"/>
    <cellStyle name="Обычный 4 2 12 12 2 2 2 2" xfId="18091"/>
    <cellStyle name="Обычный 4 2 12 12 2 2 2 2 2" xfId="32757"/>
    <cellStyle name="Обычный 4 2 12 12 2 2 2 3" xfId="25424"/>
    <cellStyle name="Обычный 4 2 12 12 2 2 3" xfId="14436"/>
    <cellStyle name="Обычный 4 2 12 12 2 2 3 2" xfId="29102"/>
    <cellStyle name="Обычный 4 2 12 12 2 2 4" xfId="21769"/>
    <cellStyle name="Обычный 4 2 12 12 2 3" xfId="8930"/>
    <cellStyle name="Обычный 4 2 12 12 2 3 2" xfId="16265"/>
    <cellStyle name="Обычный 4 2 12 12 2 3 2 2" xfId="30931"/>
    <cellStyle name="Обычный 4 2 12 12 2 3 3" xfId="23598"/>
    <cellStyle name="Обычный 4 2 12 12 2 4" xfId="12610"/>
    <cellStyle name="Обычный 4 2 12 12 2 4 2" xfId="27276"/>
    <cellStyle name="Обычный 4 2 12 12 2 5" xfId="19943"/>
    <cellStyle name="Обычный 4 2 12 12 3" xfId="6190"/>
    <cellStyle name="Обычный 4 2 12 12 3 2" xfId="9849"/>
    <cellStyle name="Обычный 4 2 12 12 3 2 2" xfId="17182"/>
    <cellStyle name="Обычный 4 2 12 12 3 2 2 2" xfId="31848"/>
    <cellStyle name="Обычный 4 2 12 12 3 2 3" xfId="24515"/>
    <cellStyle name="Обычный 4 2 12 12 3 3" xfId="13527"/>
    <cellStyle name="Обычный 4 2 12 12 3 3 2" xfId="28193"/>
    <cellStyle name="Обычный 4 2 12 12 3 4" xfId="20860"/>
    <cellStyle name="Обычный 4 2 12 12 4" xfId="8019"/>
    <cellStyle name="Обычный 4 2 12 12 4 2" xfId="15356"/>
    <cellStyle name="Обычный 4 2 12 12 4 2 2" xfId="30022"/>
    <cellStyle name="Обычный 4 2 12 12 4 3" xfId="22689"/>
    <cellStyle name="Обычный 4 2 12 12 5" xfId="11701"/>
    <cellStyle name="Обычный 4 2 12 12 5 2" xfId="26367"/>
    <cellStyle name="Обычный 4 2 12 12 6" xfId="19034"/>
    <cellStyle name="Обычный 4 2 12 13" xfId="919"/>
    <cellStyle name="Обычный 4 2 12 13 2" xfId="5330"/>
    <cellStyle name="Обычный 4 2 12 13 2 2" xfId="7161"/>
    <cellStyle name="Обычный 4 2 12 13 2 2 2" xfId="10821"/>
    <cellStyle name="Обычный 4 2 12 13 2 2 2 2" xfId="18154"/>
    <cellStyle name="Обычный 4 2 12 13 2 2 2 2 2" xfId="32820"/>
    <cellStyle name="Обычный 4 2 12 13 2 2 2 3" xfId="25487"/>
    <cellStyle name="Обычный 4 2 12 13 2 2 3" xfId="14499"/>
    <cellStyle name="Обычный 4 2 12 13 2 2 3 2" xfId="29165"/>
    <cellStyle name="Обычный 4 2 12 13 2 2 4" xfId="21832"/>
    <cellStyle name="Обычный 4 2 12 13 2 3" xfId="8993"/>
    <cellStyle name="Обычный 4 2 12 13 2 3 2" xfId="16328"/>
    <cellStyle name="Обычный 4 2 12 13 2 3 2 2" xfId="30994"/>
    <cellStyle name="Обычный 4 2 12 13 2 3 3" xfId="23661"/>
    <cellStyle name="Обычный 4 2 12 13 2 4" xfId="12673"/>
    <cellStyle name="Обычный 4 2 12 13 2 4 2" xfId="27339"/>
    <cellStyle name="Обычный 4 2 12 13 2 5" xfId="20006"/>
    <cellStyle name="Обычный 4 2 12 13 3" xfId="6253"/>
    <cellStyle name="Обычный 4 2 12 13 3 2" xfId="9912"/>
    <cellStyle name="Обычный 4 2 12 13 3 2 2" xfId="17245"/>
    <cellStyle name="Обычный 4 2 12 13 3 2 2 2" xfId="31911"/>
    <cellStyle name="Обычный 4 2 12 13 3 2 3" xfId="24578"/>
    <cellStyle name="Обычный 4 2 12 13 3 3" xfId="13590"/>
    <cellStyle name="Обычный 4 2 12 13 3 3 2" xfId="28256"/>
    <cellStyle name="Обычный 4 2 12 13 3 4" xfId="20923"/>
    <cellStyle name="Обычный 4 2 12 13 4" xfId="8082"/>
    <cellStyle name="Обычный 4 2 12 13 4 2" xfId="15419"/>
    <cellStyle name="Обычный 4 2 12 13 4 2 2" xfId="30085"/>
    <cellStyle name="Обычный 4 2 12 13 4 3" xfId="22752"/>
    <cellStyle name="Обычный 4 2 12 13 5" xfId="11764"/>
    <cellStyle name="Обычный 4 2 12 13 5 2" xfId="26430"/>
    <cellStyle name="Обычный 4 2 12 13 6" xfId="19097"/>
    <cellStyle name="Обычный 4 2 12 14" xfId="981"/>
    <cellStyle name="Обычный 4 2 12 14 2" xfId="5393"/>
    <cellStyle name="Обычный 4 2 12 14 2 2" xfId="7224"/>
    <cellStyle name="Обычный 4 2 12 14 2 2 2" xfId="10884"/>
    <cellStyle name="Обычный 4 2 12 14 2 2 2 2" xfId="18217"/>
    <cellStyle name="Обычный 4 2 12 14 2 2 2 2 2" xfId="32883"/>
    <cellStyle name="Обычный 4 2 12 14 2 2 2 3" xfId="25550"/>
    <cellStyle name="Обычный 4 2 12 14 2 2 3" xfId="14562"/>
    <cellStyle name="Обычный 4 2 12 14 2 2 3 2" xfId="29228"/>
    <cellStyle name="Обычный 4 2 12 14 2 2 4" xfId="21895"/>
    <cellStyle name="Обычный 4 2 12 14 2 3" xfId="9056"/>
    <cellStyle name="Обычный 4 2 12 14 2 3 2" xfId="16391"/>
    <cellStyle name="Обычный 4 2 12 14 2 3 2 2" xfId="31057"/>
    <cellStyle name="Обычный 4 2 12 14 2 3 3" xfId="23724"/>
    <cellStyle name="Обычный 4 2 12 14 2 4" xfId="12736"/>
    <cellStyle name="Обычный 4 2 12 14 2 4 2" xfId="27402"/>
    <cellStyle name="Обычный 4 2 12 14 2 5" xfId="20069"/>
    <cellStyle name="Обычный 4 2 12 14 3" xfId="6315"/>
    <cellStyle name="Обычный 4 2 12 14 3 2" xfId="9975"/>
    <cellStyle name="Обычный 4 2 12 14 3 2 2" xfId="17308"/>
    <cellStyle name="Обычный 4 2 12 14 3 2 2 2" xfId="31974"/>
    <cellStyle name="Обычный 4 2 12 14 3 2 3" xfId="24641"/>
    <cellStyle name="Обычный 4 2 12 14 3 3" xfId="13653"/>
    <cellStyle name="Обычный 4 2 12 14 3 3 2" xfId="28319"/>
    <cellStyle name="Обычный 4 2 12 14 3 4" xfId="20986"/>
    <cellStyle name="Обычный 4 2 12 14 4" xfId="8145"/>
    <cellStyle name="Обычный 4 2 12 14 4 2" xfId="15482"/>
    <cellStyle name="Обычный 4 2 12 14 4 2 2" xfId="30148"/>
    <cellStyle name="Обычный 4 2 12 14 4 3" xfId="22815"/>
    <cellStyle name="Обычный 4 2 12 14 5" xfId="11827"/>
    <cellStyle name="Обычный 4 2 12 14 5 2" xfId="26493"/>
    <cellStyle name="Обычный 4 2 12 14 6" xfId="19160"/>
    <cellStyle name="Обычный 4 2 12 15" xfId="4583"/>
    <cellStyle name="Обычный 4 2 12 15 2" xfId="6414"/>
    <cellStyle name="Обычный 4 2 12 15 2 2" xfId="10074"/>
    <cellStyle name="Обычный 4 2 12 15 2 2 2" xfId="17407"/>
    <cellStyle name="Обычный 4 2 12 15 2 2 2 2" xfId="32073"/>
    <cellStyle name="Обычный 4 2 12 15 2 2 3" xfId="24740"/>
    <cellStyle name="Обычный 4 2 12 15 2 3" xfId="13752"/>
    <cellStyle name="Обычный 4 2 12 15 2 3 2" xfId="28418"/>
    <cellStyle name="Обычный 4 2 12 15 2 4" xfId="21085"/>
    <cellStyle name="Обычный 4 2 12 15 3" xfId="8246"/>
    <cellStyle name="Обычный 4 2 12 15 3 2" xfId="15581"/>
    <cellStyle name="Обычный 4 2 12 15 3 2 2" xfId="30247"/>
    <cellStyle name="Обычный 4 2 12 15 3 3" xfId="22914"/>
    <cellStyle name="Обычный 4 2 12 15 4" xfId="11926"/>
    <cellStyle name="Обычный 4 2 12 15 4 2" xfId="26592"/>
    <cellStyle name="Обычный 4 2 12 15 5" xfId="19259"/>
    <cellStyle name="Обычный 4 2 12 16" xfId="5506"/>
    <cellStyle name="Обычный 4 2 12 16 2" xfId="9165"/>
    <cellStyle name="Обычный 4 2 12 16 2 2" xfId="16498"/>
    <cellStyle name="Обычный 4 2 12 16 2 2 2" xfId="31164"/>
    <cellStyle name="Обычный 4 2 12 16 2 3" xfId="23831"/>
    <cellStyle name="Обычный 4 2 12 16 3" xfId="12843"/>
    <cellStyle name="Обычный 4 2 12 16 3 2" xfId="27509"/>
    <cellStyle name="Обычный 4 2 12 16 4" xfId="20176"/>
    <cellStyle name="Обычный 4 2 12 17" xfId="7335"/>
    <cellStyle name="Обычный 4 2 12 17 2" xfId="14672"/>
    <cellStyle name="Обычный 4 2 12 17 2 2" xfId="29338"/>
    <cellStyle name="Обычный 4 2 12 17 3" xfId="22005"/>
    <cellStyle name="Обычный 4 2 12 18" xfId="11017"/>
    <cellStyle name="Обычный 4 2 12 18 2" xfId="25683"/>
    <cellStyle name="Обычный 4 2 12 19" xfId="18350"/>
    <cellStyle name="Обычный 4 2 12 2" xfId="225"/>
    <cellStyle name="Обычный 4 2 12 2 2" xfId="4637"/>
    <cellStyle name="Обычный 4 2 12 2 2 2" xfId="6468"/>
    <cellStyle name="Обычный 4 2 12 2 2 2 2" xfId="10128"/>
    <cellStyle name="Обычный 4 2 12 2 2 2 2 2" xfId="17461"/>
    <cellStyle name="Обычный 4 2 12 2 2 2 2 2 2" xfId="32127"/>
    <cellStyle name="Обычный 4 2 12 2 2 2 2 3" xfId="24794"/>
    <cellStyle name="Обычный 4 2 12 2 2 2 3" xfId="13806"/>
    <cellStyle name="Обычный 4 2 12 2 2 2 3 2" xfId="28472"/>
    <cellStyle name="Обычный 4 2 12 2 2 2 4" xfId="21139"/>
    <cellStyle name="Обычный 4 2 12 2 2 3" xfId="8300"/>
    <cellStyle name="Обычный 4 2 12 2 2 3 2" xfId="15635"/>
    <cellStyle name="Обычный 4 2 12 2 2 3 2 2" xfId="30301"/>
    <cellStyle name="Обычный 4 2 12 2 2 3 3" xfId="22968"/>
    <cellStyle name="Обычный 4 2 12 2 2 4" xfId="11980"/>
    <cellStyle name="Обычный 4 2 12 2 2 4 2" xfId="26646"/>
    <cellStyle name="Обычный 4 2 12 2 2 5" xfId="19313"/>
    <cellStyle name="Обычный 4 2 12 2 3" xfId="5560"/>
    <cellStyle name="Обычный 4 2 12 2 3 2" xfId="9219"/>
    <cellStyle name="Обычный 4 2 12 2 3 2 2" xfId="16552"/>
    <cellStyle name="Обычный 4 2 12 2 3 2 2 2" xfId="31218"/>
    <cellStyle name="Обычный 4 2 12 2 3 2 3" xfId="23885"/>
    <cellStyle name="Обычный 4 2 12 2 3 3" xfId="12897"/>
    <cellStyle name="Обычный 4 2 12 2 3 3 2" xfId="27563"/>
    <cellStyle name="Обычный 4 2 12 2 3 4" xfId="20230"/>
    <cellStyle name="Обычный 4 2 12 2 4" xfId="7389"/>
    <cellStyle name="Обычный 4 2 12 2 4 2" xfId="14726"/>
    <cellStyle name="Обычный 4 2 12 2 4 2 2" xfId="29392"/>
    <cellStyle name="Обычный 4 2 12 2 4 3" xfId="22059"/>
    <cellStyle name="Обычный 4 2 12 2 5" xfId="11071"/>
    <cellStyle name="Обычный 4 2 12 2 5 2" xfId="25737"/>
    <cellStyle name="Обычный 4 2 12 2 6" xfId="18404"/>
    <cellStyle name="Обычный 4 2 12 3" xfId="289"/>
    <cellStyle name="Обычный 4 2 12 3 2" xfId="4700"/>
    <cellStyle name="Обычный 4 2 12 3 2 2" xfId="6531"/>
    <cellStyle name="Обычный 4 2 12 3 2 2 2" xfId="10191"/>
    <cellStyle name="Обычный 4 2 12 3 2 2 2 2" xfId="17524"/>
    <cellStyle name="Обычный 4 2 12 3 2 2 2 2 2" xfId="32190"/>
    <cellStyle name="Обычный 4 2 12 3 2 2 2 3" xfId="24857"/>
    <cellStyle name="Обычный 4 2 12 3 2 2 3" xfId="13869"/>
    <cellStyle name="Обычный 4 2 12 3 2 2 3 2" xfId="28535"/>
    <cellStyle name="Обычный 4 2 12 3 2 2 4" xfId="21202"/>
    <cellStyle name="Обычный 4 2 12 3 2 3" xfId="8363"/>
    <cellStyle name="Обычный 4 2 12 3 2 3 2" xfId="15698"/>
    <cellStyle name="Обычный 4 2 12 3 2 3 2 2" xfId="30364"/>
    <cellStyle name="Обычный 4 2 12 3 2 3 3" xfId="23031"/>
    <cellStyle name="Обычный 4 2 12 3 2 4" xfId="12043"/>
    <cellStyle name="Обычный 4 2 12 3 2 4 2" xfId="26709"/>
    <cellStyle name="Обычный 4 2 12 3 2 5" xfId="19376"/>
    <cellStyle name="Обычный 4 2 12 3 3" xfId="5623"/>
    <cellStyle name="Обычный 4 2 12 3 3 2" xfId="9282"/>
    <cellStyle name="Обычный 4 2 12 3 3 2 2" xfId="16615"/>
    <cellStyle name="Обычный 4 2 12 3 3 2 2 2" xfId="31281"/>
    <cellStyle name="Обычный 4 2 12 3 3 2 3" xfId="23948"/>
    <cellStyle name="Обычный 4 2 12 3 3 3" xfId="12960"/>
    <cellStyle name="Обычный 4 2 12 3 3 3 2" xfId="27626"/>
    <cellStyle name="Обычный 4 2 12 3 3 4" xfId="20293"/>
    <cellStyle name="Обычный 4 2 12 3 4" xfId="7452"/>
    <cellStyle name="Обычный 4 2 12 3 4 2" xfId="14789"/>
    <cellStyle name="Обычный 4 2 12 3 4 2 2" xfId="29455"/>
    <cellStyle name="Обычный 4 2 12 3 4 3" xfId="22122"/>
    <cellStyle name="Обычный 4 2 12 3 5" xfId="11134"/>
    <cellStyle name="Обычный 4 2 12 3 5 2" xfId="25800"/>
    <cellStyle name="Обычный 4 2 12 3 6" xfId="18467"/>
    <cellStyle name="Обычный 4 2 12 4" xfId="351"/>
    <cellStyle name="Обычный 4 2 12 4 2" xfId="4763"/>
    <cellStyle name="Обычный 4 2 12 4 2 2" xfId="6594"/>
    <cellStyle name="Обычный 4 2 12 4 2 2 2" xfId="10254"/>
    <cellStyle name="Обычный 4 2 12 4 2 2 2 2" xfId="17587"/>
    <cellStyle name="Обычный 4 2 12 4 2 2 2 2 2" xfId="32253"/>
    <cellStyle name="Обычный 4 2 12 4 2 2 2 3" xfId="24920"/>
    <cellStyle name="Обычный 4 2 12 4 2 2 3" xfId="13932"/>
    <cellStyle name="Обычный 4 2 12 4 2 2 3 2" xfId="28598"/>
    <cellStyle name="Обычный 4 2 12 4 2 2 4" xfId="21265"/>
    <cellStyle name="Обычный 4 2 12 4 2 3" xfId="8426"/>
    <cellStyle name="Обычный 4 2 12 4 2 3 2" xfId="15761"/>
    <cellStyle name="Обычный 4 2 12 4 2 3 2 2" xfId="30427"/>
    <cellStyle name="Обычный 4 2 12 4 2 3 3" xfId="23094"/>
    <cellStyle name="Обычный 4 2 12 4 2 4" xfId="12106"/>
    <cellStyle name="Обычный 4 2 12 4 2 4 2" xfId="26772"/>
    <cellStyle name="Обычный 4 2 12 4 2 5" xfId="19439"/>
    <cellStyle name="Обычный 4 2 12 4 3" xfId="5686"/>
    <cellStyle name="Обычный 4 2 12 4 3 2" xfId="9345"/>
    <cellStyle name="Обычный 4 2 12 4 3 2 2" xfId="16678"/>
    <cellStyle name="Обычный 4 2 12 4 3 2 2 2" xfId="31344"/>
    <cellStyle name="Обычный 4 2 12 4 3 2 3" xfId="24011"/>
    <cellStyle name="Обычный 4 2 12 4 3 3" xfId="13023"/>
    <cellStyle name="Обычный 4 2 12 4 3 3 2" xfId="27689"/>
    <cellStyle name="Обычный 4 2 12 4 3 4" xfId="20356"/>
    <cellStyle name="Обычный 4 2 12 4 4" xfId="7515"/>
    <cellStyle name="Обычный 4 2 12 4 4 2" xfId="14852"/>
    <cellStyle name="Обычный 4 2 12 4 4 2 2" xfId="29518"/>
    <cellStyle name="Обычный 4 2 12 4 4 3" xfId="22185"/>
    <cellStyle name="Обычный 4 2 12 4 5" xfId="11197"/>
    <cellStyle name="Обычный 4 2 12 4 5 2" xfId="25863"/>
    <cellStyle name="Обычный 4 2 12 4 6" xfId="18530"/>
    <cellStyle name="Обычный 4 2 12 5" xfId="414"/>
    <cellStyle name="Обычный 4 2 12 5 2" xfId="4826"/>
    <cellStyle name="Обычный 4 2 12 5 2 2" xfId="6657"/>
    <cellStyle name="Обычный 4 2 12 5 2 2 2" xfId="10317"/>
    <cellStyle name="Обычный 4 2 12 5 2 2 2 2" xfId="17650"/>
    <cellStyle name="Обычный 4 2 12 5 2 2 2 2 2" xfId="32316"/>
    <cellStyle name="Обычный 4 2 12 5 2 2 2 3" xfId="24983"/>
    <cellStyle name="Обычный 4 2 12 5 2 2 3" xfId="13995"/>
    <cellStyle name="Обычный 4 2 12 5 2 2 3 2" xfId="28661"/>
    <cellStyle name="Обычный 4 2 12 5 2 2 4" xfId="21328"/>
    <cellStyle name="Обычный 4 2 12 5 2 3" xfId="8489"/>
    <cellStyle name="Обычный 4 2 12 5 2 3 2" xfId="15824"/>
    <cellStyle name="Обычный 4 2 12 5 2 3 2 2" xfId="30490"/>
    <cellStyle name="Обычный 4 2 12 5 2 3 3" xfId="23157"/>
    <cellStyle name="Обычный 4 2 12 5 2 4" xfId="12169"/>
    <cellStyle name="Обычный 4 2 12 5 2 4 2" xfId="26835"/>
    <cellStyle name="Обычный 4 2 12 5 2 5" xfId="19502"/>
    <cellStyle name="Обычный 4 2 12 5 3" xfId="5749"/>
    <cellStyle name="Обычный 4 2 12 5 3 2" xfId="9408"/>
    <cellStyle name="Обычный 4 2 12 5 3 2 2" xfId="16741"/>
    <cellStyle name="Обычный 4 2 12 5 3 2 2 2" xfId="31407"/>
    <cellStyle name="Обычный 4 2 12 5 3 2 3" xfId="24074"/>
    <cellStyle name="Обычный 4 2 12 5 3 3" xfId="13086"/>
    <cellStyle name="Обычный 4 2 12 5 3 3 2" xfId="27752"/>
    <cellStyle name="Обычный 4 2 12 5 3 4" xfId="20419"/>
    <cellStyle name="Обычный 4 2 12 5 4" xfId="7578"/>
    <cellStyle name="Обычный 4 2 12 5 4 2" xfId="14915"/>
    <cellStyle name="Обычный 4 2 12 5 4 2 2" xfId="29581"/>
    <cellStyle name="Обычный 4 2 12 5 4 3" xfId="22248"/>
    <cellStyle name="Обычный 4 2 12 5 5" xfId="11260"/>
    <cellStyle name="Обычный 4 2 12 5 5 2" xfId="25926"/>
    <cellStyle name="Обычный 4 2 12 5 6" xfId="18593"/>
    <cellStyle name="Обычный 4 2 12 6" xfId="477"/>
    <cellStyle name="Обычный 4 2 12 6 2" xfId="4889"/>
    <cellStyle name="Обычный 4 2 12 6 2 2" xfId="6720"/>
    <cellStyle name="Обычный 4 2 12 6 2 2 2" xfId="10380"/>
    <cellStyle name="Обычный 4 2 12 6 2 2 2 2" xfId="17713"/>
    <cellStyle name="Обычный 4 2 12 6 2 2 2 2 2" xfId="32379"/>
    <cellStyle name="Обычный 4 2 12 6 2 2 2 3" xfId="25046"/>
    <cellStyle name="Обычный 4 2 12 6 2 2 3" xfId="14058"/>
    <cellStyle name="Обычный 4 2 12 6 2 2 3 2" xfId="28724"/>
    <cellStyle name="Обычный 4 2 12 6 2 2 4" xfId="21391"/>
    <cellStyle name="Обычный 4 2 12 6 2 3" xfId="8552"/>
    <cellStyle name="Обычный 4 2 12 6 2 3 2" xfId="15887"/>
    <cellStyle name="Обычный 4 2 12 6 2 3 2 2" xfId="30553"/>
    <cellStyle name="Обычный 4 2 12 6 2 3 3" xfId="23220"/>
    <cellStyle name="Обычный 4 2 12 6 2 4" xfId="12232"/>
    <cellStyle name="Обычный 4 2 12 6 2 4 2" xfId="26898"/>
    <cellStyle name="Обычный 4 2 12 6 2 5" xfId="19565"/>
    <cellStyle name="Обычный 4 2 12 6 3" xfId="5812"/>
    <cellStyle name="Обычный 4 2 12 6 3 2" xfId="9471"/>
    <cellStyle name="Обычный 4 2 12 6 3 2 2" xfId="16804"/>
    <cellStyle name="Обычный 4 2 12 6 3 2 2 2" xfId="31470"/>
    <cellStyle name="Обычный 4 2 12 6 3 2 3" xfId="24137"/>
    <cellStyle name="Обычный 4 2 12 6 3 3" xfId="13149"/>
    <cellStyle name="Обычный 4 2 12 6 3 3 2" xfId="27815"/>
    <cellStyle name="Обычный 4 2 12 6 3 4" xfId="20482"/>
    <cellStyle name="Обычный 4 2 12 6 4" xfId="7641"/>
    <cellStyle name="Обычный 4 2 12 6 4 2" xfId="14978"/>
    <cellStyle name="Обычный 4 2 12 6 4 2 2" xfId="29644"/>
    <cellStyle name="Обычный 4 2 12 6 4 3" xfId="22311"/>
    <cellStyle name="Обычный 4 2 12 6 5" xfId="11323"/>
    <cellStyle name="Обычный 4 2 12 6 5 2" xfId="25989"/>
    <cellStyle name="Обычный 4 2 12 6 6" xfId="18656"/>
    <cellStyle name="Обычный 4 2 12 7" xfId="540"/>
    <cellStyle name="Обычный 4 2 12 7 2" xfId="4952"/>
    <cellStyle name="Обычный 4 2 12 7 2 2" xfId="6783"/>
    <cellStyle name="Обычный 4 2 12 7 2 2 2" xfId="10443"/>
    <cellStyle name="Обычный 4 2 12 7 2 2 2 2" xfId="17776"/>
    <cellStyle name="Обычный 4 2 12 7 2 2 2 2 2" xfId="32442"/>
    <cellStyle name="Обычный 4 2 12 7 2 2 2 3" xfId="25109"/>
    <cellStyle name="Обычный 4 2 12 7 2 2 3" xfId="14121"/>
    <cellStyle name="Обычный 4 2 12 7 2 2 3 2" xfId="28787"/>
    <cellStyle name="Обычный 4 2 12 7 2 2 4" xfId="21454"/>
    <cellStyle name="Обычный 4 2 12 7 2 3" xfId="8615"/>
    <cellStyle name="Обычный 4 2 12 7 2 3 2" xfId="15950"/>
    <cellStyle name="Обычный 4 2 12 7 2 3 2 2" xfId="30616"/>
    <cellStyle name="Обычный 4 2 12 7 2 3 3" xfId="23283"/>
    <cellStyle name="Обычный 4 2 12 7 2 4" xfId="12295"/>
    <cellStyle name="Обычный 4 2 12 7 2 4 2" xfId="26961"/>
    <cellStyle name="Обычный 4 2 12 7 2 5" xfId="19628"/>
    <cellStyle name="Обычный 4 2 12 7 3" xfId="5875"/>
    <cellStyle name="Обычный 4 2 12 7 3 2" xfId="9534"/>
    <cellStyle name="Обычный 4 2 12 7 3 2 2" xfId="16867"/>
    <cellStyle name="Обычный 4 2 12 7 3 2 2 2" xfId="31533"/>
    <cellStyle name="Обычный 4 2 12 7 3 2 3" xfId="24200"/>
    <cellStyle name="Обычный 4 2 12 7 3 3" xfId="13212"/>
    <cellStyle name="Обычный 4 2 12 7 3 3 2" xfId="27878"/>
    <cellStyle name="Обычный 4 2 12 7 3 4" xfId="20545"/>
    <cellStyle name="Обычный 4 2 12 7 4" xfId="7704"/>
    <cellStyle name="Обычный 4 2 12 7 4 2" xfId="15041"/>
    <cellStyle name="Обычный 4 2 12 7 4 2 2" xfId="29707"/>
    <cellStyle name="Обычный 4 2 12 7 4 3" xfId="22374"/>
    <cellStyle name="Обычный 4 2 12 7 5" xfId="11386"/>
    <cellStyle name="Обычный 4 2 12 7 5 2" xfId="26052"/>
    <cellStyle name="Обычный 4 2 12 7 6" xfId="18719"/>
    <cellStyle name="Обычный 4 2 12 8" xfId="604"/>
    <cellStyle name="Обычный 4 2 12 8 2" xfId="5015"/>
    <cellStyle name="Обычный 4 2 12 8 2 2" xfId="6846"/>
    <cellStyle name="Обычный 4 2 12 8 2 2 2" xfId="10506"/>
    <cellStyle name="Обычный 4 2 12 8 2 2 2 2" xfId="17839"/>
    <cellStyle name="Обычный 4 2 12 8 2 2 2 2 2" xfId="32505"/>
    <cellStyle name="Обычный 4 2 12 8 2 2 2 3" xfId="25172"/>
    <cellStyle name="Обычный 4 2 12 8 2 2 3" xfId="14184"/>
    <cellStyle name="Обычный 4 2 12 8 2 2 3 2" xfId="28850"/>
    <cellStyle name="Обычный 4 2 12 8 2 2 4" xfId="21517"/>
    <cellStyle name="Обычный 4 2 12 8 2 3" xfId="8678"/>
    <cellStyle name="Обычный 4 2 12 8 2 3 2" xfId="16013"/>
    <cellStyle name="Обычный 4 2 12 8 2 3 2 2" xfId="30679"/>
    <cellStyle name="Обычный 4 2 12 8 2 3 3" xfId="23346"/>
    <cellStyle name="Обычный 4 2 12 8 2 4" xfId="12358"/>
    <cellStyle name="Обычный 4 2 12 8 2 4 2" xfId="27024"/>
    <cellStyle name="Обычный 4 2 12 8 2 5" xfId="19691"/>
    <cellStyle name="Обычный 4 2 12 8 3" xfId="5938"/>
    <cellStyle name="Обычный 4 2 12 8 3 2" xfId="9597"/>
    <cellStyle name="Обычный 4 2 12 8 3 2 2" xfId="16930"/>
    <cellStyle name="Обычный 4 2 12 8 3 2 2 2" xfId="31596"/>
    <cellStyle name="Обычный 4 2 12 8 3 2 3" xfId="24263"/>
    <cellStyle name="Обычный 4 2 12 8 3 3" xfId="13275"/>
    <cellStyle name="Обычный 4 2 12 8 3 3 2" xfId="27941"/>
    <cellStyle name="Обычный 4 2 12 8 3 4" xfId="20608"/>
    <cellStyle name="Обычный 4 2 12 8 4" xfId="7767"/>
    <cellStyle name="Обычный 4 2 12 8 4 2" xfId="15104"/>
    <cellStyle name="Обычный 4 2 12 8 4 2 2" xfId="29770"/>
    <cellStyle name="Обычный 4 2 12 8 4 3" xfId="22437"/>
    <cellStyle name="Обычный 4 2 12 8 5" xfId="11449"/>
    <cellStyle name="Обычный 4 2 12 8 5 2" xfId="26115"/>
    <cellStyle name="Обычный 4 2 12 8 6" xfId="18782"/>
    <cellStyle name="Обычный 4 2 12 9" xfId="667"/>
    <cellStyle name="Обычный 4 2 12 9 2" xfId="5078"/>
    <cellStyle name="Обычный 4 2 12 9 2 2" xfId="6909"/>
    <cellStyle name="Обычный 4 2 12 9 2 2 2" xfId="10569"/>
    <cellStyle name="Обычный 4 2 12 9 2 2 2 2" xfId="17902"/>
    <cellStyle name="Обычный 4 2 12 9 2 2 2 2 2" xfId="32568"/>
    <cellStyle name="Обычный 4 2 12 9 2 2 2 3" xfId="25235"/>
    <cellStyle name="Обычный 4 2 12 9 2 2 3" xfId="14247"/>
    <cellStyle name="Обычный 4 2 12 9 2 2 3 2" xfId="28913"/>
    <cellStyle name="Обычный 4 2 12 9 2 2 4" xfId="21580"/>
    <cellStyle name="Обычный 4 2 12 9 2 3" xfId="8741"/>
    <cellStyle name="Обычный 4 2 12 9 2 3 2" xfId="16076"/>
    <cellStyle name="Обычный 4 2 12 9 2 3 2 2" xfId="30742"/>
    <cellStyle name="Обычный 4 2 12 9 2 3 3" xfId="23409"/>
    <cellStyle name="Обычный 4 2 12 9 2 4" xfId="12421"/>
    <cellStyle name="Обычный 4 2 12 9 2 4 2" xfId="27087"/>
    <cellStyle name="Обычный 4 2 12 9 2 5" xfId="19754"/>
    <cellStyle name="Обычный 4 2 12 9 3" xfId="6001"/>
    <cellStyle name="Обычный 4 2 12 9 3 2" xfId="9660"/>
    <cellStyle name="Обычный 4 2 12 9 3 2 2" xfId="16993"/>
    <cellStyle name="Обычный 4 2 12 9 3 2 2 2" xfId="31659"/>
    <cellStyle name="Обычный 4 2 12 9 3 2 3" xfId="24326"/>
    <cellStyle name="Обычный 4 2 12 9 3 3" xfId="13338"/>
    <cellStyle name="Обычный 4 2 12 9 3 3 2" xfId="28004"/>
    <cellStyle name="Обычный 4 2 12 9 3 4" xfId="20671"/>
    <cellStyle name="Обычный 4 2 12 9 4" xfId="7830"/>
    <cellStyle name="Обычный 4 2 12 9 4 2" xfId="15167"/>
    <cellStyle name="Обычный 4 2 12 9 4 2 2" xfId="29833"/>
    <cellStyle name="Обычный 4 2 12 9 4 3" xfId="22500"/>
    <cellStyle name="Обычный 4 2 12 9 5" xfId="11512"/>
    <cellStyle name="Обычный 4 2 12 9 5 2" xfId="26178"/>
    <cellStyle name="Обычный 4 2 12 9 6" xfId="18845"/>
    <cellStyle name="Обычный 4 2 13" xfId="173"/>
    <cellStyle name="Обычный 4 2 13 2" xfId="4587"/>
    <cellStyle name="Обычный 4 2 13 2 2" xfId="6418"/>
    <cellStyle name="Обычный 4 2 13 2 2 2" xfId="10078"/>
    <cellStyle name="Обычный 4 2 13 2 2 2 2" xfId="17411"/>
    <cellStyle name="Обычный 4 2 13 2 2 2 2 2" xfId="32077"/>
    <cellStyle name="Обычный 4 2 13 2 2 2 3" xfId="24744"/>
    <cellStyle name="Обычный 4 2 13 2 2 3" xfId="13756"/>
    <cellStyle name="Обычный 4 2 13 2 2 3 2" xfId="28422"/>
    <cellStyle name="Обычный 4 2 13 2 2 4" xfId="21089"/>
    <cellStyle name="Обычный 4 2 13 2 3" xfId="8250"/>
    <cellStyle name="Обычный 4 2 13 2 3 2" xfId="15585"/>
    <cellStyle name="Обычный 4 2 13 2 3 2 2" xfId="30251"/>
    <cellStyle name="Обычный 4 2 13 2 3 3" xfId="22918"/>
    <cellStyle name="Обычный 4 2 13 2 4" xfId="11930"/>
    <cellStyle name="Обычный 4 2 13 2 4 2" xfId="26596"/>
    <cellStyle name="Обычный 4 2 13 2 5" xfId="19263"/>
    <cellStyle name="Обычный 4 2 13 3" xfId="5510"/>
    <cellStyle name="Обычный 4 2 13 3 2" xfId="9169"/>
    <cellStyle name="Обычный 4 2 13 3 2 2" xfId="16502"/>
    <cellStyle name="Обычный 4 2 13 3 2 2 2" xfId="31168"/>
    <cellStyle name="Обычный 4 2 13 3 2 3" xfId="23835"/>
    <cellStyle name="Обычный 4 2 13 3 3" xfId="12847"/>
    <cellStyle name="Обычный 4 2 13 3 3 2" xfId="27513"/>
    <cellStyle name="Обычный 4 2 13 3 4" xfId="20180"/>
    <cellStyle name="Обычный 4 2 13 4" xfId="7339"/>
    <cellStyle name="Обычный 4 2 13 4 2" xfId="14676"/>
    <cellStyle name="Обычный 4 2 13 4 2 2" xfId="29342"/>
    <cellStyle name="Обычный 4 2 13 4 3" xfId="22009"/>
    <cellStyle name="Обычный 4 2 13 5" xfId="11021"/>
    <cellStyle name="Обычный 4 2 13 5 2" xfId="25687"/>
    <cellStyle name="Обычный 4 2 13 6" xfId="18354"/>
    <cellStyle name="Обычный 4 2 14" xfId="177"/>
    <cellStyle name="Обычный 4 2 14 2" xfId="4591"/>
    <cellStyle name="Обычный 4 2 14 2 2" xfId="6422"/>
    <cellStyle name="Обычный 4 2 14 2 2 2" xfId="10082"/>
    <cellStyle name="Обычный 4 2 14 2 2 2 2" xfId="17415"/>
    <cellStyle name="Обычный 4 2 14 2 2 2 2 2" xfId="32081"/>
    <cellStyle name="Обычный 4 2 14 2 2 2 3" xfId="24748"/>
    <cellStyle name="Обычный 4 2 14 2 2 3" xfId="13760"/>
    <cellStyle name="Обычный 4 2 14 2 2 3 2" xfId="28426"/>
    <cellStyle name="Обычный 4 2 14 2 2 4" xfId="21093"/>
    <cellStyle name="Обычный 4 2 14 2 3" xfId="8254"/>
    <cellStyle name="Обычный 4 2 14 2 3 2" xfId="15589"/>
    <cellStyle name="Обычный 4 2 14 2 3 2 2" xfId="30255"/>
    <cellStyle name="Обычный 4 2 14 2 3 3" xfId="22922"/>
    <cellStyle name="Обычный 4 2 14 2 4" xfId="11934"/>
    <cellStyle name="Обычный 4 2 14 2 4 2" xfId="26600"/>
    <cellStyle name="Обычный 4 2 14 2 5" xfId="19267"/>
    <cellStyle name="Обычный 4 2 14 3" xfId="5514"/>
    <cellStyle name="Обычный 4 2 14 3 2" xfId="9173"/>
    <cellStyle name="Обычный 4 2 14 3 2 2" xfId="16506"/>
    <cellStyle name="Обычный 4 2 14 3 2 2 2" xfId="31172"/>
    <cellStyle name="Обычный 4 2 14 3 2 3" xfId="23839"/>
    <cellStyle name="Обычный 4 2 14 3 3" xfId="12851"/>
    <cellStyle name="Обычный 4 2 14 3 3 2" xfId="27517"/>
    <cellStyle name="Обычный 4 2 14 3 4" xfId="20184"/>
    <cellStyle name="Обычный 4 2 14 4" xfId="7343"/>
    <cellStyle name="Обычный 4 2 14 4 2" xfId="14680"/>
    <cellStyle name="Обычный 4 2 14 4 2 2" xfId="29346"/>
    <cellStyle name="Обычный 4 2 14 4 3" xfId="22013"/>
    <cellStyle name="Обычный 4 2 14 5" xfId="11025"/>
    <cellStyle name="Обычный 4 2 14 5 2" xfId="25691"/>
    <cellStyle name="Обычный 4 2 14 6" xfId="18358"/>
    <cellStyle name="Обычный 4 2 15" xfId="181"/>
    <cellStyle name="Обычный 4 2 15 2" xfId="4595"/>
    <cellStyle name="Обычный 4 2 15 2 2" xfId="6426"/>
    <cellStyle name="Обычный 4 2 15 2 2 2" xfId="10086"/>
    <cellStyle name="Обычный 4 2 15 2 2 2 2" xfId="17419"/>
    <cellStyle name="Обычный 4 2 15 2 2 2 2 2" xfId="32085"/>
    <cellStyle name="Обычный 4 2 15 2 2 2 3" xfId="24752"/>
    <cellStyle name="Обычный 4 2 15 2 2 3" xfId="13764"/>
    <cellStyle name="Обычный 4 2 15 2 2 3 2" xfId="28430"/>
    <cellStyle name="Обычный 4 2 15 2 2 4" xfId="21097"/>
    <cellStyle name="Обычный 4 2 15 2 3" xfId="8258"/>
    <cellStyle name="Обычный 4 2 15 2 3 2" xfId="15593"/>
    <cellStyle name="Обычный 4 2 15 2 3 2 2" xfId="30259"/>
    <cellStyle name="Обычный 4 2 15 2 3 3" xfId="22926"/>
    <cellStyle name="Обычный 4 2 15 2 4" xfId="11938"/>
    <cellStyle name="Обычный 4 2 15 2 4 2" xfId="26604"/>
    <cellStyle name="Обычный 4 2 15 2 5" xfId="19271"/>
    <cellStyle name="Обычный 4 2 15 3" xfId="5518"/>
    <cellStyle name="Обычный 4 2 15 3 2" xfId="9177"/>
    <cellStyle name="Обычный 4 2 15 3 2 2" xfId="16510"/>
    <cellStyle name="Обычный 4 2 15 3 2 2 2" xfId="31176"/>
    <cellStyle name="Обычный 4 2 15 3 2 3" xfId="23843"/>
    <cellStyle name="Обычный 4 2 15 3 3" xfId="12855"/>
    <cellStyle name="Обычный 4 2 15 3 3 2" xfId="27521"/>
    <cellStyle name="Обычный 4 2 15 3 4" xfId="20188"/>
    <cellStyle name="Обычный 4 2 15 4" xfId="7347"/>
    <cellStyle name="Обычный 4 2 15 4 2" xfId="14684"/>
    <cellStyle name="Обычный 4 2 15 4 2 2" xfId="29350"/>
    <cellStyle name="Обычный 4 2 15 4 3" xfId="22017"/>
    <cellStyle name="Обычный 4 2 15 5" xfId="11029"/>
    <cellStyle name="Обычный 4 2 15 5 2" xfId="25695"/>
    <cellStyle name="Обычный 4 2 15 6" xfId="18362"/>
    <cellStyle name="Обычный 4 2 16" xfId="185"/>
    <cellStyle name="Обычный 4 2 16 2" xfId="4599"/>
    <cellStyle name="Обычный 4 2 16 2 2" xfId="6430"/>
    <cellStyle name="Обычный 4 2 16 2 2 2" xfId="10090"/>
    <cellStyle name="Обычный 4 2 16 2 2 2 2" xfId="17423"/>
    <cellStyle name="Обычный 4 2 16 2 2 2 2 2" xfId="32089"/>
    <cellStyle name="Обычный 4 2 16 2 2 2 3" xfId="24756"/>
    <cellStyle name="Обычный 4 2 16 2 2 3" xfId="13768"/>
    <cellStyle name="Обычный 4 2 16 2 2 3 2" xfId="28434"/>
    <cellStyle name="Обычный 4 2 16 2 2 4" xfId="21101"/>
    <cellStyle name="Обычный 4 2 16 2 3" xfId="8262"/>
    <cellStyle name="Обычный 4 2 16 2 3 2" xfId="15597"/>
    <cellStyle name="Обычный 4 2 16 2 3 2 2" xfId="30263"/>
    <cellStyle name="Обычный 4 2 16 2 3 3" xfId="22930"/>
    <cellStyle name="Обычный 4 2 16 2 4" xfId="11942"/>
    <cellStyle name="Обычный 4 2 16 2 4 2" xfId="26608"/>
    <cellStyle name="Обычный 4 2 16 2 5" xfId="19275"/>
    <cellStyle name="Обычный 4 2 16 3" xfId="5522"/>
    <cellStyle name="Обычный 4 2 16 3 2" xfId="9181"/>
    <cellStyle name="Обычный 4 2 16 3 2 2" xfId="16514"/>
    <cellStyle name="Обычный 4 2 16 3 2 2 2" xfId="31180"/>
    <cellStyle name="Обычный 4 2 16 3 2 3" xfId="23847"/>
    <cellStyle name="Обычный 4 2 16 3 3" xfId="12859"/>
    <cellStyle name="Обычный 4 2 16 3 3 2" xfId="27525"/>
    <cellStyle name="Обычный 4 2 16 3 4" xfId="20192"/>
    <cellStyle name="Обычный 4 2 16 4" xfId="7351"/>
    <cellStyle name="Обычный 4 2 16 4 2" xfId="14688"/>
    <cellStyle name="Обычный 4 2 16 4 2 2" xfId="29354"/>
    <cellStyle name="Обычный 4 2 16 4 3" xfId="22021"/>
    <cellStyle name="Обычный 4 2 16 5" xfId="11033"/>
    <cellStyle name="Обычный 4 2 16 5 2" xfId="25699"/>
    <cellStyle name="Обычный 4 2 16 6" xfId="18366"/>
    <cellStyle name="Обычный 4 2 17" xfId="189"/>
    <cellStyle name="Обычный 4 2 17 2" xfId="4603"/>
    <cellStyle name="Обычный 4 2 17 2 2" xfId="6434"/>
    <cellStyle name="Обычный 4 2 17 2 2 2" xfId="10094"/>
    <cellStyle name="Обычный 4 2 17 2 2 2 2" xfId="17427"/>
    <cellStyle name="Обычный 4 2 17 2 2 2 2 2" xfId="32093"/>
    <cellStyle name="Обычный 4 2 17 2 2 2 3" xfId="24760"/>
    <cellStyle name="Обычный 4 2 17 2 2 3" xfId="13772"/>
    <cellStyle name="Обычный 4 2 17 2 2 3 2" xfId="28438"/>
    <cellStyle name="Обычный 4 2 17 2 2 4" xfId="21105"/>
    <cellStyle name="Обычный 4 2 17 2 3" xfId="8266"/>
    <cellStyle name="Обычный 4 2 17 2 3 2" xfId="15601"/>
    <cellStyle name="Обычный 4 2 17 2 3 2 2" xfId="30267"/>
    <cellStyle name="Обычный 4 2 17 2 3 3" xfId="22934"/>
    <cellStyle name="Обычный 4 2 17 2 4" xfId="11946"/>
    <cellStyle name="Обычный 4 2 17 2 4 2" xfId="26612"/>
    <cellStyle name="Обычный 4 2 17 2 5" xfId="19279"/>
    <cellStyle name="Обычный 4 2 17 3" xfId="5526"/>
    <cellStyle name="Обычный 4 2 17 3 2" xfId="9185"/>
    <cellStyle name="Обычный 4 2 17 3 2 2" xfId="16518"/>
    <cellStyle name="Обычный 4 2 17 3 2 2 2" xfId="31184"/>
    <cellStyle name="Обычный 4 2 17 3 2 3" xfId="23851"/>
    <cellStyle name="Обычный 4 2 17 3 3" xfId="12863"/>
    <cellStyle name="Обычный 4 2 17 3 3 2" xfId="27529"/>
    <cellStyle name="Обычный 4 2 17 3 4" xfId="20196"/>
    <cellStyle name="Обычный 4 2 17 4" xfId="7355"/>
    <cellStyle name="Обычный 4 2 17 4 2" xfId="14692"/>
    <cellStyle name="Обычный 4 2 17 4 2 2" xfId="29358"/>
    <cellStyle name="Обычный 4 2 17 4 3" xfId="22025"/>
    <cellStyle name="Обычный 4 2 17 5" xfId="11037"/>
    <cellStyle name="Обычный 4 2 17 5 2" xfId="25703"/>
    <cellStyle name="Обычный 4 2 17 6" xfId="18370"/>
    <cellStyle name="Обычный 4 2 18" xfId="193"/>
    <cellStyle name="Обычный 4 2 18 2" xfId="4607"/>
    <cellStyle name="Обычный 4 2 18 2 2" xfId="6438"/>
    <cellStyle name="Обычный 4 2 18 2 2 2" xfId="10098"/>
    <cellStyle name="Обычный 4 2 18 2 2 2 2" xfId="17431"/>
    <cellStyle name="Обычный 4 2 18 2 2 2 2 2" xfId="32097"/>
    <cellStyle name="Обычный 4 2 18 2 2 2 3" xfId="24764"/>
    <cellStyle name="Обычный 4 2 18 2 2 3" xfId="13776"/>
    <cellStyle name="Обычный 4 2 18 2 2 3 2" xfId="28442"/>
    <cellStyle name="Обычный 4 2 18 2 2 4" xfId="21109"/>
    <cellStyle name="Обычный 4 2 18 2 3" xfId="8270"/>
    <cellStyle name="Обычный 4 2 18 2 3 2" xfId="15605"/>
    <cellStyle name="Обычный 4 2 18 2 3 2 2" xfId="30271"/>
    <cellStyle name="Обычный 4 2 18 2 3 3" xfId="22938"/>
    <cellStyle name="Обычный 4 2 18 2 4" xfId="11950"/>
    <cellStyle name="Обычный 4 2 18 2 4 2" xfId="26616"/>
    <cellStyle name="Обычный 4 2 18 2 5" xfId="19283"/>
    <cellStyle name="Обычный 4 2 18 3" xfId="5530"/>
    <cellStyle name="Обычный 4 2 18 3 2" xfId="9189"/>
    <cellStyle name="Обычный 4 2 18 3 2 2" xfId="16522"/>
    <cellStyle name="Обычный 4 2 18 3 2 2 2" xfId="31188"/>
    <cellStyle name="Обычный 4 2 18 3 2 3" xfId="23855"/>
    <cellStyle name="Обычный 4 2 18 3 3" xfId="12867"/>
    <cellStyle name="Обычный 4 2 18 3 3 2" xfId="27533"/>
    <cellStyle name="Обычный 4 2 18 3 4" xfId="20200"/>
    <cellStyle name="Обычный 4 2 18 4" xfId="7359"/>
    <cellStyle name="Обычный 4 2 18 4 2" xfId="14696"/>
    <cellStyle name="Обычный 4 2 18 4 2 2" xfId="29362"/>
    <cellStyle name="Обычный 4 2 18 4 3" xfId="22029"/>
    <cellStyle name="Обычный 4 2 18 5" xfId="11041"/>
    <cellStyle name="Обычный 4 2 18 5 2" xfId="25707"/>
    <cellStyle name="Обычный 4 2 18 6" xfId="18374"/>
    <cellStyle name="Обычный 4 2 19" xfId="197"/>
    <cellStyle name="Обычный 4 2 19 2" xfId="4611"/>
    <cellStyle name="Обычный 4 2 19 2 2" xfId="6442"/>
    <cellStyle name="Обычный 4 2 19 2 2 2" xfId="10102"/>
    <cellStyle name="Обычный 4 2 19 2 2 2 2" xfId="17435"/>
    <cellStyle name="Обычный 4 2 19 2 2 2 2 2" xfId="32101"/>
    <cellStyle name="Обычный 4 2 19 2 2 2 3" xfId="24768"/>
    <cellStyle name="Обычный 4 2 19 2 2 3" xfId="13780"/>
    <cellStyle name="Обычный 4 2 19 2 2 3 2" xfId="28446"/>
    <cellStyle name="Обычный 4 2 19 2 2 4" xfId="21113"/>
    <cellStyle name="Обычный 4 2 19 2 3" xfId="8274"/>
    <cellStyle name="Обычный 4 2 19 2 3 2" xfId="15609"/>
    <cellStyle name="Обычный 4 2 19 2 3 2 2" xfId="30275"/>
    <cellStyle name="Обычный 4 2 19 2 3 3" xfId="22942"/>
    <cellStyle name="Обычный 4 2 19 2 4" xfId="11954"/>
    <cellStyle name="Обычный 4 2 19 2 4 2" xfId="26620"/>
    <cellStyle name="Обычный 4 2 19 2 5" xfId="19287"/>
    <cellStyle name="Обычный 4 2 19 3" xfId="5534"/>
    <cellStyle name="Обычный 4 2 19 3 2" xfId="9193"/>
    <cellStyle name="Обычный 4 2 19 3 2 2" xfId="16526"/>
    <cellStyle name="Обычный 4 2 19 3 2 2 2" xfId="31192"/>
    <cellStyle name="Обычный 4 2 19 3 2 3" xfId="23859"/>
    <cellStyle name="Обычный 4 2 19 3 3" xfId="12871"/>
    <cellStyle name="Обычный 4 2 19 3 3 2" xfId="27537"/>
    <cellStyle name="Обычный 4 2 19 3 4" xfId="20204"/>
    <cellStyle name="Обычный 4 2 19 4" xfId="7363"/>
    <cellStyle name="Обычный 4 2 19 4 2" xfId="14700"/>
    <cellStyle name="Обычный 4 2 19 4 2 2" xfId="29366"/>
    <cellStyle name="Обычный 4 2 19 4 3" xfId="22033"/>
    <cellStyle name="Обычный 4 2 19 5" xfId="11045"/>
    <cellStyle name="Обычный 4 2 19 5 2" xfId="25711"/>
    <cellStyle name="Обычный 4 2 19 6" xfId="18378"/>
    <cellStyle name="Обычный 4 2 2" xfId="86"/>
    <cellStyle name="Обычный 4 2 2 10" xfId="668"/>
    <cellStyle name="Обычный 4 2 2 10 2" xfId="5079"/>
    <cellStyle name="Обычный 4 2 2 10 2 2" xfId="6910"/>
    <cellStyle name="Обычный 4 2 2 10 2 2 2" xfId="10570"/>
    <cellStyle name="Обычный 4 2 2 10 2 2 2 2" xfId="17903"/>
    <cellStyle name="Обычный 4 2 2 10 2 2 2 2 2" xfId="32569"/>
    <cellStyle name="Обычный 4 2 2 10 2 2 2 3" xfId="25236"/>
    <cellStyle name="Обычный 4 2 2 10 2 2 3" xfId="14248"/>
    <cellStyle name="Обычный 4 2 2 10 2 2 3 2" xfId="28914"/>
    <cellStyle name="Обычный 4 2 2 10 2 2 4" xfId="21581"/>
    <cellStyle name="Обычный 4 2 2 10 2 3" xfId="8742"/>
    <cellStyle name="Обычный 4 2 2 10 2 3 2" xfId="16077"/>
    <cellStyle name="Обычный 4 2 2 10 2 3 2 2" xfId="30743"/>
    <cellStyle name="Обычный 4 2 2 10 2 3 3" xfId="23410"/>
    <cellStyle name="Обычный 4 2 2 10 2 4" xfId="12422"/>
    <cellStyle name="Обычный 4 2 2 10 2 4 2" xfId="27088"/>
    <cellStyle name="Обычный 4 2 2 10 2 5" xfId="19755"/>
    <cellStyle name="Обычный 4 2 2 10 3" xfId="6002"/>
    <cellStyle name="Обычный 4 2 2 10 3 2" xfId="9661"/>
    <cellStyle name="Обычный 4 2 2 10 3 2 2" xfId="16994"/>
    <cellStyle name="Обычный 4 2 2 10 3 2 2 2" xfId="31660"/>
    <cellStyle name="Обычный 4 2 2 10 3 2 3" xfId="24327"/>
    <cellStyle name="Обычный 4 2 2 10 3 3" xfId="13339"/>
    <cellStyle name="Обычный 4 2 2 10 3 3 2" xfId="28005"/>
    <cellStyle name="Обычный 4 2 2 10 3 4" xfId="20672"/>
    <cellStyle name="Обычный 4 2 2 10 4" xfId="7831"/>
    <cellStyle name="Обычный 4 2 2 10 4 2" xfId="15168"/>
    <cellStyle name="Обычный 4 2 2 10 4 2 2" xfId="29834"/>
    <cellStyle name="Обычный 4 2 2 10 4 3" xfId="22501"/>
    <cellStyle name="Обычный 4 2 2 10 5" xfId="11513"/>
    <cellStyle name="Обычный 4 2 2 10 5 2" xfId="26179"/>
    <cellStyle name="Обычный 4 2 2 10 6" xfId="18846"/>
    <cellStyle name="Обычный 4 2 2 11" xfId="731"/>
    <cellStyle name="Обычный 4 2 2 11 2" xfId="5142"/>
    <cellStyle name="Обычный 4 2 2 11 2 2" xfId="6973"/>
    <cellStyle name="Обычный 4 2 2 11 2 2 2" xfId="10633"/>
    <cellStyle name="Обычный 4 2 2 11 2 2 2 2" xfId="17966"/>
    <cellStyle name="Обычный 4 2 2 11 2 2 2 2 2" xfId="32632"/>
    <cellStyle name="Обычный 4 2 2 11 2 2 2 3" xfId="25299"/>
    <cellStyle name="Обычный 4 2 2 11 2 2 3" xfId="14311"/>
    <cellStyle name="Обычный 4 2 2 11 2 2 3 2" xfId="28977"/>
    <cellStyle name="Обычный 4 2 2 11 2 2 4" xfId="21644"/>
    <cellStyle name="Обычный 4 2 2 11 2 3" xfId="8805"/>
    <cellStyle name="Обычный 4 2 2 11 2 3 2" xfId="16140"/>
    <cellStyle name="Обычный 4 2 2 11 2 3 2 2" xfId="30806"/>
    <cellStyle name="Обычный 4 2 2 11 2 3 3" xfId="23473"/>
    <cellStyle name="Обычный 4 2 2 11 2 4" xfId="12485"/>
    <cellStyle name="Обычный 4 2 2 11 2 4 2" xfId="27151"/>
    <cellStyle name="Обычный 4 2 2 11 2 5" xfId="19818"/>
    <cellStyle name="Обычный 4 2 2 11 3" xfId="6065"/>
    <cellStyle name="Обычный 4 2 2 11 3 2" xfId="9724"/>
    <cellStyle name="Обычный 4 2 2 11 3 2 2" xfId="17057"/>
    <cellStyle name="Обычный 4 2 2 11 3 2 2 2" xfId="31723"/>
    <cellStyle name="Обычный 4 2 2 11 3 2 3" xfId="24390"/>
    <cellStyle name="Обычный 4 2 2 11 3 3" xfId="13402"/>
    <cellStyle name="Обычный 4 2 2 11 3 3 2" xfId="28068"/>
    <cellStyle name="Обычный 4 2 2 11 3 4" xfId="20735"/>
    <cellStyle name="Обычный 4 2 2 11 4" xfId="7894"/>
    <cellStyle name="Обычный 4 2 2 11 4 2" xfId="15231"/>
    <cellStyle name="Обычный 4 2 2 11 4 2 2" xfId="29897"/>
    <cellStyle name="Обычный 4 2 2 11 4 3" xfId="22564"/>
    <cellStyle name="Обычный 4 2 2 11 5" xfId="11576"/>
    <cellStyle name="Обычный 4 2 2 11 5 2" xfId="26242"/>
    <cellStyle name="Обычный 4 2 2 11 6" xfId="18909"/>
    <cellStyle name="Обычный 4 2 2 12" xfId="794"/>
    <cellStyle name="Обычный 4 2 2 12 2" xfId="5205"/>
    <cellStyle name="Обычный 4 2 2 12 2 2" xfId="7036"/>
    <cellStyle name="Обычный 4 2 2 12 2 2 2" xfId="10696"/>
    <cellStyle name="Обычный 4 2 2 12 2 2 2 2" xfId="18029"/>
    <cellStyle name="Обычный 4 2 2 12 2 2 2 2 2" xfId="32695"/>
    <cellStyle name="Обычный 4 2 2 12 2 2 2 3" xfId="25362"/>
    <cellStyle name="Обычный 4 2 2 12 2 2 3" xfId="14374"/>
    <cellStyle name="Обычный 4 2 2 12 2 2 3 2" xfId="29040"/>
    <cellStyle name="Обычный 4 2 2 12 2 2 4" xfId="21707"/>
    <cellStyle name="Обычный 4 2 2 12 2 3" xfId="8868"/>
    <cellStyle name="Обычный 4 2 2 12 2 3 2" xfId="16203"/>
    <cellStyle name="Обычный 4 2 2 12 2 3 2 2" xfId="30869"/>
    <cellStyle name="Обычный 4 2 2 12 2 3 3" xfId="23536"/>
    <cellStyle name="Обычный 4 2 2 12 2 4" xfId="12548"/>
    <cellStyle name="Обычный 4 2 2 12 2 4 2" xfId="27214"/>
    <cellStyle name="Обычный 4 2 2 12 2 5" xfId="19881"/>
    <cellStyle name="Обычный 4 2 2 12 3" xfId="6128"/>
    <cellStyle name="Обычный 4 2 2 12 3 2" xfId="9787"/>
    <cellStyle name="Обычный 4 2 2 12 3 2 2" xfId="17120"/>
    <cellStyle name="Обычный 4 2 2 12 3 2 2 2" xfId="31786"/>
    <cellStyle name="Обычный 4 2 2 12 3 2 3" xfId="24453"/>
    <cellStyle name="Обычный 4 2 2 12 3 3" xfId="13465"/>
    <cellStyle name="Обычный 4 2 2 12 3 3 2" xfId="28131"/>
    <cellStyle name="Обычный 4 2 2 12 3 4" xfId="20798"/>
    <cellStyle name="Обычный 4 2 2 12 4" xfId="7957"/>
    <cellStyle name="Обычный 4 2 2 12 4 2" xfId="15294"/>
    <cellStyle name="Обычный 4 2 2 12 4 2 2" xfId="29960"/>
    <cellStyle name="Обычный 4 2 2 12 4 3" xfId="22627"/>
    <cellStyle name="Обычный 4 2 2 12 5" xfId="11639"/>
    <cellStyle name="Обычный 4 2 2 12 5 2" xfId="26305"/>
    <cellStyle name="Обычный 4 2 2 12 6" xfId="18972"/>
    <cellStyle name="Обычный 4 2 2 13" xfId="857"/>
    <cellStyle name="Обычный 4 2 2 13 2" xfId="5268"/>
    <cellStyle name="Обычный 4 2 2 13 2 2" xfId="7099"/>
    <cellStyle name="Обычный 4 2 2 13 2 2 2" xfId="10759"/>
    <cellStyle name="Обычный 4 2 2 13 2 2 2 2" xfId="18092"/>
    <cellStyle name="Обычный 4 2 2 13 2 2 2 2 2" xfId="32758"/>
    <cellStyle name="Обычный 4 2 2 13 2 2 2 3" xfId="25425"/>
    <cellStyle name="Обычный 4 2 2 13 2 2 3" xfId="14437"/>
    <cellStyle name="Обычный 4 2 2 13 2 2 3 2" xfId="29103"/>
    <cellStyle name="Обычный 4 2 2 13 2 2 4" xfId="21770"/>
    <cellStyle name="Обычный 4 2 2 13 2 3" xfId="8931"/>
    <cellStyle name="Обычный 4 2 2 13 2 3 2" xfId="16266"/>
    <cellStyle name="Обычный 4 2 2 13 2 3 2 2" xfId="30932"/>
    <cellStyle name="Обычный 4 2 2 13 2 3 3" xfId="23599"/>
    <cellStyle name="Обычный 4 2 2 13 2 4" xfId="12611"/>
    <cellStyle name="Обычный 4 2 2 13 2 4 2" xfId="27277"/>
    <cellStyle name="Обычный 4 2 2 13 2 5" xfId="19944"/>
    <cellStyle name="Обычный 4 2 2 13 3" xfId="6191"/>
    <cellStyle name="Обычный 4 2 2 13 3 2" xfId="9850"/>
    <cellStyle name="Обычный 4 2 2 13 3 2 2" xfId="17183"/>
    <cellStyle name="Обычный 4 2 2 13 3 2 2 2" xfId="31849"/>
    <cellStyle name="Обычный 4 2 2 13 3 2 3" xfId="24516"/>
    <cellStyle name="Обычный 4 2 2 13 3 3" xfId="13528"/>
    <cellStyle name="Обычный 4 2 2 13 3 3 2" xfId="28194"/>
    <cellStyle name="Обычный 4 2 2 13 3 4" xfId="20861"/>
    <cellStyle name="Обычный 4 2 2 13 4" xfId="8020"/>
    <cellStyle name="Обычный 4 2 2 13 4 2" xfId="15357"/>
    <cellStyle name="Обычный 4 2 2 13 4 2 2" xfId="30023"/>
    <cellStyle name="Обычный 4 2 2 13 4 3" xfId="22690"/>
    <cellStyle name="Обычный 4 2 2 13 5" xfId="11702"/>
    <cellStyle name="Обычный 4 2 2 13 5 2" xfId="26368"/>
    <cellStyle name="Обычный 4 2 2 13 6" xfId="19035"/>
    <cellStyle name="Обычный 4 2 2 14" xfId="920"/>
    <cellStyle name="Обычный 4 2 2 14 2" xfId="5331"/>
    <cellStyle name="Обычный 4 2 2 14 2 2" xfId="7162"/>
    <cellStyle name="Обычный 4 2 2 14 2 2 2" xfId="10822"/>
    <cellStyle name="Обычный 4 2 2 14 2 2 2 2" xfId="18155"/>
    <cellStyle name="Обычный 4 2 2 14 2 2 2 2 2" xfId="32821"/>
    <cellStyle name="Обычный 4 2 2 14 2 2 2 3" xfId="25488"/>
    <cellStyle name="Обычный 4 2 2 14 2 2 3" xfId="14500"/>
    <cellStyle name="Обычный 4 2 2 14 2 2 3 2" xfId="29166"/>
    <cellStyle name="Обычный 4 2 2 14 2 2 4" xfId="21833"/>
    <cellStyle name="Обычный 4 2 2 14 2 3" xfId="8994"/>
    <cellStyle name="Обычный 4 2 2 14 2 3 2" xfId="16329"/>
    <cellStyle name="Обычный 4 2 2 14 2 3 2 2" xfId="30995"/>
    <cellStyle name="Обычный 4 2 2 14 2 3 3" xfId="23662"/>
    <cellStyle name="Обычный 4 2 2 14 2 4" xfId="12674"/>
    <cellStyle name="Обычный 4 2 2 14 2 4 2" xfId="27340"/>
    <cellStyle name="Обычный 4 2 2 14 2 5" xfId="20007"/>
    <cellStyle name="Обычный 4 2 2 14 3" xfId="6254"/>
    <cellStyle name="Обычный 4 2 2 14 3 2" xfId="9913"/>
    <cellStyle name="Обычный 4 2 2 14 3 2 2" xfId="17246"/>
    <cellStyle name="Обычный 4 2 2 14 3 2 2 2" xfId="31912"/>
    <cellStyle name="Обычный 4 2 2 14 3 2 3" xfId="24579"/>
    <cellStyle name="Обычный 4 2 2 14 3 3" xfId="13591"/>
    <cellStyle name="Обычный 4 2 2 14 3 3 2" xfId="28257"/>
    <cellStyle name="Обычный 4 2 2 14 3 4" xfId="20924"/>
    <cellStyle name="Обычный 4 2 2 14 4" xfId="8083"/>
    <cellStyle name="Обычный 4 2 2 14 4 2" xfId="15420"/>
    <cellStyle name="Обычный 4 2 2 14 4 2 2" xfId="30086"/>
    <cellStyle name="Обычный 4 2 2 14 4 3" xfId="22753"/>
    <cellStyle name="Обычный 4 2 2 14 5" xfId="11765"/>
    <cellStyle name="Обычный 4 2 2 14 5 2" xfId="26431"/>
    <cellStyle name="Обычный 4 2 2 14 6" xfId="19098"/>
    <cellStyle name="Обычный 4 2 2 15" xfId="982"/>
    <cellStyle name="Обычный 4 2 2 15 2" xfId="5394"/>
    <cellStyle name="Обычный 4 2 2 15 2 2" xfId="7225"/>
    <cellStyle name="Обычный 4 2 2 15 2 2 2" xfId="10885"/>
    <cellStyle name="Обычный 4 2 2 15 2 2 2 2" xfId="18218"/>
    <cellStyle name="Обычный 4 2 2 15 2 2 2 2 2" xfId="32884"/>
    <cellStyle name="Обычный 4 2 2 15 2 2 2 3" xfId="25551"/>
    <cellStyle name="Обычный 4 2 2 15 2 2 3" xfId="14563"/>
    <cellStyle name="Обычный 4 2 2 15 2 2 3 2" xfId="29229"/>
    <cellStyle name="Обычный 4 2 2 15 2 2 4" xfId="21896"/>
    <cellStyle name="Обычный 4 2 2 15 2 3" xfId="9057"/>
    <cellStyle name="Обычный 4 2 2 15 2 3 2" xfId="16392"/>
    <cellStyle name="Обычный 4 2 2 15 2 3 2 2" xfId="31058"/>
    <cellStyle name="Обычный 4 2 2 15 2 3 3" xfId="23725"/>
    <cellStyle name="Обычный 4 2 2 15 2 4" xfId="12737"/>
    <cellStyle name="Обычный 4 2 2 15 2 4 2" xfId="27403"/>
    <cellStyle name="Обычный 4 2 2 15 2 5" xfId="20070"/>
    <cellStyle name="Обычный 4 2 2 15 3" xfId="6316"/>
    <cellStyle name="Обычный 4 2 2 15 3 2" xfId="9976"/>
    <cellStyle name="Обычный 4 2 2 15 3 2 2" xfId="17309"/>
    <cellStyle name="Обычный 4 2 2 15 3 2 2 2" xfId="31975"/>
    <cellStyle name="Обычный 4 2 2 15 3 2 3" xfId="24642"/>
    <cellStyle name="Обычный 4 2 2 15 3 3" xfId="13654"/>
    <cellStyle name="Обычный 4 2 2 15 3 3 2" xfId="28320"/>
    <cellStyle name="Обычный 4 2 2 15 3 4" xfId="20987"/>
    <cellStyle name="Обычный 4 2 2 15 4" xfId="8146"/>
    <cellStyle name="Обычный 4 2 2 15 4 2" xfId="15483"/>
    <cellStyle name="Обычный 4 2 2 15 4 2 2" xfId="30149"/>
    <cellStyle name="Обычный 4 2 2 15 4 3" xfId="22816"/>
    <cellStyle name="Обычный 4 2 2 15 5" xfId="11828"/>
    <cellStyle name="Обычный 4 2 2 15 5 2" xfId="26494"/>
    <cellStyle name="Обычный 4 2 2 15 6" xfId="19161"/>
    <cellStyle name="Обычный 4 2 2 16" xfId="3806"/>
    <cellStyle name="Обычный 4 2 2 17" xfId="4542"/>
    <cellStyle name="Обычный 4 2 2 17 2" xfId="6373"/>
    <cellStyle name="Обычный 4 2 2 17 2 2" xfId="10033"/>
    <cellStyle name="Обычный 4 2 2 17 2 2 2" xfId="17366"/>
    <cellStyle name="Обычный 4 2 2 17 2 2 2 2" xfId="32032"/>
    <cellStyle name="Обычный 4 2 2 17 2 2 3" xfId="24699"/>
    <cellStyle name="Обычный 4 2 2 17 2 3" xfId="13711"/>
    <cellStyle name="Обычный 4 2 2 17 2 3 2" xfId="28377"/>
    <cellStyle name="Обычный 4 2 2 17 2 4" xfId="21044"/>
    <cellStyle name="Обычный 4 2 2 17 3" xfId="8205"/>
    <cellStyle name="Обычный 4 2 2 17 3 2" xfId="15540"/>
    <cellStyle name="Обычный 4 2 2 17 3 2 2" xfId="30206"/>
    <cellStyle name="Обычный 4 2 2 17 3 3" xfId="22873"/>
    <cellStyle name="Обычный 4 2 2 17 4" xfId="11885"/>
    <cellStyle name="Обычный 4 2 2 17 4 2" xfId="26551"/>
    <cellStyle name="Обычный 4 2 2 17 5" xfId="19218"/>
    <cellStyle name="Обычный 4 2 2 18" xfId="5465"/>
    <cellStyle name="Обычный 4 2 2 18 2" xfId="9124"/>
    <cellStyle name="Обычный 4 2 2 18 2 2" xfId="16457"/>
    <cellStyle name="Обычный 4 2 2 18 2 2 2" xfId="31123"/>
    <cellStyle name="Обычный 4 2 2 18 2 3" xfId="23790"/>
    <cellStyle name="Обычный 4 2 2 18 3" xfId="12802"/>
    <cellStyle name="Обычный 4 2 2 18 3 2" xfId="27468"/>
    <cellStyle name="Обычный 4 2 2 18 4" xfId="20135"/>
    <cellStyle name="Обычный 4 2 2 19" xfId="7294"/>
    <cellStyle name="Обычный 4 2 2 19 2" xfId="14631"/>
    <cellStyle name="Обычный 4 2 2 19 2 2" xfId="29297"/>
    <cellStyle name="Обычный 4 2 2 19 3" xfId="21964"/>
    <cellStyle name="Обычный 4 2 2 2" xfId="227"/>
    <cellStyle name="Обычный 4 2 2 2 10" xfId="795"/>
    <cellStyle name="Обычный 4 2 2 2 10 2" xfId="5206"/>
    <cellStyle name="Обычный 4 2 2 2 10 2 2" xfId="7037"/>
    <cellStyle name="Обычный 4 2 2 2 10 2 2 2" xfId="10697"/>
    <cellStyle name="Обычный 4 2 2 2 10 2 2 2 2" xfId="18030"/>
    <cellStyle name="Обычный 4 2 2 2 10 2 2 2 2 2" xfId="32696"/>
    <cellStyle name="Обычный 4 2 2 2 10 2 2 2 3" xfId="25363"/>
    <cellStyle name="Обычный 4 2 2 2 10 2 2 3" xfId="14375"/>
    <cellStyle name="Обычный 4 2 2 2 10 2 2 3 2" xfId="29041"/>
    <cellStyle name="Обычный 4 2 2 2 10 2 2 4" xfId="21708"/>
    <cellStyle name="Обычный 4 2 2 2 10 2 3" xfId="8869"/>
    <cellStyle name="Обычный 4 2 2 2 10 2 3 2" xfId="16204"/>
    <cellStyle name="Обычный 4 2 2 2 10 2 3 2 2" xfId="30870"/>
    <cellStyle name="Обычный 4 2 2 2 10 2 3 3" xfId="23537"/>
    <cellStyle name="Обычный 4 2 2 2 10 2 4" xfId="12549"/>
    <cellStyle name="Обычный 4 2 2 2 10 2 4 2" xfId="27215"/>
    <cellStyle name="Обычный 4 2 2 2 10 2 5" xfId="19882"/>
    <cellStyle name="Обычный 4 2 2 2 10 3" xfId="6129"/>
    <cellStyle name="Обычный 4 2 2 2 10 3 2" xfId="9788"/>
    <cellStyle name="Обычный 4 2 2 2 10 3 2 2" xfId="17121"/>
    <cellStyle name="Обычный 4 2 2 2 10 3 2 2 2" xfId="31787"/>
    <cellStyle name="Обычный 4 2 2 2 10 3 2 3" xfId="24454"/>
    <cellStyle name="Обычный 4 2 2 2 10 3 3" xfId="13466"/>
    <cellStyle name="Обычный 4 2 2 2 10 3 3 2" xfId="28132"/>
    <cellStyle name="Обычный 4 2 2 2 10 3 4" xfId="20799"/>
    <cellStyle name="Обычный 4 2 2 2 10 4" xfId="7958"/>
    <cellStyle name="Обычный 4 2 2 2 10 4 2" xfId="15295"/>
    <cellStyle name="Обычный 4 2 2 2 10 4 2 2" xfId="29961"/>
    <cellStyle name="Обычный 4 2 2 2 10 4 3" xfId="22628"/>
    <cellStyle name="Обычный 4 2 2 2 10 5" xfId="11640"/>
    <cellStyle name="Обычный 4 2 2 2 10 5 2" xfId="26306"/>
    <cellStyle name="Обычный 4 2 2 2 10 6" xfId="18973"/>
    <cellStyle name="Обычный 4 2 2 2 11" xfId="858"/>
    <cellStyle name="Обычный 4 2 2 2 11 2" xfId="5269"/>
    <cellStyle name="Обычный 4 2 2 2 11 2 2" xfId="7100"/>
    <cellStyle name="Обычный 4 2 2 2 11 2 2 2" xfId="10760"/>
    <cellStyle name="Обычный 4 2 2 2 11 2 2 2 2" xfId="18093"/>
    <cellStyle name="Обычный 4 2 2 2 11 2 2 2 2 2" xfId="32759"/>
    <cellStyle name="Обычный 4 2 2 2 11 2 2 2 3" xfId="25426"/>
    <cellStyle name="Обычный 4 2 2 2 11 2 2 3" xfId="14438"/>
    <cellStyle name="Обычный 4 2 2 2 11 2 2 3 2" xfId="29104"/>
    <cellStyle name="Обычный 4 2 2 2 11 2 2 4" xfId="21771"/>
    <cellStyle name="Обычный 4 2 2 2 11 2 3" xfId="8932"/>
    <cellStyle name="Обычный 4 2 2 2 11 2 3 2" xfId="16267"/>
    <cellStyle name="Обычный 4 2 2 2 11 2 3 2 2" xfId="30933"/>
    <cellStyle name="Обычный 4 2 2 2 11 2 3 3" xfId="23600"/>
    <cellStyle name="Обычный 4 2 2 2 11 2 4" xfId="12612"/>
    <cellStyle name="Обычный 4 2 2 2 11 2 4 2" xfId="27278"/>
    <cellStyle name="Обычный 4 2 2 2 11 2 5" xfId="19945"/>
    <cellStyle name="Обычный 4 2 2 2 11 3" xfId="6192"/>
    <cellStyle name="Обычный 4 2 2 2 11 3 2" xfId="9851"/>
    <cellStyle name="Обычный 4 2 2 2 11 3 2 2" xfId="17184"/>
    <cellStyle name="Обычный 4 2 2 2 11 3 2 2 2" xfId="31850"/>
    <cellStyle name="Обычный 4 2 2 2 11 3 2 3" xfId="24517"/>
    <cellStyle name="Обычный 4 2 2 2 11 3 3" xfId="13529"/>
    <cellStyle name="Обычный 4 2 2 2 11 3 3 2" xfId="28195"/>
    <cellStyle name="Обычный 4 2 2 2 11 3 4" xfId="20862"/>
    <cellStyle name="Обычный 4 2 2 2 11 4" xfId="8021"/>
    <cellStyle name="Обычный 4 2 2 2 11 4 2" xfId="15358"/>
    <cellStyle name="Обычный 4 2 2 2 11 4 2 2" xfId="30024"/>
    <cellStyle name="Обычный 4 2 2 2 11 4 3" xfId="22691"/>
    <cellStyle name="Обычный 4 2 2 2 11 5" xfId="11703"/>
    <cellStyle name="Обычный 4 2 2 2 11 5 2" xfId="26369"/>
    <cellStyle name="Обычный 4 2 2 2 11 6" xfId="19036"/>
    <cellStyle name="Обычный 4 2 2 2 12" xfId="921"/>
    <cellStyle name="Обычный 4 2 2 2 12 2" xfId="5332"/>
    <cellStyle name="Обычный 4 2 2 2 12 2 2" xfId="7163"/>
    <cellStyle name="Обычный 4 2 2 2 12 2 2 2" xfId="10823"/>
    <cellStyle name="Обычный 4 2 2 2 12 2 2 2 2" xfId="18156"/>
    <cellStyle name="Обычный 4 2 2 2 12 2 2 2 2 2" xfId="32822"/>
    <cellStyle name="Обычный 4 2 2 2 12 2 2 2 3" xfId="25489"/>
    <cellStyle name="Обычный 4 2 2 2 12 2 2 3" xfId="14501"/>
    <cellStyle name="Обычный 4 2 2 2 12 2 2 3 2" xfId="29167"/>
    <cellStyle name="Обычный 4 2 2 2 12 2 2 4" xfId="21834"/>
    <cellStyle name="Обычный 4 2 2 2 12 2 3" xfId="8995"/>
    <cellStyle name="Обычный 4 2 2 2 12 2 3 2" xfId="16330"/>
    <cellStyle name="Обычный 4 2 2 2 12 2 3 2 2" xfId="30996"/>
    <cellStyle name="Обычный 4 2 2 2 12 2 3 3" xfId="23663"/>
    <cellStyle name="Обычный 4 2 2 2 12 2 4" xfId="12675"/>
    <cellStyle name="Обычный 4 2 2 2 12 2 4 2" xfId="27341"/>
    <cellStyle name="Обычный 4 2 2 2 12 2 5" xfId="20008"/>
    <cellStyle name="Обычный 4 2 2 2 12 3" xfId="6255"/>
    <cellStyle name="Обычный 4 2 2 2 12 3 2" xfId="9914"/>
    <cellStyle name="Обычный 4 2 2 2 12 3 2 2" xfId="17247"/>
    <cellStyle name="Обычный 4 2 2 2 12 3 2 2 2" xfId="31913"/>
    <cellStyle name="Обычный 4 2 2 2 12 3 2 3" xfId="24580"/>
    <cellStyle name="Обычный 4 2 2 2 12 3 3" xfId="13592"/>
    <cellStyle name="Обычный 4 2 2 2 12 3 3 2" xfId="28258"/>
    <cellStyle name="Обычный 4 2 2 2 12 3 4" xfId="20925"/>
    <cellStyle name="Обычный 4 2 2 2 12 4" xfId="8084"/>
    <cellStyle name="Обычный 4 2 2 2 12 4 2" xfId="15421"/>
    <cellStyle name="Обычный 4 2 2 2 12 4 2 2" xfId="30087"/>
    <cellStyle name="Обычный 4 2 2 2 12 4 3" xfId="22754"/>
    <cellStyle name="Обычный 4 2 2 2 12 5" xfId="11766"/>
    <cellStyle name="Обычный 4 2 2 2 12 5 2" xfId="26432"/>
    <cellStyle name="Обычный 4 2 2 2 12 6" xfId="19099"/>
    <cellStyle name="Обычный 4 2 2 2 13" xfId="983"/>
    <cellStyle name="Обычный 4 2 2 2 13 2" xfId="5395"/>
    <cellStyle name="Обычный 4 2 2 2 13 2 2" xfId="7226"/>
    <cellStyle name="Обычный 4 2 2 2 13 2 2 2" xfId="10886"/>
    <cellStyle name="Обычный 4 2 2 2 13 2 2 2 2" xfId="18219"/>
    <cellStyle name="Обычный 4 2 2 2 13 2 2 2 2 2" xfId="32885"/>
    <cellStyle name="Обычный 4 2 2 2 13 2 2 2 3" xfId="25552"/>
    <cellStyle name="Обычный 4 2 2 2 13 2 2 3" xfId="14564"/>
    <cellStyle name="Обычный 4 2 2 2 13 2 2 3 2" xfId="29230"/>
    <cellStyle name="Обычный 4 2 2 2 13 2 2 4" xfId="21897"/>
    <cellStyle name="Обычный 4 2 2 2 13 2 3" xfId="9058"/>
    <cellStyle name="Обычный 4 2 2 2 13 2 3 2" xfId="16393"/>
    <cellStyle name="Обычный 4 2 2 2 13 2 3 2 2" xfId="31059"/>
    <cellStyle name="Обычный 4 2 2 2 13 2 3 3" xfId="23726"/>
    <cellStyle name="Обычный 4 2 2 2 13 2 4" xfId="12738"/>
    <cellStyle name="Обычный 4 2 2 2 13 2 4 2" xfId="27404"/>
    <cellStyle name="Обычный 4 2 2 2 13 2 5" xfId="20071"/>
    <cellStyle name="Обычный 4 2 2 2 13 3" xfId="6317"/>
    <cellStyle name="Обычный 4 2 2 2 13 3 2" xfId="9977"/>
    <cellStyle name="Обычный 4 2 2 2 13 3 2 2" xfId="17310"/>
    <cellStyle name="Обычный 4 2 2 2 13 3 2 2 2" xfId="31976"/>
    <cellStyle name="Обычный 4 2 2 2 13 3 2 3" xfId="24643"/>
    <cellStyle name="Обычный 4 2 2 2 13 3 3" xfId="13655"/>
    <cellStyle name="Обычный 4 2 2 2 13 3 3 2" xfId="28321"/>
    <cellStyle name="Обычный 4 2 2 2 13 3 4" xfId="20988"/>
    <cellStyle name="Обычный 4 2 2 2 13 4" xfId="8147"/>
    <cellStyle name="Обычный 4 2 2 2 13 4 2" xfId="15484"/>
    <cellStyle name="Обычный 4 2 2 2 13 4 2 2" xfId="30150"/>
    <cellStyle name="Обычный 4 2 2 2 13 4 3" xfId="22817"/>
    <cellStyle name="Обычный 4 2 2 2 13 5" xfId="11829"/>
    <cellStyle name="Обычный 4 2 2 2 13 5 2" xfId="26495"/>
    <cellStyle name="Обычный 4 2 2 2 13 6" xfId="19162"/>
    <cellStyle name="Обычный 4 2 2 2 14" xfId="4639"/>
    <cellStyle name="Обычный 4 2 2 2 14 2" xfId="6470"/>
    <cellStyle name="Обычный 4 2 2 2 14 2 2" xfId="10130"/>
    <cellStyle name="Обычный 4 2 2 2 14 2 2 2" xfId="17463"/>
    <cellStyle name="Обычный 4 2 2 2 14 2 2 2 2" xfId="32129"/>
    <cellStyle name="Обычный 4 2 2 2 14 2 2 3" xfId="24796"/>
    <cellStyle name="Обычный 4 2 2 2 14 2 3" xfId="13808"/>
    <cellStyle name="Обычный 4 2 2 2 14 2 3 2" xfId="28474"/>
    <cellStyle name="Обычный 4 2 2 2 14 2 4" xfId="21141"/>
    <cellStyle name="Обычный 4 2 2 2 14 3" xfId="8302"/>
    <cellStyle name="Обычный 4 2 2 2 14 3 2" xfId="15637"/>
    <cellStyle name="Обычный 4 2 2 2 14 3 2 2" xfId="30303"/>
    <cellStyle name="Обычный 4 2 2 2 14 3 3" xfId="22970"/>
    <cellStyle name="Обычный 4 2 2 2 14 4" xfId="11982"/>
    <cellStyle name="Обычный 4 2 2 2 14 4 2" xfId="26648"/>
    <cellStyle name="Обычный 4 2 2 2 14 5" xfId="19315"/>
    <cellStyle name="Обычный 4 2 2 2 15" xfId="5562"/>
    <cellStyle name="Обычный 4 2 2 2 15 2" xfId="9221"/>
    <cellStyle name="Обычный 4 2 2 2 15 2 2" xfId="16554"/>
    <cellStyle name="Обычный 4 2 2 2 15 2 2 2" xfId="31220"/>
    <cellStyle name="Обычный 4 2 2 2 15 2 3" xfId="23887"/>
    <cellStyle name="Обычный 4 2 2 2 15 3" xfId="12899"/>
    <cellStyle name="Обычный 4 2 2 2 15 3 2" xfId="27565"/>
    <cellStyle name="Обычный 4 2 2 2 15 4" xfId="20232"/>
    <cellStyle name="Обычный 4 2 2 2 16" xfId="7391"/>
    <cellStyle name="Обычный 4 2 2 2 16 2" xfId="14728"/>
    <cellStyle name="Обычный 4 2 2 2 16 2 2" xfId="29394"/>
    <cellStyle name="Обычный 4 2 2 2 16 3" xfId="22061"/>
    <cellStyle name="Обычный 4 2 2 2 17" xfId="11073"/>
    <cellStyle name="Обычный 4 2 2 2 17 2" xfId="25739"/>
    <cellStyle name="Обычный 4 2 2 2 18" xfId="18406"/>
    <cellStyle name="Обычный 4 2 2 2 2" xfId="291"/>
    <cellStyle name="Обычный 4 2 2 2 2 2" xfId="4702"/>
    <cellStyle name="Обычный 4 2 2 2 2 2 2" xfId="6533"/>
    <cellStyle name="Обычный 4 2 2 2 2 2 2 2" xfId="10193"/>
    <cellStyle name="Обычный 4 2 2 2 2 2 2 2 2" xfId="17526"/>
    <cellStyle name="Обычный 4 2 2 2 2 2 2 2 2 2" xfId="32192"/>
    <cellStyle name="Обычный 4 2 2 2 2 2 2 2 3" xfId="24859"/>
    <cellStyle name="Обычный 4 2 2 2 2 2 2 3" xfId="13871"/>
    <cellStyle name="Обычный 4 2 2 2 2 2 2 3 2" xfId="28537"/>
    <cellStyle name="Обычный 4 2 2 2 2 2 2 4" xfId="21204"/>
    <cellStyle name="Обычный 4 2 2 2 2 2 3" xfId="8365"/>
    <cellStyle name="Обычный 4 2 2 2 2 2 3 2" xfId="15700"/>
    <cellStyle name="Обычный 4 2 2 2 2 2 3 2 2" xfId="30366"/>
    <cellStyle name="Обычный 4 2 2 2 2 2 3 3" xfId="23033"/>
    <cellStyle name="Обычный 4 2 2 2 2 2 4" xfId="12045"/>
    <cellStyle name="Обычный 4 2 2 2 2 2 4 2" xfId="26711"/>
    <cellStyle name="Обычный 4 2 2 2 2 2 5" xfId="19378"/>
    <cellStyle name="Обычный 4 2 2 2 2 3" xfId="5625"/>
    <cellStyle name="Обычный 4 2 2 2 2 3 2" xfId="9284"/>
    <cellStyle name="Обычный 4 2 2 2 2 3 2 2" xfId="16617"/>
    <cellStyle name="Обычный 4 2 2 2 2 3 2 2 2" xfId="31283"/>
    <cellStyle name="Обычный 4 2 2 2 2 3 2 3" xfId="23950"/>
    <cellStyle name="Обычный 4 2 2 2 2 3 3" xfId="12962"/>
    <cellStyle name="Обычный 4 2 2 2 2 3 3 2" xfId="27628"/>
    <cellStyle name="Обычный 4 2 2 2 2 3 4" xfId="20295"/>
    <cellStyle name="Обычный 4 2 2 2 2 4" xfId="7454"/>
    <cellStyle name="Обычный 4 2 2 2 2 4 2" xfId="14791"/>
    <cellStyle name="Обычный 4 2 2 2 2 4 2 2" xfId="29457"/>
    <cellStyle name="Обычный 4 2 2 2 2 4 3" xfId="22124"/>
    <cellStyle name="Обычный 4 2 2 2 2 5" xfId="11136"/>
    <cellStyle name="Обычный 4 2 2 2 2 5 2" xfId="25802"/>
    <cellStyle name="Обычный 4 2 2 2 2 6" xfId="18469"/>
    <cellStyle name="Обычный 4 2 2 2 3" xfId="353"/>
    <cellStyle name="Обычный 4 2 2 2 3 2" xfId="4765"/>
    <cellStyle name="Обычный 4 2 2 2 3 2 2" xfId="6596"/>
    <cellStyle name="Обычный 4 2 2 2 3 2 2 2" xfId="10256"/>
    <cellStyle name="Обычный 4 2 2 2 3 2 2 2 2" xfId="17589"/>
    <cellStyle name="Обычный 4 2 2 2 3 2 2 2 2 2" xfId="32255"/>
    <cellStyle name="Обычный 4 2 2 2 3 2 2 2 3" xfId="24922"/>
    <cellStyle name="Обычный 4 2 2 2 3 2 2 3" xfId="13934"/>
    <cellStyle name="Обычный 4 2 2 2 3 2 2 3 2" xfId="28600"/>
    <cellStyle name="Обычный 4 2 2 2 3 2 2 4" xfId="21267"/>
    <cellStyle name="Обычный 4 2 2 2 3 2 3" xfId="8428"/>
    <cellStyle name="Обычный 4 2 2 2 3 2 3 2" xfId="15763"/>
    <cellStyle name="Обычный 4 2 2 2 3 2 3 2 2" xfId="30429"/>
    <cellStyle name="Обычный 4 2 2 2 3 2 3 3" xfId="23096"/>
    <cellStyle name="Обычный 4 2 2 2 3 2 4" xfId="12108"/>
    <cellStyle name="Обычный 4 2 2 2 3 2 4 2" xfId="26774"/>
    <cellStyle name="Обычный 4 2 2 2 3 2 5" xfId="19441"/>
    <cellStyle name="Обычный 4 2 2 2 3 3" xfId="5688"/>
    <cellStyle name="Обычный 4 2 2 2 3 3 2" xfId="9347"/>
    <cellStyle name="Обычный 4 2 2 2 3 3 2 2" xfId="16680"/>
    <cellStyle name="Обычный 4 2 2 2 3 3 2 2 2" xfId="31346"/>
    <cellStyle name="Обычный 4 2 2 2 3 3 2 3" xfId="24013"/>
    <cellStyle name="Обычный 4 2 2 2 3 3 3" xfId="13025"/>
    <cellStyle name="Обычный 4 2 2 2 3 3 3 2" xfId="27691"/>
    <cellStyle name="Обычный 4 2 2 2 3 3 4" xfId="20358"/>
    <cellStyle name="Обычный 4 2 2 2 3 4" xfId="7517"/>
    <cellStyle name="Обычный 4 2 2 2 3 4 2" xfId="14854"/>
    <cellStyle name="Обычный 4 2 2 2 3 4 2 2" xfId="29520"/>
    <cellStyle name="Обычный 4 2 2 2 3 4 3" xfId="22187"/>
    <cellStyle name="Обычный 4 2 2 2 3 5" xfId="11199"/>
    <cellStyle name="Обычный 4 2 2 2 3 5 2" xfId="25865"/>
    <cellStyle name="Обычный 4 2 2 2 3 6" xfId="18532"/>
    <cellStyle name="Обычный 4 2 2 2 4" xfId="416"/>
    <cellStyle name="Обычный 4 2 2 2 4 2" xfId="4828"/>
    <cellStyle name="Обычный 4 2 2 2 4 2 2" xfId="6659"/>
    <cellStyle name="Обычный 4 2 2 2 4 2 2 2" xfId="10319"/>
    <cellStyle name="Обычный 4 2 2 2 4 2 2 2 2" xfId="17652"/>
    <cellStyle name="Обычный 4 2 2 2 4 2 2 2 2 2" xfId="32318"/>
    <cellStyle name="Обычный 4 2 2 2 4 2 2 2 3" xfId="24985"/>
    <cellStyle name="Обычный 4 2 2 2 4 2 2 3" xfId="13997"/>
    <cellStyle name="Обычный 4 2 2 2 4 2 2 3 2" xfId="28663"/>
    <cellStyle name="Обычный 4 2 2 2 4 2 2 4" xfId="21330"/>
    <cellStyle name="Обычный 4 2 2 2 4 2 3" xfId="8491"/>
    <cellStyle name="Обычный 4 2 2 2 4 2 3 2" xfId="15826"/>
    <cellStyle name="Обычный 4 2 2 2 4 2 3 2 2" xfId="30492"/>
    <cellStyle name="Обычный 4 2 2 2 4 2 3 3" xfId="23159"/>
    <cellStyle name="Обычный 4 2 2 2 4 2 4" xfId="12171"/>
    <cellStyle name="Обычный 4 2 2 2 4 2 4 2" xfId="26837"/>
    <cellStyle name="Обычный 4 2 2 2 4 2 5" xfId="19504"/>
    <cellStyle name="Обычный 4 2 2 2 4 3" xfId="5751"/>
    <cellStyle name="Обычный 4 2 2 2 4 3 2" xfId="9410"/>
    <cellStyle name="Обычный 4 2 2 2 4 3 2 2" xfId="16743"/>
    <cellStyle name="Обычный 4 2 2 2 4 3 2 2 2" xfId="31409"/>
    <cellStyle name="Обычный 4 2 2 2 4 3 2 3" xfId="24076"/>
    <cellStyle name="Обычный 4 2 2 2 4 3 3" xfId="13088"/>
    <cellStyle name="Обычный 4 2 2 2 4 3 3 2" xfId="27754"/>
    <cellStyle name="Обычный 4 2 2 2 4 3 4" xfId="20421"/>
    <cellStyle name="Обычный 4 2 2 2 4 4" xfId="7580"/>
    <cellStyle name="Обычный 4 2 2 2 4 4 2" xfId="14917"/>
    <cellStyle name="Обычный 4 2 2 2 4 4 2 2" xfId="29583"/>
    <cellStyle name="Обычный 4 2 2 2 4 4 3" xfId="22250"/>
    <cellStyle name="Обычный 4 2 2 2 4 5" xfId="11262"/>
    <cellStyle name="Обычный 4 2 2 2 4 5 2" xfId="25928"/>
    <cellStyle name="Обычный 4 2 2 2 4 6" xfId="18595"/>
    <cellStyle name="Обычный 4 2 2 2 5" xfId="479"/>
    <cellStyle name="Обычный 4 2 2 2 5 2" xfId="4891"/>
    <cellStyle name="Обычный 4 2 2 2 5 2 2" xfId="6722"/>
    <cellStyle name="Обычный 4 2 2 2 5 2 2 2" xfId="10382"/>
    <cellStyle name="Обычный 4 2 2 2 5 2 2 2 2" xfId="17715"/>
    <cellStyle name="Обычный 4 2 2 2 5 2 2 2 2 2" xfId="32381"/>
    <cellStyle name="Обычный 4 2 2 2 5 2 2 2 3" xfId="25048"/>
    <cellStyle name="Обычный 4 2 2 2 5 2 2 3" xfId="14060"/>
    <cellStyle name="Обычный 4 2 2 2 5 2 2 3 2" xfId="28726"/>
    <cellStyle name="Обычный 4 2 2 2 5 2 2 4" xfId="21393"/>
    <cellStyle name="Обычный 4 2 2 2 5 2 3" xfId="8554"/>
    <cellStyle name="Обычный 4 2 2 2 5 2 3 2" xfId="15889"/>
    <cellStyle name="Обычный 4 2 2 2 5 2 3 2 2" xfId="30555"/>
    <cellStyle name="Обычный 4 2 2 2 5 2 3 3" xfId="23222"/>
    <cellStyle name="Обычный 4 2 2 2 5 2 4" xfId="12234"/>
    <cellStyle name="Обычный 4 2 2 2 5 2 4 2" xfId="26900"/>
    <cellStyle name="Обычный 4 2 2 2 5 2 5" xfId="19567"/>
    <cellStyle name="Обычный 4 2 2 2 5 3" xfId="5814"/>
    <cellStyle name="Обычный 4 2 2 2 5 3 2" xfId="9473"/>
    <cellStyle name="Обычный 4 2 2 2 5 3 2 2" xfId="16806"/>
    <cellStyle name="Обычный 4 2 2 2 5 3 2 2 2" xfId="31472"/>
    <cellStyle name="Обычный 4 2 2 2 5 3 2 3" xfId="24139"/>
    <cellStyle name="Обычный 4 2 2 2 5 3 3" xfId="13151"/>
    <cellStyle name="Обычный 4 2 2 2 5 3 3 2" xfId="27817"/>
    <cellStyle name="Обычный 4 2 2 2 5 3 4" xfId="20484"/>
    <cellStyle name="Обычный 4 2 2 2 5 4" xfId="7643"/>
    <cellStyle name="Обычный 4 2 2 2 5 4 2" xfId="14980"/>
    <cellStyle name="Обычный 4 2 2 2 5 4 2 2" xfId="29646"/>
    <cellStyle name="Обычный 4 2 2 2 5 4 3" xfId="22313"/>
    <cellStyle name="Обычный 4 2 2 2 5 5" xfId="11325"/>
    <cellStyle name="Обычный 4 2 2 2 5 5 2" xfId="25991"/>
    <cellStyle name="Обычный 4 2 2 2 5 6" xfId="18658"/>
    <cellStyle name="Обычный 4 2 2 2 6" xfId="542"/>
    <cellStyle name="Обычный 4 2 2 2 6 2" xfId="4954"/>
    <cellStyle name="Обычный 4 2 2 2 6 2 2" xfId="6785"/>
    <cellStyle name="Обычный 4 2 2 2 6 2 2 2" xfId="10445"/>
    <cellStyle name="Обычный 4 2 2 2 6 2 2 2 2" xfId="17778"/>
    <cellStyle name="Обычный 4 2 2 2 6 2 2 2 2 2" xfId="32444"/>
    <cellStyle name="Обычный 4 2 2 2 6 2 2 2 3" xfId="25111"/>
    <cellStyle name="Обычный 4 2 2 2 6 2 2 3" xfId="14123"/>
    <cellStyle name="Обычный 4 2 2 2 6 2 2 3 2" xfId="28789"/>
    <cellStyle name="Обычный 4 2 2 2 6 2 2 4" xfId="21456"/>
    <cellStyle name="Обычный 4 2 2 2 6 2 3" xfId="8617"/>
    <cellStyle name="Обычный 4 2 2 2 6 2 3 2" xfId="15952"/>
    <cellStyle name="Обычный 4 2 2 2 6 2 3 2 2" xfId="30618"/>
    <cellStyle name="Обычный 4 2 2 2 6 2 3 3" xfId="23285"/>
    <cellStyle name="Обычный 4 2 2 2 6 2 4" xfId="12297"/>
    <cellStyle name="Обычный 4 2 2 2 6 2 4 2" xfId="26963"/>
    <cellStyle name="Обычный 4 2 2 2 6 2 5" xfId="19630"/>
    <cellStyle name="Обычный 4 2 2 2 6 3" xfId="5877"/>
    <cellStyle name="Обычный 4 2 2 2 6 3 2" xfId="9536"/>
    <cellStyle name="Обычный 4 2 2 2 6 3 2 2" xfId="16869"/>
    <cellStyle name="Обычный 4 2 2 2 6 3 2 2 2" xfId="31535"/>
    <cellStyle name="Обычный 4 2 2 2 6 3 2 3" xfId="24202"/>
    <cellStyle name="Обычный 4 2 2 2 6 3 3" xfId="13214"/>
    <cellStyle name="Обычный 4 2 2 2 6 3 3 2" xfId="27880"/>
    <cellStyle name="Обычный 4 2 2 2 6 3 4" xfId="20547"/>
    <cellStyle name="Обычный 4 2 2 2 6 4" xfId="7706"/>
    <cellStyle name="Обычный 4 2 2 2 6 4 2" xfId="15043"/>
    <cellStyle name="Обычный 4 2 2 2 6 4 2 2" xfId="29709"/>
    <cellStyle name="Обычный 4 2 2 2 6 4 3" xfId="22376"/>
    <cellStyle name="Обычный 4 2 2 2 6 5" xfId="11388"/>
    <cellStyle name="Обычный 4 2 2 2 6 5 2" xfId="26054"/>
    <cellStyle name="Обычный 4 2 2 2 6 6" xfId="18721"/>
    <cellStyle name="Обычный 4 2 2 2 7" xfId="606"/>
    <cellStyle name="Обычный 4 2 2 2 7 2" xfId="5017"/>
    <cellStyle name="Обычный 4 2 2 2 7 2 2" xfId="6848"/>
    <cellStyle name="Обычный 4 2 2 2 7 2 2 2" xfId="10508"/>
    <cellStyle name="Обычный 4 2 2 2 7 2 2 2 2" xfId="17841"/>
    <cellStyle name="Обычный 4 2 2 2 7 2 2 2 2 2" xfId="32507"/>
    <cellStyle name="Обычный 4 2 2 2 7 2 2 2 3" xfId="25174"/>
    <cellStyle name="Обычный 4 2 2 2 7 2 2 3" xfId="14186"/>
    <cellStyle name="Обычный 4 2 2 2 7 2 2 3 2" xfId="28852"/>
    <cellStyle name="Обычный 4 2 2 2 7 2 2 4" xfId="21519"/>
    <cellStyle name="Обычный 4 2 2 2 7 2 3" xfId="8680"/>
    <cellStyle name="Обычный 4 2 2 2 7 2 3 2" xfId="16015"/>
    <cellStyle name="Обычный 4 2 2 2 7 2 3 2 2" xfId="30681"/>
    <cellStyle name="Обычный 4 2 2 2 7 2 3 3" xfId="23348"/>
    <cellStyle name="Обычный 4 2 2 2 7 2 4" xfId="12360"/>
    <cellStyle name="Обычный 4 2 2 2 7 2 4 2" xfId="27026"/>
    <cellStyle name="Обычный 4 2 2 2 7 2 5" xfId="19693"/>
    <cellStyle name="Обычный 4 2 2 2 7 3" xfId="5940"/>
    <cellStyle name="Обычный 4 2 2 2 7 3 2" xfId="9599"/>
    <cellStyle name="Обычный 4 2 2 2 7 3 2 2" xfId="16932"/>
    <cellStyle name="Обычный 4 2 2 2 7 3 2 2 2" xfId="31598"/>
    <cellStyle name="Обычный 4 2 2 2 7 3 2 3" xfId="24265"/>
    <cellStyle name="Обычный 4 2 2 2 7 3 3" xfId="13277"/>
    <cellStyle name="Обычный 4 2 2 2 7 3 3 2" xfId="27943"/>
    <cellStyle name="Обычный 4 2 2 2 7 3 4" xfId="20610"/>
    <cellStyle name="Обычный 4 2 2 2 7 4" xfId="7769"/>
    <cellStyle name="Обычный 4 2 2 2 7 4 2" xfId="15106"/>
    <cellStyle name="Обычный 4 2 2 2 7 4 2 2" xfId="29772"/>
    <cellStyle name="Обычный 4 2 2 2 7 4 3" xfId="22439"/>
    <cellStyle name="Обычный 4 2 2 2 7 5" xfId="11451"/>
    <cellStyle name="Обычный 4 2 2 2 7 5 2" xfId="26117"/>
    <cellStyle name="Обычный 4 2 2 2 7 6" xfId="18784"/>
    <cellStyle name="Обычный 4 2 2 2 8" xfId="669"/>
    <cellStyle name="Обычный 4 2 2 2 8 2" xfId="5080"/>
    <cellStyle name="Обычный 4 2 2 2 8 2 2" xfId="6911"/>
    <cellStyle name="Обычный 4 2 2 2 8 2 2 2" xfId="10571"/>
    <cellStyle name="Обычный 4 2 2 2 8 2 2 2 2" xfId="17904"/>
    <cellStyle name="Обычный 4 2 2 2 8 2 2 2 2 2" xfId="32570"/>
    <cellStyle name="Обычный 4 2 2 2 8 2 2 2 3" xfId="25237"/>
    <cellStyle name="Обычный 4 2 2 2 8 2 2 3" xfId="14249"/>
    <cellStyle name="Обычный 4 2 2 2 8 2 2 3 2" xfId="28915"/>
    <cellStyle name="Обычный 4 2 2 2 8 2 2 4" xfId="21582"/>
    <cellStyle name="Обычный 4 2 2 2 8 2 3" xfId="8743"/>
    <cellStyle name="Обычный 4 2 2 2 8 2 3 2" xfId="16078"/>
    <cellStyle name="Обычный 4 2 2 2 8 2 3 2 2" xfId="30744"/>
    <cellStyle name="Обычный 4 2 2 2 8 2 3 3" xfId="23411"/>
    <cellStyle name="Обычный 4 2 2 2 8 2 4" xfId="12423"/>
    <cellStyle name="Обычный 4 2 2 2 8 2 4 2" xfId="27089"/>
    <cellStyle name="Обычный 4 2 2 2 8 2 5" xfId="19756"/>
    <cellStyle name="Обычный 4 2 2 2 8 3" xfId="6003"/>
    <cellStyle name="Обычный 4 2 2 2 8 3 2" xfId="9662"/>
    <cellStyle name="Обычный 4 2 2 2 8 3 2 2" xfId="16995"/>
    <cellStyle name="Обычный 4 2 2 2 8 3 2 2 2" xfId="31661"/>
    <cellStyle name="Обычный 4 2 2 2 8 3 2 3" xfId="24328"/>
    <cellStyle name="Обычный 4 2 2 2 8 3 3" xfId="13340"/>
    <cellStyle name="Обычный 4 2 2 2 8 3 3 2" xfId="28006"/>
    <cellStyle name="Обычный 4 2 2 2 8 3 4" xfId="20673"/>
    <cellStyle name="Обычный 4 2 2 2 8 4" xfId="7832"/>
    <cellStyle name="Обычный 4 2 2 2 8 4 2" xfId="15169"/>
    <cellStyle name="Обычный 4 2 2 2 8 4 2 2" xfId="29835"/>
    <cellStyle name="Обычный 4 2 2 2 8 4 3" xfId="22502"/>
    <cellStyle name="Обычный 4 2 2 2 8 5" xfId="11514"/>
    <cellStyle name="Обычный 4 2 2 2 8 5 2" xfId="26180"/>
    <cellStyle name="Обычный 4 2 2 2 8 6" xfId="18847"/>
    <cellStyle name="Обычный 4 2 2 2 9" xfId="732"/>
    <cellStyle name="Обычный 4 2 2 2 9 2" xfId="5143"/>
    <cellStyle name="Обычный 4 2 2 2 9 2 2" xfId="6974"/>
    <cellStyle name="Обычный 4 2 2 2 9 2 2 2" xfId="10634"/>
    <cellStyle name="Обычный 4 2 2 2 9 2 2 2 2" xfId="17967"/>
    <cellStyle name="Обычный 4 2 2 2 9 2 2 2 2 2" xfId="32633"/>
    <cellStyle name="Обычный 4 2 2 2 9 2 2 2 3" xfId="25300"/>
    <cellStyle name="Обычный 4 2 2 2 9 2 2 3" xfId="14312"/>
    <cellStyle name="Обычный 4 2 2 2 9 2 2 3 2" xfId="28978"/>
    <cellStyle name="Обычный 4 2 2 2 9 2 2 4" xfId="21645"/>
    <cellStyle name="Обычный 4 2 2 2 9 2 3" xfId="8806"/>
    <cellStyle name="Обычный 4 2 2 2 9 2 3 2" xfId="16141"/>
    <cellStyle name="Обычный 4 2 2 2 9 2 3 2 2" xfId="30807"/>
    <cellStyle name="Обычный 4 2 2 2 9 2 3 3" xfId="23474"/>
    <cellStyle name="Обычный 4 2 2 2 9 2 4" xfId="12486"/>
    <cellStyle name="Обычный 4 2 2 2 9 2 4 2" xfId="27152"/>
    <cellStyle name="Обычный 4 2 2 2 9 2 5" xfId="19819"/>
    <cellStyle name="Обычный 4 2 2 2 9 3" xfId="6066"/>
    <cellStyle name="Обычный 4 2 2 2 9 3 2" xfId="9725"/>
    <cellStyle name="Обычный 4 2 2 2 9 3 2 2" xfId="17058"/>
    <cellStyle name="Обычный 4 2 2 2 9 3 2 2 2" xfId="31724"/>
    <cellStyle name="Обычный 4 2 2 2 9 3 2 3" xfId="24391"/>
    <cellStyle name="Обычный 4 2 2 2 9 3 3" xfId="13403"/>
    <cellStyle name="Обычный 4 2 2 2 9 3 3 2" xfId="28069"/>
    <cellStyle name="Обычный 4 2 2 2 9 3 4" xfId="20736"/>
    <cellStyle name="Обычный 4 2 2 2 9 4" xfId="7895"/>
    <cellStyle name="Обычный 4 2 2 2 9 4 2" xfId="15232"/>
    <cellStyle name="Обычный 4 2 2 2 9 4 2 2" xfId="29898"/>
    <cellStyle name="Обычный 4 2 2 2 9 4 3" xfId="22565"/>
    <cellStyle name="Обычный 4 2 2 2 9 5" xfId="11577"/>
    <cellStyle name="Обычный 4 2 2 2 9 5 2" xfId="26243"/>
    <cellStyle name="Обычный 4 2 2 2 9 6" xfId="18910"/>
    <cellStyle name="Обычный 4 2 2 20" xfId="10976"/>
    <cellStyle name="Обычный 4 2 2 20 2" xfId="25642"/>
    <cellStyle name="Обычный 4 2 2 21" xfId="18309"/>
    <cellStyle name="Обычный 4 2 2 3" xfId="226"/>
    <cellStyle name="Обычный 4 2 2 3 2" xfId="4638"/>
    <cellStyle name="Обычный 4 2 2 3 2 2" xfId="6469"/>
    <cellStyle name="Обычный 4 2 2 3 2 2 2" xfId="10129"/>
    <cellStyle name="Обычный 4 2 2 3 2 2 2 2" xfId="17462"/>
    <cellStyle name="Обычный 4 2 2 3 2 2 2 2 2" xfId="32128"/>
    <cellStyle name="Обычный 4 2 2 3 2 2 2 3" xfId="24795"/>
    <cellStyle name="Обычный 4 2 2 3 2 2 3" xfId="13807"/>
    <cellStyle name="Обычный 4 2 2 3 2 2 3 2" xfId="28473"/>
    <cellStyle name="Обычный 4 2 2 3 2 2 4" xfId="21140"/>
    <cellStyle name="Обычный 4 2 2 3 2 3" xfId="8301"/>
    <cellStyle name="Обычный 4 2 2 3 2 3 2" xfId="15636"/>
    <cellStyle name="Обычный 4 2 2 3 2 3 2 2" xfId="30302"/>
    <cellStyle name="Обычный 4 2 2 3 2 3 3" xfId="22969"/>
    <cellStyle name="Обычный 4 2 2 3 2 4" xfId="11981"/>
    <cellStyle name="Обычный 4 2 2 3 2 4 2" xfId="26647"/>
    <cellStyle name="Обычный 4 2 2 3 2 5" xfId="19314"/>
    <cellStyle name="Обычный 4 2 2 3 3" xfId="5561"/>
    <cellStyle name="Обычный 4 2 2 3 3 2" xfId="9220"/>
    <cellStyle name="Обычный 4 2 2 3 3 2 2" xfId="16553"/>
    <cellStyle name="Обычный 4 2 2 3 3 2 2 2" xfId="31219"/>
    <cellStyle name="Обычный 4 2 2 3 3 2 3" xfId="23886"/>
    <cellStyle name="Обычный 4 2 2 3 3 3" xfId="12898"/>
    <cellStyle name="Обычный 4 2 2 3 3 3 2" xfId="27564"/>
    <cellStyle name="Обычный 4 2 2 3 3 4" xfId="20231"/>
    <cellStyle name="Обычный 4 2 2 3 4" xfId="7390"/>
    <cellStyle name="Обычный 4 2 2 3 4 2" xfId="14727"/>
    <cellStyle name="Обычный 4 2 2 3 4 2 2" xfId="29393"/>
    <cellStyle name="Обычный 4 2 2 3 4 3" xfId="22060"/>
    <cellStyle name="Обычный 4 2 2 3 5" xfId="11072"/>
    <cellStyle name="Обычный 4 2 2 3 5 2" xfId="25738"/>
    <cellStyle name="Обычный 4 2 2 3 6" xfId="18405"/>
    <cellStyle name="Обычный 4 2 2 4" xfId="290"/>
    <cellStyle name="Обычный 4 2 2 4 2" xfId="4701"/>
    <cellStyle name="Обычный 4 2 2 4 2 2" xfId="6532"/>
    <cellStyle name="Обычный 4 2 2 4 2 2 2" xfId="10192"/>
    <cellStyle name="Обычный 4 2 2 4 2 2 2 2" xfId="17525"/>
    <cellStyle name="Обычный 4 2 2 4 2 2 2 2 2" xfId="32191"/>
    <cellStyle name="Обычный 4 2 2 4 2 2 2 3" xfId="24858"/>
    <cellStyle name="Обычный 4 2 2 4 2 2 3" xfId="13870"/>
    <cellStyle name="Обычный 4 2 2 4 2 2 3 2" xfId="28536"/>
    <cellStyle name="Обычный 4 2 2 4 2 2 4" xfId="21203"/>
    <cellStyle name="Обычный 4 2 2 4 2 3" xfId="8364"/>
    <cellStyle name="Обычный 4 2 2 4 2 3 2" xfId="15699"/>
    <cellStyle name="Обычный 4 2 2 4 2 3 2 2" xfId="30365"/>
    <cellStyle name="Обычный 4 2 2 4 2 3 3" xfId="23032"/>
    <cellStyle name="Обычный 4 2 2 4 2 4" xfId="12044"/>
    <cellStyle name="Обычный 4 2 2 4 2 4 2" xfId="26710"/>
    <cellStyle name="Обычный 4 2 2 4 2 5" xfId="19377"/>
    <cellStyle name="Обычный 4 2 2 4 3" xfId="5624"/>
    <cellStyle name="Обычный 4 2 2 4 3 2" xfId="9283"/>
    <cellStyle name="Обычный 4 2 2 4 3 2 2" xfId="16616"/>
    <cellStyle name="Обычный 4 2 2 4 3 2 2 2" xfId="31282"/>
    <cellStyle name="Обычный 4 2 2 4 3 2 3" xfId="23949"/>
    <cellStyle name="Обычный 4 2 2 4 3 3" xfId="12961"/>
    <cellStyle name="Обычный 4 2 2 4 3 3 2" xfId="27627"/>
    <cellStyle name="Обычный 4 2 2 4 3 4" xfId="20294"/>
    <cellStyle name="Обычный 4 2 2 4 4" xfId="7453"/>
    <cellStyle name="Обычный 4 2 2 4 4 2" xfId="14790"/>
    <cellStyle name="Обычный 4 2 2 4 4 2 2" xfId="29456"/>
    <cellStyle name="Обычный 4 2 2 4 4 3" xfId="22123"/>
    <cellStyle name="Обычный 4 2 2 4 5" xfId="11135"/>
    <cellStyle name="Обычный 4 2 2 4 5 2" xfId="25801"/>
    <cellStyle name="Обычный 4 2 2 4 6" xfId="18468"/>
    <cellStyle name="Обычный 4 2 2 5" xfId="352"/>
    <cellStyle name="Обычный 4 2 2 5 2" xfId="4764"/>
    <cellStyle name="Обычный 4 2 2 5 2 2" xfId="6595"/>
    <cellStyle name="Обычный 4 2 2 5 2 2 2" xfId="10255"/>
    <cellStyle name="Обычный 4 2 2 5 2 2 2 2" xfId="17588"/>
    <cellStyle name="Обычный 4 2 2 5 2 2 2 2 2" xfId="32254"/>
    <cellStyle name="Обычный 4 2 2 5 2 2 2 3" xfId="24921"/>
    <cellStyle name="Обычный 4 2 2 5 2 2 3" xfId="13933"/>
    <cellStyle name="Обычный 4 2 2 5 2 2 3 2" xfId="28599"/>
    <cellStyle name="Обычный 4 2 2 5 2 2 4" xfId="21266"/>
    <cellStyle name="Обычный 4 2 2 5 2 3" xfId="8427"/>
    <cellStyle name="Обычный 4 2 2 5 2 3 2" xfId="15762"/>
    <cellStyle name="Обычный 4 2 2 5 2 3 2 2" xfId="30428"/>
    <cellStyle name="Обычный 4 2 2 5 2 3 3" xfId="23095"/>
    <cellStyle name="Обычный 4 2 2 5 2 4" xfId="12107"/>
    <cellStyle name="Обычный 4 2 2 5 2 4 2" xfId="26773"/>
    <cellStyle name="Обычный 4 2 2 5 2 5" xfId="19440"/>
    <cellStyle name="Обычный 4 2 2 5 3" xfId="5687"/>
    <cellStyle name="Обычный 4 2 2 5 3 2" xfId="9346"/>
    <cellStyle name="Обычный 4 2 2 5 3 2 2" xfId="16679"/>
    <cellStyle name="Обычный 4 2 2 5 3 2 2 2" xfId="31345"/>
    <cellStyle name="Обычный 4 2 2 5 3 2 3" xfId="24012"/>
    <cellStyle name="Обычный 4 2 2 5 3 3" xfId="13024"/>
    <cellStyle name="Обычный 4 2 2 5 3 3 2" xfId="27690"/>
    <cellStyle name="Обычный 4 2 2 5 3 4" xfId="20357"/>
    <cellStyle name="Обычный 4 2 2 5 4" xfId="7516"/>
    <cellStyle name="Обычный 4 2 2 5 4 2" xfId="14853"/>
    <cellStyle name="Обычный 4 2 2 5 4 2 2" xfId="29519"/>
    <cellStyle name="Обычный 4 2 2 5 4 3" xfId="22186"/>
    <cellStyle name="Обычный 4 2 2 5 5" xfId="11198"/>
    <cellStyle name="Обычный 4 2 2 5 5 2" xfId="25864"/>
    <cellStyle name="Обычный 4 2 2 5 6" xfId="18531"/>
    <cellStyle name="Обычный 4 2 2 6" xfId="415"/>
    <cellStyle name="Обычный 4 2 2 6 2" xfId="4827"/>
    <cellStyle name="Обычный 4 2 2 6 2 2" xfId="6658"/>
    <cellStyle name="Обычный 4 2 2 6 2 2 2" xfId="10318"/>
    <cellStyle name="Обычный 4 2 2 6 2 2 2 2" xfId="17651"/>
    <cellStyle name="Обычный 4 2 2 6 2 2 2 2 2" xfId="32317"/>
    <cellStyle name="Обычный 4 2 2 6 2 2 2 3" xfId="24984"/>
    <cellStyle name="Обычный 4 2 2 6 2 2 3" xfId="13996"/>
    <cellStyle name="Обычный 4 2 2 6 2 2 3 2" xfId="28662"/>
    <cellStyle name="Обычный 4 2 2 6 2 2 4" xfId="21329"/>
    <cellStyle name="Обычный 4 2 2 6 2 3" xfId="8490"/>
    <cellStyle name="Обычный 4 2 2 6 2 3 2" xfId="15825"/>
    <cellStyle name="Обычный 4 2 2 6 2 3 2 2" xfId="30491"/>
    <cellStyle name="Обычный 4 2 2 6 2 3 3" xfId="23158"/>
    <cellStyle name="Обычный 4 2 2 6 2 4" xfId="12170"/>
    <cellStyle name="Обычный 4 2 2 6 2 4 2" xfId="26836"/>
    <cellStyle name="Обычный 4 2 2 6 2 5" xfId="19503"/>
    <cellStyle name="Обычный 4 2 2 6 3" xfId="5750"/>
    <cellStyle name="Обычный 4 2 2 6 3 2" xfId="9409"/>
    <cellStyle name="Обычный 4 2 2 6 3 2 2" xfId="16742"/>
    <cellStyle name="Обычный 4 2 2 6 3 2 2 2" xfId="31408"/>
    <cellStyle name="Обычный 4 2 2 6 3 2 3" xfId="24075"/>
    <cellStyle name="Обычный 4 2 2 6 3 3" xfId="13087"/>
    <cellStyle name="Обычный 4 2 2 6 3 3 2" xfId="27753"/>
    <cellStyle name="Обычный 4 2 2 6 3 4" xfId="20420"/>
    <cellStyle name="Обычный 4 2 2 6 4" xfId="7579"/>
    <cellStyle name="Обычный 4 2 2 6 4 2" xfId="14916"/>
    <cellStyle name="Обычный 4 2 2 6 4 2 2" xfId="29582"/>
    <cellStyle name="Обычный 4 2 2 6 4 3" xfId="22249"/>
    <cellStyle name="Обычный 4 2 2 6 5" xfId="11261"/>
    <cellStyle name="Обычный 4 2 2 6 5 2" xfId="25927"/>
    <cellStyle name="Обычный 4 2 2 6 6" xfId="18594"/>
    <cellStyle name="Обычный 4 2 2 7" xfId="478"/>
    <cellStyle name="Обычный 4 2 2 7 2" xfId="4890"/>
    <cellStyle name="Обычный 4 2 2 7 2 2" xfId="6721"/>
    <cellStyle name="Обычный 4 2 2 7 2 2 2" xfId="10381"/>
    <cellStyle name="Обычный 4 2 2 7 2 2 2 2" xfId="17714"/>
    <cellStyle name="Обычный 4 2 2 7 2 2 2 2 2" xfId="32380"/>
    <cellStyle name="Обычный 4 2 2 7 2 2 2 3" xfId="25047"/>
    <cellStyle name="Обычный 4 2 2 7 2 2 3" xfId="14059"/>
    <cellStyle name="Обычный 4 2 2 7 2 2 3 2" xfId="28725"/>
    <cellStyle name="Обычный 4 2 2 7 2 2 4" xfId="21392"/>
    <cellStyle name="Обычный 4 2 2 7 2 3" xfId="8553"/>
    <cellStyle name="Обычный 4 2 2 7 2 3 2" xfId="15888"/>
    <cellStyle name="Обычный 4 2 2 7 2 3 2 2" xfId="30554"/>
    <cellStyle name="Обычный 4 2 2 7 2 3 3" xfId="23221"/>
    <cellStyle name="Обычный 4 2 2 7 2 4" xfId="12233"/>
    <cellStyle name="Обычный 4 2 2 7 2 4 2" xfId="26899"/>
    <cellStyle name="Обычный 4 2 2 7 2 5" xfId="19566"/>
    <cellStyle name="Обычный 4 2 2 7 3" xfId="5813"/>
    <cellStyle name="Обычный 4 2 2 7 3 2" xfId="9472"/>
    <cellStyle name="Обычный 4 2 2 7 3 2 2" xfId="16805"/>
    <cellStyle name="Обычный 4 2 2 7 3 2 2 2" xfId="31471"/>
    <cellStyle name="Обычный 4 2 2 7 3 2 3" xfId="24138"/>
    <cellStyle name="Обычный 4 2 2 7 3 3" xfId="13150"/>
    <cellStyle name="Обычный 4 2 2 7 3 3 2" xfId="27816"/>
    <cellStyle name="Обычный 4 2 2 7 3 4" xfId="20483"/>
    <cellStyle name="Обычный 4 2 2 7 4" xfId="7642"/>
    <cellStyle name="Обычный 4 2 2 7 4 2" xfId="14979"/>
    <cellStyle name="Обычный 4 2 2 7 4 2 2" xfId="29645"/>
    <cellStyle name="Обычный 4 2 2 7 4 3" xfId="22312"/>
    <cellStyle name="Обычный 4 2 2 7 5" xfId="11324"/>
    <cellStyle name="Обычный 4 2 2 7 5 2" xfId="25990"/>
    <cellStyle name="Обычный 4 2 2 7 6" xfId="18657"/>
    <cellStyle name="Обычный 4 2 2 8" xfId="541"/>
    <cellStyle name="Обычный 4 2 2 8 2" xfId="4953"/>
    <cellStyle name="Обычный 4 2 2 8 2 2" xfId="6784"/>
    <cellStyle name="Обычный 4 2 2 8 2 2 2" xfId="10444"/>
    <cellStyle name="Обычный 4 2 2 8 2 2 2 2" xfId="17777"/>
    <cellStyle name="Обычный 4 2 2 8 2 2 2 2 2" xfId="32443"/>
    <cellStyle name="Обычный 4 2 2 8 2 2 2 3" xfId="25110"/>
    <cellStyle name="Обычный 4 2 2 8 2 2 3" xfId="14122"/>
    <cellStyle name="Обычный 4 2 2 8 2 2 3 2" xfId="28788"/>
    <cellStyle name="Обычный 4 2 2 8 2 2 4" xfId="21455"/>
    <cellStyle name="Обычный 4 2 2 8 2 3" xfId="8616"/>
    <cellStyle name="Обычный 4 2 2 8 2 3 2" xfId="15951"/>
    <cellStyle name="Обычный 4 2 2 8 2 3 2 2" xfId="30617"/>
    <cellStyle name="Обычный 4 2 2 8 2 3 3" xfId="23284"/>
    <cellStyle name="Обычный 4 2 2 8 2 4" xfId="12296"/>
    <cellStyle name="Обычный 4 2 2 8 2 4 2" xfId="26962"/>
    <cellStyle name="Обычный 4 2 2 8 2 5" xfId="19629"/>
    <cellStyle name="Обычный 4 2 2 8 3" xfId="5876"/>
    <cellStyle name="Обычный 4 2 2 8 3 2" xfId="9535"/>
    <cellStyle name="Обычный 4 2 2 8 3 2 2" xfId="16868"/>
    <cellStyle name="Обычный 4 2 2 8 3 2 2 2" xfId="31534"/>
    <cellStyle name="Обычный 4 2 2 8 3 2 3" xfId="24201"/>
    <cellStyle name="Обычный 4 2 2 8 3 3" xfId="13213"/>
    <cellStyle name="Обычный 4 2 2 8 3 3 2" xfId="27879"/>
    <cellStyle name="Обычный 4 2 2 8 3 4" xfId="20546"/>
    <cellStyle name="Обычный 4 2 2 8 4" xfId="7705"/>
    <cellStyle name="Обычный 4 2 2 8 4 2" xfId="15042"/>
    <cellStyle name="Обычный 4 2 2 8 4 2 2" xfId="29708"/>
    <cellStyle name="Обычный 4 2 2 8 4 3" xfId="22375"/>
    <cellStyle name="Обычный 4 2 2 8 5" xfId="11387"/>
    <cellStyle name="Обычный 4 2 2 8 5 2" xfId="26053"/>
    <cellStyle name="Обычный 4 2 2 8 6" xfId="18720"/>
    <cellStyle name="Обычный 4 2 2 9" xfId="605"/>
    <cellStyle name="Обычный 4 2 2 9 2" xfId="5016"/>
    <cellStyle name="Обычный 4 2 2 9 2 2" xfId="6847"/>
    <cellStyle name="Обычный 4 2 2 9 2 2 2" xfId="10507"/>
    <cellStyle name="Обычный 4 2 2 9 2 2 2 2" xfId="17840"/>
    <cellStyle name="Обычный 4 2 2 9 2 2 2 2 2" xfId="32506"/>
    <cellStyle name="Обычный 4 2 2 9 2 2 2 3" xfId="25173"/>
    <cellStyle name="Обычный 4 2 2 9 2 2 3" xfId="14185"/>
    <cellStyle name="Обычный 4 2 2 9 2 2 3 2" xfId="28851"/>
    <cellStyle name="Обычный 4 2 2 9 2 2 4" xfId="21518"/>
    <cellStyle name="Обычный 4 2 2 9 2 3" xfId="8679"/>
    <cellStyle name="Обычный 4 2 2 9 2 3 2" xfId="16014"/>
    <cellStyle name="Обычный 4 2 2 9 2 3 2 2" xfId="30680"/>
    <cellStyle name="Обычный 4 2 2 9 2 3 3" xfId="23347"/>
    <cellStyle name="Обычный 4 2 2 9 2 4" xfId="12359"/>
    <cellStyle name="Обычный 4 2 2 9 2 4 2" xfId="27025"/>
    <cellStyle name="Обычный 4 2 2 9 2 5" xfId="19692"/>
    <cellStyle name="Обычный 4 2 2 9 3" xfId="5939"/>
    <cellStyle name="Обычный 4 2 2 9 3 2" xfId="9598"/>
    <cellStyle name="Обычный 4 2 2 9 3 2 2" xfId="16931"/>
    <cellStyle name="Обычный 4 2 2 9 3 2 2 2" xfId="31597"/>
    <cellStyle name="Обычный 4 2 2 9 3 2 3" xfId="24264"/>
    <cellStyle name="Обычный 4 2 2 9 3 3" xfId="13276"/>
    <cellStyle name="Обычный 4 2 2 9 3 3 2" xfId="27942"/>
    <cellStyle name="Обычный 4 2 2 9 3 4" xfId="20609"/>
    <cellStyle name="Обычный 4 2 2 9 4" xfId="7768"/>
    <cellStyle name="Обычный 4 2 2 9 4 2" xfId="15105"/>
    <cellStyle name="Обычный 4 2 2 9 4 2 2" xfId="29771"/>
    <cellStyle name="Обычный 4 2 2 9 4 3" xfId="22438"/>
    <cellStyle name="Обычный 4 2 2 9 5" xfId="11450"/>
    <cellStyle name="Обычный 4 2 2 9 5 2" xfId="26116"/>
    <cellStyle name="Обычный 4 2 2 9 6" xfId="18783"/>
    <cellStyle name="Обычный 4 2 20" xfId="201"/>
    <cellStyle name="Обычный 4 2 20 2" xfId="4615"/>
    <cellStyle name="Обычный 4 2 20 2 2" xfId="6446"/>
    <cellStyle name="Обычный 4 2 20 2 2 2" xfId="10106"/>
    <cellStyle name="Обычный 4 2 20 2 2 2 2" xfId="17439"/>
    <cellStyle name="Обычный 4 2 20 2 2 2 2 2" xfId="32105"/>
    <cellStyle name="Обычный 4 2 20 2 2 2 3" xfId="24772"/>
    <cellStyle name="Обычный 4 2 20 2 2 3" xfId="13784"/>
    <cellStyle name="Обычный 4 2 20 2 2 3 2" xfId="28450"/>
    <cellStyle name="Обычный 4 2 20 2 2 4" xfId="21117"/>
    <cellStyle name="Обычный 4 2 20 2 3" xfId="8278"/>
    <cellStyle name="Обычный 4 2 20 2 3 2" xfId="15613"/>
    <cellStyle name="Обычный 4 2 20 2 3 2 2" xfId="30279"/>
    <cellStyle name="Обычный 4 2 20 2 3 3" xfId="22946"/>
    <cellStyle name="Обычный 4 2 20 2 4" xfId="11958"/>
    <cellStyle name="Обычный 4 2 20 2 4 2" xfId="26624"/>
    <cellStyle name="Обычный 4 2 20 2 5" xfId="19291"/>
    <cellStyle name="Обычный 4 2 20 3" xfId="5538"/>
    <cellStyle name="Обычный 4 2 20 3 2" xfId="9197"/>
    <cellStyle name="Обычный 4 2 20 3 2 2" xfId="16530"/>
    <cellStyle name="Обычный 4 2 20 3 2 2 2" xfId="31196"/>
    <cellStyle name="Обычный 4 2 20 3 2 3" xfId="23863"/>
    <cellStyle name="Обычный 4 2 20 3 3" xfId="12875"/>
    <cellStyle name="Обычный 4 2 20 3 3 2" xfId="27541"/>
    <cellStyle name="Обычный 4 2 20 3 4" xfId="20208"/>
    <cellStyle name="Обычный 4 2 20 4" xfId="7367"/>
    <cellStyle name="Обычный 4 2 20 4 2" xfId="14704"/>
    <cellStyle name="Обычный 4 2 20 4 2 2" xfId="29370"/>
    <cellStyle name="Обычный 4 2 20 4 3" xfId="22037"/>
    <cellStyle name="Обычный 4 2 20 5" xfId="11049"/>
    <cellStyle name="Обычный 4 2 20 5 2" xfId="25715"/>
    <cellStyle name="Обычный 4 2 20 6" xfId="18382"/>
    <cellStyle name="Обычный 4 2 21" xfId="222"/>
    <cellStyle name="Обычный 4 2 21 2" xfId="4634"/>
    <cellStyle name="Обычный 4 2 21 2 2" xfId="6465"/>
    <cellStyle name="Обычный 4 2 21 2 2 2" xfId="10125"/>
    <cellStyle name="Обычный 4 2 21 2 2 2 2" xfId="17458"/>
    <cellStyle name="Обычный 4 2 21 2 2 2 2 2" xfId="32124"/>
    <cellStyle name="Обычный 4 2 21 2 2 2 3" xfId="24791"/>
    <cellStyle name="Обычный 4 2 21 2 2 3" xfId="13803"/>
    <cellStyle name="Обычный 4 2 21 2 2 3 2" xfId="28469"/>
    <cellStyle name="Обычный 4 2 21 2 2 4" xfId="21136"/>
    <cellStyle name="Обычный 4 2 21 2 3" xfId="8297"/>
    <cellStyle name="Обычный 4 2 21 2 3 2" xfId="15632"/>
    <cellStyle name="Обычный 4 2 21 2 3 2 2" xfId="30298"/>
    <cellStyle name="Обычный 4 2 21 2 3 3" xfId="22965"/>
    <cellStyle name="Обычный 4 2 21 2 4" xfId="11977"/>
    <cellStyle name="Обычный 4 2 21 2 4 2" xfId="26643"/>
    <cellStyle name="Обычный 4 2 21 2 5" xfId="19310"/>
    <cellStyle name="Обычный 4 2 21 3" xfId="5557"/>
    <cellStyle name="Обычный 4 2 21 3 2" xfId="9216"/>
    <cellStyle name="Обычный 4 2 21 3 2 2" xfId="16549"/>
    <cellStyle name="Обычный 4 2 21 3 2 2 2" xfId="31215"/>
    <cellStyle name="Обычный 4 2 21 3 2 3" xfId="23882"/>
    <cellStyle name="Обычный 4 2 21 3 3" xfId="12894"/>
    <cellStyle name="Обычный 4 2 21 3 3 2" xfId="27560"/>
    <cellStyle name="Обычный 4 2 21 3 4" xfId="20227"/>
    <cellStyle name="Обычный 4 2 21 4" xfId="7386"/>
    <cellStyle name="Обычный 4 2 21 4 2" xfId="14723"/>
    <cellStyle name="Обычный 4 2 21 4 2 2" xfId="29389"/>
    <cellStyle name="Обычный 4 2 21 4 3" xfId="22056"/>
    <cellStyle name="Обычный 4 2 21 5" xfId="11068"/>
    <cellStyle name="Обычный 4 2 21 5 2" xfId="25734"/>
    <cellStyle name="Обычный 4 2 21 6" xfId="18401"/>
    <cellStyle name="Обычный 4 2 22" xfId="286"/>
    <cellStyle name="Обычный 4 2 22 2" xfId="4697"/>
    <cellStyle name="Обычный 4 2 22 2 2" xfId="6528"/>
    <cellStyle name="Обычный 4 2 22 2 2 2" xfId="10188"/>
    <cellStyle name="Обычный 4 2 22 2 2 2 2" xfId="17521"/>
    <cellStyle name="Обычный 4 2 22 2 2 2 2 2" xfId="32187"/>
    <cellStyle name="Обычный 4 2 22 2 2 2 3" xfId="24854"/>
    <cellStyle name="Обычный 4 2 22 2 2 3" xfId="13866"/>
    <cellStyle name="Обычный 4 2 22 2 2 3 2" xfId="28532"/>
    <cellStyle name="Обычный 4 2 22 2 2 4" xfId="21199"/>
    <cellStyle name="Обычный 4 2 22 2 3" xfId="8360"/>
    <cellStyle name="Обычный 4 2 22 2 3 2" xfId="15695"/>
    <cellStyle name="Обычный 4 2 22 2 3 2 2" xfId="30361"/>
    <cellStyle name="Обычный 4 2 22 2 3 3" xfId="23028"/>
    <cellStyle name="Обычный 4 2 22 2 4" xfId="12040"/>
    <cellStyle name="Обычный 4 2 22 2 4 2" xfId="26706"/>
    <cellStyle name="Обычный 4 2 22 2 5" xfId="19373"/>
    <cellStyle name="Обычный 4 2 22 3" xfId="5620"/>
    <cellStyle name="Обычный 4 2 22 3 2" xfId="9279"/>
    <cellStyle name="Обычный 4 2 22 3 2 2" xfId="16612"/>
    <cellStyle name="Обычный 4 2 22 3 2 2 2" xfId="31278"/>
    <cellStyle name="Обычный 4 2 22 3 2 3" xfId="23945"/>
    <cellStyle name="Обычный 4 2 22 3 3" xfId="12957"/>
    <cellStyle name="Обычный 4 2 22 3 3 2" xfId="27623"/>
    <cellStyle name="Обычный 4 2 22 3 4" xfId="20290"/>
    <cellStyle name="Обычный 4 2 22 4" xfId="7449"/>
    <cellStyle name="Обычный 4 2 22 4 2" xfId="14786"/>
    <cellStyle name="Обычный 4 2 22 4 2 2" xfId="29452"/>
    <cellStyle name="Обычный 4 2 22 4 3" xfId="22119"/>
    <cellStyle name="Обычный 4 2 22 5" xfId="11131"/>
    <cellStyle name="Обычный 4 2 22 5 2" xfId="25797"/>
    <cellStyle name="Обычный 4 2 22 6" xfId="18464"/>
    <cellStyle name="Обычный 4 2 23" xfId="348"/>
    <cellStyle name="Обычный 4 2 23 2" xfId="4760"/>
    <cellStyle name="Обычный 4 2 23 2 2" xfId="6591"/>
    <cellStyle name="Обычный 4 2 23 2 2 2" xfId="10251"/>
    <cellStyle name="Обычный 4 2 23 2 2 2 2" xfId="17584"/>
    <cellStyle name="Обычный 4 2 23 2 2 2 2 2" xfId="32250"/>
    <cellStyle name="Обычный 4 2 23 2 2 2 3" xfId="24917"/>
    <cellStyle name="Обычный 4 2 23 2 2 3" xfId="13929"/>
    <cellStyle name="Обычный 4 2 23 2 2 3 2" xfId="28595"/>
    <cellStyle name="Обычный 4 2 23 2 2 4" xfId="21262"/>
    <cellStyle name="Обычный 4 2 23 2 3" xfId="8423"/>
    <cellStyle name="Обычный 4 2 23 2 3 2" xfId="15758"/>
    <cellStyle name="Обычный 4 2 23 2 3 2 2" xfId="30424"/>
    <cellStyle name="Обычный 4 2 23 2 3 3" xfId="23091"/>
    <cellStyle name="Обычный 4 2 23 2 4" xfId="12103"/>
    <cellStyle name="Обычный 4 2 23 2 4 2" xfId="26769"/>
    <cellStyle name="Обычный 4 2 23 2 5" xfId="19436"/>
    <cellStyle name="Обычный 4 2 23 3" xfId="5683"/>
    <cellStyle name="Обычный 4 2 23 3 2" xfId="9342"/>
    <cellStyle name="Обычный 4 2 23 3 2 2" xfId="16675"/>
    <cellStyle name="Обычный 4 2 23 3 2 2 2" xfId="31341"/>
    <cellStyle name="Обычный 4 2 23 3 2 3" xfId="24008"/>
    <cellStyle name="Обычный 4 2 23 3 3" xfId="13020"/>
    <cellStyle name="Обычный 4 2 23 3 3 2" xfId="27686"/>
    <cellStyle name="Обычный 4 2 23 3 4" xfId="20353"/>
    <cellStyle name="Обычный 4 2 23 4" xfId="7512"/>
    <cellStyle name="Обычный 4 2 23 4 2" xfId="14849"/>
    <cellStyle name="Обычный 4 2 23 4 2 2" xfId="29515"/>
    <cellStyle name="Обычный 4 2 23 4 3" xfId="22182"/>
    <cellStyle name="Обычный 4 2 23 5" xfId="11194"/>
    <cellStyle name="Обычный 4 2 23 5 2" xfId="25860"/>
    <cellStyle name="Обычный 4 2 23 6" xfId="18527"/>
    <cellStyle name="Обычный 4 2 24" xfId="411"/>
    <cellStyle name="Обычный 4 2 24 2" xfId="4823"/>
    <cellStyle name="Обычный 4 2 24 2 2" xfId="6654"/>
    <cellStyle name="Обычный 4 2 24 2 2 2" xfId="10314"/>
    <cellStyle name="Обычный 4 2 24 2 2 2 2" xfId="17647"/>
    <cellStyle name="Обычный 4 2 24 2 2 2 2 2" xfId="32313"/>
    <cellStyle name="Обычный 4 2 24 2 2 2 3" xfId="24980"/>
    <cellStyle name="Обычный 4 2 24 2 2 3" xfId="13992"/>
    <cellStyle name="Обычный 4 2 24 2 2 3 2" xfId="28658"/>
    <cellStyle name="Обычный 4 2 24 2 2 4" xfId="21325"/>
    <cellStyle name="Обычный 4 2 24 2 3" xfId="8486"/>
    <cellStyle name="Обычный 4 2 24 2 3 2" xfId="15821"/>
    <cellStyle name="Обычный 4 2 24 2 3 2 2" xfId="30487"/>
    <cellStyle name="Обычный 4 2 24 2 3 3" xfId="23154"/>
    <cellStyle name="Обычный 4 2 24 2 4" xfId="12166"/>
    <cellStyle name="Обычный 4 2 24 2 4 2" xfId="26832"/>
    <cellStyle name="Обычный 4 2 24 2 5" xfId="19499"/>
    <cellStyle name="Обычный 4 2 24 3" xfId="5746"/>
    <cellStyle name="Обычный 4 2 24 3 2" xfId="9405"/>
    <cellStyle name="Обычный 4 2 24 3 2 2" xfId="16738"/>
    <cellStyle name="Обычный 4 2 24 3 2 2 2" xfId="31404"/>
    <cellStyle name="Обычный 4 2 24 3 2 3" xfId="24071"/>
    <cellStyle name="Обычный 4 2 24 3 3" xfId="13083"/>
    <cellStyle name="Обычный 4 2 24 3 3 2" xfId="27749"/>
    <cellStyle name="Обычный 4 2 24 3 4" xfId="20416"/>
    <cellStyle name="Обычный 4 2 24 4" xfId="7575"/>
    <cellStyle name="Обычный 4 2 24 4 2" xfId="14912"/>
    <cellStyle name="Обычный 4 2 24 4 2 2" xfId="29578"/>
    <cellStyle name="Обычный 4 2 24 4 3" xfId="22245"/>
    <cellStyle name="Обычный 4 2 24 5" xfId="11257"/>
    <cellStyle name="Обычный 4 2 24 5 2" xfId="25923"/>
    <cellStyle name="Обычный 4 2 24 6" xfId="18590"/>
    <cellStyle name="Обычный 4 2 25" xfId="474"/>
    <cellStyle name="Обычный 4 2 25 2" xfId="4886"/>
    <cellStyle name="Обычный 4 2 25 2 2" xfId="6717"/>
    <cellStyle name="Обычный 4 2 25 2 2 2" xfId="10377"/>
    <cellStyle name="Обычный 4 2 25 2 2 2 2" xfId="17710"/>
    <cellStyle name="Обычный 4 2 25 2 2 2 2 2" xfId="32376"/>
    <cellStyle name="Обычный 4 2 25 2 2 2 3" xfId="25043"/>
    <cellStyle name="Обычный 4 2 25 2 2 3" xfId="14055"/>
    <cellStyle name="Обычный 4 2 25 2 2 3 2" xfId="28721"/>
    <cellStyle name="Обычный 4 2 25 2 2 4" xfId="21388"/>
    <cellStyle name="Обычный 4 2 25 2 3" xfId="8549"/>
    <cellStyle name="Обычный 4 2 25 2 3 2" xfId="15884"/>
    <cellStyle name="Обычный 4 2 25 2 3 2 2" xfId="30550"/>
    <cellStyle name="Обычный 4 2 25 2 3 3" xfId="23217"/>
    <cellStyle name="Обычный 4 2 25 2 4" xfId="12229"/>
    <cellStyle name="Обычный 4 2 25 2 4 2" xfId="26895"/>
    <cellStyle name="Обычный 4 2 25 2 5" xfId="19562"/>
    <cellStyle name="Обычный 4 2 25 3" xfId="5809"/>
    <cellStyle name="Обычный 4 2 25 3 2" xfId="9468"/>
    <cellStyle name="Обычный 4 2 25 3 2 2" xfId="16801"/>
    <cellStyle name="Обычный 4 2 25 3 2 2 2" xfId="31467"/>
    <cellStyle name="Обычный 4 2 25 3 2 3" xfId="24134"/>
    <cellStyle name="Обычный 4 2 25 3 3" xfId="13146"/>
    <cellStyle name="Обычный 4 2 25 3 3 2" xfId="27812"/>
    <cellStyle name="Обычный 4 2 25 3 4" xfId="20479"/>
    <cellStyle name="Обычный 4 2 25 4" xfId="7638"/>
    <cellStyle name="Обычный 4 2 25 4 2" xfId="14975"/>
    <cellStyle name="Обычный 4 2 25 4 2 2" xfId="29641"/>
    <cellStyle name="Обычный 4 2 25 4 3" xfId="22308"/>
    <cellStyle name="Обычный 4 2 25 5" xfId="11320"/>
    <cellStyle name="Обычный 4 2 25 5 2" xfId="25986"/>
    <cellStyle name="Обычный 4 2 25 6" xfId="18653"/>
    <cellStyle name="Обычный 4 2 26" xfId="537"/>
    <cellStyle name="Обычный 4 2 26 2" xfId="4949"/>
    <cellStyle name="Обычный 4 2 26 2 2" xfId="6780"/>
    <cellStyle name="Обычный 4 2 26 2 2 2" xfId="10440"/>
    <cellStyle name="Обычный 4 2 26 2 2 2 2" xfId="17773"/>
    <cellStyle name="Обычный 4 2 26 2 2 2 2 2" xfId="32439"/>
    <cellStyle name="Обычный 4 2 26 2 2 2 3" xfId="25106"/>
    <cellStyle name="Обычный 4 2 26 2 2 3" xfId="14118"/>
    <cellStyle name="Обычный 4 2 26 2 2 3 2" xfId="28784"/>
    <cellStyle name="Обычный 4 2 26 2 2 4" xfId="21451"/>
    <cellStyle name="Обычный 4 2 26 2 3" xfId="8612"/>
    <cellStyle name="Обычный 4 2 26 2 3 2" xfId="15947"/>
    <cellStyle name="Обычный 4 2 26 2 3 2 2" xfId="30613"/>
    <cellStyle name="Обычный 4 2 26 2 3 3" xfId="23280"/>
    <cellStyle name="Обычный 4 2 26 2 4" xfId="12292"/>
    <cellStyle name="Обычный 4 2 26 2 4 2" xfId="26958"/>
    <cellStyle name="Обычный 4 2 26 2 5" xfId="19625"/>
    <cellStyle name="Обычный 4 2 26 3" xfId="5872"/>
    <cellStyle name="Обычный 4 2 26 3 2" xfId="9531"/>
    <cellStyle name="Обычный 4 2 26 3 2 2" xfId="16864"/>
    <cellStyle name="Обычный 4 2 26 3 2 2 2" xfId="31530"/>
    <cellStyle name="Обычный 4 2 26 3 2 3" xfId="24197"/>
    <cellStyle name="Обычный 4 2 26 3 3" xfId="13209"/>
    <cellStyle name="Обычный 4 2 26 3 3 2" xfId="27875"/>
    <cellStyle name="Обычный 4 2 26 3 4" xfId="20542"/>
    <cellStyle name="Обычный 4 2 26 4" xfId="7701"/>
    <cellStyle name="Обычный 4 2 26 4 2" xfId="15038"/>
    <cellStyle name="Обычный 4 2 26 4 2 2" xfId="29704"/>
    <cellStyle name="Обычный 4 2 26 4 3" xfId="22371"/>
    <cellStyle name="Обычный 4 2 26 5" xfId="11383"/>
    <cellStyle name="Обычный 4 2 26 5 2" xfId="26049"/>
    <cellStyle name="Обычный 4 2 26 6" xfId="18716"/>
    <cellStyle name="Обычный 4 2 27" xfId="601"/>
    <cellStyle name="Обычный 4 2 27 2" xfId="5012"/>
    <cellStyle name="Обычный 4 2 27 2 2" xfId="6843"/>
    <cellStyle name="Обычный 4 2 27 2 2 2" xfId="10503"/>
    <cellStyle name="Обычный 4 2 27 2 2 2 2" xfId="17836"/>
    <cellStyle name="Обычный 4 2 27 2 2 2 2 2" xfId="32502"/>
    <cellStyle name="Обычный 4 2 27 2 2 2 3" xfId="25169"/>
    <cellStyle name="Обычный 4 2 27 2 2 3" xfId="14181"/>
    <cellStyle name="Обычный 4 2 27 2 2 3 2" xfId="28847"/>
    <cellStyle name="Обычный 4 2 27 2 2 4" xfId="21514"/>
    <cellStyle name="Обычный 4 2 27 2 3" xfId="8675"/>
    <cellStyle name="Обычный 4 2 27 2 3 2" xfId="16010"/>
    <cellStyle name="Обычный 4 2 27 2 3 2 2" xfId="30676"/>
    <cellStyle name="Обычный 4 2 27 2 3 3" xfId="23343"/>
    <cellStyle name="Обычный 4 2 27 2 4" xfId="12355"/>
    <cellStyle name="Обычный 4 2 27 2 4 2" xfId="27021"/>
    <cellStyle name="Обычный 4 2 27 2 5" xfId="19688"/>
    <cellStyle name="Обычный 4 2 27 3" xfId="5935"/>
    <cellStyle name="Обычный 4 2 27 3 2" xfId="9594"/>
    <cellStyle name="Обычный 4 2 27 3 2 2" xfId="16927"/>
    <cellStyle name="Обычный 4 2 27 3 2 2 2" xfId="31593"/>
    <cellStyle name="Обычный 4 2 27 3 2 3" xfId="24260"/>
    <cellStyle name="Обычный 4 2 27 3 3" xfId="13272"/>
    <cellStyle name="Обычный 4 2 27 3 3 2" xfId="27938"/>
    <cellStyle name="Обычный 4 2 27 3 4" xfId="20605"/>
    <cellStyle name="Обычный 4 2 27 4" xfId="7764"/>
    <cellStyle name="Обычный 4 2 27 4 2" xfId="15101"/>
    <cellStyle name="Обычный 4 2 27 4 2 2" xfId="29767"/>
    <cellStyle name="Обычный 4 2 27 4 3" xfId="22434"/>
    <cellStyle name="Обычный 4 2 27 5" xfId="11446"/>
    <cellStyle name="Обычный 4 2 27 5 2" xfId="26112"/>
    <cellStyle name="Обычный 4 2 27 6" xfId="18779"/>
    <cellStyle name="Обычный 4 2 28" xfId="664"/>
    <cellStyle name="Обычный 4 2 28 2" xfId="5075"/>
    <cellStyle name="Обычный 4 2 28 2 2" xfId="6906"/>
    <cellStyle name="Обычный 4 2 28 2 2 2" xfId="10566"/>
    <cellStyle name="Обычный 4 2 28 2 2 2 2" xfId="17899"/>
    <cellStyle name="Обычный 4 2 28 2 2 2 2 2" xfId="32565"/>
    <cellStyle name="Обычный 4 2 28 2 2 2 3" xfId="25232"/>
    <cellStyle name="Обычный 4 2 28 2 2 3" xfId="14244"/>
    <cellStyle name="Обычный 4 2 28 2 2 3 2" xfId="28910"/>
    <cellStyle name="Обычный 4 2 28 2 2 4" xfId="21577"/>
    <cellStyle name="Обычный 4 2 28 2 3" xfId="8738"/>
    <cellStyle name="Обычный 4 2 28 2 3 2" xfId="16073"/>
    <cellStyle name="Обычный 4 2 28 2 3 2 2" xfId="30739"/>
    <cellStyle name="Обычный 4 2 28 2 3 3" xfId="23406"/>
    <cellStyle name="Обычный 4 2 28 2 4" xfId="12418"/>
    <cellStyle name="Обычный 4 2 28 2 4 2" xfId="27084"/>
    <cellStyle name="Обычный 4 2 28 2 5" xfId="19751"/>
    <cellStyle name="Обычный 4 2 28 3" xfId="5998"/>
    <cellStyle name="Обычный 4 2 28 3 2" xfId="9657"/>
    <cellStyle name="Обычный 4 2 28 3 2 2" xfId="16990"/>
    <cellStyle name="Обычный 4 2 28 3 2 2 2" xfId="31656"/>
    <cellStyle name="Обычный 4 2 28 3 2 3" xfId="24323"/>
    <cellStyle name="Обычный 4 2 28 3 3" xfId="13335"/>
    <cellStyle name="Обычный 4 2 28 3 3 2" xfId="28001"/>
    <cellStyle name="Обычный 4 2 28 3 4" xfId="20668"/>
    <cellStyle name="Обычный 4 2 28 4" xfId="7827"/>
    <cellStyle name="Обычный 4 2 28 4 2" xfId="15164"/>
    <cellStyle name="Обычный 4 2 28 4 2 2" xfId="29830"/>
    <cellStyle name="Обычный 4 2 28 4 3" xfId="22497"/>
    <cellStyle name="Обычный 4 2 28 5" xfId="11509"/>
    <cellStyle name="Обычный 4 2 28 5 2" xfId="26175"/>
    <cellStyle name="Обычный 4 2 28 6" xfId="18842"/>
    <cellStyle name="Обычный 4 2 29" xfId="727"/>
    <cellStyle name="Обычный 4 2 29 2" xfId="5138"/>
    <cellStyle name="Обычный 4 2 29 2 2" xfId="6969"/>
    <cellStyle name="Обычный 4 2 29 2 2 2" xfId="10629"/>
    <cellStyle name="Обычный 4 2 29 2 2 2 2" xfId="17962"/>
    <cellStyle name="Обычный 4 2 29 2 2 2 2 2" xfId="32628"/>
    <cellStyle name="Обычный 4 2 29 2 2 2 3" xfId="25295"/>
    <cellStyle name="Обычный 4 2 29 2 2 3" xfId="14307"/>
    <cellStyle name="Обычный 4 2 29 2 2 3 2" xfId="28973"/>
    <cellStyle name="Обычный 4 2 29 2 2 4" xfId="21640"/>
    <cellStyle name="Обычный 4 2 29 2 3" xfId="8801"/>
    <cellStyle name="Обычный 4 2 29 2 3 2" xfId="16136"/>
    <cellStyle name="Обычный 4 2 29 2 3 2 2" xfId="30802"/>
    <cellStyle name="Обычный 4 2 29 2 3 3" xfId="23469"/>
    <cellStyle name="Обычный 4 2 29 2 4" xfId="12481"/>
    <cellStyle name="Обычный 4 2 29 2 4 2" xfId="27147"/>
    <cellStyle name="Обычный 4 2 29 2 5" xfId="19814"/>
    <cellStyle name="Обычный 4 2 29 3" xfId="6061"/>
    <cellStyle name="Обычный 4 2 29 3 2" xfId="9720"/>
    <cellStyle name="Обычный 4 2 29 3 2 2" xfId="17053"/>
    <cellStyle name="Обычный 4 2 29 3 2 2 2" xfId="31719"/>
    <cellStyle name="Обычный 4 2 29 3 2 3" xfId="24386"/>
    <cellStyle name="Обычный 4 2 29 3 3" xfId="13398"/>
    <cellStyle name="Обычный 4 2 29 3 3 2" xfId="28064"/>
    <cellStyle name="Обычный 4 2 29 3 4" xfId="20731"/>
    <cellStyle name="Обычный 4 2 29 4" xfId="7890"/>
    <cellStyle name="Обычный 4 2 29 4 2" xfId="15227"/>
    <cellStyle name="Обычный 4 2 29 4 2 2" xfId="29893"/>
    <cellStyle name="Обычный 4 2 29 4 3" xfId="22560"/>
    <cellStyle name="Обычный 4 2 29 5" xfId="11572"/>
    <cellStyle name="Обычный 4 2 29 5 2" xfId="26238"/>
    <cellStyle name="Обычный 4 2 29 6" xfId="18905"/>
    <cellStyle name="Обычный 4 2 3" xfId="90"/>
    <cellStyle name="Обычный 4 2 3 10" xfId="733"/>
    <cellStyle name="Обычный 4 2 3 10 2" xfId="5144"/>
    <cellStyle name="Обычный 4 2 3 10 2 2" xfId="6975"/>
    <cellStyle name="Обычный 4 2 3 10 2 2 2" xfId="10635"/>
    <cellStyle name="Обычный 4 2 3 10 2 2 2 2" xfId="17968"/>
    <cellStyle name="Обычный 4 2 3 10 2 2 2 2 2" xfId="32634"/>
    <cellStyle name="Обычный 4 2 3 10 2 2 2 3" xfId="25301"/>
    <cellStyle name="Обычный 4 2 3 10 2 2 3" xfId="14313"/>
    <cellStyle name="Обычный 4 2 3 10 2 2 3 2" xfId="28979"/>
    <cellStyle name="Обычный 4 2 3 10 2 2 4" xfId="21646"/>
    <cellStyle name="Обычный 4 2 3 10 2 3" xfId="8807"/>
    <cellStyle name="Обычный 4 2 3 10 2 3 2" xfId="16142"/>
    <cellStyle name="Обычный 4 2 3 10 2 3 2 2" xfId="30808"/>
    <cellStyle name="Обычный 4 2 3 10 2 3 3" xfId="23475"/>
    <cellStyle name="Обычный 4 2 3 10 2 4" xfId="12487"/>
    <cellStyle name="Обычный 4 2 3 10 2 4 2" xfId="27153"/>
    <cellStyle name="Обычный 4 2 3 10 2 5" xfId="19820"/>
    <cellStyle name="Обычный 4 2 3 10 3" xfId="6067"/>
    <cellStyle name="Обычный 4 2 3 10 3 2" xfId="9726"/>
    <cellStyle name="Обычный 4 2 3 10 3 2 2" xfId="17059"/>
    <cellStyle name="Обычный 4 2 3 10 3 2 2 2" xfId="31725"/>
    <cellStyle name="Обычный 4 2 3 10 3 2 3" xfId="24392"/>
    <cellStyle name="Обычный 4 2 3 10 3 3" xfId="13404"/>
    <cellStyle name="Обычный 4 2 3 10 3 3 2" xfId="28070"/>
    <cellStyle name="Обычный 4 2 3 10 3 4" xfId="20737"/>
    <cellStyle name="Обычный 4 2 3 10 4" xfId="7896"/>
    <cellStyle name="Обычный 4 2 3 10 4 2" xfId="15233"/>
    <cellStyle name="Обычный 4 2 3 10 4 2 2" xfId="29899"/>
    <cellStyle name="Обычный 4 2 3 10 4 3" xfId="22566"/>
    <cellStyle name="Обычный 4 2 3 10 5" xfId="11578"/>
    <cellStyle name="Обычный 4 2 3 10 5 2" xfId="26244"/>
    <cellStyle name="Обычный 4 2 3 10 6" xfId="18911"/>
    <cellStyle name="Обычный 4 2 3 11" xfId="796"/>
    <cellStyle name="Обычный 4 2 3 11 2" xfId="5207"/>
    <cellStyle name="Обычный 4 2 3 11 2 2" xfId="7038"/>
    <cellStyle name="Обычный 4 2 3 11 2 2 2" xfId="10698"/>
    <cellStyle name="Обычный 4 2 3 11 2 2 2 2" xfId="18031"/>
    <cellStyle name="Обычный 4 2 3 11 2 2 2 2 2" xfId="32697"/>
    <cellStyle name="Обычный 4 2 3 11 2 2 2 3" xfId="25364"/>
    <cellStyle name="Обычный 4 2 3 11 2 2 3" xfId="14376"/>
    <cellStyle name="Обычный 4 2 3 11 2 2 3 2" xfId="29042"/>
    <cellStyle name="Обычный 4 2 3 11 2 2 4" xfId="21709"/>
    <cellStyle name="Обычный 4 2 3 11 2 3" xfId="8870"/>
    <cellStyle name="Обычный 4 2 3 11 2 3 2" xfId="16205"/>
    <cellStyle name="Обычный 4 2 3 11 2 3 2 2" xfId="30871"/>
    <cellStyle name="Обычный 4 2 3 11 2 3 3" xfId="23538"/>
    <cellStyle name="Обычный 4 2 3 11 2 4" xfId="12550"/>
    <cellStyle name="Обычный 4 2 3 11 2 4 2" xfId="27216"/>
    <cellStyle name="Обычный 4 2 3 11 2 5" xfId="19883"/>
    <cellStyle name="Обычный 4 2 3 11 3" xfId="6130"/>
    <cellStyle name="Обычный 4 2 3 11 3 2" xfId="9789"/>
    <cellStyle name="Обычный 4 2 3 11 3 2 2" xfId="17122"/>
    <cellStyle name="Обычный 4 2 3 11 3 2 2 2" xfId="31788"/>
    <cellStyle name="Обычный 4 2 3 11 3 2 3" xfId="24455"/>
    <cellStyle name="Обычный 4 2 3 11 3 3" xfId="13467"/>
    <cellStyle name="Обычный 4 2 3 11 3 3 2" xfId="28133"/>
    <cellStyle name="Обычный 4 2 3 11 3 4" xfId="20800"/>
    <cellStyle name="Обычный 4 2 3 11 4" xfId="7959"/>
    <cellStyle name="Обычный 4 2 3 11 4 2" xfId="15296"/>
    <cellStyle name="Обычный 4 2 3 11 4 2 2" xfId="29962"/>
    <cellStyle name="Обычный 4 2 3 11 4 3" xfId="22629"/>
    <cellStyle name="Обычный 4 2 3 11 5" xfId="11641"/>
    <cellStyle name="Обычный 4 2 3 11 5 2" xfId="26307"/>
    <cellStyle name="Обычный 4 2 3 11 6" xfId="18974"/>
    <cellStyle name="Обычный 4 2 3 12" xfId="859"/>
    <cellStyle name="Обычный 4 2 3 12 2" xfId="5270"/>
    <cellStyle name="Обычный 4 2 3 12 2 2" xfId="7101"/>
    <cellStyle name="Обычный 4 2 3 12 2 2 2" xfId="10761"/>
    <cellStyle name="Обычный 4 2 3 12 2 2 2 2" xfId="18094"/>
    <cellStyle name="Обычный 4 2 3 12 2 2 2 2 2" xfId="32760"/>
    <cellStyle name="Обычный 4 2 3 12 2 2 2 3" xfId="25427"/>
    <cellStyle name="Обычный 4 2 3 12 2 2 3" xfId="14439"/>
    <cellStyle name="Обычный 4 2 3 12 2 2 3 2" xfId="29105"/>
    <cellStyle name="Обычный 4 2 3 12 2 2 4" xfId="21772"/>
    <cellStyle name="Обычный 4 2 3 12 2 3" xfId="8933"/>
    <cellStyle name="Обычный 4 2 3 12 2 3 2" xfId="16268"/>
    <cellStyle name="Обычный 4 2 3 12 2 3 2 2" xfId="30934"/>
    <cellStyle name="Обычный 4 2 3 12 2 3 3" xfId="23601"/>
    <cellStyle name="Обычный 4 2 3 12 2 4" xfId="12613"/>
    <cellStyle name="Обычный 4 2 3 12 2 4 2" xfId="27279"/>
    <cellStyle name="Обычный 4 2 3 12 2 5" xfId="19946"/>
    <cellStyle name="Обычный 4 2 3 12 3" xfId="6193"/>
    <cellStyle name="Обычный 4 2 3 12 3 2" xfId="9852"/>
    <cellStyle name="Обычный 4 2 3 12 3 2 2" xfId="17185"/>
    <cellStyle name="Обычный 4 2 3 12 3 2 2 2" xfId="31851"/>
    <cellStyle name="Обычный 4 2 3 12 3 2 3" xfId="24518"/>
    <cellStyle name="Обычный 4 2 3 12 3 3" xfId="13530"/>
    <cellStyle name="Обычный 4 2 3 12 3 3 2" xfId="28196"/>
    <cellStyle name="Обычный 4 2 3 12 3 4" xfId="20863"/>
    <cellStyle name="Обычный 4 2 3 12 4" xfId="8022"/>
    <cellStyle name="Обычный 4 2 3 12 4 2" xfId="15359"/>
    <cellStyle name="Обычный 4 2 3 12 4 2 2" xfId="30025"/>
    <cellStyle name="Обычный 4 2 3 12 4 3" xfId="22692"/>
    <cellStyle name="Обычный 4 2 3 12 5" xfId="11704"/>
    <cellStyle name="Обычный 4 2 3 12 5 2" xfId="26370"/>
    <cellStyle name="Обычный 4 2 3 12 6" xfId="19037"/>
    <cellStyle name="Обычный 4 2 3 13" xfId="922"/>
    <cellStyle name="Обычный 4 2 3 13 2" xfId="5333"/>
    <cellStyle name="Обычный 4 2 3 13 2 2" xfId="7164"/>
    <cellStyle name="Обычный 4 2 3 13 2 2 2" xfId="10824"/>
    <cellStyle name="Обычный 4 2 3 13 2 2 2 2" xfId="18157"/>
    <cellStyle name="Обычный 4 2 3 13 2 2 2 2 2" xfId="32823"/>
    <cellStyle name="Обычный 4 2 3 13 2 2 2 3" xfId="25490"/>
    <cellStyle name="Обычный 4 2 3 13 2 2 3" xfId="14502"/>
    <cellStyle name="Обычный 4 2 3 13 2 2 3 2" xfId="29168"/>
    <cellStyle name="Обычный 4 2 3 13 2 2 4" xfId="21835"/>
    <cellStyle name="Обычный 4 2 3 13 2 3" xfId="8996"/>
    <cellStyle name="Обычный 4 2 3 13 2 3 2" xfId="16331"/>
    <cellStyle name="Обычный 4 2 3 13 2 3 2 2" xfId="30997"/>
    <cellStyle name="Обычный 4 2 3 13 2 3 3" xfId="23664"/>
    <cellStyle name="Обычный 4 2 3 13 2 4" xfId="12676"/>
    <cellStyle name="Обычный 4 2 3 13 2 4 2" xfId="27342"/>
    <cellStyle name="Обычный 4 2 3 13 2 5" xfId="20009"/>
    <cellStyle name="Обычный 4 2 3 13 3" xfId="6256"/>
    <cellStyle name="Обычный 4 2 3 13 3 2" xfId="9915"/>
    <cellStyle name="Обычный 4 2 3 13 3 2 2" xfId="17248"/>
    <cellStyle name="Обычный 4 2 3 13 3 2 2 2" xfId="31914"/>
    <cellStyle name="Обычный 4 2 3 13 3 2 3" xfId="24581"/>
    <cellStyle name="Обычный 4 2 3 13 3 3" xfId="13593"/>
    <cellStyle name="Обычный 4 2 3 13 3 3 2" xfId="28259"/>
    <cellStyle name="Обычный 4 2 3 13 3 4" xfId="20926"/>
    <cellStyle name="Обычный 4 2 3 13 4" xfId="8085"/>
    <cellStyle name="Обычный 4 2 3 13 4 2" xfId="15422"/>
    <cellStyle name="Обычный 4 2 3 13 4 2 2" xfId="30088"/>
    <cellStyle name="Обычный 4 2 3 13 4 3" xfId="22755"/>
    <cellStyle name="Обычный 4 2 3 13 5" xfId="11767"/>
    <cellStyle name="Обычный 4 2 3 13 5 2" xfId="26433"/>
    <cellStyle name="Обычный 4 2 3 13 6" xfId="19100"/>
    <cellStyle name="Обычный 4 2 3 14" xfId="984"/>
    <cellStyle name="Обычный 4 2 3 14 2" xfId="5396"/>
    <cellStyle name="Обычный 4 2 3 14 2 2" xfId="7227"/>
    <cellStyle name="Обычный 4 2 3 14 2 2 2" xfId="10887"/>
    <cellStyle name="Обычный 4 2 3 14 2 2 2 2" xfId="18220"/>
    <cellStyle name="Обычный 4 2 3 14 2 2 2 2 2" xfId="32886"/>
    <cellStyle name="Обычный 4 2 3 14 2 2 2 3" xfId="25553"/>
    <cellStyle name="Обычный 4 2 3 14 2 2 3" xfId="14565"/>
    <cellStyle name="Обычный 4 2 3 14 2 2 3 2" xfId="29231"/>
    <cellStyle name="Обычный 4 2 3 14 2 2 4" xfId="21898"/>
    <cellStyle name="Обычный 4 2 3 14 2 3" xfId="9059"/>
    <cellStyle name="Обычный 4 2 3 14 2 3 2" xfId="16394"/>
    <cellStyle name="Обычный 4 2 3 14 2 3 2 2" xfId="31060"/>
    <cellStyle name="Обычный 4 2 3 14 2 3 3" xfId="23727"/>
    <cellStyle name="Обычный 4 2 3 14 2 4" xfId="12739"/>
    <cellStyle name="Обычный 4 2 3 14 2 4 2" xfId="27405"/>
    <cellStyle name="Обычный 4 2 3 14 2 5" xfId="20072"/>
    <cellStyle name="Обычный 4 2 3 14 3" xfId="6318"/>
    <cellStyle name="Обычный 4 2 3 14 3 2" xfId="9978"/>
    <cellStyle name="Обычный 4 2 3 14 3 2 2" xfId="17311"/>
    <cellStyle name="Обычный 4 2 3 14 3 2 2 2" xfId="31977"/>
    <cellStyle name="Обычный 4 2 3 14 3 2 3" xfId="24644"/>
    <cellStyle name="Обычный 4 2 3 14 3 3" xfId="13656"/>
    <cellStyle name="Обычный 4 2 3 14 3 3 2" xfId="28322"/>
    <cellStyle name="Обычный 4 2 3 14 3 4" xfId="20989"/>
    <cellStyle name="Обычный 4 2 3 14 4" xfId="8148"/>
    <cellStyle name="Обычный 4 2 3 14 4 2" xfId="15485"/>
    <cellStyle name="Обычный 4 2 3 14 4 2 2" xfId="30151"/>
    <cellStyle name="Обычный 4 2 3 14 4 3" xfId="22818"/>
    <cellStyle name="Обычный 4 2 3 14 5" xfId="11830"/>
    <cellStyle name="Обычный 4 2 3 14 5 2" xfId="26496"/>
    <cellStyle name="Обычный 4 2 3 14 6" xfId="19163"/>
    <cellStyle name="Обычный 4 2 3 15" xfId="3807"/>
    <cellStyle name="Обычный 4 2 3 16" xfId="4546"/>
    <cellStyle name="Обычный 4 2 3 16 2" xfId="6377"/>
    <cellStyle name="Обычный 4 2 3 16 2 2" xfId="10037"/>
    <cellStyle name="Обычный 4 2 3 16 2 2 2" xfId="17370"/>
    <cellStyle name="Обычный 4 2 3 16 2 2 2 2" xfId="32036"/>
    <cellStyle name="Обычный 4 2 3 16 2 2 3" xfId="24703"/>
    <cellStyle name="Обычный 4 2 3 16 2 3" xfId="13715"/>
    <cellStyle name="Обычный 4 2 3 16 2 3 2" xfId="28381"/>
    <cellStyle name="Обычный 4 2 3 16 2 4" xfId="21048"/>
    <cellStyle name="Обычный 4 2 3 16 3" xfId="8209"/>
    <cellStyle name="Обычный 4 2 3 16 3 2" xfId="15544"/>
    <cellStyle name="Обычный 4 2 3 16 3 2 2" xfId="30210"/>
    <cellStyle name="Обычный 4 2 3 16 3 3" xfId="22877"/>
    <cellStyle name="Обычный 4 2 3 16 4" xfId="11889"/>
    <cellStyle name="Обычный 4 2 3 16 4 2" xfId="26555"/>
    <cellStyle name="Обычный 4 2 3 16 5" xfId="19222"/>
    <cellStyle name="Обычный 4 2 3 17" xfId="5469"/>
    <cellStyle name="Обычный 4 2 3 17 2" xfId="9128"/>
    <cellStyle name="Обычный 4 2 3 17 2 2" xfId="16461"/>
    <cellStyle name="Обычный 4 2 3 17 2 2 2" xfId="31127"/>
    <cellStyle name="Обычный 4 2 3 17 2 3" xfId="23794"/>
    <cellStyle name="Обычный 4 2 3 17 3" xfId="12806"/>
    <cellStyle name="Обычный 4 2 3 17 3 2" xfId="27472"/>
    <cellStyle name="Обычный 4 2 3 17 4" xfId="20139"/>
    <cellStyle name="Обычный 4 2 3 18" xfId="7298"/>
    <cellStyle name="Обычный 4 2 3 18 2" xfId="14635"/>
    <cellStyle name="Обычный 4 2 3 18 2 2" xfId="29301"/>
    <cellStyle name="Обычный 4 2 3 18 3" xfId="21968"/>
    <cellStyle name="Обычный 4 2 3 19" xfId="10980"/>
    <cellStyle name="Обычный 4 2 3 19 2" xfId="25646"/>
    <cellStyle name="Обычный 4 2 3 2" xfId="228"/>
    <cellStyle name="Обычный 4 2 3 2 2" xfId="4640"/>
    <cellStyle name="Обычный 4 2 3 2 2 2" xfId="6471"/>
    <cellStyle name="Обычный 4 2 3 2 2 2 2" xfId="10131"/>
    <cellStyle name="Обычный 4 2 3 2 2 2 2 2" xfId="17464"/>
    <cellStyle name="Обычный 4 2 3 2 2 2 2 2 2" xfId="32130"/>
    <cellStyle name="Обычный 4 2 3 2 2 2 2 3" xfId="24797"/>
    <cellStyle name="Обычный 4 2 3 2 2 2 3" xfId="13809"/>
    <cellStyle name="Обычный 4 2 3 2 2 2 3 2" xfId="28475"/>
    <cellStyle name="Обычный 4 2 3 2 2 2 4" xfId="21142"/>
    <cellStyle name="Обычный 4 2 3 2 2 3" xfId="8303"/>
    <cellStyle name="Обычный 4 2 3 2 2 3 2" xfId="15638"/>
    <cellStyle name="Обычный 4 2 3 2 2 3 2 2" xfId="30304"/>
    <cellStyle name="Обычный 4 2 3 2 2 3 3" xfId="22971"/>
    <cellStyle name="Обычный 4 2 3 2 2 4" xfId="11983"/>
    <cellStyle name="Обычный 4 2 3 2 2 4 2" xfId="26649"/>
    <cellStyle name="Обычный 4 2 3 2 2 5" xfId="19316"/>
    <cellStyle name="Обычный 4 2 3 2 3" xfId="5563"/>
    <cellStyle name="Обычный 4 2 3 2 3 2" xfId="9222"/>
    <cellStyle name="Обычный 4 2 3 2 3 2 2" xfId="16555"/>
    <cellStyle name="Обычный 4 2 3 2 3 2 2 2" xfId="31221"/>
    <cellStyle name="Обычный 4 2 3 2 3 2 3" xfId="23888"/>
    <cellStyle name="Обычный 4 2 3 2 3 3" xfId="12900"/>
    <cellStyle name="Обычный 4 2 3 2 3 3 2" xfId="27566"/>
    <cellStyle name="Обычный 4 2 3 2 3 4" xfId="20233"/>
    <cellStyle name="Обычный 4 2 3 2 4" xfId="7392"/>
    <cellStyle name="Обычный 4 2 3 2 4 2" xfId="14729"/>
    <cellStyle name="Обычный 4 2 3 2 4 2 2" xfId="29395"/>
    <cellStyle name="Обычный 4 2 3 2 4 3" xfId="22062"/>
    <cellStyle name="Обычный 4 2 3 2 5" xfId="11074"/>
    <cellStyle name="Обычный 4 2 3 2 5 2" xfId="25740"/>
    <cellStyle name="Обычный 4 2 3 2 6" xfId="18407"/>
    <cellStyle name="Обычный 4 2 3 20" xfId="18313"/>
    <cellStyle name="Обычный 4 2 3 3" xfId="292"/>
    <cellStyle name="Обычный 4 2 3 3 2" xfId="4703"/>
    <cellStyle name="Обычный 4 2 3 3 2 2" xfId="6534"/>
    <cellStyle name="Обычный 4 2 3 3 2 2 2" xfId="10194"/>
    <cellStyle name="Обычный 4 2 3 3 2 2 2 2" xfId="17527"/>
    <cellStyle name="Обычный 4 2 3 3 2 2 2 2 2" xfId="32193"/>
    <cellStyle name="Обычный 4 2 3 3 2 2 2 3" xfId="24860"/>
    <cellStyle name="Обычный 4 2 3 3 2 2 3" xfId="13872"/>
    <cellStyle name="Обычный 4 2 3 3 2 2 3 2" xfId="28538"/>
    <cellStyle name="Обычный 4 2 3 3 2 2 4" xfId="21205"/>
    <cellStyle name="Обычный 4 2 3 3 2 3" xfId="8366"/>
    <cellStyle name="Обычный 4 2 3 3 2 3 2" xfId="15701"/>
    <cellStyle name="Обычный 4 2 3 3 2 3 2 2" xfId="30367"/>
    <cellStyle name="Обычный 4 2 3 3 2 3 3" xfId="23034"/>
    <cellStyle name="Обычный 4 2 3 3 2 4" xfId="12046"/>
    <cellStyle name="Обычный 4 2 3 3 2 4 2" xfId="26712"/>
    <cellStyle name="Обычный 4 2 3 3 2 5" xfId="19379"/>
    <cellStyle name="Обычный 4 2 3 3 3" xfId="5626"/>
    <cellStyle name="Обычный 4 2 3 3 3 2" xfId="9285"/>
    <cellStyle name="Обычный 4 2 3 3 3 2 2" xfId="16618"/>
    <cellStyle name="Обычный 4 2 3 3 3 2 2 2" xfId="31284"/>
    <cellStyle name="Обычный 4 2 3 3 3 2 3" xfId="23951"/>
    <cellStyle name="Обычный 4 2 3 3 3 3" xfId="12963"/>
    <cellStyle name="Обычный 4 2 3 3 3 3 2" xfId="27629"/>
    <cellStyle name="Обычный 4 2 3 3 3 4" xfId="20296"/>
    <cellStyle name="Обычный 4 2 3 3 4" xfId="7455"/>
    <cellStyle name="Обычный 4 2 3 3 4 2" xfId="14792"/>
    <cellStyle name="Обычный 4 2 3 3 4 2 2" xfId="29458"/>
    <cellStyle name="Обычный 4 2 3 3 4 3" xfId="22125"/>
    <cellStyle name="Обычный 4 2 3 3 5" xfId="11137"/>
    <cellStyle name="Обычный 4 2 3 3 5 2" xfId="25803"/>
    <cellStyle name="Обычный 4 2 3 3 6" xfId="18470"/>
    <cellStyle name="Обычный 4 2 3 4" xfId="354"/>
    <cellStyle name="Обычный 4 2 3 4 2" xfId="4766"/>
    <cellStyle name="Обычный 4 2 3 4 2 2" xfId="6597"/>
    <cellStyle name="Обычный 4 2 3 4 2 2 2" xfId="10257"/>
    <cellStyle name="Обычный 4 2 3 4 2 2 2 2" xfId="17590"/>
    <cellStyle name="Обычный 4 2 3 4 2 2 2 2 2" xfId="32256"/>
    <cellStyle name="Обычный 4 2 3 4 2 2 2 3" xfId="24923"/>
    <cellStyle name="Обычный 4 2 3 4 2 2 3" xfId="13935"/>
    <cellStyle name="Обычный 4 2 3 4 2 2 3 2" xfId="28601"/>
    <cellStyle name="Обычный 4 2 3 4 2 2 4" xfId="21268"/>
    <cellStyle name="Обычный 4 2 3 4 2 3" xfId="8429"/>
    <cellStyle name="Обычный 4 2 3 4 2 3 2" xfId="15764"/>
    <cellStyle name="Обычный 4 2 3 4 2 3 2 2" xfId="30430"/>
    <cellStyle name="Обычный 4 2 3 4 2 3 3" xfId="23097"/>
    <cellStyle name="Обычный 4 2 3 4 2 4" xfId="12109"/>
    <cellStyle name="Обычный 4 2 3 4 2 4 2" xfId="26775"/>
    <cellStyle name="Обычный 4 2 3 4 2 5" xfId="19442"/>
    <cellStyle name="Обычный 4 2 3 4 3" xfId="5689"/>
    <cellStyle name="Обычный 4 2 3 4 3 2" xfId="9348"/>
    <cellStyle name="Обычный 4 2 3 4 3 2 2" xfId="16681"/>
    <cellStyle name="Обычный 4 2 3 4 3 2 2 2" xfId="31347"/>
    <cellStyle name="Обычный 4 2 3 4 3 2 3" xfId="24014"/>
    <cellStyle name="Обычный 4 2 3 4 3 3" xfId="13026"/>
    <cellStyle name="Обычный 4 2 3 4 3 3 2" xfId="27692"/>
    <cellStyle name="Обычный 4 2 3 4 3 4" xfId="20359"/>
    <cellStyle name="Обычный 4 2 3 4 4" xfId="7518"/>
    <cellStyle name="Обычный 4 2 3 4 4 2" xfId="14855"/>
    <cellStyle name="Обычный 4 2 3 4 4 2 2" xfId="29521"/>
    <cellStyle name="Обычный 4 2 3 4 4 3" xfId="22188"/>
    <cellStyle name="Обычный 4 2 3 4 5" xfId="11200"/>
    <cellStyle name="Обычный 4 2 3 4 5 2" xfId="25866"/>
    <cellStyle name="Обычный 4 2 3 4 6" xfId="18533"/>
    <cellStyle name="Обычный 4 2 3 5" xfId="417"/>
    <cellStyle name="Обычный 4 2 3 5 2" xfId="4829"/>
    <cellStyle name="Обычный 4 2 3 5 2 2" xfId="6660"/>
    <cellStyle name="Обычный 4 2 3 5 2 2 2" xfId="10320"/>
    <cellStyle name="Обычный 4 2 3 5 2 2 2 2" xfId="17653"/>
    <cellStyle name="Обычный 4 2 3 5 2 2 2 2 2" xfId="32319"/>
    <cellStyle name="Обычный 4 2 3 5 2 2 2 3" xfId="24986"/>
    <cellStyle name="Обычный 4 2 3 5 2 2 3" xfId="13998"/>
    <cellStyle name="Обычный 4 2 3 5 2 2 3 2" xfId="28664"/>
    <cellStyle name="Обычный 4 2 3 5 2 2 4" xfId="21331"/>
    <cellStyle name="Обычный 4 2 3 5 2 3" xfId="8492"/>
    <cellStyle name="Обычный 4 2 3 5 2 3 2" xfId="15827"/>
    <cellStyle name="Обычный 4 2 3 5 2 3 2 2" xfId="30493"/>
    <cellStyle name="Обычный 4 2 3 5 2 3 3" xfId="23160"/>
    <cellStyle name="Обычный 4 2 3 5 2 4" xfId="12172"/>
    <cellStyle name="Обычный 4 2 3 5 2 4 2" xfId="26838"/>
    <cellStyle name="Обычный 4 2 3 5 2 5" xfId="19505"/>
    <cellStyle name="Обычный 4 2 3 5 3" xfId="5752"/>
    <cellStyle name="Обычный 4 2 3 5 3 2" xfId="9411"/>
    <cellStyle name="Обычный 4 2 3 5 3 2 2" xfId="16744"/>
    <cellStyle name="Обычный 4 2 3 5 3 2 2 2" xfId="31410"/>
    <cellStyle name="Обычный 4 2 3 5 3 2 3" xfId="24077"/>
    <cellStyle name="Обычный 4 2 3 5 3 3" xfId="13089"/>
    <cellStyle name="Обычный 4 2 3 5 3 3 2" xfId="27755"/>
    <cellStyle name="Обычный 4 2 3 5 3 4" xfId="20422"/>
    <cellStyle name="Обычный 4 2 3 5 4" xfId="7581"/>
    <cellStyle name="Обычный 4 2 3 5 4 2" xfId="14918"/>
    <cellStyle name="Обычный 4 2 3 5 4 2 2" xfId="29584"/>
    <cellStyle name="Обычный 4 2 3 5 4 3" xfId="22251"/>
    <cellStyle name="Обычный 4 2 3 5 5" xfId="11263"/>
    <cellStyle name="Обычный 4 2 3 5 5 2" xfId="25929"/>
    <cellStyle name="Обычный 4 2 3 5 6" xfId="18596"/>
    <cellStyle name="Обычный 4 2 3 6" xfId="480"/>
    <cellStyle name="Обычный 4 2 3 6 2" xfId="4892"/>
    <cellStyle name="Обычный 4 2 3 6 2 2" xfId="6723"/>
    <cellStyle name="Обычный 4 2 3 6 2 2 2" xfId="10383"/>
    <cellStyle name="Обычный 4 2 3 6 2 2 2 2" xfId="17716"/>
    <cellStyle name="Обычный 4 2 3 6 2 2 2 2 2" xfId="32382"/>
    <cellStyle name="Обычный 4 2 3 6 2 2 2 3" xfId="25049"/>
    <cellStyle name="Обычный 4 2 3 6 2 2 3" xfId="14061"/>
    <cellStyle name="Обычный 4 2 3 6 2 2 3 2" xfId="28727"/>
    <cellStyle name="Обычный 4 2 3 6 2 2 4" xfId="21394"/>
    <cellStyle name="Обычный 4 2 3 6 2 3" xfId="8555"/>
    <cellStyle name="Обычный 4 2 3 6 2 3 2" xfId="15890"/>
    <cellStyle name="Обычный 4 2 3 6 2 3 2 2" xfId="30556"/>
    <cellStyle name="Обычный 4 2 3 6 2 3 3" xfId="23223"/>
    <cellStyle name="Обычный 4 2 3 6 2 4" xfId="12235"/>
    <cellStyle name="Обычный 4 2 3 6 2 4 2" xfId="26901"/>
    <cellStyle name="Обычный 4 2 3 6 2 5" xfId="19568"/>
    <cellStyle name="Обычный 4 2 3 6 3" xfId="5815"/>
    <cellStyle name="Обычный 4 2 3 6 3 2" xfId="9474"/>
    <cellStyle name="Обычный 4 2 3 6 3 2 2" xfId="16807"/>
    <cellStyle name="Обычный 4 2 3 6 3 2 2 2" xfId="31473"/>
    <cellStyle name="Обычный 4 2 3 6 3 2 3" xfId="24140"/>
    <cellStyle name="Обычный 4 2 3 6 3 3" xfId="13152"/>
    <cellStyle name="Обычный 4 2 3 6 3 3 2" xfId="27818"/>
    <cellStyle name="Обычный 4 2 3 6 3 4" xfId="20485"/>
    <cellStyle name="Обычный 4 2 3 6 4" xfId="7644"/>
    <cellStyle name="Обычный 4 2 3 6 4 2" xfId="14981"/>
    <cellStyle name="Обычный 4 2 3 6 4 2 2" xfId="29647"/>
    <cellStyle name="Обычный 4 2 3 6 4 3" xfId="22314"/>
    <cellStyle name="Обычный 4 2 3 6 5" xfId="11326"/>
    <cellStyle name="Обычный 4 2 3 6 5 2" xfId="25992"/>
    <cellStyle name="Обычный 4 2 3 6 6" xfId="18659"/>
    <cellStyle name="Обычный 4 2 3 7" xfId="543"/>
    <cellStyle name="Обычный 4 2 3 7 2" xfId="4955"/>
    <cellStyle name="Обычный 4 2 3 7 2 2" xfId="6786"/>
    <cellStyle name="Обычный 4 2 3 7 2 2 2" xfId="10446"/>
    <cellStyle name="Обычный 4 2 3 7 2 2 2 2" xfId="17779"/>
    <cellStyle name="Обычный 4 2 3 7 2 2 2 2 2" xfId="32445"/>
    <cellStyle name="Обычный 4 2 3 7 2 2 2 3" xfId="25112"/>
    <cellStyle name="Обычный 4 2 3 7 2 2 3" xfId="14124"/>
    <cellStyle name="Обычный 4 2 3 7 2 2 3 2" xfId="28790"/>
    <cellStyle name="Обычный 4 2 3 7 2 2 4" xfId="21457"/>
    <cellStyle name="Обычный 4 2 3 7 2 3" xfId="8618"/>
    <cellStyle name="Обычный 4 2 3 7 2 3 2" xfId="15953"/>
    <cellStyle name="Обычный 4 2 3 7 2 3 2 2" xfId="30619"/>
    <cellStyle name="Обычный 4 2 3 7 2 3 3" xfId="23286"/>
    <cellStyle name="Обычный 4 2 3 7 2 4" xfId="12298"/>
    <cellStyle name="Обычный 4 2 3 7 2 4 2" xfId="26964"/>
    <cellStyle name="Обычный 4 2 3 7 2 5" xfId="19631"/>
    <cellStyle name="Обычный 4 2 3 7 3" xfId="5878"/>
    <cellStyle name="Обычный 4 2 3 7 3 2" xfId="9537"/>
    <cellStyle name="Обычный 4 2 3 7 3 2 2" xfId="16870"/>
    <cellStyle name="Обычный 4 2 3 7 3 2 2 2" xfId="31536"/>
    <cellStyle name="Обычный 4 2 3 7 3 2 3" xfId="24203"/>
    <cellStyle name="Обычный 4 2 3 7 3 3" xfId="13215"/>
    <cellStyle name="Обычный 4 2 3 7 3 3 2" xfId="27881"/>
    <cellStyle name="Обычный 4 2 3 7 3 4" xfId="20548"/>
    <cellStyle name="Обычный 4 2 3 7 4" xfId="7707"/>
    <cellStyle name="Обычный 4 2 3 7 4 2" xfId="15044"/>
    <cellStyle name="Обычный 4 2 3 7 4 2 2" xfId="29710"/>
    <cellStyle name="Обычный 4 2 3 7 4 3" xfId="22377"/>
    <cellStyle name="Обычный 4 2 3 7 5" xfId="11389"/>
    <cellStyle name="Обычный 4 2 3 7 5 2" xfId="26055"/>
    <cellStyle name="Обычный 4 2 3 7 6" xfId="18722"/>
    <cellStyle name="Обычный 4 2 3 8" xfId="607"/>
    <cellStyle name="Обычный 4 2 3 8 2" xfId="5018"/>
    <cellStyle name="Обычный 4 2 3 8 2 2" xfId="6849"/>
    <cellStyle name="Обычный 4 2 3 8 2 2 2" xfId="10509"/>
    <cellStyle name="Обычный 4 2 3 8 2 2 2 2" xfId="17842"/>
    <cellStyle name="Обычный 4 2 3 8 2 2 2 2 2" xfId="32508"/>
    <cellStyle name="Обычный 4 2 3 8 2 2 2 3" xfId="25175"/>
    <cellStyle name="Обычный 4 2 3 8 2 2 3" xfId="14187"/>
    <cellStyle name="Обычный 4 2 3 8 2 2 3 2" xfId="28853"/>
    <cellStyle name="Обычный 4 2 3 8 2 2 4" xfId="21520"/>
    <cellStyle name="Обычный 4 2 3 8 2 3" xfId="8681"/>
    <cellStyle name="Обычный 4 2 3 8 2 3 2" xfId="16016"/>
    <cellStyle name="Обычный 4 2 3 8 2 3 2 2" xfId="30682"/>
    <cellStyle name="Обычный 4 2 3 8 2 3 3" xfId="23349"/>
    <cellStyle name="Обычный 4 2 3 8 2 4" xfId="12361"/>
    <cellStyle name="Обычный 4 2 3 8 2 4 2" xfId="27027"/>
    <cellStyle name="Обычный 4 2 3 8 2 5" xfId="19694"/>
    <cellStyle name="Обычный 4 2 3 8 3" xfId="5941"/>
    <cellStyle name="Обычный 4 2 3 8 3 2" xfId="9600"/>
    <cellStyle name="Обычный 4 2 3 8 3 2 2" xfId="16933"/>
    <cellStyle name="Обычный 4 2 3 8 3 2 2 2" xfId="31599"/>
    <cellStyle name="Обычный 4 2 3 8 3 2 3" xfId="24266"/>
    <cellStyle name="Обычный 4 2 3 8 3 3" xfId="13278"/>
    <cellStyle name="Обычный 4 2 3 8 3 3 2" xfId="27944"/>
    <cellStyle name="Обычный 4 2 3 8 3 4" xfId="20611"/>
    <cellStyle name="Обычный 4 2 3 8 4" xfId="7770"/>
    <cellStyle name="Обычный 4 2 3 8 4 2" xfId="15107"/>
    <cellStyle name="Обычный 4 2 3 8 4 2 2" xfId="29773"/>
    <cellStyle name="Обычный 4 2 3 8 4 3" xfId="22440"/>
    <cellStyle name="Обычный 4 2 3 8 5" xfId="11452"/>
    <cellStyle name="Обычный 4 2 3 8 5 2" xfId="26118"/>
    <cellStyle name="Обычный 4 2 3 8 6" xfId="18785"/>
    <cellStyle name="Обычный 4 2 3 9" xfId="670"/>
    <cellStyle name="Обычный 4 2 3 9 2" xfId="5081"/>
    <cellStyle name="Обычный 4 2 3 9 2 2" xfId="6912"/>
    <cellStyle name="Обычный 4 2 3 9 2 2 2" xfId="10572"/>
    <cellStyle name="Обычный 4 2 3 9 2 2 2 2" xfId="17905"/>
    <cellStyle name="Обычный 4 2 3 9 2 2 2 2 2" xfId="32571"/>
    <cellStyle name="Обычный 4 2 3 9 2 2 2 3" xfId="25238"/>
    <cellStyle name="Обычный 4 2 3 9 2 2 3" xfId="14250"/>
    <cellStyle name="Обычный 4 2 3 9 2 2 3 2" xfId="28916"/>
    <cellStyle name="Обычный 4 2 3 9 2 2 4" xfId="21583"/>
    <cellStyle name="Обычный 4 2 3 9 2 3" xfId="8744"/>
    <cellStyle name="Обычный 4 2 3 9 2 3 2" xfId="16079"/>
    <cellStyle name="Обычный 4 2 3 9 2 3 2 2" xfId="30745"/>
    <cellStyle name="Обычный 4 2 3 9 2 3 3" xfId="23412"/>
    <cellStyle name="Обычный 4 2 3 9 2 4" xfId="12424"/>
    <cellStyle name="Обычный 4 2 3 9 2 4 2" xfId="27090"/>
    <cellStyle name="Обычный 4 2 3 9 2 5" xfId="19757"/>
    <cellStyle name="Обычный 4 2 3 9 3" xfId="6004"/>
    <cellStyle name="Обычный 4 2 3 9 3 2" xfId="9663"/>
    <cellStyle name="Обычный 4 2 3 9 3 2 2" xfId="16996"/>
    <cellStyle name="Обычный 4 2 3 9 3 2 2 2" xfId="31662"/>
    <cellStyle name="Обычный 4 2 3 9 3 2 3" xfId="24329"/>
    <cellStyle name="Обычный 4 2 3 9 3 3" xfId="13341"/>
    <cellStyle name="Обычный 4 2 3 9 3 3 2" xfId="28007"/>
    <cellStyle name="Обычный 4 2 3 9 3 4" xfId="20674"/>
    <cellStyle name="Обычный 4 2 3 9 4" xfId="7833"/>
    <cellStyle name="Обычный 4 2 3 9 4 2" xfId="15170"/>
    <cellStyle name="Обычный 4 2 3 9 4 2 2" xfId="29836"/>
    <cellStyle name="Обычный 4 2 3 9 4 3" xfId="22503"/>
    <cellStyle name="Обычный 4 2 3 9 5" xfId="11515"/>
    <cellStyle name="Обычный 4 2 3 9 5 2" xfId="26181"/>
    <cellStyle name="Обычный 4 2 3 9 6" xfId="18848"/>
    <cellStyle name="Обычный 4 2 30" xfId="790"/>
    <cellStyle name="Обычный 4 2 30 2" xfId="5201"/>
    <cellStyle name="Обычный 4 2 30 2 2" xfId="7032"/>
    <cellStyle name="Обычный 4 2 30 2 2 2" xfId="10692"/>
    <cellStyle name="Обычный 4 2 30 2 2 2 2" xfId="18025"/>
    <cellStyle name="Обычный 4 2 30 2 2 2 2 2" xfId="32691"/>
    <cellStyle name="Обычный 4 2 30 2 2 2 3" xfId="25358"/>
    <cellStyle name="Обычный 4 2 30 2 2 3" xfId="14370"/>
    <cellStyle name="Обычный 4 2 30 2 2 3 2" xfId="29036"/>
    <cellStyle name="Обычный 4 2 30 2 2 4" xfId="21703"/>
    <cellStyle name="Обычный 4 2 30 2 3" xfId="8864"/>
    <cellStyle name="Обычный 4 2 30 2 3 2" xfId="16199"/>
    <cellStyle name="Обычный 4 2 30 2 3 2 2" xfId="30865"/>
    <cellStyle name="Обычный 4 2 30 2 3 3" xfId="23532"/>
    <cellStyle name="Обычный 4 2 30 2 4" xfId="12544"/>
    <cellStyle name="Обычный 4 2 30 2 4 2" xfId="27210"/>
    <cellStyle name="Обычный 4 2 30 2 5" xfId="19877"/>
    <cellStyle name="Обычный 4 2 30 3" xfId="6124"/>
    <cellStyle name="Обычный 4 2 30 3 2" xfId="9783"/>
    <cellStyle name="Обычный 4 2 30 3 2 2" xfId="17116"/>
    <cellStyle name="Обычный 4 2 30 3 2 2 2" xfId="31782"/>
    <cellStyle name="Обычный 4 2 30 3 2 3" xfId="24449"/>
    <cellStyle name="Обычный 4 2 30 3 3" xfId="13461"/>
    <cellStyle name="Обычный 4 2 30 3 3 2" xfId="28127"/>
    <cellStyle name="Обычный 4 2 30 3 4" xfId="20794"/>
    <cellStyle name="Обычный 4 2 30 4" xfId="7953"/>
    <cellStyle name="Обычный 4 2 30 4 2" xfId="15290"/>
    <cellStyle name="Обычный 4 2 30 4 2 2" xfId="29956"/>
    <cellStyle name="Обычный 4 2 30 4 3" xfId="22623"/>
    <cellStyle name="Обычный 4 2 30 5" xfId="11635"/>
    <cellStyle name="Обычный 4 2 30 5 2" xfId="26301"/>
    <cellStyle name="Обычный 4 2 30 6" xfId="18968"/>
    <cellStyle name="Обычный 4 2 31" xfId="853"/>
    <cellStyle name="Обычный 4 2 31 2" xfId="5264"/>
    <cellStyle name="Обычный 4 2 31 2 2" xfId="7095"/>
    <cellStyle name="Обычный 4 2 31 2 2 2" xfId="10755"/>
    <cellStyle name="Обычный 4 2 31 2 2 2 2" xfId="18088"/>
    <cellStyle name="Обычный 4 2 31 2 2 2 2 2" xfId="32754"/>
    <cellStyle name="Обычный 4 2 31 2 2 2 3" xfId="25421"/>
    <cellStyle name="Обычный 4 2 31 2 2 3" xfId="14433"/>
    <cellStyle name="Обычный 4 2 31 2 2 3 2" xfId="29099"/>
    <cellStyle name="Обычный 4 2 31 2 2 4" xfId="21766"/>
    <cellStyle name="Обычный 4 2 31 2 3" xfId="8927"/>
    <cellStyle name="Обычный 4 2 31 2 3 2" xfId="16262"/>
    <cellStyle name="Обычный 4 2 31 2 3 2 2" xfId="30928"/>
    <cellStyle name="Обычный 4 2 31 2 3 3" xfId="23595"/>
    <cellStyle name="Обычный 4 2 31 2 4" xfId="12607"/>
    <cellStyle name="Обычный 4 2 31 2 4 2" xfId="27273"/>
    <cellStyle name="Обычный 4 2 31 2 5" xfId="19940"/>
    <cellStyle name="Обычный 4 2 31 3" xfId="6187"/>
    <cellStyle name="Обычный 4 2 31 3 2" xfId="9846"/>
    <cellStyle name="Обычный 4 2 31 3 2 2" xfId="17179"/>
    <cellStyle name="Обычный 4 2 31 3 2 2 2" xfId="31845"/>
    <cellStyle name="Обычный 4 2 31 3 2 3" xfId="24512"/>
    <cellStyle name="Обычный 4 2 31 3 3" xfId="13524"/>
    <cellStyle name="Обычный 4 2 31 3 3 2" xfId="28190"/>
    <cellStyle name="Обычный 4 2 31 3 4" xfId="20857"/>
    <cellStyle name="Обычный 4 2 31 4" xfId="8016"/>
    <cellStyle name="Обычный 4 2 31 4 2" xfId="15353"/>
    <cellStyle name="Обычный 4 2 31 4 2 2" xfId="30019"/>
    <cellStyle name="Обычный 4 2 31 4 3" xfId="22686"/>
    <cellStyle name="Обычный 4 2 31 5" xfId="11698"/>
    <cellStyle name="Обычный 4 2 31 5 2" xfId="26364"/>
    <cellStyle name="Обычный 4 2 31 6" xfId="19031"/>
    <cellStyle name="Обычный 4 2 32" xfId="916"/>
    <cellStyle name="Обычный 4 2 32 2" xfId="5327"/>
    <cellStyle name="Обычный 4 2 32 2 2" xfId="7158"/>
    <cellStyle name="Обычный 4 2 32 2 2 2" xfId="10818"/>
    <cellStyle name="Обычный 4 2 32 2 2 2 2" xfId="18151"/>
    <cellStyle name="Обычный 4 2 32 2 2 2 2 2" xfId="32817"/>
    <cellStyle name="Обычный 4 2 32 2 2 2 3" xfId="25484"/>
    <cellStyle name="Обычный 4 2 32 2 2 3" xfId="14496"/>
    <cellStyle name="Обычный 4 2 32 2 2 3 2" xfId="29162"/>
    <cellStyle name="Обычный 4 2 32 2 2 4" xfId="21829"/>
    <cellStyle name="Обычный 4 2 32 2 3" xfId="8990"/>
    <cellStyle name="Обычный 4 2 32 2 3 2" xfId="16325"/>
    <cellStyle name="Обычный 4 2 32 2 3 2 2" xfId="30991"/>
    <cellStyle name="Обычный 4 2 32 2 3 3" xfId="23658"/>
    <cellStyle name="Обычный 4 2 32 2 4" xfId="12670"/>
    <cellStyle name="Обычный 4 2 32 2 4 2" xfId="27336"/>
    <cellStyle name="Обычный 4 2 32 2 5" xfId="20003"/>
    <cellStyle name="Обычный 4 2 32 3" xfId="6250"/>
    <cellStyle name="Обычный 4 2 32 3 2" xfId="9909"/>
    <cellStyle name="Обычный 4 2 32 3 2 2" xfId="17242"/>
    <cellStyle name="Обычный 4 2 32 3 2 2 2" xfId="31908"/>
    <cellStyle name="Обычный 4 2 32 3 2 3" xfId="24575"/>
    <cellStyle name="Обычный 4 2 32 3 3" xfId="13587"/>
    <cellStyle name="Обычный 4 2 32 3 3 2" xfId="28253"/>
    <cellStyle name="Обычный 4 2 32 3 4" xfId="20920"/>
    <cellStyle name="Обычный 4 2 32 4" xfId="8079"/>
    <cellStyle name="Обычный 4 2 32 4 2" xfId="15416"/>
    <cellStyle name="Обычный 4 2 32 4 2 2" xfId="30082"/>
    <cellStyle name="Обычный 4 2 32 4 3" xfId="22749"/>
    <cellStyle name="Обычный 4 2 32 5" xfId="11761"/>
    <cellStyle name="Обычный 4 2 32 5 2" xfId="26427"/>
    <cellStyle name="Обычный 4 2 32 6" xfId="19094"/>
    <cellStyle name="Обычный 4 2 33" xfId="978"/>
    <cellStyle name="Обычный 4 2 33 2" xfId="5390"/>
    <cellStyle name="Обычный 4 2 33 2 2" xfId="7221"/>
    <cellStyle name="Обычный 4 2 33 2 2 2" xfId="10881"/>
    <cellStyle name="Обычный 4 2 33 2 2 2 2" xfId="18214"/>
    <cellStyle name="Обычный 4 2 33 2 2 2 2 2" xfId="32880"/>
    <cellStyle name="Обычный 4 2 33 2 2 2 3" xfId="25547"/>
    <cellStyle name="Обычный 4 2 33 2 2 3" xfId="14559"/>
    <cellStyle name="Обычный 4 2 33 2 2 3 2" xfId="29225"/>
    <cellStyle name="Обычный 4 2 33 2 2 4" xfId="21892"/>
    <cellStyle name="Обычный 4 2 33 2 3" xfId="9053"/>
    <cellStyle name="Обычный 4 2 33 2 3 2" xfId="16388"/>
    <cellStyle name="Обычный 4 2 33 2 3 2 2" xfId="31054"/>
    <cellStyle name="Обычный 4 2 33 2 3 3" xfId="23721"/>
    <cellStyle name="Обычный 4 2 33 2 4" xfId="12733"/>
    <cellStyle name="Обычный 4 2 33 2 4 2" xfId="27399"/>
    <cellStyle name="Обычный 4 2 33 2 5" xfId="20066"/>
    <cellStyle name="Обычный 4 2 33 3" xfId="6312"/>
    <cellStyle name="Обычный 4 2 33 3 2" xfId="9972"/>
    <cellStyle name="Обычный 4 2 33 3 2 2" xfId="17305"/>
    <cellStyle name="Обычный 4 2 33 3 2 2 2" xfId="31971"/>
    <cellStyle name="Обычный 4 2 33 3 2 3" xfId="24638"/>
    <cellStyle name="Обычный 4 2 33 3 3" xfId="13650"/>
    <cellStyle name="Обычный 4 2 33 3 3 2" xfId="28316"/>
    <cellStyle name="Обычный 4 2 33 3 4" xfId="20983"/>
    <cellStyle name="Обычный 4 2 33 4" xfId="8142"/>
    <cellStyle name="Обычный 4 2 33 4 2" xfId="15479"/>
    <cellStyle name="Обычный 4 2 33 4 2 2" xfId="30145"/>
    <cellStyle name="Обычный 4 2 33 4 3" xfId="22812"/>
    <cellStyle name="Обычный 4 2 33 5" xfId="11824"/>
    <cellStyle name="Обычный 4 2 33 5 2" xfId="26490"/>
    <cellStyle name="Обычный 4 2 33 6" xfId="19157"/>
    <cellStyle name="Обычный 4 2 34" xfId="3805"/>
    <cellStyle name="Обычный 4 2 35" xfId="4538"/>
    <cellStyle name="Обычный 4 2 35 2" xfId="6369"/>
    <cellStyle name="Обычный 4 2 35 2 2" xfId="10029"/>
    <cellStyle name="Обычный 4 2 35 2 2 2" xfId="17362"/>
    <cellStyle name="Обычный 4 2 35 2 2 2 2" xfId="32028"/>
    <cellStyle name="Обычный 4 2 35 2 2 3" xfId="24695"/>
    <cellStyle name="Обычный 4 2 35 2 3" xfId="13707"/>
    <cellStyle name="Обычный 4 2 35 2 3 2" xfId="28373"/>
    <cellStyle name="Обычный 4 2 35 2 4" xfId="21040"/>
    <cellStyle name="Обычный 4 2 35 3" xfId="8201"/>
    <cellStyle name="Обычный 4 2 35 3 2" xfId="15536"/>
    <cellStyle name="Обычный 4 2 35 3 2 2" xfId="30202"/>
    <cellStyle name="Обычный 4 2 35 3 3" xfId="22869"/>
    <cellStyle name="Обычный 4 2 35 4" xfId="11881"/>
    <cellStyle name="Обычный 4 2 35 4 2" xfId="26547"/>
    <cellStyle name="Обычный 4 2 35 5" xfId="19214"/>
    <cellStyle name="Обычный 4 2 36" xfId="5461"/>
    <cellStyle name="Обычный 4 2 36 2" xfId="9120"/>
    <cellStyle name="Обычный 4 2 36 2 2" xfId="16453"/>
    <cellStyle name="Обычный 4 2 36 2 2 2" xfId="31119"/>
    <cellStyle name="Обычный 4 2 36 2 3" xfId="23786"/>
    <cellStyle name="Обычный 4 2 36 3" xfId="12798"/>
    <cellStyle name="Обычный 4 2 36 3 2" xfId="27464"/>
    <cellStyle name="Обычный 4 2 36 4" xfId="20131"/>
    <cellStyle name="Обычный 4 2 37" xfId="7290"/>
    <cellStyle name="Обычный 4 2 37 2" xfId="14627"/>
    <cellStyle name="Обычный 4 2 37 2 2" xfId="29293"/>
    <cellStyle name="Обычный 4 2 37 3" xfId="21960"/>
    <cellStyle name="Обычный 4 2 38" xfId="10972"/>
    <cellStyle name="Обычный 4 2 38 2" xfId="25638"/>
    <cellStyle name="Обычный 4 2 39" xfId="18305"/>
    <cellStyle name="Обычный 4 2 4" xfId="95"/>
    <cellStyle name="Обычный 4 2 4 10" xfId="734"/>
    <cellStyle name="Обычный 4 2 4 10 2" xfId="5145"/>
    <cellStyle name="Обычный 4 2 4 10 2 2" xfId="6976"/>
    <cellStyle name="Обычный 4 2 4 10 2 2 2" xfId="10636"/>
    <cellStyle name="Обычный 4 2 4 10 2 2 2 2" xfId="17969"/>
    <cellStyle name="Обычный 4 2 4 10 2 2 2 2 2" xfId="32635"/>
    <cellStyle name="Обычный 4 2 4 10 2 2 2 3" xfId="25302"/>
    <cellStyle name="Обычный 4 2 4 10 2 2 3" xfId="14314"/>
    <cellStyle name="Обычный 4 2 4 10 2 2 3 2" xfId="28980"/>
    <cellStyle name="Обычный 4 2 4 10 2 2 4" xfId="21647"/>
    <cellStyle name="Обычный 4 2 4 10 2 3" xfId="8808"/>
    <cellStyle name="Обычный 4 2 4 10 2 3 2" xfId="16143"/>
    <cellStyle name="Обычный 4 2 4 10 2 3 2 2" xfId="30809"/>
    <cellStyle name="Обычный 4 2 4 10 2 3 3" xfId="23476"/>
    <cellStyle name="Обычный 4 2 4 10 2 4" xfId="12488"/>
    <cellStyle name="Обычный 4 2 4 10 2 4 2" xfId="27154"/>
    <cellStyle name="Обычный 4 2 4 10 2 5" xfId="19821"/>
    <cellStyle name="Обычный 4 2 4 10 3" xfId="6068"/>
    <cellStyle name="Обычный 4 2 4 10 3 2" xfId="9727"/>
    <cellStyle name="Обычный 4 2 4 10 3 2 2" xfId="17060"/>
    <cellStyle name="Обычный 4 2 4 10 3 2 2 2" xfId="31726"/>
    <cellStyle name="Обычный 4 2 4 10 3 2 3" xfId="24393"/>
    <cellStyle name="Обычный 4 2 4 10 3 3" xfId="13405"/>
    <cellStyle name="Обычный 4 2 4 10 3 3 2" xfId="28071"/>
    <cellStyle name="Обычный 4 2 4 10 3 4" xfId="20738"/>
    <cellStyle name="Обычный 4 2 4 10 4" xfId="7897"/>
    <cellStyle name="Обычный 4 2 4 10 4 2" xfId="15234"/>
    <cellStyle name="Обычный 4 2 4 10 4 2 2" xfId="29900"/>
    <cellStyle name="Обычный 4 2 4 10 4 3" xfId="22567"/>
    <cellStyle name="Обычный 4 2 4 10 5" xfId="11579"/>
    <cellStyle name="Обычный 4 2 4 10 5 2" xfId="26245"/>
    <cellStyle name="Обычный 4 2 4 10 6" xfId="18912"/>
    <cellStyle name="Обычный 4 2 4 11" xfId="797"/>
    <cellStyle name="Обычный 4 2 4 11 2" xfId="5208"/>
    <cellStyle name="Обычный 4 2 4 11 2 2" xfId="7039"/>
    <cellStyle name="Обычный 4 2 4 11 2 2 2" xfId="10699"/>
    <cellStyle name="Обычный 4 2 4 11 2 2 2 2" xfId="18032"/>
    <cellStyle name="Обычный 4 2 4 11 2 2 2 2 2" xfId="32698"/>
    <cellStyle name="Обычный 4 2 4 11 2 2 2 3" xfId="25365"/>
    <cellStyle name="Обычный 4 2 4 11 2 2 3" xfId="14377"/>
    <cellStyle name="Обычный 4 2 4 11 2 2 3 2" xfId="29043"/>
    <cellStyle name="Обычный 4 2 4 11 2 2 4" xfId="21710"/>
    <cellStyle name="Обычный 4 2 4 11 2 3" xfId="8871"/>
    <cellStyle name="Обычный 4 2 4 11 2 3 2" xfId="16206"/>
    <cellStyle name="Обычный 4 2 4 11 2 3 2 2" xfId="30872"/>
    <cellStyle name="Обычный 4 2 4 11 2 3 3" xfId="23539"/>
    <cellStyle name="Обычный 4 2 4 11 2 4" xfId="12551"/>
    <cellStyle name="Обычный 4 2 4 11 2 4 2" xfId="27217"/>
    <cellStyle name="Обычный 4 2 4 11 2 5" xfId="19884"/>
    <cellStyle name="Обычный 4 2 4 11 3" xfId="6131"/>
    <cellStyle name="Обычный 4 2 4 11 3 2" xfId="9790"/>
    <cellStyle name="Обычный 4 2 4 11 3 2 2" xfId="17123"/>
    <cellStyle name="Обычный 4 2 4 11 3 2 2 2" xfId="31789"/>
    <cellStyle name="Обычный 4 2 4 11 3 2 3" xfId="24456"/>
    <cellStyle name="Обычный 4 2 4 11 3 3" xfId="13468"/>
    <cellStyle name="Обычный 4 2 4 11 3 3 2" xfId="28134"/>
    <cellStyle name="Обычный 4 2 4 11 3 4" xfId="20801"/>
    <cellStyle name="Обычный 4 2 4 11 4" xfId="7960"/>
    <cellStyle name="Обычный 4 2 4 11 4 2" xfId="15297"/>
    <cellStyle name="Обычный 4 2 4 11 4 2 2" xfId="29963"/>
    <cellStyle name="Обычный 4 2 4 11 4 3" xfId="22630"/>
    <cellStyle name="Обычный 4 2 4 11 5" xfId="11642"/>
    <cellStyle name="Обычный 4 2 4 11 5 2" xfId="26308"/>
    <cellStyle name="Обычный 4 2 4 11 6" xfId="18975"/>
    <cellStyle name="Обычный 4 2 4 12" xfId="860"/>
    <cellStyle name="Обычный 4 2 4 12 2" xfId="5271"/>
    <cellStyle name="Обычный 4 2 4 12 2 2" xfId="7102"/>
    <cellStyle name="Обычный 4 2 4 12 2 2 2" xfId="10762"/>
    <cellStyle name="Обычный 4 2 4 12 2 2 2 2" xfId="18095"/>
    <cellStyle name="Обычный 4 2 4 12 2 2 2 2 2" xfId="32761"/>
    <cellStyle name="Обычный 4 2 4 12 2 2 2 3" xfId="25428"/>
    <cellStyle name="Обычный 4 2 4 12 2 2 3" xfId="14440"/>
    <cellStyle name="Обычный 4 2 4 12 2 2 3 2" xfId="29106"/>
    <cellStyle name="Обычный 4 2 4 12 2 2 4" xfId="21773"/>
    <cellStyle name="Обычный 4 2 4 12 2 3" xfId="8934"/>
    <cellStyle name="Обычный 4 2 4 12 2 3 2" xfId="16269"/>
    <cellStyle name="Обычный 4 2 4 12 2 3 2 2" xfId="30935"/>
    <cellStyle name="Обычный 4 2 4 12 2 3 3" xfId="23602"/>
    <cellStyle name="Обычный 4 2 4 12 2 4" xfId="12614"/>
    <cellStyle name="Обычный 4 2 4 12 2 4 2" xfId="27280"/>
    <cellStyle name="Обычный 4 2 4 12 2 5" xfId="19947"/>
    <cellStyle name="Обычный 4 2 4 12 3" xfId="6194"/>
    <cellStyle name="Обычный 4 2 4 12 3 2" xfId="9853"/>
    <cellStyle name="Обычный 4 2 4 12 3 2 2" xfId="17186"/>
    <cellStyle name="Обычный 4 2 4 12 3 2 2 2" xfId="31852"/>
    <cellStyle name="Обычный 4 2 4 12 3 2 3" xfId="24519"/>
    <cellStyle name="Обычный 4 2 4 12 3 3" xfId="13531"/>
    <cellStyle name="Обычный 4 2 4 12 3 3 2" xfId="28197"/>
    <cellStyle name="Обычный 4 2 4 12 3 4" xfId="20864"/>
    <cellStyle name="Обычный 4 2 4 12 4" xfId="8023"/>
    <cellStyle name="Обычный 4 2 4 12 4 2" xfId="15360"/>
    <cellStyle name="Обычный 4 2 4 12 4 2 2" xfId="30026"/>
    <cellStyle name="Обычный 4 2 4 12 4 3" xfId="22693"/>
    <cellStyle name="Обычный 4 2 4 12 5" xfId="11705"/>
    <cellStyle name="Обычный 4 2 4 12 5 2" xfId="26371"/>
    <cellStyle name="Обычный 4 2 4 12 6" xfId="19038"/>
    <cellStyle name="Обычный 4 2 4 13" xfId="923"/>
    <cellStyle name="Обычный 4 2 4 13 2" xfId="5334"/>
    <cellStyle name="Обычный 4 2 4 13 2 2" xfId="7165"/>
    <cellStyle name="Обычный 4 2 4 13 2 2 2" xfId="10825"/>
    <cellStyle name="Обычный 4 2 4 13 2 2 2 2" xfId="18158"/>
    <cellStyle name="Обычный 4 2 4 13 2 2 2 2 2" xfId="32824"/>
    <cellStyle name="Обычный 4 2 4 13 2 2 2 3" xfId="25491"/>
    <cellStyle name="Обычный 4 2 4 13 2 2 3" xfId="14503"/>
    <cellStyle name="Обычный 4 2 4 13 2 2 3 2" xfId="29169"/>
    <cellStyle name="Обычный 4 2 4 13 2 2 4" xfId="21836"/>
    <cellStyle name="Обычный 4 2 4 13 2 3" xfId="8997"/>
    <cellStyle name="Обычный 4 2 4 13 2 3 2" xfId="16332"/>
    <cellStyle name="Обычный 4 2 4 13 2 3 2 2" xfId="30998"/>
    <cellStyle name="Обычный 4 2 4 13 2 3 3" xfId="23665"/>
    <cellStyle name="Обычный 4 2 4 13 2 4" xfId="12677"/>
    <cellStyle name="Обычный 4 2 4 13 2 4 2" xfId="27343"/>
    <cellStyle name="Обычный 4 2 4 13 2 5" xfId="20010"/>
    <cellStyle name="Обычный 4 2 4 13 3" xfId="6257"/>
    <cellStyle name="Обычный 4 2 4 13 3 2" xfId="9916"/>
    <cellStyle name="Обычный 4 2 4 13 3 2 2" xfId="17249"/>
    <cellStyle name="Обычный 4 2 4 13 3 2 2 2" xfId="31915"/>
    <cellStyle name="Обычный 4 2 4 13 3 2 3" xfId="24582"/>
    <cellStyle name="Обычный 4 2 4 13 3 3" xfId="13594"/>
    <cellStyle name="Обычный 4 2 4 13 3 3 2" xfId="28260"/>
    <cellStyle name="Обычный 4 2 4 13 3 4" xfId="20927"/>
    <cellStyle name="Обычный 4 2 4 13 4" xfId="8086"/>
    <cellStyle name="Обычный 4 2 4 13 4 2" xfId="15423"/>
    <cellStyle name="Обычный 4 2 4 13 4 2 2" xfId="30089"/>
    <cellStyle name="Обычный 4 2 4 13 4 3" xfId="22756"/>
    <cellStyle name="Обычный 4 2 4 13 5" xfId="11768"/>
    <cellStyle name="Обычный 4 2 4 13 5 2" xfId="26434"/>
    <cellStyle name="Обычный 4 2 4 13 6" xfId="19101"/>
    <cellStyle name="Обычный 4 2 4 14" xfId="985"/>
    <cellStyle name="Обычный 4 2 4 14 2" xfId="5397"/>
    <cellStyle name="Обычный 4 2 4 14 2 2" xfId="7228"/>
    <cellStyle name="Обычный 4 2 4 14 2 2 2" xfId="10888"/>
    <cellStyle name="Обычный 4 2 4 14 2 2 2 2" xfId="18221"/>
    <cellStyle name="Обычный 4 2 4 14 2 2 2 2 2" xfId="32887"/>
    <cellStyle name="Обычный 4 2 4 14 2 2 2 3" xfId="25554"/>
    <cellStyle name="Обычный 4 2 4 14 2 2 3" xfId="14566"/>
    <cellStyle name="Обычный 4 2 4 14 2 2 3 2" xfId="29232"/>
    <cellStyle name="Обычный 4 2 4 14 2 2 4" xfId="21899"/>
    <cellStyle name="Обычный 4 2 4 14 2 3" xfId="9060"/>
    <cellStyle name="Обычный 4 2 4 14 2 3 2" xfId="16395"/>
    <cellStyle name="Обычный 4 2 4 14 2 3 2 2" xfId="31061"/>
    <cellStyle name="Обычный 4 2 4 14 2 3 3" xfId="23728"/>
    <cellStyle name="Обычный 4 2 4 14 2 4" xfId="12740"/>
    <cellStyle name="Обычный 4 2 4 14 2 4 2" xfId="27406"/>
    <cellStyle name="Обычный 4 2 4 14 2 5" xfId="20073"/>
    <cellStyle name="Обычный 4 2 4 14 3" xfId="6319"/>
    <cellStyle name="Обычный 4 2 4 14 3 2" xfId="9979"/>
    <cellStyle name="Обычный 4 2 4 14 3 2 2" xfId="17312"/>
    <cellStyle name="Обычный 4 2 4 14 3 2 2 2" xfId="31978"/>
    <cellStyle name="Обычный 4 2 4 14 3 2 3" xfId="24645"/>
    <cellStyle name="Обычный 4 2 4 14 3 3" xfId="13657"/>
    <cellStyle name="Обычный 4 2 4 14 3 3 2" xfId="28323"/>
    <cellStyle name="Обычный 4 2 4 14 3 4" xfId="20990"/>
    <cellStyle name="Обычный 4 2 4 14 4" xfId="8149"/>
    <cellStyle name="Обычный 4 2 4 14 4 2" xfId="15486"/>
    <cellStyle name="Обычный 4 2 4 14 4 2 2" xfId="30152"/>
    <cellStyle name="Обычный 4 2 4 14 4 3" xfId="22819"/>
    <cellStyle name="Обычный 4 2 4 14 5" xfId="11831"/>
    <cellStyle name="Обычный 4 2 4 14 5 2" xfId="26497"/>
    <cellStyle name="Обычный 4 2 4 14 6" xfId="19164"/>
    <cellStyle name="Обычный 4 2 4 15" xfId="4551"/>
    <cellStyle name="Обычный 4 2 4 15 2" xfId="6382"/>
    <cellStyle name="Обычный 4 2 4 15 2 2" xfId="10042"/>
    <cellStyle name="Обычный 4 2 4 15 2 2 2" xfId="17375"/>
    <cellStyle name="Обычный 4 2 4 15 2 2 2 2" xfId="32041"/>
    <cellStyle name="Обычный 4 2 4 15 2 2 3" xfId="24708"/>
    <cellStyle name="Обычный 4 2 4 15 2 3" xfId="13720"/>
    <cellStyle name="Обычный 4 2 4 15 2 3 2" xfId="28386"/>
    <cellStyle name="Обычный 4 2 4 15 2 4" xfId="21053"/>
    <cellStyle name="Обычный 4 2 4 15 3" xfId="8214"/>
    <cellStyle name="Обычный 4 2 4 15 3 2" xfId="15549"/>
    <cellStyle name="Обычный 4 2 4 15 3 2 2" xfId="30215"/>
    <cellStyle name="Обычный 4 2 4 15 3 3" xfId="22882"/>
    <cellStyle name="Обычный 4 2 4 15 4" xfId="11894"/>
    <cellStyle name="Обычный 4 2 4 15 4 2" xfId="26560"/>
    <cellStyle name="Обычный 4 2 4 15 5" xfId="19227"/>
    <cellStyle name="Обычный 4 2 4 16" xfId="5474"/>
    <cellStyle name="Обычный 4 2 4 16 2" xfId="9133"/>
    <cellStyle name="Обычный 4 2 4 16 2 2" xfId="16466"/>
    <cellStyle name="Обычный 4 2 4 16 2 2 2" xfId="31132"/>
    <cellStyle name="Обычный 4 2 4 16 2 3" xfId="23799"/>
    <cellStyle name="Обычный 4 2 4 16 3" xfId="12811"/>
    <cellStyle name="Обычный 4 2 4 16 3 2" xfId="27477"/>
    <cellStyle name="Обычный 4 2 4 16 4" xfId="20144"/>
    <cellStyle name="Обычный 4 2 4 17" xfId="7303"/>
    <cellStyle name="Обычный 4 2 4 17 2" xfId="14640"/>
    <cellStyle name="Обычный 4 2 4 17 2 2" xfId="29306"/>
    <cellStyle name="Обычный 4 2 4 17 3" xfId="21973"/>
    <cellStyle name="Обычный 4 2 4 18" xfId="10985"/>
    <cellStyle name="Обычный 4 2 4 18 2" xfId="25651"/>
    <cellStyle name="Обычный 4 2 4 19" xfId="18318"/>
    <cellStyle name="Обычный 4 2 4 2" xfId="229"/>
    <cellStyle name="Обычный 4 2 4 2 2" xfId="4641"/>
    <cellStyle name="Обычный 4 2 4 2 2 2" xfId="6472"/>
    <cellStyle name="Обычный 4 2 4 2 2 2 2" xfId="10132"/>
    <cellStyle name="Обычный 4 2 4 2 2 2 2 2" xfId="17465"/>
    <cellStyle name="Обычный 4 2 4 2 2 2 2 2 2" xfId="32131"/>
    <cellStyle name="Обычный 4 2 4 2 2 2 2 3" xfId="24798"/>
    <cellStyle name="Обычный 4 2 4 2 2 2 3" xfId="13810"/>
    <cellStyle name="Обычный 4 2 4 2 2 2 3 2" xfId="28476"/>
    <cellStyle name="Обычный 4 2 4 2 2 2 4" xfId="21143"/>
    <cellStyle name="Обычный 4 2 4 2 2 3" xfId="8304"/>
    <cellStyle name="Обычный 4 2 4 2 2 3 2" xfId="15639"/>
    <cellStyle name="Обычный 4 2 4 2 2 3 2 2" xfId="30305"/>
    <cellStyle name="Обычный 4 2 4 2 2 3 3" xfId="22972"/>
    <cellStyle name="Обычный 4 2 4 2 2 4" xfId="11984"/>
    <cellStyle name="Обычный 4 2 4 2 2 4 2" xfId="26650"/>
    <cellStyle name="Обычный 4 2 4 2 2 5" xfId="19317"/>
    <cellStyle name="Обычный 4 2 4 2 3" xfId="5564"/>
    <cellStyle name="Обычный 4 2 4 2 3 2" xfId="9223"/>
    <cellStyle name="Обычный 4 2 4 2 3 2 2" xfId="16556"/>
    <cellStyle name="Обычный 4 2 4 2 3 2 2 2" xfId="31222"/>
    <cellStyle name="Обычный 4 2 4 2 3 2 3" xfId="23889"/>
    <cellStyle name="Обычный 4 2 4 2 3 3" xfId="12901"/>
    <cellStyle name="Обычный 4 2 4 2 3 3 2" xfId="27567"/>
    <cellStyle name="Обычный 4 2 4 2 3 4" xfId="20234"/>
    <cellStyle name="Обычный 4 2 4 2 4" xfId="7393"/>
    <cellStyle name="Обычный 4 2 4 2 4 2" xfId="14730"/>
    <cellStyle name="Обычный 4 2 4 2 4 2 2" xfId="29396"/>
    <cellStyle name="Обычный 4 2 4 2 4 3" xfId="22063"/>
    <cellStyle name="Обычный 4 2 4 2 5" xfId="11075"/>
    <cellStyle name="Обычный 4 2 4 2 5 2" xfId="25741"/>
    <cellStyle name="Обычный 4 2 4 2 6" xfId="18408"/>
    <cellStyle name="Обычный 4 2 4 3" xfId="293"/>
    <cellStyle name="Обычный 4 2 4 3 2" xfId="4704"/>
    <cellStyle name="Обычный 4 2 4 3 2 2" xfId="6535"/>
    <cellStyle name="Обычный 4 2 4 3 2 2 2" xfId="10195"/>
    <cellStyle name="Обычный 4 2 4 3 2 2 2 2" xfId="17528"/>
    <cellStyle name="Обычный 4 2 4 3 2 2 2 2 2" xfId="32194"/>
    <cellStyle name="Обычный 4 2 4 3 2 2 2 3" xfId="24861"/>
    <cellStyle name="Обычный 4 2 4 3 2 2 3" xfId="13873"/>
    <cellStyle name="Обычный 4 2 4 3 2 2 3 2" xfId="28539"/>
    <cellStyle name="Обычный 4 2 4 3 2 2 4" xfId="21206"/>
    <cellStyle name="Обычный 4 2 4 3 2 3" xfId="8367"/>
    <cellStyle name="Обычный 4 2 4 3 2 3 2" xfId="15702"/>
    <cellStyle name="Обычный 4 2 4 3 2 3 2 2" xfId="30368"/>
    <cellStyle name="Обычный 4 2 4 3 2 3 3" xfId="23035"/>
    <cellStyle name="Обычный 4 2 4 3 2 4" xfId="12047"/>
    <cellStyle name="Обычный 4 2 4 3 2 4 2" xfId="26713"/>
    <cellStyle name="Обычный 4 2 4 3 2 5" xfId="19380"/>
    <cellStyle name="Обычный 4 2 4 3 3" xfId="5627"/>
    <cellStyle name="Обычный 4 2 4 3 3 2" xfId="9286"/>
    <cellStyle name="Обычный 4 2 4 3 3 2 2" xfId="16619"/>
    <cellStyle name="Обычный 4 2 4 3 3 2 2 2" xfId="31285"/>
    <cellStyle name="Обычный 4 2 4 3 3 2 3" xfId="23952"/>
    <cellStyle name="Обычный 4 2 4 3 3 3" xfId="12964"/>
    <cellStyle name="Обычный 4 2 4 3 3 3 2" xfId="27630"/>
    <cellStyle name="Обычный 4 2 4 3 3 4" xfId="20297"/>
    <cellStyle name="Обычный 4 2 4 3 4" xfId="7456"/>
    <cellStyle name="Обычный 4 2 4 3 4 2" xfId="14793"/>
    <cellStyle name="Обычный 4 2 4 3 4 2 2" xfId="29459"/>
    <cellStyle name="Обычный 4 2 4 3 4 3" xfId="22126"/>
    <cellStyle name="Обычный 4 2 4 3 5" xfId="11138"/>
    <cellStyle name="Обычный 4 2 4 3 5 2" xfId="25804"/>
    <cellStyle name="Обычный 4 2 4 3 6" xfId="18471"/>
    <cellStyle name="Обычный 4 2 4 4" xfId="355"/>
    <cellStyle name="Обычный 4 2 4 4 2" xfId="4767"/>
    <cellStyle name="Обычный 4 2 4 4 2 2" xfId="6598"/>
    <cellStyle name="Обычный 4 2 4 4 2 2 2" xfId="10258"/>
    <cellStyle name="Обычный 4 2 4 4 2 2 2 2" xfId="17591"/>
    <cellStyle name="Обычный 4 2 4 4 2 2 2 2 2" xfId="32257"/>
    <cellStyle name="Обычный 4 2 4 4 2 2 2 3" xfId="24924"/>
    <cellStyle name="Обычный 4 2 4 4 2 2 3" xfId="13936"/>
    <cellStyle name="Обычный 4 2 4 4 2 2 3 2" xfId="28602"/>
    <cellStyle name="Обычный 4 2 4 4 2 2 4" xfId="21269"/>
    <cellStyle name="Обычный 4 2 4 4 2 3" xfId="8430"/>
    <cellStyle name="Обычный 4 2 4 4 2 3 2" xfId="15765"/>
    <cellStyle name="Обычный 4 2 4 4 2 3 2 2" xfId="30431"/>
    <cellStyle name="Обычный 4 2 4 4 2 3 3" xfId="23098"/>
    <cellStyle name="Обычный 4 2 4 4 2 4" xfId="12110"/>
    <cellStyle name="Обычный 4 2 4 4 2 4 2" xfId="26776"/>
    <cellStyle name="Обычный 4 2 4 4 2 5" xfId="19443"/>
    <cellStyle name="Обычный 4 2 4 4 3" xfId="5690"/>
    <cellStyle name="Обычный 4 2 4 4 3 2" xfId="9349"/>
    <cellStyle name="Обычный 4 2 4 4 3 2 2" xfId="16682"/>
    <cellStyle name="Обычный 4 2 4 4 3 2 2 2" xfId="31348"/>
    <cellStyle name="Обычный 4 2 4 4 3 2 3" xfId="24015"/>
    <cellStyle name="Обычный 4 2 4 4 3 3" xfId="13027"/>
    <cellStyle name="Обычный 4 2 4 4 3 3 2" xfId="27693"/>
    <cellStyle name="Обычный 4 2 4 4 3 4" xfId="20360"/>
    <cellStyle name="Обычный 4 2 4 4 4" xfId="7519"/>
    <cellStyle name="Обычный 4 2 4 4 4 2" xfId="14856"/>
    <cellStyle name="Обычный 4 2 4 4 4 2 2" xfId="29522"/>
    <cellStyle name="Обычный 4 2 4 4 4 3" xfId="22189"/>
    <cellStyle name="Обычный 4 2 4 4 5" xfId="11201"/>
    <cellStyle name="Обычный 4 2 4 4 5 2" xfId="25867"/>
    <cellStyle name="Обычный 4 2 4 4 6" xfId="18534"/>
    <cellStyle name="Обычный 4 2 4 5" xfId="418"/>
    <cellStyle name="Обычный 4 2 4 5 2" xfId="4830"/>
    <cellStyle name="Обычный 4 2 4 5 2 2" xfId="6661"/>
    <cellStyle name="Обычный 4 2 4 5 2 2 2" xfId="10321"/>
    <cellStyle name="Обычный 4 2 4 5 2 2 2 2" xfId="17654"/>
    <cellStyle name="Обычный 4 2 4 5 2 2 2 2 2" xfId="32320"/>
    <cellStyle name="Обычный 4 2 4 5 2 2 2 3" xfId="24987"/>
    <cellStyle name="Обычный 4 2 4 5 2 2 3" xfId="13999"/>
    <cellStyle name="Обычный 4 2 4 5 2 2 3 2" xfId="28665"/>
    <cellStyle name="Обычный 4 2 4 5 2 2 4" xfId="21332"/>
    <cellStyle name="Обычный 4 2 4 5 2 3" xfId="8493"/>
    <cellStyle name="Обычный 4 2 4 5 2 3 2" xfId="15828"/>
    <cellStyle name="Обычный 4 2 4 5 2 3 2 2" xfId="30494"/>
    <cellStyle name="Обычный 4 2 4 5 2 3 3" xfId="23161"/>
    <cellStyle name="Обычный 4 2 4 5 2 4" xfId="12173"/>
    <cellStyle name="Обычный 4 2 4 5 2 4 2" xfId="26839"/>
    <cellStyle name="Обычный 4 2 4 5 2 5" xfId="19506"/>
    <cellStyle name="Обычный 4 2 4 5 3" xfId="5753"/>
    <cellStyle name="Обычный 4 2 4 5 3 2" xfId="9412"/>
    <cellStyle name="Обычный 4 2 4 5 3 2 2" xfId="16745"/>
    <cellStyle name="Обычный 4 2 4 5 3 2 2 2" xfId="31411"/>
    <cellStyle name="Обычный 4 2 4 5 3 2 3" xfId="24078"/>
    <cellStyle name="Обычный 4 2 4 5 3 3" xfId="13090"/>
    <cellStyle name="Обычный 4 2 4 5 3 3 2" xfId="27756"/>
    <cellStyle name="Обычный 4 2 4 5 3 4" xfId="20423"/>
    <cellStyle name="Обычный 4 2 4 5 4" xfId="7582"/>
    <cellStyle name="Обычный 4 2 4 5 4 2" xfId="14919"/>
    <cellStyle name="Обычный 4 2 4 5 4 2 2" xfId="29585"/>
    <cellStyle name="Обычный 4 2 4 5 4 3" xfId="22252"/>
    <cellStyle name="Обычный 4 2 4 5 5" xfId="11264"/>
    <cellStyle name="Обычный 4 2 4 5 5 2" xfId="25930"/>
    <cellStyle name="Обычный 4 2 4 5 6" xfId="18597"/>
    <cellStyle name="Обычный 4 2 4 6" xfId="481"/>
    <cellStyle name="Обычный 4 2 4 6 2" xfId="4893"/>
    <cellStyle name="Обычный 4 2 4 6 2 2" xfId="6724"/>
    <cellStyle name="Обычный 4 2 4 6 2 2 2" xfId="10384"/>
    <cellStyle name="Обычный 4 2 4 6 2 2 2 2" xfId="17717"/>
    <cellStyle name="Обычный 4 2 4 6 2 2 2 2 2" xfId="32383"/>
    <cellStyle name="Обычный 4 2 4 6 2 2 2 3" xfId="25050"/>
    <cellStyle name="Обычный 4 2 4 6 2 2 3" xfId="14062"/>
    <cellStyle name="Обычный 4 2 4 6 2 2 3 2" xfId="28728"/>
    <cellStyle name="Обычный 4 2 4 6 2 2 4" xfId="21395"/>
    <cellStyle name="Обычный 4 2 4 6 2 3" xfId="8556"/>
    <cellStyle name="Обычный 4 2 4 6 2 3 2" xfId="15891"/>
    <cellStyle name="Обычный 4 2 4 6 2 3 2 2" xfId="30557"/>
    <cellStyle name="Обычный 4 2 4 6 2 3 3" xfId="23224"/>
    <cellStyle name="Обычный 4 2 4 6 2 4" xfId="12236"/>
    <cellStyle name="Обычный 4 2 4 6 2 4 2" xfId="26902"/>
    <cellStyle name="Обычный 4 2 4 6 2 5" xfId="19569"/>
    <cellStyle name="Обычный 4 2 4 6 3" xfId="5816"/>
    <cellStyle name="Обычный 4 2 4 6 3 2" xfId="9475"/>
    <cellStyle name="Обычный 4 2 4 6 3 2 2" xfId="16808"/>
    <cellStyle name="Обычный 4 2 4 6 3 2 2 2" xfId="31474"/>
    <cellStyle name="Обычный 4 2 4 6 3 2 3" xfId="24141"/>
    <cellStyle name="Обычный 4 2 4 6 3 3" xfId="13153"/>
    <cellStyle name="Обычный 4 2 4 6 3 3 2" xfId="27819"/>
    <cellStyle name="Обычный 4 2 4 6 3 4" xfId="20486"/>
    <cellStyle name="Обычный 4 2 4 6 4" xfId="7645"/>
    <cellStyle name="Обычный 4 2 4 6 4 2" xfId="14982"/>
    <cellStyle name="Обычный 4 2 4 6 4 2 2" xfId="29648"/>
    <cellStyle name="Обычный 4 2 4 6 4 3" xfId="22315"/>
    <cellStyle name="Обычный 4 2 4 6 5" xfId="11327"/>
    <cellStyle name="Обычный 4 2 4 6 5 2" xfId="25993"/>
    <cellStyle name="Обычный 4 2 4 6 6" xfId="18660"/>
    <cellStyle name="Обычный 4 2 4 7" xfId="544"/>
    <cellStyle name="Обычный 4 2 4 7 2" xfId="4956"/>
    <cellStyle name="Обычный 4 2 4 7 2 2" xfId="6787"/>
    <cellStyle name="Обычный 4 2 4 7 2 2 2" xfId="10447"/>
    <cellStyle name="Обычный 4 2 4 7 2 2 2 2" xfId="17780"/>
    <cellStyle name="Обычный 4 2 4 7 2 2 2 2 2" xfId="32446"/>
    <cellStyle name="Обычный 4 2 4 7 2 2 2 3" xfId="25113"/>
    <cellStyle name="Обычный 4 2 4 7 2 2 3" xfId="14125"/>
    <cellStyle name="Обычный 4 2 4 7 2 2 3 2" xfId="28791"/>
    <cellStyle name="Обычный 4 2 4 7 2 2 4" xfId="21458"/>
    <cellStyle name="Обычный 4 2 4 7 2 3" xfId="8619"/>
    <cellStyle name="Обычный 4 2 4 7 2 3 2" xfId="15954"/>
    <cellStyle name="Обычный 4 2 4 7 2 3 2 2" xfId="30620"/>
    <cellStyle name="Обычный 4 2 4 7 2 3 3" xfId="23287"/>
    <cellStyle name="Обычный 4 2 4 7 2 4" xfId="12299"/>
    <cellStyle name="Обычный 4 2 4 7 2 4 2" xfId="26965"/>
    <cellStyle name="Обычный 4 2 4 7 2 5" xfId="19632"/>
    <cellStyle name="Обычный 4 2 4 7 3" xfId="5879"/>
    <cellStyle name="Обычный 4 2 4 7 3 2" xfId="9538"/>
    <cellStyle name="Обычный 4 2 4 7 3 2 2" xfId="16871"/>
    <cellStyle name="Обычный 4 2 4 7 3 2 2 2" xfId="31537"/>
    <cellStyle name="Обычный 4 2 4 7 3 2 3" xfId="24204"/>
    <cellStyle name="Обычный 4 2 4 7 3 3" xfId="13216"/>
    <cellStyle name="Обычный 4 2 4 7 3 3 2" xfId="27882"/>
    <cellStyle name="Обычный 4 2 4 7 3 4" xfId="20549"/>
    <cellStyle name="Обычный 4 2 4 7 4" xfId="7708"/>
    <cellStyle name="Обычный 4 2 4 7 4 2" xfId="15045"/>
    <cellStyle name="Обычный 4 2 4 7 4 2 2" xfId="29711"/>
    <cellStyle name="Обычный 4 2 4 7 4 3" xfId="22378"/>
    <cellStyle name="Обычный 4 2 4 7 5" xfId="11390"/>
    <cellStyle name="Обычный 4 2 4 7 5 2" xfId="26056"/>
    <cellStyle name="Обычный 4 2 4 7 6" xfId="18723"/>
    <cellStyle name="Обычный 4 2 4 8" xfId="608"/>
    <cellStyle name="Обычный 4 2 4 8 2" xfId="5019"/>
    <cellStyle name="Обычный 4 2 4 8 2 2" xfId="6850"/>
    <cellStyle name="Обычный 4 2 4 8 2 2 2" xfId="10510"/>
    <cellStyle name="Обычный 4 2 4 8 2 2 2 2" xfId="17843"/>
    <cellStyle name="Обычный 4 2 4 8 2 2 2 2 2" xfId="32509"/>
    <cellStyle name="Обычный 4 2 4 8 2 2 2 3" xfId="25176"/>
    <cellStyle name="Обычный 4 2 4 8 2 2 3" xfId="14188"/>
    <cellStyle name="Обычный 4 2 4 8 2 2 3 2" xfId="28854"/>
    <cellStyle name="Обычный 4 2 4 8 2 2 4" xfId="21521"/>
    <cellStyle name="Обычный 4 2 4 8 2 3" xfId="8682"/>
    <cellStyle name="Обычный 4 2 4 8 2 3 2" xfId="16017"/>
    <cellStyle name="Обычный 4 2 4 8 2 3 2 2" xfId="30683"/>
    <cellStyle name="Обычный 4 2 4 8 2 3 3" xfId="23350"/>
    <cellStyle name="Обычный 4 2 4 8 2 4" xfId="12362"/>
    <cellStyle name="Обычный 4 2 4 8 2 4 2" xfId="27028"/>
    <cellStyle name="Обычный 4 2 4 8 2 5" xfId="19695"/>
    <cellStyle name="Обычный 4 2 4 8 3" xfId="5942"/>
    <cellStyle name="Обычный 4 2 4 8 3 2" xfId="9601"/>
    <cellStyle name="Обычный 4 2 4 8 3 2 2" xfId="16934"/>
    <cellStyle name="Обычный 4 2 4 8 3 2 2 2" xfId="31600"/>
    <cellStyle name="Обычный 4 2 4 8 3 2 3" xfId="24267"/>
    <cellStyle name="Обычный 4 2 4 8 3 3" xfId="13279"/>
    <cellStyle name="Обычный 4 2 4 8 3 3 2" xfId="27945"/>
    <cellStyle name="Обычный 4 2 4 8 3 4" xfId="20612"/>
    <cellStyle name="Обычный 4 2 4 8 4" xfId="7771"/>
    <cellStyle name="Обычный 4 2 4 8 4 2" xfId="15108"/>
    <cellStyle name="Обычный 4 2 4 8 4 2 2" xfId="29774"/>
    <cellStyle name="Обычный 4 2 4 8 4 3" xfId="22441"/>
    <cellStyle name="Обычный 4 2 4 8 5" xfId="11453"/>
    <cellStyle name="Обычный 4 2 4 8 5 2" xfId="26119"/>
    <cellStyle name="Обычный 4 2 4 8 6" xfId="18786"/>
    <cellStyle name="Обычный 4 2 4 9" xfId="671"/>
    <cellStyle name="Обычный 4 2 4 9 2" xfId="5082"/>
    <cellStyle name="Обычный 4 2 4 9 2 2" xfId="6913"/>
    <cellStyle name="Обычный 4 2 4 9 2 2 2" xfId="10573"/>
    <cellStyle name="Обычный 4 2 4 9 2 2 2 2" xfId="17906"/>
    <cellStyle name="Обычный 4 2 4 9 2 2 2 2 2" xfId="32572"/>
    <cellStyle name="Обычный 4 2 4 9 2 2 2 3" xfId="25239"/>
    <cellStyle name="Обычный 4 2 4 9 2 2 3" xfId="14251"/>
    <cellStyle name="Обычный 4 2 4 9 2 2 3 2" xfId="28917"/>
    <cellStyle name="Обычный 4 2 4 9 2 2 4" xfId="21584"/>
    <cellStyle name="Обычный 4 2 4 9 2 3" xfId="8745"/>
    <cellStyle name="Обычный 4 2 4 9 2 3 2" xfId="16080"/>
    <cellStyle name="Обычный 4 2 4 9 2 3 2 2" xfId="30746"/>
    <cellStyle name="Обычный 4 2 4 9 2 3 3" xfId="23413"/>
    <cellStyle name="Обычный 4 2 4 9 2 4" xfId="12425"/>
    <cellStyle name="Обычный 4 2 4 9 2 4 2" xfId="27091"/>
    <cellStyle name="Обычный 4 2 4 9 2 5" xfId="19758"/>
    <cellStyle name="Обычный 4 2 4 9 3" xfId="6005"/>
    <cellStyle name="Обычный 4 2 4 9 3 2" xfId="9664"/>
    <cellStyle name="Обычный 4 2 4 9 3 2 2" xfId="16997"/>
    <cellStyle name="Обычный 4 2 4 9 3 2 2 2" xfId="31663"/>
    <cellStyle name="Обычный 4 2 4 9 3 2 3" xfId="24330"/>
    <cellStyle name="Обычный 4 2 4 9 3 3" xfId="13342"/>
    <cellStyle name="Обычный 4 2 4 9 3 3 2" xfId="28008"/>
    <cellStyle name="Обычный 4 2 4 9 3 4" xfId="20675"/>
    <cellStyle name="Обычный 4 2 4 9 4" xfId="7834"/>
    <cellStyle name="Обычный 4 2 4 9 4 2" xfId="15171"/>
    <cellStyle name="Обычный 4 2 4 9 4 2 2" xfId="29837"/>
    <cellStyle name="Обычный 4 2 4 9 4 3" xfId="22504"/>
    <cellStyle name="Обычный 4 2 4 9 5" xfId="11516"/>
    <cellStyle name="Обычный 4 2 4 9 5 2" xfId="26182"/>
    <cellStyle name="Обычный 4 2 4 9 6" xfId="18849"/>
    <cellStyle name="Обычный 4 2 5" xfId="99"/>
    <cellStyle name="Обычный 4 2 5 10" xfId="735"/>
    <cellStyle name="Обычный 4 2 5 10 2" xfId="5146"/>
    <cellStyle name="Обычный 4 2 5 10 2 2" xfId="6977"/>
    <cellStyle name="Обычный 4 2 5 10 2 2 2" xfId="10637"/>
    <cellStyle name="Обычный 4 2 5 10 2 2 2 2" xfId="17970"/>
    <cellStyle name="Обычный 4 2 5 10 2 2 2 2 2" xfId="32636"/>
    <cellStyle name="Обычный 4 2 5 10 2 2 2 3" xfId="25303"/>
    <cellStyle name="Обычный 4 2 5 10 2 2 3" xfId="14315"/>
    <cellStyle name="Обычный 4 2 5 10 2 2 3 2" xfId="28981"/>
    <cellStyle name="Обычный 4 2 5 10 2 2 4" xfId="21648"/>
    <cellStyle name="Обычный 4 2 5 10 2 3" xfId="8809"/>
    <cellStyle name="Обычный 4 2 5 10 2 3 2" xfId="16144"/>
    <cellStyle name="Обычный 4 2 5 10 2 3 2 2" xfId="30810"/>
    <cellStyle name="Обычный 4 2 5 10 2 3 3" xfId="23477"/>
    <cellStyle name="Обычный 4 2 5 10 2 4" xfId="12489"/>
    <cellStyle name="Обычный 4 2 5 10 2 4 2" xfId="27155"/>
    <cellStyle name="Обычный 4 2 5 10 2 5" xfId="19822"/>
    <cellStyle name="Обычный 4 2 5 10 3" xfId="6069"/>
    <cellStyle name="Обычный 4 2 5 10 3 2" xfId="9728"/>
    <cellStyle name="Обычный 4 2 5 10 3 2 2" xfId="17061"/>
    <cellStyle name="Обычный 4 2 5 10 3 2 2 2" xfId="31727"/>
    <cellStyle name="Обычный 4 2 5 10 3 2 3" xfId="24394"/>
    <cellStyle name="Обычный 4 2 5 10 3 3" xfId="13406"/>
    <cellStyle name="Обычный 4 2 5 10 3 3 2" xfId="28072"/>
    <cellStyle name="Обычный 4 2 5 10 3 4" xfId="20739"/>
    <cellStyle name="Обычный 4 2 5 10 4" xfId="7898"/>
    <cellStyle name="Обычный 4 2 5 10 4 2" xfId="15235"/>
    <cellStyle name="Обычный 4 2 5 10 4 2 2" xfId="29901"/>
    <cellStyle name="Обычный 4 2 5 10 4 3" xfId="22568"/>
    <cellStyle name="Обычный 4 2 5 10 5" xfId="11580"/>
    <cellStyle name="Обычный 4 2 5 10 5 2" xfId="26246"/>
    <cellStyle name="Обычный 4 2 5 10 6" xfId="18913"/>
    <cellStyle name="Обычный 4 2 5 11" xfId="798"/>
    <cellStyle name="Обычный 4 2 5 11 2" xfId="5209"/>
    <cellStyle name="Обычный 4 2 5 11 2 2" xfId="7040"/>
    <cellStyle name="Обычный 4 2 5 11 2 2 2" xfId="10700"/>
    <cellStyle name="Обычный 4 2 5 11 2 2 2 2" xfId="18033"/>
    <cellStyle name="Обычный 4 2 5 11 2 2 2 2 2" xfId="32699"/>
    <cellStyle name="Обычный 4 2 5 11 2 2 2 3" xfId="25366"/>
    <cellStyle name="Обычный 4 2 5 11 2 2 3" xfId="14378"/>
    <cellStyle name="Обычный 4 2 5 11 2 2 3 2" xfId="29044"/>
    <cellStyle name="Обычный 4 2 5 11 2 2 4" xfId="21711"/>
    <cellStyle name="Обычный 4 2 5 11 2 3" xfId="8872"/>
    <cellStyle name="Обычный 4 2 5 11 2 3 2" xfId="16207"/>
    <cellStyle name="Обычный 4 2 5 11 2 3 2 2" xfId="30873"/>
    <cellStyle name="Обычный 4 2 5 11 2 3 3" xfId="23540"/>
    <cellStyle name="Обычный 4 2 5 11 2 4" xfId="12552"/>
    <cellStyle name="Обычный 4 2 5 11 2 4 2" xfId="27218"/>
    <cellStyle name="Обычный 4 2 5 11 2 5" xfId="19885"/>
    <cellStyle name="Обычный 4 2 5 11 3" xfId="6132"/>
    <cellStyle name="Обычный 4 2 5 11 3 2" xfId="9791"/>
    <cellStyle name="Обычный 4 2 5 11 3 2 2" xfId="17124"/>
    <cellStyle name="Обычный 4 2 5 11 3 2 2 2" xfId="31790"/>
    <cellStyle name="Обычный 4 2 5 11 3 2 3" xfId="24457"/>
    <cellStyle name="Обычный 4 2 5 11 3 3" xfId="13469"/>
    <cellStyle name="Обычный 4 2 5 11 3 3 2" xfId="28135"/>
    <cellStyle name="Обычный 4 2 5 11 3 4" xfId="20802"/>
    <cellStyle name="Обычный 4 2 5 11 4" xfId="7961"/>
    <cellStyle name="Обычный 4 2 5 11 4 2" xfId="15298"/>
    <cellStyle name="Обычный 4 2 5 11 4 2 2" xfId="29964"/>
    <cellStyle name="Обычный 4 2 5 11 4 3" xfId="22631"/>
    <cellStyle name="Обычный 4 2 5 11 5" xfId="11643"/>
    <cellStyle name="Обычный 4 2 5 11 5 2" xfId="26309"/>
    <cellStyle name="Обычный 4 2 5 11 6" xfId="18976"/>
    <cellStyle name="Обычный 4 2 5 12" xfId="861"/>
    <cellStyle name="Обычный 4 2 5 12 2" xfId="5272"/>
    <cellStyle name="Обычный 4 2 5 12 2 2" xfId="7103"/>
    <cellStyle name="Обычный 4 2 5 12 2 2 2" xfId="10763"/>
    <cellStyle name="Обычный 4 2 5 12 2 2 2 2" xfId="18096"/>
    <cellStyle name="Обычный 4 2 5 12 2 2 2 2 2" xfId="32762"/>
    <cellStyle name="Обычный 4 2 5 12 2 2 2 3" xfId="25429"/>
    <cellStyle name="Обычный 4 2 5 12 2 2 3" xfId="14441"/>
    <cellStyle name="Обычный 4 2 5 12 2 2 3 2" xfId="29107"/>
    <cellStyle name="Обычный 4 2 5 12 2 2 4" xfId="21774"/>
    <cellStyle name="Обычный 4 2 5 12 2 3" xfId="8935"/>
    <cellStyle name="Обычный 4 2 5 12 2 3 2" xfId="16270"/>
    <cellStyle name="Обычный 4 2 5 12 2 3 2 2" xfId="30936"/>
    <cellStyle name="Обычный 4 2 5 12 2 3 3" xfId="23603"/>
    <cellStyle name="Обычный 4 2 5 12 2 4" xfId="12615"/>
    <cellStyle name="Обычный 4 2 5 12 2 4 2" xfId="27281"/>
    <cellStyle name="Обычный 4 2 5 12 2 5" xfId="19948"/>
    <cellStyle name="Обычный 4 2 5 12 3" xfId="6195"/>
    <cellStyle name="Обычный 4 2 5 12 3 2" xfId="9854"/>
    <cellStyle name="Обычный 4 2 5 12 3 2 2" xfId="17187"/>
    <cellStyle name="Обычный 4 2 5 12 3 2 2 2" xfId="31853"/>
    <cellStyle name="Обычный 4 2 5 12 3 2 3" xfId="24520"/>
    <cellStyle name="Обычный 4 2 5 12 3 3" xfId="13532"/>
    <cellStyle name="Обычный 4 2 5 12 3 3 2" xfId="28198"/>
    <cellStyle name="Обычный 4 2 5 12 3 4" xfId="20865"/>
    <cellStyle name="Обычный 4 2 5 12 4" xfId="8024"/>
    <cellStyle name="Обычный 4 2 5 12 4 2" xfId="15361"/>
    <cellStyle name="Обычный 4 2 5 12 4 2 2" xfId="30027"/>
    <cellStyle name="Обычный 4 2 5 12 4 3" xfId="22694"/>
    <cellStyle name="Обычный 4 2 5 12 5" xfId="11706"/>
    <cellStyle name="Обычный 4 2 5 12 5 2" xfId="26372"/>
    <cellStyle name="Обычный 4 2 5 12 6" xfId="19039"/>
    <cellStyle name="Обычный 4 2 5 13" xfId="924"/>
    <cellStyle name="Обычный 4 2 5 13 2" xfId="5335"/>
    <cellStyle name="Обычный 4 2 5 13 2 2" xfId="7166"/>
    <cellStyle name="Обычный 4 2 5 13 2 2 2" xfId="10826"/>
    <cellStyle name="Обычный 4 2 5 13 2 2 2 2" xfId="18159"/>
    <cellStyle name="Обычный 4 2 5 13 2 2 2 2 2" xfId="32825"/>
    <cellStyle name="Обычный 4 2 5 13 2 2 2 3" xfId="25492"/>
    <cellStyle name="Обычный 4 2 5 13 2 2 3" xfId="14504"/>
    <cellStyle name="Обычный 4 2 5 13 2 2 3 2" xfId="29170"/>
    <cellStyle name="Обычный 4 2 5 13 2 2 4" xfId="21837"/>
    <cellStyle name="Обычный 4 2 5 13 2 3" xfId="8998"/>
    <cellStyle name="Обычный 4 2 5 13 2 3 2" xfId="16333"/>
    <cellStyle name="Обычный 4 2 5 13 2 3 2 2" xfId="30999"/>
    <cellStyle name="Обычный 4 2 5 13 2 3 3" xfId="23666"/>
    <cellStyle name="Обычный 4 2 5 13 2 4" xfId="12678"/>
    <cellStyle name="Обычный 4 2 5 13 2 4 2" xfId="27344"/>
    <cellStyle name="Обычный 4 2 5 13 2 5" xfId="20011"/>
    <cellStyle name="Обычный 4 2 5 13 3" xfId="6258"/>
    <cellStyle name="Обычный 4 2 5 13 3 2" xfId="9917"/>
    <cellStyle name="Обычный 4 2 5 13 3 2 2" xfId="17250"/>
    <cellStyle name="Обычный 4 2 5 13 3 2 2 2" xfId="31916"/>
    <cellStyle name="Обычный 4 2 5 13 3 2 3" xfId="24583"/>
    <cellStyle name="Обычный 4 2 5 13 3 3" xfId="13595"/>
    <cellStyle name="Обычный 4 2 5 13 3 3 2" xfId="28261"/>
    <cellStyle name="Обычный 4 2 5 13 3 4" xfId="20928"/>
    <cellStyle name="Обычный 4 2 5 13 4" xfId="8087"/>
    <cellStyle name="Обычный 4 2 5 13 4 2" xfId="15424"/>
    <cellStyle name="Обычный 4 2 5 13 4 2 2" xfId="30090"/>
    <cellStyle name="Обычный 4 2 5 13 4 3" xfId="22757"/>
    <cellStyle name="Обычный 4 2 5 13 5" xfId="11769"/>
    <cellStyle name="Обычный 4 2 5 13 5 2" xfId="26435"/>
    <cellStyle name="Обычный 4 2 5 13 6" xfId="19102"/>
    <cellStyle name="Обычный 4 2 5 14" xfId="986"/>
    <cellStyle name="Обычный 4 2 5 14 2" xfId="5398"/>
    <cellStyle name="Обычный 4 2 5 14 2 2" xfId="7229"/>
    <cellStyle name="Обычный 4 2 5 14 2 2 2" xfId="10889"/>
    <cellStyle name="Обычный 4 2 5 14 2 2 2 2" xfId="18222"/>
    <cellStyle name="Обычный 4 2 5 14 2 2 2 2 2" xfId="32888"/>
    <cellStyle name="Обычный 4 2 5 14 2 2 2 3" xfId="25555"/>
    <cellStyle name="Обычный 4 2 5 14 2 2 3" xfId="14567"/>
    <cellStyle name="Обычный 4 2 5 14 2 2 3 2" xfId="29233"/>
    <cellStyle name="Обычный 4 2 5 14 2 2 4" xfId="21900"/>
    <cellStyle name="Обычный 4 2 5 14 2 3" xfId="9061"/>
    <cellStyle name="Обычный 4 2 5 14 2 3 2" xfId="16396"/>
    <cellStyle name="Обычный 4 2 5 14 2 3 2 2" xfId="31062"/>
    <cellStyle name="Обычный 4 2 5 14 2 3 3" xfId="23729"/>
    <cellStyle name="Обычный 4 2 5 14 2 4" xfId="12741"/>
    <cellStyle name="Обычный 4 2 5 14 2 4 2" xfId="27407"/>
    <cellStyle name="Обычный 4 2 5 14 2 5" xfId="20074"/>
    <cellStyle name="Обычный 4 2 5 14 3" xfId="6320"/>
    <cellStyle name="Обычный 4 2 5 14 3 2" xfId="9980"/>
    <cellStyle name="Обычный 4 2 5 14 3 2 2" xfId="17313"/>
    <cellStyle name="Обычный 4 2 5 14 3 2 2 2" xfId="31979"/>
    <cellStyle name="Обычный 4 2 5 14 3 2 3" xfId="24646"/>
    <cellStyle name="Обычный 4 2 5 14 3 3" xfId="13658"/>
    <cellStyle name="Обычный 4 2 5 14 3 3 2" xfId="28324"/>
    <cellStyle name="Обычный 4 2 5 14 3 4" xfId="20991"/>
    <cellStyle name="Обычный 4 2 5 14 4" xfId="8150"/>
    <cellStyle name="Обычный 4 2 5 14 4 2" xfId="15487"/>
    <cellStyle name="Обычный 4 2 5 14 4 2 2" xfId="30153"/>
    <cellStyle name="Обычный 4 2 5 14 4 3" xfId="22820"/>
    <cellStyle name="Обычный 4 2 5 14 5" xfId="11832"/>
    <cellStyle name="Обычный 4 2 5 14 5 2" xfId="26498"/>
    <cellStyle name="Обычный 4 2 5 14 6" xfId="19165"/>
    <cellStyle name="Обычный 4 2 5 15" xfId="4555"/>
    <cellStyle name="Обычный 4 2 5 15 2" xfId="6386"/>
    <cellStyle name="Обычный 4 2 5 15 2 2" xfId="10046"/>
    <cellStyle name="Обычный 4 2 5 15 2 2 2" xfId="17379"/>
    <cellStyle name="Обычный 4 2 5 15 2 2 2 2" xfId="32045"/>
    <cellStyle name="Обычный 4 2 5 15 2 2 3" xfId="24712"/>
    <cellStyle name="Обычный 4 2 5 15 2 3" xfId="13724"/>
    <cellStyle name="Обычный 4 2 5 15 2 3 2" xfId="28390"/>
    <cellStyle name="Обычный 4 2 5 15 2 4" xfId="21057"/>
    <cellStyle name="Обычный 4 2 5 15 3" xfId="8218"/>
    <cellStyle name="Обычный 4 2 5 15 3 2" xfId="15553"/>
    <cellStyle name="Обычный 4 2 5 15 3 2 2" xfId="30219"/>
    <cellStyle name="Обычный 4 2 5 15 3 3" xfId="22886"/>
    <cellStyle name="Обычный 4 2 5 15 4" xfId="11898"/>
    <cellStyle name="Обычный 4 2 5 15 4 2" xfId="26564"/>
    <cellStyle name="Обычный 4 2 5 15 5" xfId="19231"/>
    <cellStyle name="Обычный 4 2 5 16" xfId="5478"/>
    <cellStyle name="Обычный 4 2 5 16 2" xfId="9137"/>
    <cellStyle name="Обычный 4 2 5 16 2 2" xfId="16470"/>
    <cellStyle name="Обычный 4 2 5 16 2 2 2" xfId="31136"/>
    <cellStyle name="Обычный 4 2 5 16 2 3" xfId="23803"/>
    <cellStyle name="Обычный 4 2 5 16 3" xfId="12815"/>
    <cellStyle name="Обычный 4 2 5 16 3 2" xfId="27481"/>
    <cellStyle name="Обычный 4 2 5 16 4" xfId="20148"/>
    <cellStyle name="Обычный 4 2 5 17" xfId="7307"/>
    <cellStyle name="Обычный 4 2 5 17 2" xfId="14644"/>
    <cellStyle name="Обычный 4 2 5 17 2 2" xfId="29310"/>
    <cellStyle name="Обычный 4 2 5 17 3" xfId="21977"/>
    <cellStyle name="Обычный 4 2 5 18" xfId="10989"/>
    <cellStyle name="Обычный 4 2 5 18 2" xfId="25655"/>
    <cellStyle name="Обычный 4 2 5 19" xfId="18322"/>
    <cellStyle name="Обычный 4 2 5 2" xfId="230"/>
    <cellStyle name="Обычный 4 2 5 2 2" xfId="4642"/>
    <cellStyle name="Обычный 4 2 5 2 2 2" xfId="6473"/>
    <cellStyle name="Обычный 4 2 5 2 2 2 2" xfId="10133"/>
    <cellStyle name="Обычный 4 2 5 2 2 2 2 2" xfId="17466"/>
    <cellStyle name="Обычный 4 2 5 2 2 2 2 2 2" xfId="32132"/>
    <cellStyle name="Обычный 4 2 5 2 2 2 2 3" xfId="24799"/>
    <cellStyle name="Обычный 4 2 5 2 2 2 3" xfId="13811"/>
    <cellStyle name="Обычный 4 2 5 2 2 2 3 2" xfId="28477"/>
    <cellStyle name="Обычный 4 2 5 2 2 2 4" xfId="21144"/>
    <cellStyle name="Обычный 4 2 5 2 2 3" xfId="8305"/>
    <cellStyle name="Обычный 4 2 5 2 2 3 2" xfId="15640"/>
    <cellStyle name="Обычный 4 2 5 2 2 3 2 2" xfId="30306"/>
    <cellStyle name="Обычный 4 2 5 2 2 3 3" xfId="22973"/>
    <cellStyle name="Обычный 4 2 5 2 2 4" xfId="11985"/>
    <cellStyle name="Обычный 4 2 5 2 2 4 2" xfId="26651"/>
    <cellStyle name="Обычный 4 2 5 2 2 5" xfId="19318"/>
    <cellStyle name="Обычный 4 2 5 2 3" xfId="5565"/>
    <cellStyle name="Обычный 4 2 5 2 3 2" xfId="9224"/>
    <cellStyle name="Обычный 4 2 5 2 3 2 2" xfId="16557"/>
    <cellStyle name="Обычный 4 2 5 2 3 2 2 2" xfId="31223"/>
    <cellStyle name="Обычный 4 2 5 2 3 2 3" xfId="23890"/>
    <cellStyle name="Обычный 4 2 5 2 3 3" xfId="12902"/>
    <cellStyle name="Обычный 4 2 5 2 3 3 2" xfId="27568"/>
    <cellStyle name="Обычный 4 2 5 2 3 4" xfId="20235"/>
    <cellStyle name="Обычный 4 2 5 2 4" xfId="7394"/>
    <cellStyle name="Обычный 4 2 5 2 4 2" xfId="14731"/>
    <cellStyle name="Обычный 4 2 5 2 4 2 2" xfId="29397"/>
    <cellStyle name="Обычный 4 2 5 2 4 3" xfId="22064"/>
    <cellStyle name="Обычный 4 2 5 2 5" xfId="11076"/>
    <cellStyle name="Обычный 4 2 5 2 5 2" xfId="25742"/>
    <cellStyle name="Обычный 4 2 5 2 6" xfId="18409"/>
    <cellStyle name="Обычный 4 2 5 3" xfId="294"/>
    <cellStyle name="Обычный 4 2 5 3 2" xfId="4705"/>
    <cellStyle name="Обычный 4 2 5 3 2 2" xfId="6536"/>
    <cellStyle name="Обычный 4 2 5 3 2 2 2" xfId="10196"/>
    <cellStyle name="Обычный 4 2 5 3 2 2 2 2" xfId="17529"/>
    <cellStyle name="Обычный 4 2 5 3 2 2 2 2 2" xfId="32195"/>
    <cellStyle name="Обычный 4 2 5 3 2 2 2 3" xfId="24862"/>
    <cellStyle name="Обычный 4 2 5 3 2 2 3" xfId="13874"/>
    <cellStyle name="Обычный 4 2 5 3 2 2 3 2" xfId="28540"/>
    <cellStyle name="Обычный 4 2 5 3 2 2 4" xfId="21207"/>
    <cellStyle name="Обычный 4 2 5 3 2 3" xfId="8368"/>
    <cellStyle name="Обычный 4 2 5 3 2 3 2" xfId="15703"/>
    <cellStyle name="Обычный 4 2 5 3 2 3 2 2" xfId="30369"/>
    <cellStyle name="Обычный 4 2 5 3 2 3 3" xfId="23036"/>
    <cellStyle name="Обычный 4 2 5 3 2 4" xfId="12048"/>
    <cellStyle name="Обычный 4 2 5 3 2 4 2" xfId="26714"/>
    <cellStyle name="Обычный 4 2 5 3 2 5" xfId="19381"/>
    <cellStyle name="Обычный 4 2 5 3 3" xfId="5628"/>
    <cellStyle name="Обычный 4 2 5 3 3 2" xfId="9287"/>
    <cellStyle name="Обычный 4 2 5 3 3 2 2" xfId="16620"/>
    <cellStyle name="Обычный 4 2 5 3 3 2 2 2" xfId="31286"/>
    <cellStyle name="Обычный 4 2 5 3 3 2 3" xfId="23953"/>
    <cellStyle name="Обычный 4 2 5 3 3 3" xfId="12965"/>
    <cellStyle name="Обычный 4 2 5 3 3 3 2" xfId="27631"/>
    <cellStyle name="Обычный 4 2 5 3 3 4" xfId="20298"/>
    <cellStyle name="Обычный 4 2 5 3 4" xfId="7457"/>
    <cellStyle name="Обычный 4 2 5 3 4 2" xfId="14794"/>
    <cellStyle name="Обычный 4 2 5 3 4 2 2" xfId="29460"/>
    <cellStyle name="Обычный 4 2 5 3 4 3" xfId="22127"/>
    <cellStyle name="Обычный 4 2 5 3 5" xfId="11139"/>
    <cellStyle name="Обычный 4 2 5 3 5 2" xfId="25805"/>
    <cellStyle name="Обычный 4 2 5 3 6" xfId="18472"/>
    <cellStyle name="Обычный 4 2 5 4" xfId="356"/>
    <cellStyle name="Обычный 4 2 5 4 2" xfId="4768"/>
    <cellStyle name="Обычный 4 2 5 4 2 2" xfId="6599"/>
    <cellStyle name="Обычный 4 2 5 4 2 2 2" xfId="10259"/>
    <cellStyle name="Обычный 4 2 5 4 2 2 2 2" xfId="17592"/>
    <cellStyle name="Обычный 4 2 5 4 2 2 2 2 2" xfId="32258"/>
    <cellStyle name="Обычный 4 2 5 4 2 2 2 3" xfId="24925"/>
    <cellStyle name="Обычный 4 2 5 4 2 2 3" xfId="13937"/>
    <cellStyle name="Обычный 4 2 5 4 2 2 3 2" xfId="28603"/>
    <cellStyle name="Обычный 4 2 5 4 2 2 4" xfId="21270"/>
    <cellStyle name="Обычный 4 2 5 4 2 3" xfId="8431"/>
    <cellStyle name="Обычный 4 2 5 4 2 3 2" xfId="15766"/>
    <cellStyle name="Обычный 4 2 5 4 2 3 2 2" xfId="30432"/>
    <cellStyle name="Обычный 4 2 5 4 2 3 3" xfId="23099"/>
    <cellStyle name="Обычный 4 2 5 4 2 4" xfId="12111"/>
    <cellStyle name="Обычный 4 2 5 4 2 4 2" xfId="26777"/>
    <cellStyle name="Обычный 4 2 5 4 2 5" xfId="19444"/>
    <cellStyle name="Обычный 4 2 5 4 3" xfId="5691"/>
    <cellStyle name="Обычный 4 2 5 4 3 2" xfId="9350"/>
    <cellStyle name="Обычный 4 2 5 4 3 2 2" xfId="16683"/>
    <cellStyle name="Обычный 4 2 5 4 3 2 2 2" xfId="31349"/>
    <cellStyle name="Обычный 4 2 5 4 3 2 3" xfId="24016"/>
    <cellStyle name="Обычный 4 2 5 4 3 3" xfId="13028"/>
    <cellStyle name="Обычный 4 2 5 4 3 3 2" xfId="27694"/>
    <cellStyle name="Обычный 4 2 5 4 3 4" xfId="20361"/>
    <cellStyle name="Обычный 4 2 5 4 4" xfId="7520"/>
    <cellStyle name="Обычный 4 2 5 4 4 2" xfId="14857"/>
    <cellStyle name="Обычный 4 2 5 4 4 2 2" xfId="29523"/>
    <cellStyle name="Обычный 4 2 5 4 4 3" xfId="22190"/>
    <cellStyle name="Обычный 4 2 5 4 5" xfId="11202"/>
    <cellStyle name="Обычный 4 2 5 4 5 2" xfId="25868"/>
    <cellStyle name="Обычный 4 2 5 4 6" xfId="18535"/>
    <cellStyle name="Обычный 4 2 5 5" xfId="419"/>
    <cellStyle name="Обычный 4 2 5 5 2" xfId="4831"/>
    <cellStyle name="Обычный 4 2 5 5 2 2" xfId="6662"/>
    <cellStyle name="Обычный 4 2 5 5 2 2 2" xfId="10322"/>
    <cellStyle name="Обычный 4 2 5 5 2 2 2 2" xfId="17655"/>
    <cellStyle name="Обычный 4 2 5 5 2 2 2 2 2" xfId="32321"/>
    <cellStyle name="Обычный 4 2 5 5 2 2 2 3" xfId="24988"/>
    <cellStyle name="Обычный 4 2 5 5 2 2 3" xfId="14000"/>
    <cellStyle name="Обычный 4 2 5 5 2 2 3 2" xfId="28666"/>
    <cellStyle name="Обычный 4 2 5 5 2 2 4" xfId="21333"/>
    <cellStyle name="Обычный 4 2 5 5 2 3" xfId="8494"/>
    <cellStyle name="Обычный 4 2 5 5 2 3 2" xfId="15829"/>
    <cellStyle name="Обычный 4 2 5 5 2 3 2 2" xfId="30495"/>
    <cellStyle name="Обычный 4 2 5 5 2 3 3" xfId="23162"/>
    <cellStyle name="Обычный 4 2 5 5 2 4" xfId="12174"/>
    <cellStyle name="Обычный 4 2 5 5 2 4 2" xfId="26840"/>
    <cellStyle name="Обычный 4 2 5 5 2 5" xfId="19507"/>
    <cellStyle name="Обычный 4 2 5 5 3" xfId="5754"/>
    <cellStyle name="Обычный 4 2 5 5 3 2" xfId="9413"/>
    <cellStyle name="Обычный 4 2 5 5 3 2 2" xfId="16746"/>
    <cellStyle name="Обычный 4 2 5 5 3 2 2 2" xfId="31412"/>
    <cellStyle name="Обычный 4 2 5 5 3 2 3" xfId="24079"/>
    <cellStyle name="Обычный 4 2 5 5 3 3" xfId="13091"/>
    <cellStyle name="Обычный 4 2 5 5 3 3 2" xfId="27757"/>
    <cellStyle name="Обычный 4 2 5 5 3 4" xfId="20424"/>
    <cellStyle name="Обычный 4 2 5 5 4" xfId="7583"/>
    <cellStyle name="Обычный 4 2 5 5 4 2" xfId="14920"/>
    <cellStyle name="Обычный 4 2 5 5 4 2 2" xfId="29586"/>
    <cellStyle name="Обычный 4 2 5 5 4 3" xfId="22253"/>
    <cellStyle name="Обычный 4 2 5 5 5" xfId="11265"/>
    <cellStyle name="Обычный 4 2 5 5 5 2" xfId="25931"/>
    <cellStyle name="Обычный 4 2 5 5 6" xfId="18598"/>
    <cellStyle name="Обычный 4 2 5 6" xfId="482"/>
    <cellStyle name="Обычный 4 2 5 6 2" xfId="4894"/>
    <cellStyle name="Обычный 4 2 5 6 2 2" xfId="6725"/>
    <cellStyle name="Обычный 4 2 5 6 2 2 2" xfId="10385"/>
    <cellStyle name="Обычный 4 2 5 6 2 2 2 2" xfId="17718"/>
    <cellStyle name="Обычный 4 2 5 6 2 2 2 2 2" xfId="32384"/>
    <cellStyle name="Обычный 4 2 5 6 2 2 2 3" xfId="25051"/>
    <cellStyle name="Обычный 4 2 5 6 2 2 3" xfId="14063"/>
    <cellStyle name="Обычный 4 2 5 6 2 2 3 2" xfId="28729"/>
    <cellStyle name="Обычный 4 2 5 6 2 2 4" xfId="21396"/>
    <cellStyle name="Обычный 4 2 5 6 2 3" xfId="8557"/>
    <cellStyle name="Обычный 4 2 5 6 2 3 2" xfId="15892"/>
    <cellStyle name="Обычный 4 2 5 6 2 3 2 2" xfId="30558"/>
    <cellStyle name="Обычный 4 2 5 6 2 3 3" xfId="23225"/>
    <cellStyle name="Обычный 4 2 5 6 2 4" xfId="12237"/>
    <cellStyle name="Обычный 4 2 5 6 2 4 2" xfId="26903"/>
    <cellStyle name="Обычный 4 2 5 6 2 5" xfId="19570"/>
    <cellStyle name="Обычный 4 2 5 6 3" xfId="5817"/>
    <cellStyle name="Обычный 4 2 5 6 3 2" xfId="9476"/>
    <cellStyle name="Обычный 4 2 5 6 3 2 2" xfId="16809"/>
    <cellStyle name="Обычный 4 2 5 6 3 2 2 2" xfId="31475"/>
    <cellStyle name="Обычный 4 2 5 6 3 2 3" xfId="24142"/>
    <cellStyle name="Обычный 4 2 5 6 3 3" xfId="13154"/>
    <cellStyle name="Обычный 4 2 5 6 3 3 2" xfId="27820"/>
    <cellStyle name="Обычный 4 2 5 6 3 4" xfId="20487"/>
    <cellStyle name="Обычный 4 2 5 6 4" xfId="7646"/>
    <cellStyle name="Обычный 4 2 5 6 4 2" xfId="14983"/>
    <cellStyle name="Обычный 4 2 5 6 4 2 2" xfId="29649"/>
    <cellStyle name="Обычный 4 2 5 6 4 3" xfId="22316"/>
    <cellStyle name="Обычный 4 2 5 6 5" xfId="11328"/>
    <cellStyle name="Обычный 4 2 5 6 5 2" xfId="25994"/>
    <cellStyle name="Обычный 4 2 5 6 6" xfId="18661"/>
    <cellStyle name="Обычный 4 2 5 7" xfId="545"/>
    <cellStyle name="Обычный 4 2 5 7 2" xfId="4957"/>
    <cellStyle name="Обычный 4 2 5 7 2 2" xfId="6788"/>
    <cellStyle name="Обычный 4 2 5 7 2 2 2" xfId="10448"/>
    <cellStyle name="Обычный 4 2 5 7 2 2 2 2" xfId="17781"/>
    <cellStyle name="Обычный 4 2 5 7 2 2 2 2 2" xfId="32447"/>
    <cellStyle name="Обычный 4 2 5 7 2 2 2 3" xfId="25114"/>
    <cellStyle name="Обычный 4 2 5 7 2 2 3" xfId="14126"/>
    <cellStyle name="Обычный 4 2 5 7 2 2 3 2" xfId="28792"/>
    <cellStyle name="Обычный 4 2 5 7 2 2 4" xfId="21459"/>
    <cellStyle name="Обычный 4 2 5 7 2 3" xfId="8620"/>
    <cellStyle name="Обычный 4 2 5 7 2 3 2" xfId="15955"/>
    <cellStyle name="Обычный 4 2 5 7 2 3 2 2" xfId="30621"/>
    <cellStyle name="Обычный 4 2 5 7 2 3 3" xfId="23288"/>
    <cellStyle name="Обычный 4 2 5 7 2 4" xfId="12300"/>
    <cellStyle name="Обычный 4 2 5 7 2 4 2" xfId="26966"/>
    <cellStyle name="Обычный 4 2 5 7 2 5" xfId="19633"/>
    <cellStyle name="Обычный 4 2 5 7 3" xfId="5880"/>
    <cellStyle name="Обычный 4 2 5 7 3 2" xfId="9539"/>
    <cellStyle name="Обычный 4 2 5 7 3 2 2" xfId="16872"/>
    <cellStyle name="Обычный 4 2 5 7 3 2 2 2" xfId="31538"/>
    <cellStyle name="Обычный 4 2 5 7 3 2 3" xfId="24205"/>
    <cellStyle name="Обычный 4 2 5 7 3 3" xfId="13217"/>
    <cellStyle name="Обычный 4 2 5 7 3 3 2" xfId="27883"/>
    <cellStyle name="Обычный 4 2 5 7 3 4" xfId="20550"/>
    <cellStyle name="Обычный 4 2 5 7 4" xfId="7709"/>
    <cellStyle name="Обычный 4 2 5 7 4 2" xfId="15046"/>
    <cellStyle name="Обычный 4 2 5 7 4 2 2" xfId="29712"/>
    <cellStyle name="Обычный 4 2 5 7 4 3" xfId="22379"/>
    <cellStyle name="Обычный 4 2 5 7 5" xfId="11391"/>
    <cellStyle name="Обычный 4 2 5 7 5 2" xfId="26057"/>
    <cellStyle name="Обычный 4 2 5 7 6" xfId="18724"/>
    <cellStyle name="Обычный 4 2 5 8" xfId="609"/>
    <cellStyle name="Обычный 4 2 5 8 2" xfId="5020"/>
    <cellStyle name="Обычный 4 2 5 8 2 2" xfId="6851"/>
    <cellStyle name="Обычный 4 2 5 8 2 2 2" xfId="10511"/>
    <cellStyle name="Обычный 4 2 5 8 2 2 2 2" xfId="17844"/>
    <cellStyle name="Обычный 4 2 5 8 2 2 2 2 2" xfId="32510"/>
    <cellStyle name="Обычный 4 2 5 8 2 2 2 3" xfId="25177"/>
    <cellStyle name="Обычный 4 2 5 8 2 2 3" xfId="14189"/>
    <cellStyle name="Обычный 4 2 5 8 2 2 3 2" xfId="28855"/>
    <cellStyle name="Обычный 4 2 5 8 2 2 4" xfId="21522"/>
    <cellStyle name="Обычный 4 2 5 8 2 3" xfId="8683"/>
    <cellStyle name="Обычный 4 2 5 8 2 3 2" xfId="16018"/>
    <cellStyle name="Обычный 4 2 5 8 2 3 2 2" xfId="30684"/>
    <cellStyle name="Обычный 4 2 5 8 2 3 3" xfId="23351"/>
    <cellStyle name="Обычный 4 2 5 8 2 4" xfId="12363"/>
    <cellStyle name="Обычный 4 2 5 8 2 4 2" xfId="27029"/>
    <cellStyle name="Обычный 4 2 5 8 2 5" xfId="19696"/>
    <cellStyle name="Обычный 4 2 5 8 3" xfId="5943"/>
    <cellStyle name="Обычный 4 2 5 8 3 2" xfId="9602"/>
    <cellStyle name="Обычный 4 2 5 8 3 2 2" xfId="16935"/>
    <cellStyle name="Обычный 4 2 5 8 3 2 2 2" xfId="31601"/>
    <cellStyle name="Обычный 4 2 5 8 3 2 3" xfId="24268"/>
    <cellStyle name="Обычный 4 2 5 8 3 3" xfId="13280"/>
    <cellStyle name="Обычный 4 2 5 8 3 3 2" xfId="27946"/>
    <cellStyle name="Обычный 4 2 5 8 3 4" xfId="20613"/>
    <cellStyle name="Обычный 4 2 5 8 4" xfId="7772"/>
    <cellStyle name="Обычный 4 2 5 8 4 2" xfId="15109"/>
    <cellStyle name="Обычный 4 2 5 8 4 2 2" xfId="29775"/>
    <cellStyle name="Обычный 4 2 5 8 4 3" xfId="22442"/>
    <cellStyle name="Обычный 4 2 5 8 5" xfId="11454"/>
    <cellStyle name="Обычный 4 2 5 8 5 2" xfId="26120"/>
    <cellStyle name="Обычный 4 2 5 8 6" xfId="18787"/>
    <cellStyle name="Обычный 4 2 5 9" xfId="672"/>
    <cellStyle name="Обычный 4 2 5 9 2" xfId="5083"/>
    <cellStyle name="Обычный 4 2 5 9 2 2" xfId="6914"/>
    <cellStyle name="Обычный 4 2 5 9 2 2 2" xfId="10574"/>
    <cellStyle name="Обычный 4 2 5 9 2 2 2 2" xfId="17907"/>
    <cellStyle name="Обычный 4 2 5 9 2 2 2 2 2" xfId="32573"/>
    <cellStyle name="Обычный 4 2 5 9 2 2 2 3" xfId="25240"/>
    <cellStyle name="Обычный 4 2 5 9 2 2 3" xfId="14252"/>
    <cellStyle name="Обычный 4 2 5 9 2 2 3 2" xfId="28918"/>
    <cellStyle name="Обычный 4 2 5 9 2 2 4" xfId="21585"/>
    <cellStyle name="Обычный 4 2 5 9 2 3" xfId="8746"/>
    <cellStyle name="Обычный 4 2 5 9 2 3 2" xfId="16081"/>
    <cellStyle name="Обычный 4 2 5 9 2 3 2 2" xfId="30747"/>
    <cellStyle name="Обычный 4 2 5 9 2 3 3" xfId="23414"/>
    <cellStyle name="Обычный 4 2 5 9 2 4" xfId="12426"/>
    <cellStyle name="Обычный 4 2 5 9 2 4 2" xfId="27092"/>
    <cellStyle name="Обычный 4 2 5 9 2 5" xfId="19759"/>
    <cellStyle name="Обычный 4 2 5 9 3" xfId="6006"/>
    <cellStyle name="Обычный 4 2 5 9 3 2" xfId="9665"/>
    <cellStyle name="Обычный 4 2 5 9 3 2 2" xfId="16998"/>
    <cellStyle name="Обычный 4 2 5 9 3 2 2 2" xfId="31664"/>
    <cellStyle name="Обычный 4 2 5 9 3 2 3" xfId="24331"/>
    <cellStyle name="Обычный 4 2 5 9 3 3" xfId="13343"/>
    <cellStyle name="Обычный 4 2 5 9 3 3 2" xfId="28009"/>
    <cellStyle name="Обычный 4 2 5 9 3 4" xfId="20676"/>
    <cellStyle name="Обычный 4 2 5 9 4" xfId="7835"/>
    <cellStyle name="Обычный 4 2 5 9 4 2" xfId="15172"/>
    <cellStyle name="Обычный 4 2 5 9 4 2 2" xfId="29838"/>
    <cellStyle name="Обычный 4 2 5 9 4 3" xfId="22505"/>
    <cellStyle name="Обычный 4 2 5 9 5" xfId="11517"/>
    <cellStyle name="Обычный 4 2 5 9 5 2" xfId="26183"/>
    <cellStyle name="Обычный 4 2 5 9 6" xfId="18850"/>
    <cellStyle name="Обычный 4 2 6" xfId="103"/>
    <cellStyle name="Обычный 4 2 6 10" xfId="736"/>
    <cellStyle name="Обычный 4 2 6 10 2" xfId="5147"/>
    <cellStyle name="Обычный 4 2 6 10 2 2" xfId="6978"/>
    <cellStyle name="Обычный 4 2 6 10 2 2 2" xfId="10638"/>
    <cellStyle name="Обычный 4 2 6 10 2 2 2 2" xfId="17971"/>
    <cellStyle name="Обычный 4 2 6 10 2 2 2 2 2" xfId="32637"/>
    <cellStyle name="Обычный 4 2 6 10 2 2 2 3" xfId="25304"/>
    <cellStyle name="Обычный 4 2 6 10 2 2 3" xfId="14316"/>
    <cellStyle name="Обычный 4 2 6 10 2 2 3 2" xfId="28982"/>
    <cellStyle name="Обычный 4 2 6 10 2 2 4" xfId="21649"/>
    <cellStyle name="Обычный 4 2 6 10 2 3" xfId="8810"/>
    <cellStyle name="Обычный 4 2 6 10 2 3 2" xfId="16145"/>
    <cellStyle name="Обычный 4 2 6 10 2 3 2 2" xfId="30811"/>
    <cellStyle name="Обычный 4 2 6 10 2 3 3" xfId="23478"/>
    <cellStyle name="Обычный 4 2 6 10 2 4" xfId="12490"/>
    <cellStyle name="Обычный 4 2 6 10 2 4 2" xfId="27156"/>
    <cellStyle name="Обычный 4 2 6 10 2 5" xfId="19823"/>
    <cellStyle name="Обычный 4 2 6 10 3" xfId="6070"/>
    <cellStyle name="Обычный 4 2 6 10 3 2" xfId="9729"/>
    <cellStyle name="Обычный 4 2 6 10 3 2 2" xfId="17062"/>
    <cellStyle name="Обычный 4 2 6 10 3 2 2 2" xfId="31728"/>
    <cellStyle name="Обычный 4 2 6 10 3 2 3" xfId="24395"/>
    <cellStyle name="Обычный 4 2 6 10 3 3" xfId="13407"/>
    <cellStyle name="Обычный 4 2 6 10 3 3 2" xfId="28073"/>
    <cellStyle name="Обычный 4 2 6 10 3 4" xfId="20740"/>
    <cellStyle name="Обычный 4 2 6 10 4" xfId="7899"/>
    <cellStyle name="Обычный 4 2 6 10 4 2" xfId="15236"/>
    <cellStyle name="Обычный 4 2 6 10 4 2 2" xfId="29902"/>
    <cellStyle name="Обычный 4 2 6 10 4 3" xfId="22569"/>
    <cellStyle name="Обычный 4 2 6 10 5" xfId="11581"/>
    <cellStyle name="Обычный 4 2 6 10 5 2" xfId="26247"/>
    <cellStyle name="Обычный 4 2 6 10 6" xfId="18914"/>
    <cellStyle name="Обычный 4 2 6 11" xfId="799"/>
    <cellStyle name="Обычный 4 2 6 11 2" xfId="5210"/>
    <cellStyle name="Обычный 4 2 6 11 2 2" xfId="7041"/>
    <cellStyle name="Обычный 4 2 6 11 2 2 2" xfId="10701"/>
    <cellStyle name="Обычный 4 2 6 11 2 2 2 2" xfId="18034"/>
    <cellStyle name="Обычный 4 2 6 11 2 2 2 2 2" xfId="32700"/>
    <cellStyle name="Обычный 4 2 6 11 2 2 2 3" xfId="25367"/>
    <cellStyle name="Обычный 4 2 6 11 2 2 3" xfId="14379"/>
    <cellStyle name="Обычный 4 2 6 11 2 2 3 2" xfId="29045"/>
    <cellStyle name="Обычный 4 2 6 11 2 2 4" xfId="21712"/>
    <cellStyle name="Обычный 4 2 6 11 2 3" xfId="8873"/>
    <cellStyle name="Обычный 4 2 6 11 2 3 2" xfId="16208"/>
    <cellStyle name="Обычный 4 2 6 11 2 3 2 2" xfId="30874"/>
    <cellStyle name="Обычный 4 2 6 11 2 3 3" xfId="23541"/>
    <cellStyle name="Обычный 4 2 6 11 2 4" xfId="12553"/>
    <cellStyle name="Обычный 4 2 6 11 2 4 2" xfId="27219"/>
    <cellStyle name="Обычный 4 2 6 11 2 5" xfId="19886"/>
    <cellStyle name="Обычный 4 2 6 11 3" xfId="6133"/>
    <cellStyle name="Обычный 4 2 6 11 3 2" xfId="9792"/>
    <cellStyle name="Обычный 4 2 6 11 3 2 2" xfId="17125"/>
    <cellStyle name="Обычный 4 2 6 11 3 2 2 2" xfId="31791"/>
    <cellStyle name="Обычный 4 2 6 11 3 2 3" xfId="24458"/>
    <cellStyle name="Обычный 4 2 6 11 3 3" xfId="13470"/>
    <cellStyle name="Обычный 4 2 6 11 3 3 2" xfId="28136"/>
    <cellStyle name="Обычный 4 2 6 11 3 4" xfId="20803"/>
    <cellStyle name="Обычный 4 2 6 11 4" xfId="7962"/>
    <cellStyle name="Обычный 4 2 6 11 4 2" xfId="15299"/>
    <cellStyle name="Обычный 4 2 6 11 4 2 2" xfId="29965"/>
    <cellStyle name="Обычный 4 2 6 11 4 3" xfId="22632"/>
    <cellStyle name="Обычный 4 2 6 11 5" xfId="11644"/>
    <cellStyle name="Обычный 4 2 6 11 5 2" xfId="26310"/>
    <cellStyle name="Обычный 4 2 6 11 6" xfId="18977"/>
    <cellStyle name="Обычный 4 2 6 12" xfId="862"/>
    <cellStyle name="Обычный 4 2 6 12 2" xfId="5273"/>
    <cellStyle name="Обычный 4 2 6 12 2 2" xfId="7104"/>
    <cellStyle name="Обычный 4 2 6 12 2 2 2" xfId="10764"/>
    <cellStyle name="Обычный 4 2 6 12 2 2 2 2" xfId="18097"/>
    <cellStyle name="Обычный 4 2 6 12 2 2 2 2 2" xfId="32763"/>
    <cellStyle name="Обычный 4 2 6 12 2 2 2 3" xfId="25430"/>
    <cellStyle name="Обычный 4 2 6 12 2 2 3" xfId="14442"/>
    <cellStyle name="Обычный 4 2 6 12 2 2 3 2" xfId="29108"/>
    <cellStyle name="Обычный 4 2 6 12 2 2 4" xfId="21775"/>
    <cellStyle name="Обычный 4 2 6 12 2 3" xfId="8936"/>
    <cellStyle name="Обычный 4 2 6 12 2 3 2" xfId="16271"/>
    <cellStyle name="Обычный 4 2 6 12 2 3 2 2" xfId="30937"/>
    <cellStyle name="Обычный 4 2 6 12 2 3 3" xfId="23604"/>
    <cellStyle name="Обычный 4 2 6 12 2 4" xfId="12616"/>
    <cellStyle name="Обычный 4 2 6 12 2 4 2" xfId="27282"/>
    <cellStyle name="Обычный 4 2 6 12 2 5" xfId="19949"/>
    <cellStyle name="Обычный 4 2 6 12 3" xfId="6196"/>
    <cellStyle name="Обычный 4 2 6 12 3 2" xfId="9855"/>
    <cellStyle name="Обычный 4 2 6 12 3 2 2" xfId="17188"/>
    <cellStyle name="Обычный 4 2 6 12 3 2 2 2" xfId="31854"/>
    <cellStyle name="Обычный 4 2 6 12 3 2 3" xfId="24521"/>
    <cellStyle name="Обычный 4 2 6 12 3 3" xfId="13533"/>
    <cellStyle name="Обычный 4 2 6 12 3 3 2" xfId="28199"/>
    <cellStyle name="Обычный 4 2 6 12 3 4" xfId="20866"/>
    <cellStyle name="Обычный 4 2 6 12 4" xfId="8025"/>
    <cellStyle name="Обычный 4 2 6 12 4 2" xfId="15362"/>
    <cellStyle name="Обычный 4 2 6 12 4 2 2" xfId="30028"/>
    <cellStyle name="Обычный 4 2 6 12 4 3" xfId="22695"/>
    <cellStyle name="Обычный 4 2 6 12 5" xfId="11707"/>
    <cellStyle name="Обычный 4 2 6 12 5 2" xfId="26373"/>
    <cellStyle name="Обычный 4 2 6 12 6" xfId="19040"/>
    <cellStyle name="Обычный 4 2 6 13" xfId="925"/>
    <cellStyle name="Обычный 4 2 6 13 2" xfId="5336"/>
    <cellStyle name="Обычный 4 2 6 13 2 2" xfId="7167"/>
    <cellStyle name="Обычный 4 2 6 13 2 2 2" xfId="10827"/>
    <cellStyle name="Обычный 4 2 6 13 2 2 2 2" xfId="18160"/>
    <cellStyle name="Обычный 4 2 6 13 2 2 2 2 2" xfId="32826"/>
    <cellStyle name="Обычный 4 2 6 13 2 2 2 3" xfId="25493"/>
    <cellStyle name="Обычный 4 2 6 13 2 2 3" xfId="14505"/>
    <cellStyle name="Обычный 4 2 6 13 2 2 3 2" xfId="29171"/>
    <cellStyle name="Обычный 4 2 6 13 2 2 4" xfId="21838"/>
    <cellStyle name="Обычный 4 2 6 13 2 3" xfId="8999"/>
    <cellStyle name="Обычный 4 2 6 13 2 3 2" xfId="16334"/>
    <cellStyle name="Обычный 4 2 6 13 2 3 2 2" xfId="31000"/>
    <cellStyle name="Обычный 4 2 6 13 2 3 3" xfId="23667"/>
    <cellStyle name="Обычный 4 2 6 13 2 4" xfId="12679"/>
    <cellStyle name="Обычный 4 2 6 13 2 4 2" xfId="27345"/>
    <cellStyle name="Обычный 4 2 6 13 2 5" xfId="20012"/>
    <cellStyle name="Обычный 4 2 6 13 3" xfId="6259"/>
    <cellStyle name="Обычный 4 2 6 13 3 2" xfId="9918"/>
    <cellStyle name="Обычный 4 2 6 13 3 2 2" xfId="17251"/>
    <cellStyle name="Обычный 4 2 6 13 3 2 2 2" xfId="31917"/>
    <cellStyle name="Обычный 4 2 6 13 3 2 3" xfId="24584"/>
    <cellStyle name="Обычный 4 2 6 13 3 3" xfId="13596"/>
    <cellStyle name="Обычный 4 2 6 13 3 3 2" xfId="28262"/>
    <cellStyle name="Обычный 4 2 6 13 3 4" xfId="20929"/>
    <cellStyle name="Обычный 4 2 6 13 4" xfId="8088"/>
    <cellStyle name="Обычный 4 2 6 13 4 2" xfId="15425"/>
    <cellStyle name="Обычный 4 2 6 13 4 2 2" xfId="30091"/>
    <cellStyle name="Обычный 4 2 6 13 4 3" xfId="22758"/>
    <cellStyle name="Обычный 4 2 6 13 5" xfId="11770"/>
    <cellStyle name="Обычный 4 2 6 13 5 2" xfId="26436"/>
    <cellStyle name="Обычный 4 2 6 13 6" xfId="19103"/>
    <cellStyle name="Обычный 4 2 6 14" xfId="987"/>
    <cellStyle name="Обычный 4 2 6 14 2" xfId="5399"/>
    <cellStyle name="Обычный 4 2 6 14 2 2" xfId="7230"/>
    <cellStyle name="Обычный 4 2 6 14 2 2 2" xfId="10890"/>
    <cellStyle name="Обычный 4 2 6 14 2 2 2 2" xfId="18223"/>
    <cellStyle name="Обычный 4 2 6 14 2 2 2 2 2" xfId="32889"/>
    <cellStyle name="Обычный 4 2 6 14 2 2 2 3" xfId="25556"/>
    <cellStyle name="Обычный 4 2 6 14 2 2 3" xfId="14568"/>
    <cellStyle name="Обычный 4 2 6 14 2 2 3 2" xfId="29234"/>
    <cellStyle name="Обычный 4 2 6 14 2 2 4" xfId="21901"/>
    <cellStyle name="Обычный 4 2 6 14 2 3" xfId="9062"/>
    <cellStyle name="Обычный 4 2 6 14 2 3 2" xfId="16397"/>
    <cellStyle name="Обычный 4 2 6 14 2 3 2 2" xfId="31063"/>
    <cellStyle name="Обычный 4 2 6 14 2 3 3" xfId="23730"/>
    <cellStyle name="Обычный 4 2 6 14 2 4" xfId="12742"/>
    <cellStyle name="Обычный 4 2 6 14 2 4 2" xfId="27408"/>
    <cellStyle name="Обычный 4 2 6 14 2 5" xfId="20075"/>
    <cellStyle name="Обычный 4 2 6 14 3" xfId="6321"/>
    <cellStyle name="Обычный 4 2 6 14 3 2" xfId="9981"/>
    <cellStyle name="Обычный 4 2 6 14 3 2 2" xfId="17314"/>
    <cellStyle name="Обычный 4 2 6 14 3 2 2 2" xfId="31980"/>
    <cellStyle name="Обычный 4 2 6 14 3 2 3" xfId="24647"/>
    <cellStyle name="Обычный 4 2 6 14 3 3" xfId="13659"/>
    <cellStyle name="Обычный 4 2 6 14 3 3 2" xfId="28325"/>
    <cellStyle name="Обычный 4 2 6 14 3 4" xfId="20992"/>
    <cellStyle name="Обычный 4 2 6 14 4" xfId="8151"/>
    <cellStyle name="Обычный 4 2 6 14 4 2" xfId="15488"/>
    <cellStyle name="Обычный 4 2 6 14 4 2 2" xfId="30154"/>
    <cellStyle name="Обычный 4 2 6 14 4 3" xfId="22821"/>
    <cellStyle name="Обычный 4 2 6 14 5" xfId="11833"/>
    <cellStyle name="Обычный 4 2 6 14 5 2" xfId="26499"/>
    <cellStyle name="Обычный 4 2 6 14 6" xfId="19166"/>
    <cellStyle name="Обычный 4 2 6 15" xfId="4559"/>
    <cellStyle name="Обычный 4 2 6 15 2" xfId="6390"/>
    <cellStyle name="Обычный 4 2 6 15 2 2" xfId="10050"/>
    <cellStyle name="Обычный 4 2 6 15 2 2 2" xfId="17383"/>
    <cellStyle name="Обычный 4 2 6 15 2 2 2 2" xfId="32049"/>
    <cellStyle name="Обычный 4 2 6 15 2 2 3" xfId="24716"/>
    <cellStyle name="Обычный 4 2 6 15 2 3" xfId="13728"/>
    <cellStyle name="Обычный 4 2 6 15 2 3 2" xfId="28394"/>
    <cellStyle name="Обычный 4 2 6 15 2 4" xfId="21061"/>
    <cellStyle name="Обычный 4 2 6 15 3" xfId="8222"/>
    <cellStyle name="Обычный 4 2 6 15 3 2" xfId="15557"/>
    <cellStyle name="Обычный 4 2 6 15 3 2 2" xfId="30223"/>
    <cellStyle name="Обычный 4 2 6 15 3 3" xfId="22890"/>
    <cellStyle name="Обычный 4 2 6 15 4" xfId="11902"/>
    <cellStyle name="Обычный 4 2 6 15 4 2" xfId="26568"/>
    <cellStyle name="Обычный 4 2 6 15 5" xfId="19235"/>
    <cellStyle name="Обычный 4 2 6 16" xfId="5482"/>
    <cellStyle name="Обычный 4 2 6 16 2" xfId="9141"/>
    <cellStyle name="Обычный 4 2 6 16 2 2" xfId="16474"/>
    <cellStyle name="Обычный 4 2 6 16 2 2 2" xfId="31140"/>
    <cellStyle name="Обычный 4 2 6 16 2 3" xfId="23807"/>
    <cellStyle name="Обычный 4 2 6 16 3" xfId="12819"/>
    <cellStyle name="Обычный 4 2 6 16 3 2" xfId="27485"/>
    <cellStyle name="Обычный 4 2 6 16 4" xfId="20152"/>
    <cellStyle name="Обычный 4 2 6 17" xfId="7311"/>
    <cellStyle name="Обычный 4 2 6 17 2" xfId="14648"/>
    <cellStyle name="Обычный 4 2 6 17 2 2" xfId="29314"/>
    <cellStyle name="Обычный 4 2 6 17 3" xfId="21981"/>
    <cellStyle name="Обычный 4 2 6 18" xfId="10993"/>
    <cellStyle name="Обычный 4 2 6 18 2" xfId="25659"/>
    <cellStyle name="Обычный 4 2 6 19" xfId="18326"/>
    <cellStyle name="Обычный 4 2 6 2" xfId="231"/>
    <cellStyle name="Обычный 4 2 6 2 2" xfId="4643"/>
    <cellStyle name="Обычный 4 2 6 2 2 2" xfId="6474"/>
    <cellStyle name="Обычный 4 2 6 2 2 2 2" xfId="10134"/>
    <cellStyle name="Обычный 4 2 6 2 2 2 2 2" xfId="17467"/>
    <cellStyle name="Обычный 4 2 6 2 2 2 2 2 2" xfId="32133"/>
    <cellStyle name="Обычный 4 2 6 2 2 2 2 3" xfId="24800"/>
    <cellStyle name="Обычный 4 2 6 2 2 2 3" xfId="13812"/>
    <cellStyle name="Обычный 4 2 6 2 2 2 3 2" xfId="28478"/>
    <cellStyle name="Обычный 4 2 6 2 2 2 4" xfId="21145"/>
    <cellStyle name="Обычный 4 2 6 2 2 3" xfId="8306"/>
    <cellStyle name="Обычный 4 2 6 2 2 3 2" xfId="15641"/>
    <cellStyle name="Обычный 4 2 6 2 2 3 2 2" xfId="30307"/>
    <cellStyle name="Обычный 4 2 6 2 2 3 3" xfId="22974"/>
    <cellStyle name="Обычный 4 2 6 2 2 4" xfId="11986"/>
    <cellStyle name="Обычный 4 2 6 2 2 4 2" xfId="26652"/>
    <cellStyle name="Обычный 4 2 6 2 2 5" xfId="19319"/>
    <cellStyle name="Обычный 4 2 6 2 3" xfId="5566"/>
    <cellStyle name="Обычный 4 2 6 2 3 2" xfId="9225"/>
    <cellStyle name="Обычный 4 2 6 2 3 2 2" xfId="16558"/>
    <cellStyle name="Обычный 4 2 6 2 3 2 2 2" xfId="31224"/>
    <cellStyle name="Обычный 4 2 6 2 3 2 3" xfId="23891"/>
    <cellStyle name="Обычный 4 2 6 2 3 3" xfId="12903"/>
    <cellStyle name="Обычный 4 2 6 2 3 3 2" xfId="27569"/>
    <cellStyle name="Обычный 4 2 6 2 3 4" xfId="20236"/>
    <cellStyle name="Обычный 4 2 6 2 4" xfId="7395"/>
    <cellStyle name="Обычный 4 2 6 2 4 2" xfId="14732"/>
    <cellStyle name="Обычный 4 2 6 2 4 2 2" xfId="29398"/>
    <cellStyle name="Обычный 4 2 6 2 4 3" xfId="22065"/>
    <cellStyle name="Обычный 4 2 6 2 5" xfId="11077"/>
    <cellStyle name="Обычный 4 2 6 2 5 2" xfId="25743"/>
    <cellStyle name="Обычный 4 2 6 2 6" xfId="18410"/>
    <cellStyle name="Обычный 4 2 6 3" xfId="295"/>
    <cellStyle name="Обычный 4 2 6 3 2" xfId="4706"/>
    <cellStyle name="Обычный 4 2 6 3 2 2" xfId="6537"/>
    <cellStyle name="Обычный 4 2 6 3 2 2 2" xfId="10197"/>
    <cellStyle name="Обычный 4 2 6 3 2 2 2 2" xfId="17530"/>
    <cellStyle name="Обычный 4 2 6 3 2 2 2 2 2" xfId="32196"/>
    <cellStyle name="Обычный 4 2 6 3 2 2 2 3" xfId="24863"/>
    <cellStyle name="Обычный 4 2 6 3 2 2 3" xfId="13875"/>
    <cellStyle name="Обычный 4 2 6 3 2 2 3 2" xfId="28541"/>
    <cellStyle name="Обычный 4 2 6 3 2 2 4" xfId="21208"/>
    <cellStyle name="Обычный 4 2 6 3 2 3" xfId="8369"/>
    <cellStyle name="Обычный 4 2 6 3 2 3 2" xfId="15704"/>
    <cellStyle name="Обычный 4 2 6 3 2 3 2 2" xfId="30370"/>
    <cellStyle name="Обычный 4 2 6 3 2 3 3" xfId="23037"/>
    <cellStyle name="Обычный 4 2 6 3 2 4" xfId="12049"/>
    <cellStyle name="Обычный 4 2 6 3 2 4 2" xfId="26715"/>
    <cellStyle name="Обычный 4 2 6 3 2 5" xfId="19382"/>
    <cellStyle name="Обычный 4 2 6 3 3" xfId="5629"/>
    <cellStyle name="Обычный 4 2 6 3 3 2" xfId="9288"/>
    <cellStyle name="Обычный 4 2 6 3 3 2 2" xfId="16621"/>
    <cellStyle name="Обычный 4 2 6 3 3 2 2 2" xfId="31287"/>
    <cellStyle name="Обычный 4 2 6 3 3 2 3" xfId="23954"/>
    <cellStyle name="Обычный 4 2 6 3 3 3" xfId="12966"/>
    <cellStyle name="Обычный 4 2 6 3 3 3 2" xfId="27632"/>
    <cellStyle name="Обычный 4 2 6 3 3 4" xfId="20299"/>
    <cellStyle name="Обычный 4 2 6 3 4" xfId="7458"/>
    <cellStyle name="Обычный 4 2 6 3 4 2" xfId="14795"/>
    <cellStyle name="Обычный 4 2 6 3 4 2 2" xfId="29461"/>
    <cellStyle name="Обычный 4 2 6 3 4 3" xfId="22128"/>
    <cellStyle name="Обычный 4 2 6 3 5" xfId="11140"/>
    <cellStyle name="Обычный 4 2 6 3 5 2" xfId="25806"/>
    <cellStyle name="Обычный 4 2 6 3 6" xfId="18473"/>
    <cellStyle name="Обычный 4 2 6 4" xfId="357"/>
    <cellStyle name="Обычный 4 2 6 4 2" xfId="4769"/>
    <cellStyle name="Обычный 4 2 6 4 2 2" xfId="6600"/>
    <cellStyle name="Обычный 4 2 6 4 2 2 2" xfId="10260"/>
    <cellStyle name="Обычный 4 2 6 4 2 2 2 2" xfId="17593"/>
    <cellStyle name="Обычный 4 2 6 4 2 2 2 2 2" xfId="32259"/>
    <cellStyle name="Обычный 4 2 6 4 2 2 2 3" xfId="24926"/>
    <cellStyle name="Обычный 4 2 6 4 2 2 3" xfId="13938"/>
    <cellStyle name="Обычный 4 2 6 4 2 2 3 2" xfId="28604"/>
    <cellStyle name="Обычный 4 2 6 4 2 2 4" xfId="21271"/>
    <cellStyle name="Обычный 4 2 6 4 2 3" xfId="8432"/>
    <cellStyle name="Обычный 4 2 6 4 2 3 2" xfId="15767"/>
    <cellStyle name="Обычный 4 2 6 4 2 3 2 2" xfId="30433"/>
    <cellStyle name="Обычный 4 2 6 4 2 3 3" xfId="23100"/>
    <cellStyle name="Обычный 4 2 6 4 2 4" xfId="12112"/>
    <cellStyle name="Обычный 4 2 6 4 2 4 2" xfId="26778"/>
    <cellStyle name="Обычный 4 2 6 4 2 5" xfId="19445"/>
    <cellStyle name="Обычный 4 2 6 4 3" xfId="5692"/>
    <cellStyle name="Обычный 4 2 6 4 3 2" xfId="9351"/>
    <cellStyle name="Обычный 4 2 6 4 3 2 2" xfId="16684"/>
    <cellStyle name="Обычный 4 2 6 4 3 2 2 2" xfId="31350"/>
    <cellStyle name="Обычный 4 2 6 4 3 2 3" xfId="24017"/>
    <cellStyle name="Обычный 4 2 6 4 3 3" xfId="13029"/>
    <cellStyle name="Обычный 4 2 6 4 3 3 2" xfId="27695"/>
    <cellStyle name="Обычный 4 2 6 4 3 4" xfId="20362"/>
    <cellStyle name="Обычный 4 2 6 4 4" xfId="7521"/>
    <cellStyle name="Обычный 4 2 6 4 4 2" xfId="14858"/>
    <cellStyle name="Обычный 4 2 6 4 4 2 2" xfId="29524"/>
    <cellStyle name="Обычный 4 2 6 4 4 3" xfId="22191"/>
    <cellStyle name="Обычный 4 2 6 4 5" xfId="11203"/>
    <cellStyle name="Обычный 4 2 6 4 5 2" xfId="25869"/>
    <cellStyle name="Обычный 4 2 6 4 6" xfId="18536"/>
    <cellStyle name="Обычный 4 2 6 5" xfId="420"/>
    <cellStyle name="Обычный 4 2 6 5 2" xfId="4832"/>
    <cellStyle name="Обычный 4 2 6 5 2 2" xfId="6663"/>
    <cellStyle name="Обычный 4 2 6 5 2 2 2" xfId="10323"/>
    <cellStyle name="Обычный 4 2 6 5 2 2 2 2" xfId="17656"/>
    <cellStyle name="Обычный 4 2 6 5 2 2 2 2 2" xfId="32322"/>
    <cellStyle name="Обычный 4 2 6 5 2 2 2 3" xfId="24989"/>
    <cellStyle name="Обычный 4 2 6 5 2 2 3" xfId="14001"/>
    <cellStyle name="Обычный 4 2 6 5 2 2 3 2" xfId="28667"/>
    <cellStyle name="Обычный 4 2 6 5 2 2 4" xfId="21334"/>
    <cellStyle name="Обычный 4 2 6 5 2 3" xfId="8495"/>
    <cellStyle name="Обычный 4 2 6 5 2 3 2" xfId="15830"/>
    <cellStyle name="Обычный 4 2 6 5 2 3 2 2" xfId="30496"/>
    <cellStyle name="Обычный 4 2 6 5 2 3 3" xfId="23163"/>
    <cellStyle name="Обычный 4 2 6 5 2 4" xfId="12175"/>
    <cellStyle name="Обычный 4 2 6 5 2 4 2" xfId="26841"/>
    <cellStyle name="Обычный 4 2 6 5 2 5" xfId="19508"/>
    <cellStyle name="Обычный 4 2 6 5 3" xfId="5755"/>
    <cellStyle name="Обычный 4 2 6 5 3 2" xfId="9414"/>
    <cellStyle name="Обычный 4 2 6 5 3 2 2" xfId="16747"/>
    <cellStyle name="Обычный 4 2 6 5 3 2 2 2" xfId="31413"/>
    <cellStyle name="Обычный 4 2 6 5 3 2 3" xfId="24080"/>
    <cellStyle name="Обычный 4 2 6 5 3 3" xfId="13092"/>
    <cellStyle name="Обычный 4 2 6 5 3 3 2" xfId="27758"/>
    <cellStyle name="Обычный 4 2 6 5 3 4" xfId="20425"/>
    <cellStyle name="Обычный 4 2 6 5 4" xfId="7584"/>
    <cellStyle name="Обычный 4 2 6 5 4 2" xfId="14921"/>
    <cellStyle name="Обычный 4 2 6 5 4 2 2" xfId="29587"/>
    <cellStyle name="Обычный 4 2 6 5 4 3" xfId="22254"/>
    <cellStyle name="Обычный 4 2 6 5 5" xfId="11266"/>
    <cellStyle name="Обычный 4 2 6 5 5 2" xfId="25932"/>
    <cellStyle name="Обычный 4 2 6 5 6" xfId="18599"/>
    <cellStyle name="Обычный 4 2 6 6" xfId="483"/>
    <cellStyle name="Обычный 4 2 6 6 2" xfId="4895"/>
    <cellStyle name="Обычный 4 2 6 6 2 2" xfId="6726"/>
    <cellStyle name="Обычный 4 2 6 6 2 2 2" xfId="10386"/>
    <cellStyle name="Обычный 4 2 6 6 2 2 2 2" xfId="17719"/>
    <cellStyle name="Обычный 4 2 6 6 2 2 2 2 2" xfId="32385"/>
    <cellStyle name="Обычный 4 2 6 6 2 2 2 3" xfId="25052"/>
    <cellStyle name="Обычный 4 2 6 6 2 2 3" xfId="14064"/>
    <cellStyle name="Обычный 4 2 6 6 2 2 3 2" xfId="28730"/>
    <cellStyle name="Обычный 4 2 6 6 2 2 4" xfId="21397"/>
    <cellStyle name="Обычный 4 2 6 6 2 3" xfId="8558"/>
    <cellStyle name="Обычный 4 2 6 6 2 3 2" xfId="15893"/>
    <cellStyle name="Обычный 4 2 6 6 2 3 2 2" xfId="30559"/>
    <cellStyle name="Обычный 4 2 6 6 2 3 3" xfId="23226"/>
    <cellStyle name="Обычный 4 2 6 6 2 4" xfId="12238"/>
    <cellStyle name="Обычный 4 2 6 6 2 4 2" xfId="26904"/>
    <cellStyle name="Обычный 4 2 6 6 2 5" xfId="19571"/>
    <cellStyle name="Обычный 4 2 6 6 3" xfId="5818"/>
    <cellStyle name="Обычный 4 2 6 6 3 2" xfId="9477"/>
    <cellStyle name="Обычный 4 2 6 6 3 2 2" xfId="16810"/>
    <cellStyle name="Обычный 4 2 6 6 3 2 2 2" xfId="31476"/>
    <cellStyle name="Обычный 4 2 6 6 3 2 3" xfId="24143"/>
    <cellStyle name="Обычный 4 2 6 6 3 3" xfId="13155"/>
    <cellStyle name="Обычный 4 2 6 6 3 3 2" xfId="27821"/>
    <cellStyle name="Обычный 4 2 6 6 3 4" xfId="20488"/>
    <cellStyle name="Обычный 4 2 6 6 4" xfId="7647"/>
    <cellStyle name="Обычный 4 2 6 6 4 2" xfId="14984"/>
    <cellStyle name="Обычный 4 2 6 6 4 2 2" xfId="29650"/>
    <cellStyle name="Обычный 4 2 6 6 4 3" xfId="22317"/>
    <cellStyle name="Обычный 4 2 6 6 5" xfId="11329"/>
    <cellStyle name="Обычный 4 2 6 6 5 2" xfId="25995"/>
    <cellStyle name="Обычный 4 2 6 6 6" xfId="18662"/>
    <cellStyle name="Обычный 4 2 6 7" xfId="546"/>
    <cellStyle name="Обычный 4 2 6 7 2" xfId="4958"/>
    <cellStyle name="Обычный 4 2 6 7 2 2" xfId="6789"/>
    <cellStyle name="Обычный 4 2 6 7 2 2 2" xfId="10449"/>
    <cellStyle name="Обычный 4 2 6 7 2 2 2 2" xfId="17782"/>
    <cellStyle name="Обычный 4 2 6 7 2 2 2 2 2" xfId="32448"/>
    <cellStyle name="Обычный 4 2 6 7 2 2 2 3" xfId="25115"/>
    <cellStyle name="Обычный 4 2 6 7 2 2 3" xfId="14127"/>
    <cellStyle name="Обычный 4 2 6 7 2 2 3 2" xfId="28793"/>
    <cellStyle name="Обычный 4 2 6 7 2 2 4" xfId="21460"/>
    <cellStyle name="Обычный 4 2 6 7 2 3" xfId="8621"/>
    <cellStyle name="Обычный 4 2 6 7 2 3 2" xfId="15956"/>
    <cellStyle name="Обычный 4 2 6 7 2 3 2 2" xfId="30622"/>
    <cellStyle name="Обычный 4 2 6 7 2 3 3" xfId="23289"/>
    <cellStyle name="Обычный 4 2 6 7 2 4" xfId="12301"/>
    <cellStyle name="Обычный 4 2 6 7 2 4 2" xfId="26967"/>
    <cellStyle name="Обычный 4 2 6 7 2 5" xfId="19634"/>
    <cellStyle name="Обычный 4 2 6 7 3" xfId="5881"/>
    <cellStyle name="Обычный 4 2 6 7 3 2" xfId="9540"/>
    <cellStyle name="Обычный 4 2 6 7 3 2 2" xfId="16873"/>
    <cellStyle name="Обычный 4 2 6 7 3 2 2 2" xfId="31539"/>
    <cellStyle name="Обычный 4 2 6 7 3 2 3" xfId="24206"/>
    <cellStyle name="Обычный 4 2 6 7 3 3" xfId="13218"/>
    <cellStyle name="Обычный 4 2 6 7 3 3 2" xfId="27884"/>
    <cellStyle name="Обычный 4 2 6 7 3 4" xfId="20551"/>
    <cellStyle name="Обычный 4 2 6 7 4" xfId="7710"/>
    <cellStyle name="Обычный 4 2 6 7 4 2" xfId="15047"/>
    <cellStyle name="Обычный 4 2 6 7 4 2 2" xfId="29713"/>
    <cellStyle name="Обычный 4 2 6 7 4 3" xfId="22380"/>
    <cellStyle name="Обычный 4 2 6 7 5" xfId="11392"/>
    <cellStyle name="Обычный 4 2 6 7 5 2" xfId="26058"/>
    <cellStyle name="Обычный 4 2 6 7 6" xfId="18725"/>
    <cellStyle name="Обычный 4 2 6 8" xfId="610"/>
    <cellStyle name="Обычный 4 2 6 8 2" xfId="5021"/>
    <cellStyle name="Обычный 4 2 6 8 2 2" xfId="6852"/>
    <cellStyle name="Обычный 4 2 6 8 2 2 2" xfId="10512"/>
    <cellStyle name="Обычный 4 2 6 8 2 2 2 2" xfId="17845"/>
    <cellStyle name="Обычный 4 2 6 8 2 2 2 2 2" xfId="32511"/>
    <cellStyle name="Обычный 4 2 6 8 2 2 2 3" xfId="25178"/>
    <cellStyle name="Обычный 4 2 6 8 2 2 3" xfId="14190"/>
    <cellStyle name="Обычный 4 2 6 8 2 2 3 2" xfId="28856"/>
    <cellStyle name="Обычный 4 2 6 8 2 2 4" xfId="21523"/>
    <cellStyle name="Обычный 4 2 6 8 2 3" xfId="8684"/>
    <cellStyle name="Обычный 4 2 6 8 2 3 2" xfId="16019"/>
    <cellStyle name="Обычный 4 2 6 8 2 3 2 2" xfId="30685"/>
    <cellStyle name="Обычный 4 2 6 8 2 3 3" xfId="23352"/>
    <cellStyle name="Обычный 4 2 6 8 2 4" xfId="12364"/>
    <cellStyle name="Обычный 4 2 6 8 2 4 2" xfId="27030"/>
    <cellStyle name="Обычный 4 2 6 8 2 5" xfId="19697"/>
    <cellStyle name="Обычный 4 2 6 8 3" xfId="5944"/>
    <cellStyle name="Обычный 4 2 6 8 3 2" xfId="9603"/>
    <cellStyle name="Обычный 4 2 6 8 3 2 2" xfId="16936"/>
    <cellStyle name="Обычный 4 2 6 8 3 2 2 2" xfId="31602"/>
    <cellStyle name="Обычный 4 2 6 8 3 2 3" xfId="24269"/>
    <cellStyle name="Обычный 4 2 6 8 3 3" xfId="13281"/>
    <cellStyle name="Обычный 4 2 6 8 3 3 2" xfId="27947"/>
    <cellStyle name="Обычный 4 2 6 8 3 4" xfId="20614"/>
    <cellStyle name="Обычный 4 2 6 8 4" xfId="7773"/>
    <cellStyle name="Обычный 4 2 6 8 4 2" xfId="15110"/>
    <cellStyle name="Обычный 4 2 6 8 4 2 2" xfId="29776"/>
    <cellStyle name="Обычный 4 2 6 8 4 3" xfId="22443"/>
    <cellStyle name="Обычный 4 2 6 8 5" xfId="11455"/>
    <cellStyle name="Обычный 4 2 6 8 5 2" xfId="26121"/>
    <cellStyle name="Обычный 4 2 6 8 6" xfId="18788"/>
    <cellStyle name="Обычный 4 2 6 9" xfId="673"/>
    <cellStyle name="Обычный 4 2 6 9 2" xfId="5084"/>
    <cellStyle name="Обычный 4 2 6 9 2 2" xfId="6915"/>
    <cellStyle name="Обычный 4 2 6 9 2 2 2" xfId="10575"/>
    <cellStyle name="Обычный 4 2 6 9 2 2 2 2" xfId="17908"/>
    <cellStyle name="Обычный 4 2 6 9 2 2 2 2 2" xfId="32574"/>
    <cellStyle name="Обычный 4 2 6 9 2 2 2 3" xfId="25241"/>
    <cellStyle name="Обычный 4 2 6 9 2 2 3" xfId="14253"/>
    <cellStyle name="Обычный 4 2 6 9 2 2 3 2" xfId="28919"/>
    <cellStyle name="Обычный 4 2 6 9 2 2 4" xfId="21586"/>
    <cellStyle name="Обычный 4 2 6 9 2 3" xfId="8747"/>
    <cellStyle name="Обычный 4 2 6 9 2 3 2" xfId="16082"/>
    <cellStyle name="Обычный 4 2 6 9 2 3 2 2" xfId="30748"/>
    <cellStyle name="Обычный 4 2 6 9 2 3 3" xfId="23415"/>
    <cellStyle name="Обычный 4 2 6 9 2 4" xfId="12427"/>
    <cellStyle name="Обычный 4 2 6 9 2 4 2" xfId="27093"/>
    <cellStyle name="Обычный 4 2 6 9 2 5" xfId="19760"/>
    <cellStyle name="Обычный 4 2 6 9 3" xfId="6007"/>
    <cellStyle name="Обычный 4 2 6 9 3 2" xfId="9666"/>
    <cellStyle name="Обычный 4 2 6 9 3 2 2" xfId="16999"/>
    <cellStyle name="Обычный 4 2 6 9 3 2 2 2" xfId="31665"/>
    <cellStyle name="Обычный 4 2 6 9 3 2 3" xfId="24332"/>
    <cellStyle name="Обычный 4 2 6 9 3 3" xfId="13344"/>
    <cellStyle name="Обычный 4 2 6 9 3 3 2" xfId="28010"/>
    <cellStyle name="Обычный 4 2 6 9 3 4" xfId="20677"/>
    <cellStyle name="Обычный 4 2 6 9 4" xfId="7836"/>
    <cellStyle name="Обычный 4 2 6 9 4 2" xfId="15173"/>
    <cellStyle name="Обычный 4 2 6 9 4 2 2" xfId="29839"/>
    <cellStyle name="Обычный 4 2 6 9 4 3" xfId="22506"/>
    <cellStyle name="Обычный 4 2 6 9 5" xfId="11518"/>
    <cellStyle name="Обычный 4 2 6 9 5 2" xfId="26184"/>
    <cellStyle name="Обычный 4 2 6 9 6" xfId="18851"/>
    <cellStyle name="Обычный 4 2 7" xfId="107"/>
    <cellStyle name="Обычный 4 2 7 10" xfId="737"/>
    <cellStyle name="Обычный 4 2 7 10 2" xfId="5148"/>
    <cellStyle name="Обычный 4 2 7 10 2 2" xfId="6979"/>
    <cellStyle name="Обычный 4 2 7 10 2 2 2" xfId="10639"/>
    <cellStyle name="Обычный 4 2 7 10 2 2 2 2" xfId="17972"/>
    <cellStyle name="Обычный 4 2 7 10 2 2 2 2 2" xfId="32638"/>
    <cellStyle name="Обычный 4 2 7 10 2 2 2 3" xfId="25305"/>
    <cellStyle name="Обычный 4 2 7 10 2 2 3" xfId="14317"/>
    <cellStyle name="Обычный 4 2 7 10 2 2 3 2" xfId="28983"/>
    <cellStyle name="Обычный 4 2 7 10 2 2 4" xfId="21650"/>
    <cellStyle name="Обычный 4 2 7 10 2 3" xfId="8811"/>
    <cellStyle name="Обычный 4 2 7 10 2 3 2" xfId="16146"/>
    <cellStyle name="Обычный 4 2 7 10 2 3 2 2" xfId="30812"/>
    <cellStyle name="Обычный 4 2 7 10 2 3 3" xfId="23479"/>
    <cellStyle name="Обычный 4 2 7 10 2 4" xfId="12491"/>
    <cellStyle name="Обычный 4 2 7 10 2 4 2" xfId="27157"/>
    <cellStyle name="Обычный 4 2 7 10 2 5" xfId="19824"/>
    <cellStyle name="Обычный 4 2 7 10 3" xfId="6071"/>
    <cellStyle name="Обычный 4 2 7 10 3 2" xfId="9730"/>
    <cellStyle name="Обычный 4 2 7 10 3 2 2" xfId="17063"/>
    <cellStyle name="Обычный 4 2 7 10 3 2 2 2" xfId="31729"/>
    <cellStyle name="Обычный 4 2 7 10 3 2 3" xfId="24396"/>
    <cellStyle name="Обычный 4 2 7 10 3 3" xfId="13408"/>
    <cellStyle name="Обычный 4 2 7 10 3 3 2" xfId="28074"/>
    <cellStyle name="Обычный 4 2 7 10 3 4" xfId="20741"/>
    <cellStyle name="Обычный 4 2 7 10 4" xfId="7900"/>
    <cellStyle name="Обычный 4 2 7 10 4 2" xfId="15237"/>
    <cellStyle name="Обычный 4 2 7 10 4 2 2" xfId="29903"/>
    <cellStyle name="Обычный 4 2 7 10 4 3" xfId="22570"/>
    <cellStyle name="Обычный 4 2 7 10 5" xfId="11582"/>
    <cellStyle name="Обычный 4 2 7 10 5 2" xfId="26248"/>
    <cellStyle name="Обычный 4 2 7 10 6" xfId="18915"/>
    <cellStyle name="Обычный 4 2 7 11" xfId="800"/>
    <cellStyle name="Обычный 4 2 7 11 2" xfId="5211"/>
    <cellStyle name="Обычный 4 2 7 11 2 2" xfId="7042"/>
    <cellStyle name="Обычный 4 2 7 11 2 2 2" xfId="10702"/>
    <cellStyle name="Обычный 4 2 7 11 2 2 2 2" xfId="18035"/>
    <cellStyle name="Обычный 4 2 7 11 2 2 2 2 2" xfId="32701"/>
    <cellStyle name="Обычный 4 2 7 11 2 2 2 3" xfId="25368"/>
    <cellStyle name="Обычный 4 2 7 11 2 2 3" xfId="14380"/>
    <cellStyle name="Обычный 4 2 7 11 2 2 3 2" xfId="29046"/>
    <cellStyle name="Обычный 4 2 7 11 2 2 4" xfId="21713"/>
    <cellStyle name="Обычный 4 2 7 11 2 3" xfId="8874"/>
    <cellStyle name="Обычный 4 2 7 11 2 3 2" xfId="16209"/>
    <cellStyle name="Обычный 4 2 7 11 2 3 2 2" xfId="30875"/>
    <cellStyle name="Обычный 4 2 7 11 2 3 3" xfId="23542"/>
    <cellStyle name="Обычный 4 2 7 11 2 4" xfId="12554"/>
    <cellStyle name="Обычный 4 2 7 11 2 4 2" xfId="27220"/>
    <cellStyle name="Обычный 4 2 7 11 2 5" xfId="19887"/>
    <cellStyle name="Обычный 4 2 7 11 3" xfId="6134"/>
    <cellStyle name="Обычный 4 2 7 11 3 2" xfId="9793"/>
    <cellStyle name="Обычный 4 2 7 11 3 2 2" xfId="17126"/>
    <cellStyle name="Обычный 4 2 7 11 3 2 2 2" xfId="31792"/>
    <cellStyle name="Обычный 4 2 7 11 3 2 3" xfId="24459"/>
    <cellStyle name="Обычный 4 2 7 11 3 3" xfId="13471"/>
    <cellStyle name="Обычный 4 2 7 11 3 3 2" xfId="28137"/>
    <cellStyle name="Обычный 4 2 7 11 3 4" xfId="20804"/>
    <cellStyle name="Обычный 4 2 7 11 4" xfId="7963"/>
    <cellStyle name="Обычный 4 2 7 11 4 2" xfId="15300"/>
    <cellStyle name="Обычный 4 2 7 11 4 2 2" xfId="29966"/>
    <cellStyle name="Обычный 4 2 7 11 4 3" xfId="22633"/>
    <cellStyle name="Обычный 4 2 7 11 5" xfId="11645"/>
    <cellStyle name="Обычный 4 2 7 11 5 2" xfId="26311"/>
    <cellStyle name="Обычный 4 2 7 11 6" xfId="18978"/>
    <cellStyle name="Обычный 4 2 7 12" xfId="863"/>
    <cellStyle name="Обычный 4 2 7 12 2" xfId="5274"/>
    <cellStyle name="Обычный 4 2 7 12 2 2" xfId="7105"/>
    <cellStyle name="Обычный 4 2 7 12 2 2 2" xfId="10765"/>
    <cellStyle name="Обычный 4 2 7 12 2 2 2 2" xfId="18098"/>
    <cellStyle name="Обычный 4 2 7 12 2 2 2 2 2" xfId="32764"/>
    <cellStyle name="Обычный 4 2 7 12 2 2 2 3" xfId="25431"/>
    <cellStyle name="Обычный 4 2 7 12 2 2 3" xfId="14443"/>
    <cellStyle name="Обычный 4 2 7 12 2 2 3 2" xfId="29109"/>
    <cellStyle name="Обычный 4 2 7 12 2 2 4" xfId="21776"/>
    <cellStyle name="Обычный 4 2 7 12 2 3" xfId="8937"/>
    <cellStyle name="Обычный 4 2 7 12 2 3 2" xfId="16272"/>
    <cellStyle name="Обычный 4 2 7 12 2 3 2 2" xfId="30938"/>
    <cellStyle name="Обычный 4 2 7 12 2 3 3" xfId="23605"/>
    <cellStyle name="Обычный 4 2 7 12 2 4" xfId="12617"/>
    <cellStyle name="Обычный 4 2 7 12 2 4 2" xfId="27283"/>
    <cellStyle name="Обычный 4 2 7 12 2 5" xfId="19950"/>
    <cellStyle name="Обычный 4 2 7 12 3" xfId="6197"/>
    <cellStyle name="Обычный 4 2 7 12 3 2" xfId="9856"/>
    <cellStyle name="Обычный 4 2 7 12 3 2 2" xfId="17189"/>
    <cellStyle name="Обычный 4 2 7 12 3 2 2 2" xfId="31855"/>
    <cellStyle name="Обычный 4 2 7 12 3 2 3" xfId="24522"/>
    <cellStyle name="Обычный 4 2 7 12 3 3" xfId="13534"/>
    <cellStyle name="Обычный 4 2 7 12 3 3 2" xfId="28200"/>
    <cellStyle name="Обычный 4 2 7 12 3 4" xfId="20867"/>
    <cellStyle name="Обычный 4 2 7 12 4" xfId="8026"/>
    <cellStyle name="Обычный 4 2 7 12 4 2" xfId="15363"/>
    <cellStyle name="Обычный 4 2 7 12 4 2 2" xfId="30029"/>
    <cellStyle name="Обычный 4 2 7 12 4 3" xfId="22696"/>
    <cellStyle name="Обычный 4 2 7 12 5" xfId="11708"/>
    <cellStyle name="Обычный 4 2 7 12 5 2" xfId="26374"/>
    <cellStyle name="Обычный 4 2 7 12 6" xfId="19041"/>
    <cellStyle name="Обычный 4 2 7 13" xfId="926"/>
    <cellStyle name="Обычный 4 2 7 13 2" xfId="5337"/>
    <cellStyle name="Обычный 4 2 7 13 2 2" xfId="7168"/>
    <cellStyle name="Обычный 4 2 7 13 2 2 2" xfId="10828"/>
    <cellStyle name="Обычный 4 2 7 13 2 2 2 2" xfId="18161"/>
    <cellStyle name="Обычный 4 2 7 13 2 2 2 2 2" xfId="32827"/>
    <cellStyle name="Обычный 4 2 7 13 2 2 2 3" xfId="25494"/>
    <cellStyle name="Обычный 4 2 7 13 2 2 3" xfId="14506"/>
    <cellStyle name="Обычный 4 2 7 13 2 2 3 2" xfId="29172"/>
    <cellStyle name="Обычный 4 2 7 13 2 2 4" xfId="21839"/>
    <cellStyle name="Обычный 4 2 7 13 2 3" xfId="9000"/>
    <cellStyle name="Обычный 4 2 7 13 2 3 2" xfId="16335"/>
    <cellStyle name="Обычный 4 2 7 13 2 3 2 2" xfId="31001"/>
    <cellStyle name="Обычный 4 2 7 13 2 3 3" xfId="23668"/>
    <cellStyle name="Обычный 4 2 7 13 2 4" xfId="12680"/>
    <cellStyle name="Обычный 4 2 7 13 2 4 2" xfId="27346"/>
    <cellStyle name="Обычный 4 2 7 13 2 5" xfId="20013"/>
    <cellStyle name="Обычный 4 2 7 13 3" xfId="6260"/>
    <cellStyle name="Обычный 4 2 7 13 3 2" xfId="9919"/>
    <cellStyle name="Обычный 4 2 7 13 3 2 2" xfId="17252"/>
    <cellStyle name="Обычный 4 2 7 13 3 2 2 2" xfId="31918"/>
    <cellStyle name="Обычный 4 2 7 13 3 2 3" xfId="24585"/>
    <cellStyle name="Обычный 4 2 7 13 3 3" xfId="13597"/>
    <cellStyle name="Обычный 4 2 7 13 3 3 2" xfId="28263"/>
    <cellStyle name="Обычный 4 2 7 13 3 4" xfId="20930"/>
    <cellStyle name="Обычный 4 2 7 13 4" xfId="8089"/>
    <cellStyle name="Обычный 4 2 7 13 4 2" xfId="15426"/>
    <cellStyle name="Обычный 4 2 7 13 4 2 2" xfId="30092"/>
    <cellStyle name="Обычный 4 2 7 13 4 3" xfId="22759"/>
    <cellStyle name="Обычный 4 2 7 13 5" xfId="11771"/>
    <cellStyle name="Обычный 4 2 7 13 5 2" xfId="26437"/>
    <cellStyle name="Обычный 4 2 7 13 6" xfId="19104"/>
    <cellStyle name="Обычный 4 2 7 14" xfId="988"/>
    <cellStyle name="Обычный 4 2 7 14 2" xfId="5400"/>
    <cellStyle name="Обычный 4 2 7 14 2 2" xfId="7231"/>
    <cellStyle name="Обычный 4 2 7 14 2 2 2" xfId="10891"/>
    <cellStyle name="Обычный 4 2 7 14 2 2 2 2" xfId="18224"/>
    <cellStyle name="Обычный 4 2 7 14 2 2 2 2 2" xfId="32890"/>
    <cellStyle name="Обычный 4 2 7 14 2 2 2 3" xfId="25557"/>
    <cellStyle name="Обычный 4 2 7 14 2 2 3" xfId="14569"/>
    <cellStyle name="Обычный 4 2 7 14 2 2 3 2" xfId="29235"/>
    <cellStyle name="Обычный 4 2 7 14 2 2 4" xfId="21902"/>
    <cellStyle name="Обычный 4 2 7 14 2 3" xfId="9063"/>
    <cellStyle name="Обычный 4 2 7 14 2 3 2" xfId="16398"/>
    <cellStyle name="Обычный 4 2 7 14 2 3 2 2" xfId="31064"/>
    <cellStyle name="Обычный 4 2 7 14 2 3 3" xfId="23731"/>
    <cellStyle name="Обычный 4 2 7 14 2 4" xfId="12743"/>
    <cellStyle name="Обычный 4 2 7 14 2 4 2" xfId="27409"/>
    <cellStyle name="Обычный 4 2 7 14 2 5" xfId="20076"/>
    <cellStyle name="Обычный 4 2 7 14 3" xfId="6322"/>
    <cellStyle name="Обычный 4 2 7 14 3 2" xfId="9982"/>
    <cellStyle name="Обычный 4 2 7 14 3 2 2" xfId="17315"/>
    <cellStyle name="Обычный 4 2 7 14 3 2 2 2" xfId="31981"/>
    <cellStyle name="Обычный 4 2 7 14 3 2 3" xfId="24648"/>
    <cellStyle name="Обычный 4 2 7 14 3 3" xfId="13660"/>
    <cellStyle name="Обычный 4 2 7 14 3 3 2" xfId="28326"/>
    <cellStyle name="Обычный 4 2 7 14 3 4" xfId="20993"/>
    <cellStyle name="Обычный 4 2 7 14 4" xfId="8152"/>
    <cellStyle name="Обычный 4 2 7 14 4 2" xfId="15489"/>
    <cellStyle name="Обычный 4 2 7 14 4 2 2" xfId="30155"/>
    <cellStyle name="Обычный 4 2 7 14 4 3" xfId="22822"/>
    <cellStyle name="Обычный 4 2 7 14 5" xfId="11834"/>
    <cellStyle name="Обычный 4 2 7 14 5 2" xfId="26500"/>
    <cellStyle name="Обычный 4 2 7 14 6" xfId="19167"/>
    <cellStyle name="Обычный 4 2 7 15" xfId="4563"/>
    <cellStyle name="Обычный 4 2 7 15 2" xfId="6394"/>
    <cellStyle name="Обычный 4 2 7 15 2 2" xfId="10054"/>
    <cellStyle name="Обычный 4 2 7 15 2 2 2" xfId="17387"/>
    <cellStyle name="Обычный 4 2 7 15 2 2 2 2" xfId="32053"/>
    <cellStyle name="Обычный 4 2 7 15 2 2 3" xfId="24720"/>
    <cellStyle name="Обычный 4 2 7 15 2 3" xfId="13732"/>
    <cellStyle name="Обычный 4 2 7 15 2 3 2" xfId="28398"/>
    <cellStyle name="Обычный 4 2 7 15 2 4" xfId="21065"/>
    <cellStyle name="Обычный 4 2 7 15 3" xfId="8226"/>
    <cellStyle name="Обычный 4 2 7 15 3 2" xfId="15561"/>
    <cellStyle name="Обычный 4 2 7 15 3 2 2" xfId="30227"/>
    <cellStyle name="Обычный 4 2 7 15 3 3" xfId="22894"/>
    <cellStyle name="Обычный 4 2 7 15 4" xfId="11906"/>
    <cellStyle name="Обычный 4 2 7 15 4 2" xfId="26572"/>
    <cellStyle name="Обычный 4 2 7 15 5" xfId="19239"/>
    <cellStyle name="Обычный 4 2 7 16" xfId="5486"/>
    <cellStyle name="Обычный 4 2 7 16 2" xfId="9145"/>
    <cellStyle name="Обычный 4 2 7 16 2 2" xfId="16478"/>
    <cellStyle name="Обычный 4 2 7 16 2 2 2" xfId="31144"/>
    <cellStyle name="Обычный 4 2 7 16 2 3" xfId="23811"/>
    <cellStyle name="Обычный 4 2 7 16 3" xfId="12823"/>
    <cellStyle name="Обычный 4 2 7 16 3 2" xfId="27489"/>
    <cellStyle name="Обычный 4 2 7 16 4" xfId="20156"/>
    <cellStyle name="Обычный 4 2 7 17" xfId="7315"/>
    <cellStyle name="Обычный 4 2 7 17 2" xfId="14652"/>
    <cellStyle name="Обычный 4 2 7 17 2 2" xfId="29318"/>
    <cellStyle name="Обычный 4 2 7 17 3" xfId="21985"/>
    <cellStyle name="Обычный 4 2 7 18" xfId="10997"/>
    <cellStyle name="Обычный 4 2 7 18 2" xfId="25663"/>
    <cellStyle name="Обычный 4 2 7 19" xfId="18330"/>
    <cellStyle name="Обычный 4 2 7 2" xfId="232"/>
    <cellStyle name="Обычный 4 2 7 2 2" xfId="4644"/>
    <cellStyle name="Обычный 4 2 7 2 2 2" xfId="6475"/>
    <cellStyle name="Обычный 4 2 7 2 2 2 2" xfId="10135"/>
    <cellStyle name="Обычный 4 2 7 2 2 2 2 2" xfId="17468"/>
    <cellStyle name="Обычный 4 2 7 2 2 2 2 2 2" xfId="32134"/>
    <cellStyle name="Обычный 4 2 7 2 2 2 2 3" xfId="24801"/>
    <cellStyle name="Обычный 4 2 7 2 2 2 3" xfId="13813"/>
    <cellStyle name="Обычный 4 2 7 2 2 2 3 2" xfId="28479"/>
    <cellStyle name="Обычный 4 2 7 2 2 2 4" xfId="21146"/>
    <cellStyle name="Обычный 4 2 7 2 2 3" xfId="8307"/>
    <cellStyle name="Обычный 4 2 7 2 2 3 2" xfId="15642"/>
    <cellStyle name="Обычный 4 2 7 2 2 3 2 2" xfId="30308"/>
    <cellStyle name="Обычный 4 2 7 2 2 3 3" xfId="22975"/>
    <cellStyle name="Обычный 4 2 7 2 2 4" xfId="11987"/>
    <cellStyle name="Обычный 4 2 7 2 2 4 2" xfId="26653"/>
    <cellStyle name="Обычный 4 2 7 2 2 5" xfId="19320"/>
    <cellStyle name="Обычный 4 2 7 2 3" xfId="5567"/>
    <cellStyle name="Обычный 4 2 7 2 3 2" xfId="9226"/>
    <cellStyle name="Обычный 4 2 7 2 3 2 2" xfId="16559"/>
    <cellStyle name="Обычный 4 2 7 2 3 2 2 2" xfId="31225"/>
    <cellStyle name="Обычный 4 2 7 2 3 2 3" xfId="23892"/>
    <cellStyle name="Обычный 4 2 7 2 3 3" xfId="12904"/>
    <cellStyle name="Обычный 4 2 7 2 3 3 2" xfId="27570"/>
    <cellStyle name="Обычный 4 2 7 2 3 4" xfId="20237"/>
    <cellStyle name="Обычный 4 2 7 2 4" xfId="7396"/>
    <cellStyle name="Обычный 4 2 7 2 4 2" xfId="14733"/>
    <cellStyle name="Обычный 4 2 7 2 4 2 2" xfId="29399"/>
    <cellStyle name="Обычный 4 2 7 2 4 3" xfId="22066"/>
    <cellStyle name="Обычный 4 2 7 2 5" xfId="11078"/>
    <cellStyle name="Обычный 4 2 7 2 5 2" xfId="25744"/>
    <cellStyle name="Обычный 4 2 7 2 6" xfId="18411"/>
    <cellStyle name="Обычный 4 2 7 3" xfId="296"/>
    <cellStyle name="Обычный 4 2 7 3 2" xfId="4707"/>
    <cellStyle name="Обычный 4 2 7 3 2 2" xfId="6538"/>
    <cellStyle name="Обычный 4 2 7 3 2 2 2" xfId="10198"/>
    <cellStyle name="Обычный 4 2 7 3 2 2 2 2" xfId="17531"/>
    <cellStyle name="Обычный 4 2 7 3 2 2 2 2 2" xfId="32197"/>
    <cellStyle name="Обычный 4 2 7 3 2 2 2 3" xfId="24864"/>
    <cellStyle name="Обычный 4 2 7 3 2 2 3" xfId="13876"/>
    <cellStyle name="Обычный 4 2 7 3 2 2 3 2" xfId="28542"/>
    <cellStyle name="Обычный 4 2 7 3 2 2 4" xfId="21209"/>
    <cellStyle name="Обычный 4 2 7 3 2 3" xfId="8370"/>
    <cellStyle name="Обычный 4 2 7 3 2 3 2" xfId="15705"/>
    <cellStyle name="Обычный 4 2 7 3 2 3 2 2" xfId="30371"/>
    <cellStyle name="Обычный 4 2 7 3 2 3 3" xfId="23038"/>
    <cellStyle name="Обычный 4 2 7 3 2 4" xfId="12050"/>
    <cellStyle name="Обычный 4 2 7 3 2 4 2" xfId="26716"/>
    <cellStyle name="Обычный 4 2 7 3 2 5" xfId="19383"/>
    <cellStyle name="Обычный 4 2 7 3 3" xfId="5630"/>
    <cellStyle name="Обычный 4 2 7 3 3 2" xfId="9289"/>
    <cellStyle name="Обычный 4 2 7 3 3 2 2" xfId="16622"/>
    <cellStyle name="Обычный 4 2 7 3 3 2 2 2" xfId="31288"/>
    <cellStyle name="Обычный 4 2 7 3 3 2 3" xfId="23955"/>
    <cellStyle name="Обычный 4 2 7 3 3 3" xfId="12967"/>
    <cellStyle name="Обычный 4 2 7 3 3 3 2" xfId="27633"/>
    <cellStyle name="Обычный 4 2 7 3 3 4" xfId="20300"/>
    <cellStyle name="Обычный 4 2 7 3 4" xfId="7459"/>
    <cellStyle name="Обычный 4 2 7 3 4 2" xfId="14796"/>
    <cellStyle name="Обычный 4 2 7 3 4 2 2" xfId="29462"/>
    <cellStyle name="Обычный 4 2 7 3 4 3" xfId="22129"/>
    <cellStyle name="Обычный 4 2 7 3 5" xfId="11141"/>
    <cellStyle name="Обычный 4 2 7 3 5 2" xfId="25807"/>
    <cellStyle name="Обычный 4 2 7 3 6" xfId="18474"/>
    <cellStyle name="Обычный 4 2 7 4" xfId="358"/>
    <cellStyle name="Обычный 4 2 7 4 2" xfId="4770"/>
    <cellStyle name="Обычный 4 2 7 4 2 2" xfId="6601"/>
    <cellStyle name="Обычный 4 2 7 4 2 2 2" xfId="10261"/>
    <cellStyle name="Обычный 4 2 7 4 2 2 2 2" xfId="17594"/>
    <cellStyle name="Обычный 4 2 7 4 2 2 2 2 2" xfId="32260"/>
    <cellStyle name="Обычный 4 2 7 4 2 2 2 3" xfId="24927"/>
    <cellStyle name="Обычный 4 2 7 4 2 2 3" xfId="13939"/>
    <cellStyle name="Обычный 4 2 7 4 2 2 3 2" xfId="28605"/>
    <cellStyle name="Обычный 4 2 7 4 2 2 4" xfId="21272"/>
    <cellStyle name="Обычный 4 2 7 4 2 3" xfId="8433"/>
    <cellStyle name="Обычный 4 2 7 4 2 3 2" xfId="15768"/>
    <cellStyle name="Обычный 4 2 7 4 2 3 2 2" xfId="30434"/>
    <cellStyle name="Обычный 4 2 7 4 2 3 3" xfId="23101"/>
    <cellStyle name="Обычный 4 2 7 4 2 4" xfId="12113"/>
    <cellStyle name="Обычный 4 2 7 4 2 4 2" xfId="26779"/>
    <cellStyle name="Обычный 4 2 7 4 2 5" xfId="19446"/>
    <cellStyle name="Обычный 4 2 7 4 3" xfId="5693"/>
    <cellStyle name="Обычный 4 2 7 4 3 2" xfId="9352"/>
    <cellStyle name="Обычный 4 2 7 4 3 2 2" xfId="16685"/>
    <cellStyle name="Обычный 4 2 7 4 3 2 2 2" xfId="31351"/>
    <cellStyle name="Обычный 4 2 7 4 3 2 3" xfId="24018"/>
    <cellStyle name="Обычный 4 2 7 4 3 3" xfId="13030"/>
    <cellStyle name="Обычный 4 2 7 4 3 3 2" xfId="27696"/>
    <cellStyle name="Обычный 4 2 7 4 3 4" xfId="20363"/>
    <cellStyle name="Обычный 4 2 7 4 4" xfId="7522"/>
    <cellStyle name="Обычный 4 2 7 4 4 2" xfId="14859"/>
    <cellStyle name="Обычный 4 2 7 4 4 2 2" xfId="29525"/>
    <cellStyle name="Обычный 4 2 7 4 4 3" xfId="22192"/>
    <cellStyle name="Обычный 4 2 7 4 5" xfId="11204"/>
    <cellStyle name="Обычный 4 2 7 4 5 2" xfId="25870"/>
    <cellStyle name="Обычный 4 2 7 4 6" xfId="18537"/>
    <cellStyle name="Обычный 4 2 7 5" xfId="421"/>
    <cellStyle name="Обычный 4 2 7 5 2" xfId="4833"/>
    <cellStyle name="Обычный 4 2 7 5 2 2" xfId="6664"/>
    <cellStyle name="Обычный 4 2 7 5 2 2 2" xfId="10324"/>
    <cellStyle name="Обычный 4 2 7 5 2 2 2 2" xfId="17657"/>
    <cellStyle name="Обычный 4 2 7 5 2 2 2 2 2" xfId="32323"/>
    <cellStyle name="Обычный 4 2 7 5 2 2 2 3" xfId="24990"/>
    <cellStyle name="Обычный 4 2 7 5 2 2 3" xfId="14002"/>
    <cellStyle name="Обычный 4 2 7 5 2 2 3 2" xfId="28668"/>
    <cellStyle name="Обычный 4 2 7 5 2 2 4" xfId="21335"/>
    <cellStyle name="Обычный 4 2 7 5 2 3" xfId="8496"/>
    <cellStyle name="Обычный 4 2 7 5 2 3 2" xfId="15831"/>
    <cellStyle name="Обычный 4 2 7 5 2 3 2 2" xfId="30497"/>
    <cellStyle name="Обычный 4 2 7 5 2 3 3" xfId="23164"/>
    <cellStyle name="Обычный 4 2 7 5 2 4" xfId="12176"/>
    <cellStyle name="Обычный 4 2 7 5 2 4 2" xfId="26842"/>
    <cellStyle name="Обычный 4 2 7 5 2 5" xfId="19509"/>
    <cellStyle name="Обычный 4 2 7 5 3" xfId="5756"/>
    <cellStyle name="Обычный 4 2 7 5 3 2" xfId="9415"/>
    <cellStyle name="Обычный 4 2 7 5 3 2 2" xfId="16748"/>
    <cellStyle name="Обычный 4 2 7 5 3 2 2 2" xfId="31414"/>
    <cellStyle name="Обычный 4 2 7 5 3 2 3" xfId="24081"/>
    <cellStyle name="Обычный 4 2 7 5 3 3" xfId="13093"/>
    <cellStyle name="Обычный 4 2 7 5 3 3 2" xfId="27759"/>
    <cellStyle name="Обычный 4 2 7 5 3 4" xfId="20426"/>
    <cellStyle name="Обычный 4 2 7 5 4" xfId="7585"/>
    <cellStyle name="Обычный 4 2 7 5 4 2" xfId="14922"/>
    <cellStyle name="Обычный 4 2 7 5 4 2 2" xfId="29588"/>
    <cellStyle name="Обычный 4 2 7 5 4 3" xfId="22255"/>
    <cellStyle name="Обычный 4 2 7 5 5" xfId="11267"/>
    <cellStyle name="Обычный 4 2 7 5 5 2" xfId="25933"/>
    <cellStyle name="Обычный 4 2 7 5 6" xfId="18600"/>
    <cellStyle name="Обычный 4 2 7 6" xfId="484"/>
    <cellStyle name="Обычный 4 2 7 6 2" xfId="4896"/>
    <cellStyle name="Обычный 4 2 7 6 2 2" xfId="6727"/>
    <cellStyle name="Обычный 4 2 7 6 2 2 2" xfId="10387"/>
    <cellStyle name="Обычный 4 2 7 6 2 2 2 2" xfId="17720"/>
    <cellStyle name="Обычный 4 2 7 6 2 2 2 2 2" xfId="32386"/>
    <cellStyle name="Обычный 4 2 7 6 2 2 2 3" xfId="25053"/>
    <cellStyle name="Обычный 4 2 7 6 2 2 3" xfId="14065"/>
    <cellStyle name="Обычный 4 2 7 6 2 2 3 2" xfId="28731"/>
    <cellStyle name="Обычный 4 2 7 6 2 2 4" xfId="21398"/>
    <cellStyle name="Обычный 4 2 7 6 2 3" xfId="8559"/>
    <cellStyle name="Обычный 4 2 7 6 2 3 2" xfId="15894"/>
    <cellStyle name="Обычный 4 2 7 6 2 3 2 2" xfId="30560"/>
    <cellStyle name="Обычный 4 2 7 6 2 3 3" xfId="23227"/>
    <cellStyle name="Обычный 4 2 7 6 2 4" xfId="12239"/>
    <cellStyle name="Обычный 4 2 7 6 2 4 2" xfId="26905"/>
    <cellStyle name="Обычный 4 2 7 6 2 5" xfId="19572"/>
    <cellStyle name="Обычный 4 2 7 6 3" xfId="5819"/>
    <cellStyle name="Обычный 4 2 7 6 3 2" xfId="9478"/>
    <cellStyle name="Обычный 4 2 7 6 3 2 2" xfId="16811"/>
    <cellStyle name="Обычный 4 2 7 6 3 2 2 2" xfId="31477"/>
    <cellStyle name="Обычный 4 2 7 6 3 2 3" xfId="24144"/>
    <cellStyle name="Обычный 4 2 7 6 3 3" xfId="13156"/>
    <cellStyle name="Обычный 4 2 7 6 3 3 2" xfId="27822"/>
    <cellStyle name="Обычный 4 2 7 6 3 4" xfId="20489"/>
    <cellStyle name="Обычный 4 2 7 6 4" xfId="7648"/>
    <cellStyle name="Обычный 4 2 7 6 4 2" xfId="14985"/>
    <cellStyle name="Обычный 4 2 7 6 4 2 2" xfId="29651"/>
    <cellStyle name="Обычный 4 2 7 6 4 3" xfId="22318"/>
    <cellStyle name="Обычный 4 2 7 6 5" xfId="11330"/>
    <cellStyle name="Обычный 4 2 7 6 5 2" xfId="25996"/>
    <cellStyle name="Обычный 4 2 7 6 6" xfId="18663"/>
    <cellStyle name="Обычный 4 2 7 7" xfId="547"/>
    <cellStyle name="Обычный 4 2 7 7 2" xfId="4959"/>
    <cellStyle name="Обычный 4 2 7 7 2 2" xfId="6790"/>
    <cellStyle name="Обычный 4 2 7 7 2 2 2" xfId="10450"/>
    <cellStyle name="Обычный 4 2 7 7 2 2 2 2" xfId="17783"/>
    <cellStyle name="Обычный 4 2 7 7 2 2 2 2 2" xfId="32449"/>
    <cellStyle name="Обычный 4 2 7 7 2 2 2 3" xfId="25116"/>
    <cellStyle name="Обычный 4 2 7 7 2 2 3" xfId="14128"/>
    <cellStyle name="Обычный 4 2 7 7 2 2 3 2" xfId="28794"/>
    <cellStyle name="Обычный 4 2 7 7 2 2 4" xfId="21461"/>
    <cellStyle name="Обычный 4 2 7 7 2 3" xfId="8622"/>
    <cellStyle name="Обычный 4 2 7 7 2 3 2" xfId="15957"/>
    <cellStyle name="Обычный 4 2 7 7 2 3 2 2" xfId="30623"/>
    <cellStyle name="Обычный 4 2 7 7 2 3 3" xfId="23290"/>
    <cellStyle name="Обычный 4 2 7 7 2 4" xfId="12302"/>
    <cellStyle name="Обычный 4 2 7 7 2 4 2" xfId="26968"/>
    <cellStyle name="Обычный 4 2 7 7 2 5" xfId="19635"/>
    <cellStyle name="Обычный 4 2 7 7 3" xfId="5882"/>
    <cellStyle name="Обычный 4 2 7 7 3 2" xfId="9541"/>
    <cellStyle name="Обычный 4 2 7 7 3 2 2" xfId="16874"/>
    <cellStyle name="Обычный 4 2 7 7 3 2 2 2" xfId="31540"/>
    <cellStyle name="Обычный 4 2 7 7 3 2 3" xfId="24207"/>
    <cellStyle name="Обычный 4 2 7 7 3 3" xfId="13219"/>
    <cellStyle name="Обычный 4 2 7 7 3 3 2" xfId="27885"/>
    <cellStyle name="Обычный 4 2 7 7 3 4" xfId="20552"/>
    <cellStyle name="Обычный 4 2 7 7 4" xfId="7711"/>
    <cellStyle name="Обычный 4 2 7 7 4 2" xfId="15048"/>
    <cellStyle name="Обычный 4 2 7 7 4 2 2" xfId="29714"/>
    <cellStyle name="Обычный 4 2 7 7 4 3" xfId="22381"/>
    <cellStyle name="Обычный 4 2 7 7 5" xfId="11393"/>
    <cellStyle name="Обычный 4 2 7 7 5 2" xfId="26059"/>
    <cellStyle name="Обычный 4 2 7 7 6" xfId="18726"/>
    <cellStyle name="Обычный 4 2 7 8" xfId="611"/>
    <cellStyle name="Обычный 4 2 7 8 2" xfId="5022"/>
    <cellStyle name="Обычный 4 2 7 8 2 2" xfId="6853"/>
    <cellStyle name="Обычный 4 2 7 8 2 2 2" xfId="10513"/>
    <cellStyle name="Обычный 4 2 7 8 2 2 2 2" xfId="17846"/>
    <cellStyle name="Обычный 4 2 7 8 2 2 2 2 2" xfId="32512"/>
    <cellStyle name="Обычный 4 2 7 8 2 2 2 3" xfId="25179"/>
    <cellStyle name="Обычный 4 2 7 8 2 2 3" xfId="14191"/>
    <cellStyle name="Обычный 4 2 7 8 2 2 3 2" xfId="28857"/>
    <cellStyle name="Обычный 4 2 7 8 2 2 4" xfId="21524"/>
    <cellStyle name="Обычный 4 2 7 8 2 3" xfId="8685"/>
    <cellStyle name="Обычный 4 2 7 8 2 3 2" xfId="16020"/>
    <cellStyle name="Обычный 4 2 7 8 2 3 2 2" xfId="30686"/>
    <cellStyle name="Обычный 4 2 7 8 2 3 3" xfId="23353"/>
    <cellStyle name="Обычный 4 2 7 8 2 4" xfId="12365"/>
    <cellStyle name="Обычный 4 2 7 8 2 4 2" xfId="27031"/>
    <cellStyle name="Обычный 4 2 7 8 2 5" xfId="19698"/>
    <cellStyle name="Обычный 4 2 7 8 3" xfId="5945"/>
    <cellStyle name="Обычный 4 2 7 8 3 2" xfId="9604"/>
    <cellStyle name="Обычный 4 2 7 8 3 2 2" xfId="16937"/>
    <cellStyle name="Обычный 4 2 7 8 3 2 2 2" xfId="31603"/>
    <cellStyle name="Обычный 4 2 7 8 3 2 3" xfId="24270"/>
    <cellStyle name="Обычный 4 2 7 8 3 3" xfId="13282"/>
    <cellStyle name="Обычный 4 2 7 8 3 3 2" xfId="27948"/>
    <cellStyle name="Обычный 4 2 7 8 3 4" xfId="20615"/>
    <cellStyle name="Обычный 4 2 7 8 4" xfId="7774"/>
    <cellStyle name="Обычный 4 2 7 8 4 2" xfId="15111"/>
    <cellStyle name="Обычный 4 2 7 8 4 2 2" xfId="29777"/>
    <cellStyle name="Обычный 4 2 7 8 4 3" xfId="22444"/>
    <cellStyle name="Обычный 4 2 7 8 5" xfId="11456"/>
    <cellStyle name="Обычный 4 2 7 8 5 2" xfId="26122"/>
    <cellStyle name="Обычный 4 2 7 8 6" xfId="18789"/>
    <cellStyle name="Обычный 4 2 7 9" xfId="674"/>
    <cellStyle name="Обычный 4 2 7 9 2" xfId="5085"/>
    <cellStyle name="Обычный 4 2 7 9 2 2" xfId="6916"/>
    <cellStyle name="Обычный 4 2 7 9 2 2 2" xfId="10576"/>
    <cellStyle name="Обычный 4 2 7 9 2 2 2 2" xfId="17909"/>
    <cellStyle name="Обычный 4 2 7 9 2 2 2 2 2" xfId="32575"/>
    <cellStyle name="Обычный 4 2 7 9 2 2 2 3" xfId="25242"/>
    <cellStyle name="Обычный 4 2 7 9 2 2 3" xfId="14254"/>
    <cellStyle name="Обычный 4 2 7 9 2 2 3 2" xfId="28920"/>
    <cellStyle name="Обычный 4 2 7 9 2 2 4" xfId="21587"/>
    <cellStyle name="Обычный 4 2 7 9 2 3" xfId="8748"/>
    <cellStyle name="Обычный 4 2 7 9 2 3 2" xfId="16083"/>
    <cellStyle name="Обычный 4 2 7 9 2 3 2 2" xfId="30749"/>
    <cellStyle name="Обычный 4 2 7 9 2 3 3" xfId="23416"/>
    <cellStyle name="Обычный 4 2 7 9 2 4" xfId="12428"/>
    <cellStyle name="Обычный 4 2 7 9 2 4 2" xfId="27094"/>
    <cellStyle name="Обычный 4 2 7 9 2 5" xfId="19761"/>
    <cellStyle name="Обычный 4 2 7 9 3" xfId="6008"/>
    <cellStyle name="Обычный 4 2 7 9 3 2" xfId="9667"/>
    <cellStyle name="Обычный 4 2 7 9 3 2 2" xfId="17000"/>
    <cellStyle name="Обычный 4 2 7 9 3 2 2 2" xfId="31666"/>
    <cellStyle name="Обычный 4 2 7 9 3 2 3" xfId="24333"/>
    <cellStyle name="Обычный 4 2 7 9 3 3" xfId="13345"/>
    <cellStyle name="Обычный 4 2 7 9 3 3 2" xfId="28011"/>
    <cellStyle name="Обычный 4 2 7 9 3 4" xfId="20678"/>
    <cellStyle name="Обычный 4 2 7 9 4" xfId="7837"/>
    <cellStyle name="Обычный 4 2 7 9 4 2" xfId="15174"/>
    <cellStyle name="Обычный 4 2 7 9 4 2 2" xfId="29840"/>
    <cellStyle name="Обычный 4 2 7 9 4 3" xfId="22507"/>
    <cellStyle name="Обычный 4 2 7 9 5" xfId="11519"/>
    <cellStyle name="Обычный 4 2 7 9 5 2" xfId="26185"/>
    <cellStyle name="Обычный 4 2 7 9 6" xfId="18852"/>
    <cellStyle name="Обычный 4 2 8" xfId="111"/>
    <cellStyle name="Обычный 4 2 8 10" xfId="738"/>
    <cellStyle name="Обычный 4 2 8 10 2" xfId="5149"/>
    <cellStyle name="Обычный 4 2 8 10 2 2" xfId="6980"/>
    <cellStyle name="Обычный 4 2 8 10 2 2 2" xfId="10640"/>
    <cellStyle name="Обычный 4 2 8 10 2 2 2 2" xfId="17973"/>
    <cellStyle name="Обычный 4 2 8 10 2 2 2 2 2" xfId="32639"/>
    <cellStyle name="Обычный 4 2 8 10 2 2 2 3" xfId="25306"/>
    <cellStyle name="Обычный 4 2 8 10 2 2 3" xfId="14318"/>
    <cellStyle name="Обычный 4 2 8 10 2 2 3 2" xfId="28984"/>
    <cellStyle name="Обычный 4 2 8 10 2 2 4" xfId="21651"/>
    <cellStyle name="Обычный 4 2 8 10 2 3" xfId="8812"/>
    <cellStyle name="Обычный 4 2 8 10 2 3 2" xfId="16147"/>
    <cellStyle name="Обычный 4 2 8 10 2 3 2 2" xfId="30813"/>
    <cellStyle name="Обычный 4 2 8 10 2 3 3" xfId="23480"/>
    <cellStyle name="Обычный 4 2 8 10 2 4" xfId="12492"/>
    <cellStyle name="Обычный 4 2 8 10 2 4 2" xfId="27158"/>
    <cellStyle name="Обычный 4 2 8 10 2 5" xfId="19825"/>
    <cellStyle name="Обычный 4 2 8 10 3" xfId="6072"/>
    <cellStyle name="Обычный 4 2 8 10 3 2" xfId="9731"/>
    <cellStyle name="Обычный 4 2 8 10 3 2 2" xfId="17064"/>
    <cellStyle name="Обычный 4 2 8 10 3 2 2 2" xfId="31730"/>
    <cellStyle name="Обычный 4 2 8 10 3 2 3" xfId="24397"/>
    <cellStyle name="Обычный 4 2 8 10 3 3" xfId="13409"/>
    <cellStyle name="Обычный 4 2 8 10 3 3 2" xfId="28075"/>
    <cellStyle name="Обычный 4 2 8 10 3 4" xfId="20742"/>
    <cellStyle name="Обычный 4 2 8 10 4" xfId="7901"/>
    <cellStyle name="Обычный 4 2 8 10 4 2" xfId="15238"/>
    <cellStyle name="Обычный 4 2 8 10 4 2 2" xfId="29904"/>
    <cellStyle name="Обычный 4 2 8 10 4 3" xfId="22571"/>
    <cellStyle name="Обычный 4 2 8 10 5" xfId="11583"/>
    <cellStyle name="Обычный 4 2 8 10 5 2" xfId="26249"/>
    <cellStyle name="Обычный 4 2 8 10 6" xfId="18916"/>
    <cellStyle name="Обычный 4 2 8 11" xfId="801"/>
    <cellStyle name="Обычный 4 2 8 11 2" xfId="5212"/>
    <cellStyle name="Обычный 4 2 8 11 2 2" xfId="7043"/>
    <cellStyle name="Обычный 4 2 8 11 2 2 2" xfId="10703"/>
    <cellStyle name="Обычный 4 2 8 11 2 2 2 2" xfId="18036"/>
    <cellStyle name="Обычный 4 2 8 11 2 2 2 2 2" xfId="32702"/>
    <cellStyle name="Обычный 4 2 8 11 2 2 2 3" xfId="25369"/>
    <cellStyle name="Обычный 4 2 8 11 2 2 3" xfId="14381"/>
    <cellStyle name="Обычный 4 2 8 11 2 2 3 2" xfId="29047"/>
    <cellStyle name="Обычный 4 2 8 11 2 2 4" xfId="21714"/>
    <cellStyle name="Обычный 4 2 8 11 2 3" xfId="8875"/>
    <cellStyle name="Обычный 4 2 8 11 2 3 2" xfId="16210"/>
    <cellStyle name="Обычный 4 2 8 11 2 3 2 2" xfId="30876"/>
    <cellStyle name="Обычный 4 2 8 11 2 3 3" xfId="23543"/>
    <cellStyle name="Обычный 4 2 8 11 2 4" xfId="12555"/>
    <cellStyle name="Обычный 4 2 8 11 2 4 2" xfId="27221"/>
    <cellStyle name="Обычный 4 2 8 11 2 5" xfId="19888"/>
    <cellStyle name="Обычный 4 2 8 11 3" xfId="6135"/>
    <cellStyle name="Обычный 4 2 8 11 3 2" xfId="9794"/>
    <cellStyle name="Обычный 4 2 8 11 3 2 2" xfId="17127"/>
    <cellStyle name="Обычный 4 2 8 11 3 2 2 2" xfId="31793"/>
    <cellStyle name="Обычный 4 2 8 11 3 2 3" xfId="24460"/>
    <cellStyle name="Обычный 4 2 8 11 3 3" xfId="13472"/>
    <cellStyle name="Обычный 4 2 8 11 3 3 2" xfId="28138"/>
    <cellStyle name="Обычный 4 2 8 11 3 4" xfId="20805"/>
    <cellStyle name="Обычный 4 2 8 11 4" xfId="7964"/>
    <cellStyle name="Обычный 4 2 8 11 4 2" xfId="15301"/>
    <cellStyle name="Обычный 4 2 8 11 4 2 2" xfId="29967"/>
    <cellStyle name="Обычный 4 2 8 11 4 3" xfId="22634"/>
    <cellStyle name="Обычный 4 2 8 11 5" xfId="11646"/>
    <cellStyle name="Обычный 4 2 8 11 5 2" xfId="26312"/>
    <cellStyle name="Обычный 4 2 8 11 6" xfId="18979"/>
    <cellStyle name="Обычный 4 2 8 12" xfId="864"/>
    <cellStyle name="Обычный 4 2 8 12 2" xfId="5275"/>
    <cellStyle name="Обычный 4 2 8 12 2 2" xfId="7106"/>
    <cellStyle name="Обычный 4 2 8 12 2 2 2" xfId="10766"/>
    <cellStyle name="Обычный 4 2 8 12 2 2 2 2" xfId="18099"/>
    <cellStyle name="Обычный 4 2 8 12 2 2 2 2 2" xfId="32765"/>
    <cellStyle name="Обычный 4 2 8 12 2 2 2 3" xfId="25432"/>
    <cellStyle name="Обычный 4 2 8 12 2 2 3" xfId="14444"/>
    <cellStyle name="Обычный 4 2 8 12 2 2 3 2" xfId="29110"/>
    <cellStyle name="Обычный 4 2 8 12 2 2 4" xfId="21777"/>
    <cellStyle name="Обычный 4 2 8 12 2 3" xfId="8938"/>
    <cellStyle name="Обычный 4 2 8 12 2 3 2" xfId="16273"/>
    <cellStyle name="Обычный 4 2 8 12 2 3 2 2" xfId="30939"/>
    <cellStyle name="Обычный 4 2 8 12 2 3 3" xfId="23606"/>
    <cellStyle name="Обычный 4 2 8 12 2 4" xfId="12618"/>
    <cellStyle name="Обычный 4 2 8 12 2 4 2" xfId="27284"/>
    <cellStyle name="Обычный 4 2 8 12 2 5" xfId="19951"/>
    <cellStyle name="Обычный 4 2 8 12 3" xfId="6198"/>
    <cellStyle name="Обычный 4 2 8 12 3 2" xfId="9857"/>
    <cellStyle name="Обычный 4 2 8 12 3 2 2" xfId="17190"/>
    <cellStyle name="Обычный 4 2 8 12 3 2 2 2" xfId="31856"/>
    <cellStyle name="Обычный 4 2 8 12 3 2 3" xfId="24523"/>
    <cellStyle name="Обычный 4 2 8 12 3 3" xfId="13535"/>
    <cellStyle name="Обычный 4 2 8 12 3 3 2" xfId="28201"/>
    <cellStyle name="Обычный 4 2 8 12 3 4" xfId="20868"/>
    <cellStyle name="Обычный 4 2 8 12 4" xfId="8027"/>
    <cellStyle name="Обычный 4 2 8 12 4 2" xfId="15364"/>
    <cellStyle name="Обычный 4 2 8 12 4 2 2" xfId="30030"/>
    <cellStyle name="Обычный 4 2 8 12 4 3" xfId="22697"/>
    <cellStyle name="Обычный 4 2 8 12 5" xfId="11709"/>
    <cellStyle name="Обычный 4 2 8 12 5 2" xfId="26375"/>
    <cellStyle name="Обычный 4 2 8 12 6" xfId="19042"/>
    <cellStyle name="Обычный 4 2 8 13" xfId="927"/>
    <cellStyle name="Обычный 4 2 8 13 2" xfId="5338"/>
    <cellStyle name="Обычный 4 2 8 13 2 2" xfId="7169"/>
    <cellStyle name="Обычный 4 2 8 13 2 2 2" xfId="10829"/>
    <cellStyle name="Обычный 4 2 8 13 2 2 2 2" xfId="18162"/>
    <cellStyle name="Обычный 4 2 8 13 2 2 2 2 2" xfId="32828"/>
    <cellStyle name="Обычный 4 2 8 13 2 2 2 3" xfId="25495"/>
    <cellStyle name="Обычный 4 2 8 13 2 2 3" xfId="14507"/>
    <cellStyle name="Обычный 4 2 8 13 2 2 3 2" xfId="29173"/>
    <cellStyle name="Обычный 4 2 8 13 2 2 4" xfId="21840"/>
    <cellStyle name="Обычный 4 2 8 13 2 3" xfId="9001"/>
    <cellStyle name="Обычный 4 2 8 13 2 3 2" xfId="16336"/>
    <cellStyle name="Обычный 4 2 8 13 2 3 2 2" xfId="31002"/>
    <cellStyle name="Обычный 4 2 8 13 2 3 3" xfId="23669"/>
    <cellStyle name="Обычный 4 2 8 13 2 4" xfId="12681"/>
    <cellStyle name="Обычный 4 2 8 13 2 4 2" xfId="27347"/>
    <cellStyle name="Обычный 4 2 8 13 2 5" xfId="20014"/>
    <cellStyle name="Обычный 4 2 8 13 3" xfId="6261"/>
    <cellStyle name="Обычный 4 2 8 13 3 2" xfId="9920"/>
    <cellStyle name="Обычный 4 2 8 13 3 2 2" xfId="17253"/>
    <cellStyle name="Обычный 4 2 8 13 3 2 2 2" xfId="31919"/>
    <cellStyle name="Обычный 4 2 8 13 3 2 3" xfId="24586"/>
    <cellStyle name="Обычный 4 2 8 13 3 3" xfId="13598"/>
    <cellStyle name="Обычный 4 2 8 13 3 3 2" xfId="28264"/>
    <cellStyle name="Обычный 4 2 8 13 3 4" xfId="20931"/>
    <cellStyle name="Обычный 4 2 8 13 4" xfId="8090"/>
    <cellStyle name="Обычный 4 2 8 13 4 2" xfId="15427"/>
    <cellStyle name="Обычный 4 2 8 13 4 2 2" xfId="30093"/>
    <cellStyle name="Обычный 4 2 8 13 4 3" xfId="22760"/>
    <cellStyle name="Обычный 4 2 8 13 5" xfId="11772"/>
    <cellStyle name="Обычный 4 2 8 13 5 2" xfId="26438"/>
    <cellStyle name="Обычный 4 2 8 13 6" xfId="19105"/>
    <cellStyle name="Обычный 4 2 8 14" xfId="989"/>
    <cellStyle name="Обычный 4 2 8 14 2" xfId="5401"/>
    <cellStyle name="Обычный 4 2 8 14 2 2" xfId="7232"/>
    <cellStyle name="Обычный 4 2 8 14 2 2 2" xfId="10892"/>
    <cellStyle name="Обычный 4 2 8 14 2 2 2 2" xfId="18225"/>
    <cellStyle name="Обычный 4 2 8 14 2 2 2 2 2" xfId="32891"/>
    <cellStyle name="Обычный 4 2 8 14 2 2 2 3" xfId="25558"/>
    <cellStyle name="Обычный 4 2 8 14 2 2 3" xfId="14570"/>
    <cellStyle name="Обычный 4 2 8 14 2 2 3 2" xfId="29236"/>
    <cellStyle name="Обычный 4 2 8 14 2 2 4" xfId="21903"/>
    <cellStyle name="Обычный 4 2 8 14 2 3" xfId="9064"/>
    <cellStyle name="Обычный 4 2 8 14 2 3 2" xfId="16399"/>
    <cellStyle name="Обычный 4 2 8 14 2 3 2 2" xfId="31065"/>
    <cellStyle name="Обычный 4 2 8 14 2 3 3" xfId="23732"/>
    <cellStyle name="Обычный 4 2 8 14 2 4" xfId="12744"/>
    <cellStyle name="Обычный 4 2 8 14 2 4 2" xfId="27410"/>
    <cellStyle name="Обычный 4 2 8 14 2 5" xfId="20077"/>
    <cellStyle name="Обычный 4 2 8 14 3" xfId="6323"/>
    <cellStyle name="Обычный 4 2 8 14 3 2" xfId="9983"/>
    <cellStyle name="Обычный 4 2 8 14 3 2 2" xfId="17316"/>
    <cellStyle name="Обычный 4 2 8 14 3 2 2 2" xfId="31982"/>
    <cellStyle name="Обычный 4 2 8 14 3 2 3" xfId="24649"/>
    <cellStyle name="Обычный 4 2 8 14 3 3" xfId="13661"/>
    <cellStyle name="Обычный 4 2 8 14 3 3 2" xfId="28327"/>
    <cellStyle name="Обычный 4 2 8 14 3 4" xfId="20994"/>
    <cellStyle name="Обычный 4 2 8 14 4" xfId="8153"/>
    <cellStyle name="Обычный 4 2 8 14 4 2" xfId="15490"/>
    <cellStyle name="Обычный 4 2 8 14 4 2 2" xfId="30156"/>
    <cellStyle name="Обычный 4 2 8 14 4 3" xfId="22823"/>
    <cellStyle name="Обычный 4 2 8 14 5" xfId="11835"/>
    <cellStyle name="Обычный 4 2 8 14 5 2" xfId="26501"/>
    <cellStyle name="Обычный 4 2 8 14 6" xfId="19168"/>
    <cellStyle name="Обычный 4 2 8 15" xfId="4567"/>
    <cellStyle name="Обычный 4 2 8 15 2" xfId="6398"/>
    <cellStyle name="Обычный 4 2 8 15 2 2" xfId="10058"/>
    <cellStyle name="Обычный 4 2 8 15 2 2 2" xfId="17391"/>
    <cellStyle name="Обычный 4 2 8 15 2 2 2 2" xfId="32057"/>
    <cellStyle name="Обычный 4 2 8 15 2 2 3" xfId="24724"/>
    <cellStyle name="Обычный 4 2 8 15 2 3" xfId="13736"/>
    <cellStyle name="Обычный 4 2 8 15 2 3 2" xfId="28402"/>
    <cellStyle name="Обычный 4 2 8 15 2 4" xfId="21069"/>
    <cellStyle name="Обычный 4 2 8 15 3" xfId="8230"/>
    <cellStyle name="Обычный 4 2 8 15 3 2" xfId="15565"/>
    <cellStyle name="Обычный 4 2 8 15 3 2 2" xfId="30231"/>
    <cellStyle name="Обычный 4 2 8 15 3 3" xfId="22898"/>
    <cellStyle name="Обычный 4 2 8 15 4" xfId="11910"/>
    <cellStyle name="Обычный 4 2 8 15 4 2" xfId="26576"/>
    <cellStyle name="Обычный 4 2 8 15 5" xfId="19243"/>
    <cellStyle name="Обычный 4 2 8 16" xfId="5490"/>
    <cellStyle name="Обычный 4 2 8 16 2" xfId="9149"/>
    <cellStyle name="Обычный 4 2 8 16 2 2" xfId="16482"/>
    <cellStyle name="Обычный 4 2 8 16 2 2 2" xfId="31148"/>
    <cellStyle name="Обычный 4 2 8 16 2 3" xfId="23815"/>
    <cellStyle name="Обычный 4 2 8 16 3" xfId="12827"/>
    <cellStyle name="Обычный 4 2 8 16 3 2" xfId="27493"/>
    <cellStyle name="Обычный 4 2 8 16 4" xfId="20160"/>
    <cellStyle name="Обычный 4 2 8 17" xfId="7319"/>
    <cellStyle name="Обычный 4 2 8 17 2" xfId="14656"/>
    <cellStyle name="Обычный 4 2 8 17 2 2" xfId="29322"/>
    <cellStyle name="Обычный 4 2 8 17 3" xfId="21989"/>
    <cellStyle name="Обычный 4 2 8 18" xfId="11001"/>
    <cellStyle name="Обычный 4 2 8 18 2" xfId="25667"/>
    <cellStyle name="Обычный 4 2 8 19" xfId="18334"/>
    <cellStyle name="Обычный 4 2 8 2" xfId="233"/>
    <cellStyle name="Обычный 4 2 8 2 2" xfId="4645"/>
    <cellStyle name="Обычный 4 2 8 2 2 2" xfId="6476"/>
    <cellStyle name="Обычный 4 2 8 2 2 2 2" xfId="10136"/>
    <cellStyle name="Обычный 4 2 8 2 2 2 2 2" xfId="17469"/>
    <cellStyle name="Обычный 4 2 8 2 2 2 2 2 2" xfId="32135"/>
    <cellStyle name="Обычный 4 2 8 2 2 2 2 3" xfId="24802"/>
    <cellStyle name="Обычный 4 2 8 2 2 2 3" xfId="13814"/>
    <cellStyle name="Обычный 4 2 8 2 2 2 3 2" xfId="28480"/>
    <cellStyle name="Обычный 4 2 8 2 2 2 4" xfId="21147"/>
    <cellStyle name="Обычный 4 2 8 2 2 3" xfId="8308"/>
    <cellStyle name="Обычный 4 2 8 2 2 3 2" xfId="15643"/>
    <cellStyle name="Обычный 4 2 8 2 2 3 2 2" xfId="30309"/>
    <cellStyle name="Обычный 4 2 8 2 2 3 3" xfId="22976"/>
    <cellStyle name="Обычный 4 2 8 2 2 4" xfId="11988"/>
    <cellStyle name="Обычный 4 2 8 2 2 4 2" xfId="26654"/>
    <cellStyle name="Обычный 4 2 8 2 2 5" xfId="19321"/>
    <cellStyle name="Обычный 4 2 8 2 3" xfId="5568"/>
    <cellStyle name="Обычный 4 2 8 2 3 2" xfId="9227"/>
    <cellStyle name="Обычный 4 2 8 2 3 2 2" xfId="16560"/>
    <cellStyle name="Обычный 4 2 8 2 3 2 2 2" xfId="31226"/>
    <cellStyle name="Обычный 4 2 8 2 3 2 3" xfId="23893"/>
    <cellStyle name="Обычный 4 2 8 2 3 3" xfId="12905"/>
    <cellStyle name="Обычный 4 2 8 2 3 3 2" xfId="27571"/>
    <cellStyle name="Обычный 4 2 8 2 3 4" xfId="20238"/>
    <cellStyle name="Обычный 4 2 8 2 4" xfId="7397"/>
    <cellStyle name="Обычный 4 2 8 2 4 2" xfId="14734"/>
    <cellStyle name="Обычный 4 2 8 2 4 2 2" xfId="29400"/>
    <cellStyle name="Обычный 4 2 8 2 4 3" xfId="22067"/>
    <cellStyle name="Обычный 4 2 8 2 5" xfId="11079"/>
    <cellStyle name="Обычный 4 2 8 2 5 2" xfId="25745"/>
    <cellStyle name="Обычный 4 2 8 2 6" xfId="18412"/>
    <cellStyle name="Обычный 4 2 8 3" xfId="297"/>
    <cellStyle name="Обычный 4 2 8 3 2" xfId="4708"/>
    <cellStyle name="Обычный 4 2 8 3 2 2" xfId="6539"/>
    <cellStyle name="Обычный 4 2 8 3 2 2 2" xfId="10199"/>
    <cellStyle name="Обычный 4 2 8 3 2 2 2 2" xfId="17532"/>
    <cellStyle name="Обычный 4 2 8 3 2 2 2 2 2" xfId="32198"/>
    <cellStyle name="Обычный 4 2 8 3 2 2 2 3" xfId="24865"/>
    <cellStyle name="Обычный 4 2 8 3 2 2 3" xfId="13877"/>
    <cellStyle name="Обычный 4 2 8 3 2 2 3 2" xfId="28543"/>
    <cellStyle name="Обычный 4 2 8 3 2 2 4" xfId="21210"/>
    <cellStyle name="Обычный 4 2 8 3 2 3" xfId="8371"/>
    <cellStyle name="Обычный 4 2 8 3 2 3 2" xfId="15706"/>
    <cellStyle name="Обычный 4 2 8 3 2 3 2 2" xfId="30372"/>
    <cellStyle name="Обычный 4 2 8 3 2 3 3" xfId="23039"/>
    <cellStyle name="Обычный 4 2 8 3 2 4" xfId="12051"/>
    <cellStyle name="Обычный 4 2 8 3 2 4 2" xfId="26717"/>
    <cellStyle name="Обычный 4 2 8 3 2 5" xfId="19384"/>
    <cellStyle name="Обычный 4 2 8 3 3" xfId="5631"/>
    <cellStyle name="Обычный 4 2 8 3 3 2" xfId="9290"/>
    <cellStyle name="Обычный 4 2 8 3 3 2 2" xfId="16623"/>
    <cellStyle name="Обычный 4 2 8 3 3 2 2 2" xfId="31289"/>
    <cellStyle name="Обычный 4 2 8 3 3 2 3" xfId="23956"/>
    <cellStyle name="Обычный 4 2 8 3 3 3" xfId="12968"/>
    <cellStyle name="Обычный 4 2 8 3 3 3 2" xfId="27634"/>
    <cellStyle name="Обычный 4 2 8 3 3 4" xfId="20301"/>
    <cellStyle name="Обычный 4 2 8 3 4" xfId="7460"/>
    <cellStyle name="Обычный 4 2 8 3 4 2" xfId="14797"/>
    <cellStyle name="Обычный 4 2 8 3 4 2 2" xfId="29463"/>
    <cellStyle name="Обычный 4 2 8 3 4 3" xfId="22130"/>
    <cellStyle name="Обычный 4 2 8 3 5" xfId="11142"/>
    <cellStyle name="Обычный 4 2 8 3 5 2" xfId="25808"/>
    <cellStyle name="Обычный 4 2 8 3 6" xfId="18475"/>
    <cellStyle name="Обычный 4 2 8 4" xfId="359"/>
    <cellStyle name="Обычный 4 2 8 4 2" xfId="4771"/>
    <cellStyle name="Обычный 4 2 8 4 2 2" xfId="6602"/>
    <cellStyle name="Обычный 4 2 8 4 2 2 2" xfId="10262"/>
    <cellStyle name="Обычный 4 2 8 4 2 2 2 2" xfId="17595"/>
    <cellStyle name="Обычный 4 2 8 4 2 2 2 2 2" xfId="32261"/>
    <cellStyle name="Обычный 4 2 8 4 2 2 2 3" xfId="24928"/>
    <cellStyle name="Обычный 4 2 8 4 2 2 3" xfId="13940"/>
    <cellStyle name="Обычный 4 2 8 4 2 2 3 2" xfId="28606"/>
    <cellStyle name="Обычный 4 2 8 4 2 2 4" xfId="21273"/>
    <cellStyle name="Обычный 4 2 8 4 2 3" xfId="8434"/>
    <cellStyle name="Обычный 4 2 8 4 2 3 2" xfId="15769"/>
    <cellStyle name="Обычный 4 2 8 4 2 3 2 2" xfId="30435"/>
    <cellStyle name="Обычный 4 2 8 4 2 3 3" xfId="23102"/>
    <cellStyle name="Обычный 4 2 8 4 2 4" xfId="12114"/>
    <cellStyle name="Обычный 4 2 8 4 2 4 2" xfId="26780"/>
    <cellStyle name="Обычный 4 2 8 4 2 5" xfId="19447"/>
    <cellStyle name="Обычный 4 2 8 4 3" xfId="5694"/>
    <cellStyle name="Обычный 4 2 8 4 3 2" xfId="9353"/>
    <cellStyle name="Обычный 4 2 8 4 3 2 2" xfId="16686"/>
    <cellStyle name="Обычный 4 2 8 4 3 2 2 2" xfId="31352"/>
    <cellStyle name="Обычный 4 2 8 4 3 2 3" xfId="24019"/>
    <cellStyle name="Обычный 4 2 8 4 3 3" xfId="13031"/>
    <cellStyle name="Обычный 4 2 8 4 3 3 2" xfId="27697"/>
    <cellStyle name="Обычный 4 2 8 4 3 4" xfId="20364"/>
    <cellStyle name="Обычный 4 2 8 4 4" xfId="7523"/>
    <cellStyle name="Обычный 4 2 8 4 4 2" xfId="14860"/>
    <cellStyle name="Обычный 4 2 8 4 4 2 2" xfId="29526"/>
    <cellStyle name="Обычный 4 2 8 4 4 3" xfId="22193"/>
    <cellStyle name="Обычный 4 2 8 4 5" xfId="11205"/>
    <cellStyle name="Обычный 4 2 8 4 5 2" xfId="25871"/>
    <cellStyle name="Обычный 4 2 8 4 6" xfId="18538"/>
    <cellStyle name="Обычный 4 2 8 5" xfId="422"/>
    <cellStyle name="Обычный 4 2 8 5 2" xfId="4834"/>
    <cellStyle name="Обычный 4 2 8 5 2 2" xfId="6665"/>
    <cellStyle name="Обычный 4 2 8 5 2 2 2" xfId="10325"/>
    <cellStyle name="Обычный 4 2 8 5 2 2 2 2" xfId="17658"/>
    <cellStyle name="Обычный 4 2 8 5 2 2 2 2 2" xfId="32324"/>
    <cellStyle name="Обычный 4 2 8 5 2 2 2 3" xfId="24991"/>
    <cellStyle name="Обычный 4 2 8 5 2 2 3" xfId="14003"/>
    <cellStyle name="Обычный 4 2 8 5 2 2 3 2" xfId="28669"/>
    <cellStyle name="Обычный 4 2 8 5 2 2 4" xfId="21336"/>
    <cellStyle name="Обычный 4 2 8 5 2 3" xfId="8497"/>
    <cellStyle name="Обычный 4 2 8 5 2 3 2" xfId="15832"/>
    <cellStyle name="Обычный 4 2 8 5 2 3 2 2" xfId="30498"/>
    <cellStyle name="Обычный 4 2 8 5 2 3 3" xfId="23165"/>
    <cellStyle name="Обычный 4 2 8 5 2 4" xfId="12177"/>
    <cellStyle name="Обычный 4 2 8 5 2 4 2" xfId="26843"/>
    <cellStyle name="Обычный 4 2 8 5 2 5" xfId="19510"/>
    <cellStyle name="Обычный 4 2 8 5 3" xfId="5757"/>
    <cellStyle name="Обычный 4 2 8 5 3 2" xfId="9416"/>
    <cellStyle name="Обычный 4 2 8 5 3 2 2" xfId="16749"/>
    <cellStyle name="Обычный 4 2 8 5 3 2 2 2" xfId="31415"/>
    <cellStyle name="Обычный 4 2 8 5 3 2 3" xfId="24082"/>
    <cellStyle name="Обычный 4 2 8 5 3 3" xfId="13094"/>
    <cellStyle name="Обычный 4 2 8 5 3 3 2" xfId="27760"/>
    <cellStyle name="Обычный 4 2 8 5 3 4" xfId="20427"/>
    <cellStyle name="Обычный 4 2 8 5 4" xfId="7586"/>
    <cellStyle name="Обычный 4 2 8 5 4 2" xfId="14923"/>
    <cellStyle name="Обычный 4 2 8 5 4 2 2" xfId="29589"/>
    <cellStyle name="Обычный 4 2 8 5 4 3" xfId="22256"/>
    <cellStyle name="Обычный 4 2 8 5 5" xfId="11268"/>
    <cellStyle name="Обычный 4 2 8 5 5 2" xfId="25934"/>
    <cellStyle name="Обычный 4 2 8 5 6" xfId="18601"/>
    <cellStyle name="Обычный 4 2 8 6" xfId="485"/>
    <cellStyle name="Обычный 4 2 8 6 2" xfId="4897"/>
    <cellStyle name="Обычный 4 2 8 6 2 2" xfId="6728"/>
    <cellStyle name="Обычный 4 2 8 6 2 2 2" xfId="10388"/>
    <cellStyle name="Обычный 4 2 8 6 2 2 2 2" xfId="17721"/>
    <cellStyle name="Обычный 4 2 8 6 2 2 2 2 2" xfId="32387"/>
    <cellStyle name="Обычный 4 2 8 6 2 2 2 3" xfId="25054"/>
    <cellStyle name="Обычный 4 2 8 6 2 2 3" xfId="14066"/>
    <cellStyle name="Обычный 4 2 8 6 2 2 3 2" xfId="28732"/>
    <cellStyle name="Обычный 4 2 8 6 2 2 4" xfId="21399"/>
    <cellStyle name="Обычный 4 2 8 6 2 3" xfId="8560"/>
    <cellStyle name="Обычный 4 2 8 6 2 3 2" xfId="15895"/>
    <cellStyle name="Обычный 4 2 8 6 2 3 2 2" xfId="30561"/>
    <cellStyle name="Обычный 4 2 8 6 2 3 3" xfId="23228"/>
    <cellStyle name="Обычный 4 2 8 6 2 4" xfId="12240"/>
    <cellStyle name="Обычный 4 2 8 6 2 4 2" xfId="26906"/>
    <cellStyle name="Обычный 4 2 8 6 2 5" xfId="19573"/>
    <cellStyle name="Обычный 4 2 8 6 3" xfId="5820"/>
    <cellStyle name="Обычный 4 2 8 6 3 2" xfId="9479"/>
    <cellStyle name="Обычный 4 2 8 6 3 2 2" xfId="16812"/>
    <cellStyle name="Обычный 4 2 8 6 3 2 2 2" xfId="31478"/>
    <cellStyle name="Обычный 4 2 8 6 3 2 3" xfId="24145"/>
    <cellStyle name="Обычный 4 2 8 6 3 3" xfId="13157"/>
    <cellStyle name="Обычный 4 2 8 6 3 3 2" xfId="27823"/>
    <cellStyle name="Обычный 4 2 8 6 3 4" xfId="20490"/>
    <cellStyle name="Обычный 4 2 8 6 4" xfId="7649"/>
    <cellStyle name="Обычный 4 2 8 6 4 2" xfId="14986"/>
    <cellStyle name="Обычный 4 2 8 6 4 2 2" xfId="29652"/>
    <cellStyle name="Обычный 4 2 8 6 4 3" xfId="22319"/>
    <cellStyle name="Обычный 4 2 8 6 5" xfId="11331"/>
    <cellStyle name="Обычный 4 2 8 6 5 2" xfId="25997"/>
    <cellStyle name="Обычный 4 2 8 6 6" xfId="18664"/>
    <cellStyle name="Обычный 4 2 8 7" xfId="548"/>
    <cellStyle name="Обычный 4 2 8 7 2" xfId="4960"/>
    <cellStyle name="Обычный 4 2 8 7 2 2" xfId="6791"/>
    <cellStyle name="Обычный 4 2 8 7 2 2 2" xfId="10451"/>
    <cellStyle name="Обычный 4 2 8 7 2 2 2 2" xfId="17784"/>
    <cellStyle name="Обычный 4 2 8 7 2 2 2 2 2" xfId="32450"/>
    <cellStyle name="Обычный 4 2 8 7 2 2 2 3" xfId="25117"/>
    <cellStyle name="Обычный 4 2 8 7 2 2 3" xfId="14129"/>
    <cellStyle name="Обычный 4 2 8 7 2 2 3 2" xfId="28795"/>
    <cellStyle name="Обычный 4 2 8 7 2 2 4" xfId="21462"/>
    <cellStyle name="Обычный 4 2 8 7 2 3" xfId="8623"/>
    <cellStyle name="Обычный 4 2 8 7 2 3 2" xfId="15958"/>
    <cellStyle name="Обычный 4 2 8 7 2 3 2 2" xfId="30624"/>
    <cellStyle name="Обычный 4 2 8 7 2 3 3" xfId="23291"/>
    <cellStyle name="Обычный 4 2 8 7 2 4" xfId="12303"/>
    <cellStyle name="Обычный 4 2 8 7 2 4 2" xfId="26969"/>
    <cellStyle name="Обычный 4 2 8 7 2 5" xfId="19636"/>
    <cellStyle name="Обычный 4 2 8 7 3" xfId="5883"/>
    <cellStyle name="Обычный 4 2 8 7 3 2" xfId="9542"/>
    <cellStyle name="Обычный 4 2 8 7 3 2 2" xfId="16875"/>
    <cellStyle name="Обычный 4 2 8 7 3 2 2 2" xfId="31541"/>
    <cellStyle name="Обычный 4 2 8 7 3 2 3" xfId="24208"/>
    <cellStyle name="Обычный 4 2 8 7 3 3" xfId="13220"/>
    <cellStyle name="Обычный 4 2 8 7 3 3 2" xfId="27886"/>
    <cellStyle name="Обычный 4 2 8 7 3 4" xfId="20553"/>
    <cellStyle name="Обычный 4 2 8 7 4" xfId="7712"/>
    <cellStyle name="Обычный 4 2 8 7 4 2" xfId="15049"/>
    <cellStyle name="Обычный 4 2 8 7 4 2 2" xfId="29715"/>
    <cellStyle name="Обычный 4 2 8 7 4 3" xfId="22382"/>
    <cellStyle name="Обычный 4 2 8 7 5" xfId="11394"/>
    <cellStyle name="Обычный 4 2 8 7 5 2" xfId="26060"/>
    <cellStyle name="Обычный 4 2 8 7 6" xfId="18727"/>
    <cellStyle name="Обычный 4 2 8 8" xfId="612"/>
    <cellStyle name="Обычный 4 2 8 8 2" xfId="5023"/>
    <cellStyle name="Обычный 4 2 8 8 2 2" xfId="6854"/>
    <cellStyle name="Обычный 4 2 8 8 2 2 2" xfId="10514"/>
    <cellStyle name="Обычный 4 2 8 8 2 2 2 2" xfId="17847"/>
    <cellStyle name="Обычный 4 2 8 8 2 2 2 2 2" xfId="32513"/>
    <cellStyle name="Обычный 4 2 8 8 2 2 2 3" xfId="25180"/>
    <cellStyle name="Обычный 4 2 8 8 2 2 3" xfId="14192"/>
    <cellStyle name="Обычный 4 2 8 8 2 2 3 2" xfId="28858"/>
    <cellStyle name="Обычный 4 2 8 8 2 2 4" xfId="21525"/>
    <cellStyle name="Обычный 4 2 8 8 2 3" xfId="8686"/>
    <cellStyle name="Обычный 4 2 8 8 2 3 2" xfId="16021"/>
    <cellStyle name="Обычный 4 2 8 8 2 3 2 2" xfId="30687"/>
    <cellStyle name="Обычный 4 2 8 8 2 3 3" xfId="23354"/>
    <cellStyle name="Обычный 4 2 8 8 2 4" xfId="12366"/>
    <cellStyle name="Обычный 4 2 8 8 2 4 2" xfId="27032"/>
    <cellStyle name="Обычный 4 2 8 8 2 5" xfId="19699"/>
    <cellStyle name="Обычный 4 2 8 8 3" xfId="5946"/>
    <cellStyle name="Обычный 4 2 8 8 3 2" xfId="9605"/>
    <cellStyle name="Обычный 4 2 8 8 3 2 2" xfId="16938"/>
    <cellStyle name="Обычный 4 2 8 8 3 2 2 2" xfId="31604"/>
    <cellStyle name="Обычный 4 2 8 8 3 2 3" xfId="24271"/>
    <cellStyle name="Обычный 4 2 8 8 3 3" xfId="13283"/>
    <cellStyle name="Обычный 4 2 8 8 3 3 2" xfId="27949"/>
    <cellStyle name="Обычный 4 2 8 8 3 4" xfId="20616"/>
    <cellStyle name="Обычный 4 2 8 8 4" xfId="7775"/>
    <cellStyle name="Обычный 4 2 8 8 4 2" xfId="15112"/>
    <cellStyle name="Обычный 4 2 8 8 4 2 2" xfId="29778"/>
    <cellStyle name="Обычный 4 2 8 8 4 3" xfId="22445"/>
    <cellStyle name="Обычный 4 2 8 8 5" xfId="11457"/>
    <cellStyle name="Обычный 4 2 8 8 5 2" xfId="26123"/>
    <cellStyle name="Обычный 4 2 8 8 6" xfId="18790"/>
    <cellStyle name="Обычный 4 2 8 9" xfId="675"/>
    <cellStyle name="Обычный 4 2 8 9 2" xfId="5086"/>
    <cellStyle name="Обычный 4 2 8 9 2 2" xfId="6917"/>
    <cellStyle name="Обычный 4 2 8 9 2 2 2" xfId="10577"/>
    <cellStyle name="Обычный 4 2 8 9 2 2 2 2" xfId="17910"/>
    <cellStyle name="Обычный 4 2 8 9 2 2 2 2 2" xfId="32576"/>
    <cellStyle name="Обычный 4 2 8 9 2 2 2 3" xfId="25243"/>
    <cellStyle name="Обычный 4 2 8 9 2 2 3" xfId="14255"/>
    <cellStyle name="Обычный 4 2 8 9 2 2 3 2" xfId="28921"/>
    <cellStyle name="Обычный 4 2 8 9 2 2 4" xfId="21588"/>
    <cellStyle name="Обычный 4 2 8 9 2 3" xfId="8749"/>
    <cellStyle name="Обычный 4 2 8 9 2 3 2" xfId="16084"/>
    <cellStyle name="Обычный 4 2 8 9 2 3 2 2" xfId="30750"/>
    <cellStyle name="Обычный 4 2 8 9 2 3 3" xfId="23417"/>
    <cellStyle name="Обычный 4 2 8 9 2 4" xfId="12429"/>
    <cellStyle name="Обычный 4 2 8 9 2 4 2" xfId="27095"/>
    <cellStyle name="Обычный 4 2 8 9 2 5" xfId="19762"/>
    <cellStyle name="Обычный 4 2 8 9 3" xfId="6009"/>
    <cellStyle name="Обычный 4 2 8 9 3 2" xfId="9668"/>
    <cellStyle name="Обычный 4 2 8 9 3 2 2" xfId="17001"/>
    <cellStyle name="Обычный 4 2 8 9 3 2 2 2" xfId="31667"/>
    <cellStyle name="Обычный 4 2 8 9 3 2 3" xfId="24334"/>
    <cellStyle name="Обычный 4 2 8 9 3 3" xfId="13346"/>
    <cellStyle name="Обычный 4 2 8 9 3 3 2" xfId="28012"/>
    <cellStyle name="Обычный 4 2 8 9 3 4" xfId="20679"/>
    <cellStyle name="Обычный 4 2 8 9 4" xfId="7838"/>
    <cellStyle name="Обычный 4 2 8 9 4 2" xfId="15175"/>
    <cellStyle name="Обычный 4 2 8 9 4 2 2" xfId="29841"/>
    <cellStyle name="Обычный 4 2 8 9 4 3" xfId="22508"/>
    <cellStyle name="Обычный 4 2 8 9 5" xfId="11520"/>
    <cellStyle name="Обычный 4 2 8 9 5 2" xfId="26186"/>
    <cellStyle name="Обычный 4 2 8 9 6" xfId="18853"/>
    <cellStyle name="Обычный 4 2 9" xfId="115"/>
    <cellStyle name="Обычный 4 2 9 10" xfId="739"/>
    <cellStyle name="Обычный 4 2 9 10 2" xfId="5150"/>
    <cellStyle name="Обычный 4 2 9 10 2 2" xfId="6981"/>
    <cellStyle name="Обычный 4 2 9 10 2 2 2" xfId="10641"/>
    <cellStyle name="Обычный 4 2 9 10 2 2 2 2" xfId="17974"/>
    <cellStyle name="Обычный 4 2 9 10 2 2 2 2 2" xfId="32640"/>
    <cellStyle name="Обычный 4 2 9 10 2 2 2 3" xfId="25307"/>
    <cellStyle name="Обычный 4 2 9 10 2 2 3" xfId="14319"/>
    <cellStyle name="Обычный 4 2 9 10 2 2 3 2" xfId="28985"/>
    <cellStyle name="Обычный 4 2 9 10 2 2 4" xfId="21652"/>
    <cellStyle name="Обычный 4 2 9 10 2 3" xfId="8813"/>
    <cellStyle name="Обычный 4 2 9 10 2 3 2" xfId="16148"/>
    <cellStyle name="Обычный 4 2 9 10 2 3 2 2" xfId="30814"/>
    <cellStyle name="Обычный 4 2 9 10 2 3 3" xfId="23481"/>
    <cellStyle name="Обычный 4 2 9 10 2 4" xfId="12493"/>
    <cellStyle name="Обычный 4 2 9 10 2 4 2" xfId="27159"/>
    <cellStyle name="Обычный 4 2 9 10 2 5" xfId="19826"/>
    <cellStyle name="Обычный 4 2 9 10 3" xfId="6073"/>
    <cellStyle name="Обычный 4 2 9 10 3 2" xfId="9732"/>
    <cellStyle name="Обычный 4 2 9 10 3 2 2" xfId="17065"/>
    <cellStyle name="Обычный 4 2 9 10 3 2 2 2" xfId="31731"/>
    <cellStyle name="Обычный 4 2 9 10 3 2 3" xfId="24398"/>
    <cellStyle name="Обычный 4 2 9 10 3 3" xfId="13410"/>
    <cellStyle name="Обычный 4 2 9 10 3 3 2" xfId="28076"/>
    <cellStyle name="Обычный 4 2 9 10 3 4" xfId="20743"/>
    <cellStyle name="Обычный 4 2 9 10 4" xfId="7902"/>
    <cellStyle name="Обычный 4 2 9 10 4 2" xfId="15239"/>
    <cellStyle name="Обычный 4 2 9 10 4 2 2" xfId="29905"/>
    <cellStyle name="Обычный 4 2 9 10 4 3" xfId="22572"/>
    <cellStyle name="Обычный 4 2 9 10 5" xfId="11584"/>
    <cellStyle name="Обычный 4 2 9 10 5 2" xfId="26250"/>
    <cellStyle name="Обычный 4 2 9 10 6" xfId="18917"/>
    <cellStyle name="Обычный 4 2 9 11" xfId="802"/>
    <cellStyle name="Обычный 4 2 9 11 2" xfId="5213"/>
    <cellStyle name="Обычный 4 2 9 11 2 2" xfId="7044"/>
    <cellStyle name="Обычный 4 2 9 11 2 2 2" xfId="10704"/>
    <cellStyle name="Обычный 4 2 9 11 2 2 2 2" xfId="18037"/>
    <cellStyle name="Обычный 4 2 9 11 2 2 2 2 2" xfId="32703"/>
    <cellStyle name="Обычный 4 2 9 11 2 2 2 3" xfId="25370"/>
    <cellStyle name="Обычный 4 2 9 11 2 2 3" xfId="14382"/>
    <cellStyle name="Обычный 4 2 9 11 2 2 3 2" xfId="29048"/>
    <cellStyle name="Обычный 4 2 9 11 2 2 4" xfId="21715"/>
    <cellStyle name="Обычный 4 2 9 11 2 3" xfId="8876"/>
    <cellStyle name="Обычный 4 2 9 11 2 3 2" xfId="16211"/>
    <cellStyle name="Обычный 4 2 9 11 2 3 2 2" xfId="30877"/>
    <cellStyle name="Обычный 4 2 9 11 2 3 3" xfId="23544"/>
    <cellStyle name="Обычный 4 2 9 11 2 4" xfId="12556"/>
    <cellStyle name="Обычный 4 2 9 11 2 4 2" xfId="27222"/>
    <cellStyle name="Обычный 4 2 9 11 2 5" xfId="19889"/>
    <cellStyle name="Обычный 4 2 9 11 3" xfId="6136"/>
    <cellStyle name="Обычный 4 2 9 11 3 2" xfId="9795"/>
    <cellStyle name="Обычный 4 2 9 11 3 2 2" xfId="17128"/>
    <cellStyle name="Обычный 4 2 9 11 3 2 2 2" xfId="31794"/>
    <cellStyle name="Обычный 4 2 9 11 3 2 3" xfId="24461"/>
    <cellStyle name="Обычный 4 2 9 11 3 3" xfId="13473"/>
    <cellStyle name="Обычный 4 2 9 11 3 3 2" xfId="28139"/>
    <cellStyle name="Обычный 4 2 9 11 3 4" xfId="20806"/>
    <cellStyle name="Обычный 4 2 9 11 4" xfId="7965"/>
    <cellStyle name="Обычный 4 2 9 11 4 2" xfId="15302"/>
    <cellStyle name="Обычный 4 2 9 11 4 2 2" xfId="29968"/>
    <cellStyle name="Обычный 4 2 9 11 4 3" xfId="22635"/>
    <cellStyle name="Обычный 4 2 9 11 5" xfId="11647"/>
    <cellStyle name="Обычный 4 2 9 11 5 2" xfId="26313"/>
    <cellStyle name="Обычный 4 2 9 11 6" xfId="18980"/>
    <cellStyle name="Обычный 4 2 9 12" xfId="865"/>
    <cellStyle name="Обычный 4 2 9 12 2" xfId="5276"/>
    <cellStyle name="Обычный 4 2 9 12 2 2" xfId="7107"/>
    <cellStyle name="Обычный 4 2 9 12 2 2 2" xfId="10767"/>
    <cellStyle name="Обычный 4 2 9 12 2 2 2 2" xfId="18100"/>
    <cellStyle name="Обычный 4 2 9 12 2 2 2 2 2" xfId="32766"/>
    <cellStyle name="Обычный 4 2 9 12 2 2 2 3" xfId="25433"/>
    <cellStyle name="Обычный 4 2 9 12 2 2 3" xfId="14445"/>
    <cellStyle name="Обычный 4 2 9 12 2 2 3 2" xfId="29111"/>
    <cellStyle name="Обычный 4 2 9 12 2 2 4" xfId="21778"/>
    <cellStyle name="Обычный 4 2 9 12 2 3" xfId="8939"/>
    <cellStyle name="Обычный 4 2 9 12 2 3 2" xfId="16274"/>
    <cellStyle name="Обычный 4 2 9 12 2 3 2 2" xfId="30940"/>
    <cellStyle name="Обычный 4 2 9 12 2 3 3" xfId="23607"/>
    <cellStyle name="Обычный 4 2 9 12 2 4" xfId="12619"/>
    <cellStyle name="Обычный 4 2 9 12 2 4 2" xfId="27285"/>
    <cellStyle name="Обычный 4 2 9 12 2 5" xfId="19952"/>
    <cellStyle name="Обычный 4 2 9 12 3" xfId="6199"/>
    <cellStyle name="Обычный 4 2 9 12 3 2" xfId="9858"/>
    <cellStyle name="Обычный 4 2 9 12 3 2 2" xfId="17191"/>
    <cellStyle name="Обычный 4 2 9 12 3 2 2 2" xfId="31857"/>
    <cellStyle name="Обычный 4 2 9 12 3 2 3" xfId="24524"/>
    <cellStyle name="Обычный 4 2 9 12 3 3" xfId="13536"/>
    <cellStyle name="Обычный 4 2 9 12 3 3 2" xfId="28202"/>
    <cellStyle name="Обычный 4 2 9 12 3 4" xfId="20869"/>
    <cellStyle name="Обычный 4 2 9 12 4" xfId="8028"/>
    <cellStyle name="Обычный 4 2 9 12 4 2" xfId="15365"/>
    <cellStyle name="Обычный 4 2 9 12 4 2 2" xfId="30031"/>
    <cellStyle name="Обычный 4 2 9 12 4 3" xfId="22698"/>
    <cellStyle name="Обычный 4 2 9 12 5" xfId="11710"/>
    <cellStyle name="Обычный 4 2 9 12 5 2" xfId="26376"/>
    <cellStyle name="Обычный 4 2 9 12 6" xfId="19043"/>
    <cellStyle name="Обычный 4 2 9 13" xfId="928"/>
    <cellStyle name="Обычный 4 2 9 13 2" xfId="5339"/>
    <cellStyle name="Обычный 4 2 9 13 2 2" xfId="7170"/>
    <cellStyle name="Обычный 4 2 9 13 2 2 2" xfId="10830"/>
    <cellStyle name="Обычный 4 2 9 13 2 2 2 2" xfId="18163"/>
    <cellStyle name="Обычный 4 2 9 13 2 2 2 2 2" xfId="32829"/>
    <cellStyle name="Обычный 4 2 9 13 2 2 2 3" xfId="25496"/>
    <cellStyle name="Обычный 4 2 9 13 2 2 3" xfId="14508"/>
    <cellStyle name="Обычный 4 2 9 13 2 2 3 2" xfId="29174"/>
    <cellStyle name="Обычный 4 2 9 13 2 2 4" xfId="21841"/>
    <cellStyle name="Обычный 4 2 9 13 2 3" xfId="9002"/>
    <cellStyle name="Обычный 4 2 9 13 2 3 2" xfId="16337"/>
    <cellStyle name="Обычный 4 2 9 13 2 3 2 2" xfId="31003"/>
    <cellStyle name="Обычный 4 2 9 13 2 3 3" xfId="23670"/>
    <cellStyle name="Обычный 4 2 9 13 2 4" xfId="12682"/>
    <cellStyle name="Обычный 4 2 9 13 2 4 2" xfId="27348"/>
    <cellStyle name="Обычный 4 2 9 13 2 5" xfId="20015"/>
    <cellStyle name="Обычный 4 2 9 13 3" xfId="6262"/>
    <cellStyle name="Обычный 4 2 9 13 3 2" xfId="9921"/>
    <cellStyle name="Обычный 4 2 9 13 3 2 2" xfId="17254"/>
    <cellStyle name="Обычный 4 2 9 13 3 2 2 2" xfId="31920"/>
    <cellStyle name="Обычный 4 2 9 13 3 2 3" xfId="24587"/>
    <cellStyle name="Обычный 4 2 9 13 3 3" xfId="13599"/>
    <cellStyle name="Обычный 4 2 9 13 3 3 2" xfId="28265"/>
    <cellStyle name="Обычный 4 2 9 13 3 4" xfId="20932"/>
    <cellStyle name="Обычный 4 2 9 13 4" xfId="8091"/>
    <cellStyle name="Обычный 4 2 9 13 4 2" xfId="15428"/>
    <cellStyle name="Обычный 4 2 9 13 4 2 2" xfId="30094"/>
    <cellStyle name="Обычный 4 2 9 13 4 3" xfId="22761"/>
    <cellStyle name="Обычный 4 2 9 13 5" xfId="11773"/>
    <cellStyle name="Обычный 4 2 9 13 5 2" xfId="26439"/>
    <cellStyle name="Обычный 4 2 9 13 6" xfId="19106"/>
    <cellStyle name="Обычный 4 2 9 14" xfId="990"/>
    <cellStyle name="Обычный 4 2 9 14 2" xfId="5402"/>
    <cellStyle name="Обычный 4 2 9 14 2 2" xfId="7233"/>
    <cellStyle name="Обычный 4 2 9 14 2 2 2" xfId="10893"/>
    <cellStyle name="Обычный 4 2 9 14 2 2 2 2" xfId="18226"/>
    <cellStyle name="Обычный 4 2 9 14 2 2 2 2 2" xfId="32892"/>
    <cellStyle name="Обычный 4 2 9 14 2 2 2 3" xfId="25559"/>
    <cellStyle name="Обычный 4 2 9 14 2 2 3" xfId="14571"/>
    <cellStyle name="Обычный 4 2 9 14 2 2 3 2" xfId="29237"/>
    <cellStyle name="Обычный 4 2 9 14 2 2 4" xfId="21904"/>
    <cellStyle name="Обычный 4 2 9 14 2 3" xfId="9065"/>
    <cellStyle name="Обычный 4 2 9 14 2 3 2" xfId="16400"/>
    <cellStyle name="Обычный 4 2 9 14 2 3 2 2" xfId="31066"/>
    <cellStyle name="Обычный 4 2 9 14 2 3 3" xfId="23733"/>
    <cellStyle name="Обычный 4 2 9 14 2 4" xfId="12745"/>
    <cellStyle name="Обычный 4 2 9 14 2 4 2" xfId="27411"/>
    <cellStyle name="Обычный 4 2 9 14 2 5" xfId="20078"/>
    <cellStyle name="Обычный 4 2 9 14 3" xfId="6324"/>
    <cellStyle name="Обычный 4 2 9 14 3 2" xfId="9984"/>
    <cellStyle name="Обычный 4 2 9 14 3 2 2" xfId="17317"/>
    <cellStyle name="Обычный 4 2 9 14 3 2 2 2" xfId="31983"/>
    <cellStyle name="Обычный 4 2 9 14 3 2 3" xfId="24650"/>
    <cellStyle name="Обычный 4 2 9 14 3 3" xfId="13662"/>
    <cellStyle name="Обычный 4 2 9 14 3 3 2" xfId="28328"/>
    <cellStyle name="Обычный 4 2 9 14 3 4" xfId="20995"/>
    <cellStyle name="Обычный 4 2 9 14 4" xfId="8154"/>
    <cellStyle name="Обычный 4 2 9 14 4 2" xfId="15491"/>
    <cellStyle name="Обычный 4 2 9 14 4 2 2" xfId="30157"/>
    <cellStyle name="Обычный 4 2 9 14 4 3" xfId="22824"/>
    <cellStyle name="Обычный 4 2 9 14 5" xfId="11836"/>
    <cellStyle name="Обычный 4 2 9 14 5 2" xfId="26502"/>
    <cellStyle name="Обычный 4 2 9 14 6" xfId="19169"/>
    <cellStyle name="Обычный 4 2 9 15" xfId="4571"/>
    <cellStyle name="Обычный 4 2 9 15 2" xfId="6402"/>
    <cellStyle name="Обычный 4 2 9 15 2 2" xfId="10062"/>
    <cellStyle name="Обычный 4 2 9 15 2 2 2" xfId="17395"/>
    <cellStyle name="Обычный 4 2 9 15 2 2 2 2" xfId="32061"/>
    <cellStyle name="Обычный 4 2 9 15 2 2 3" xfId="24728"/>
    <cellStyle name="Обычный 4 2 9 15 2 3" xfId="13740"/>
    <cellStyle name="Обычный 4 2 9 15 2 3 2" xfId="28406"/>
    <cellStyle name="Обычный 4 2 9 15 2 4" xfId="21073"/>
    <cellStyle name="Обычный 4 2 9 15 3" xfId="8234"/>
    <cellStyle name="Обычный 4 2 9 15 3 2" xfId="15569"/>
    <cellStyle name="Обычный 4 2 9 15 3 2 2" xfId="30235"/>
    <cellStyle name="Обычный 4 2 9 15 3 3" xfId="22902"/>
    <cellStyle name="Обычный 4 2 9 15 4" xfId="11914"/>
    <cellStyle name="Обычный 4 2 9 15 4 2" xfId="26580"/>
    <cellStyle name="Обычный 4 2 9 15 5" xfId="19247"/>
    <cellStyle name="Обычный 4 2 9 16" xfId="5494"/>
    <cellStyle name="Обычный 4 2 9 16 2" xfId="9153"/>
    <cellStyle name="Обычный 4 2 9 16 2 2" xfId="16486"/>
    <cellStyle name="Обычный 4 2 9 16 2 2 2" xfId="31152"/>
    <cellStyle name="Обычный 4 2 9 16 2 3" xfId="23819"/>
    <cellStyle name="Обычный 4 2 9 16 3" xfId="12831"/>
    <cellStyle name="Обычный 4 2 9 16 3 2" xfId="27497"/>
    <cellStyle name="Обычный 4 2 9 16 4" xfId="20164"/>
    <cellStyle name="Обычный 4 2 9 17" xfId="7323"/>
    <cellStyle name="Обычный 4 2 9 17 2" xfId="14660"/>
    <cellStyle name="Обычный 4 2 9 17 2 2" xfId="29326"/>
    <cellStyle name="Обычный 4 2 9 17 3" xfId="21993"/>
    <cellStyle name="Обычный 4 2 9 18" xfId="11005"/>
    <cellStyle name="Обычный 4 2 9 18 2" xfId="25671"/>
    <cellStyle name="Обычный 4 2 9 19" xfId="18338"/>
    <cellStyle name="Обычный 4 2 9 2" xfId="234"/>
    <cellStyle name="Обычный 4 2 9 2 2" xfId="4646"/>
    <cellStyle name="Обычный 4 2 9 2 2 2" xfId="6477"/>
    <cellStyle name="Обычный 4 2 9 2 2 2 2" xfId="10137"/>
    <cellStyle name="Обычный 4 2 9 2 2 2 2 2" xfId="17470"/>
    <cellStyle name="Обычный 4 2 9 2 2 2 2 2 2" xfId="32136"/>
    <cellStyle name="Обычный 4 2 9 2 2 2 2 3" xfId="24803"/>
    <cellStyle name="Обычный 4 2 9 2 2 2 3" xfId="13815"/>
    <cellStyle name="Обычный 4 2 9 2 2 2 3 2" xfId="28481"/>
    <cellStyle name="Обычный 4 2 9 2 2 2 4" xfId="21148"/>
    <cellStyle name="Обычный 4 2 9 2 2 3" xfId="8309"/>
    <cellStyle name="Обычный 4 2 9 2 2 3 2" xfId="15644"/>
    <cellStyle name="Обычный 4 2 9 2 2 3 2 2" xfId="30310"/>
    <cellStyle name="Обычный 4 2 9 2 2 3 3" xfId="22977"/>
    <cellStyle name="Обычный 4 2 9 2 2 4" xfId="11989"/>
    <cellStyle name="Обычный 4 2 9 2 2 4 2" xfId="26655"/>
    <cellStyle name="Обычный 4 2 9 2 2 5" xfId="19322"/>
    <cellStyle name="Обычный 4 2 9 2 3" xfId="5569"/>
    <cellStyle name="Обычный 4 2 9 2 3 2" xfId="9228"/>
    <cellStyle name="Обычный 4 2 9 2 3 2 2" xfId="16561"/>
    <cellStyle name="Обычный 4 2 9 2 3 2 2 2" xfId="31227"/>
    <cellStyle name="Обычный 4 2 9 2 3 2 3" xfId="23894"/>
    <cellStyle name="Обычный 4 2 9 2 3 3" xfId="12906"/>
    <cellStyle name="Обычный 4 2 9 2 3 3 2" xfId="27572"/>
    <cellStyle name="Обычный 4 2 9 2 3 4" xfId="20239"/>
    <cellStyle name="Обычный 4 2 9 2 4" xfId="7398"/>
    <cellStyle name="Обычный 4 2 9 2 4 2" xfId="14735"/>
    <cellStyle name="Обычный 4 2 9 2 4 2 2" xfId="29401"/>
    <cellStyle name="Обычный 4 2 9 2 4 3" xfId="22068"/>
    <cellStyle name="Обычный 4 2 9 2 5" xfId="11080"/>
    <cellStyle name="Обычный 4 2 9 2 5 2" xfId="25746"/>
    <cellStyle name="Обычный 4 2 9 2 6" xfId="18413"/>
    <cellStyle name="Обычный 4 2 9 3" xfId="298"/>
    <cellStyle name="Обычный 4 2 9 3 2" xfId="4709"/>
    <cellStyle name="Обычный 4 2 9 3 2 2" xfId="6540"/>
    <cellStyle name="Обычный 4 2 9 3 2 2 2" xfId="10200"/>
    <cellStyle name="Обычный 4 2 9 3 2 2 2 2" xfId="17533"/>
    <cellStyle name="Обычный 4 2 9 3 2 2 2 2 2" xfId="32199"/>
    <cellStyle name="Обычный 4 2 9 3 2 2 2 3" xfId="24866"/>
    <cellStyle name="Обычный 4 2 9 3 2 2 3" xfId="13878"/>
    <cellStyle name="Обычный 4 2 9 3 2 2 3 2" xfId="28544"/>
    <cellStyle name="Обычный 4 2 9 3 2 2 4" xfId="21211"/>
    <cellStyle name="Обычный 4 2 9 3 2 3" xfId="8372"/>
    <cellStyle name="Обычный 4 2 9 3 2 3 2" xfId="15707"/>
    <cellStyle name="Обычный 4 2 9 3 2 3 2 2" xfId="30373"/>
    <cellStyle name="Обычный 4 2 9 3 2 3 3" xfId="23040"/>
    <cellStyle name="Обычный 4 2 9 3 2 4" xfId="12052"/>
    <cellStyle name="Обычный 4 2 9 3 2 4 2" xfId="26718"/>
    <cellStyle name="Обычный 4 2 9 3 2 5" xfId="19385"/>
    <cellStyle name="Обычный 4 2 9 3 3" xfId="5632"/>
    <cellStyle name="Обычный 4 2 9 3 3 2" xfId="9291"/>
    <cellStyle name="Обычный 4 2 9 3 3 2 2" xfId="16624"/>
    <cellStyle name="Обычный 4 2 9 3 3 2 2 2" xfId="31290"/>
    <cellStyle name="Обычный 4 2 9 3 3 2 3" xfId="23957"/>
    <cellStyle name="Обычный 4 2 9 3 3 3" xfId="12969"/>
    <cellStyle name="Обычный 4 2 9 3 3 3 2" xfId="27635"/>
    <cellStyle name="Обычный 4 2 9 3 3 4" xfId="20302"/>
    <cellStyle name="Обычный 4 2 9 3 4" xfId="7461"/>
    <cellStyle name="Обычный 4 2 9 3 4 2" xfId="14798"/>
    <cellStyle name="Обычный 4 2 9 3 4 2 2" xfId="29464"/>
    <cellStyle name="Обычный 4 2 9 3 4 3" xfId="22131"/>
    <cellStyle name="Обычный 4 2 9 3 5" xfId="11143"/>
    <cellStyle name="Обычный 4 2 9 3 5 2" xfId="25809"/>
    <cellStyle name="Обычный 4 2 9 3 6" xfId="18476"/>
    <cellStyle name="Обычный 4 2 9 4" xfId="360"/>
    <cellStyle name="Обычный 4 2 9 4 2" xfId="4772"/>
    <cellStyle name="Обычный 4 2 9 4 2 2" xfId="6603"/>
    <cellStyle name="Обычный 4 2 9 4 2 2 2" xfId="10263"/>
    <cellStyle name="Обычный 4 2 9 4 2 2 2 2" xfId="17596"/>
    <cellStyle name="Обычный 4 2 9 4 2 2 2 2 2" xfId="32262"/>
    <cellStyle name="Обычный 4 2 9 4 2 2 2 3" xfId="24929"/>
    <cellStyle name="Обычный 4 2 9 4 2 2 3" xfId="13941"/>
    <cellStyle name="Обычный 4 2 9 4 2 2 3 2" xfId="28607"/>
    <cellStyle name="Обычный 4 2 9 4 2 2 4" xfId="21274"/>
    <cellStyle name="Обычный 4 2 9 4 2 3" xfId="8435"/>
    <cellStyle name="Обычный 4 2 9 4 2 3 2" xfId="15770"/>
    <cellStyle name="Обычный 4 2 9 4 2 3 2 2" xfId="30436"/>
    <cellStyle name="Обычный 4 2 9 4 2 3 3" xfId="23103"/>
    <cellStyle name="Обычный 4 2 9 4 2 4" xfId="12115"/>
    <cellStyle name="Обычный 4 2 9 4 2 4 2" xfId="26781"/>
    <cellStyle name="Обычный 4 2 9 4 2 5" xfId="19448"/>
    <cellStyle name="Обычный 4 2 9 4 3" xfId="5695"/>
    <cellStyle name="Обычный 4 2 9 4 3 2" xfId="9354"/>
    <cellStyle name="Обычный 4 2 9 4 3 2 2" xfId="16687"/>
    <cellStyle name="Обычный 4 2 9 4 3 2 2 2" xfId="31353"/>
    <cellStyle name="Обычный 4 2 9 4 3 2 3" xfId="24020"/>
    <cellStyle name="Обычный 4 2 9 4 3 3" xfId="13032"/>
    <cellStyle name="Обычный 4 2 9 4 3 3 2" xfId="27698"/>
    <cellStyle name="Обычный 4 2 9 4 3 4" xfId="20365"/>
    <cellStyle name="Обычный 4 2 9 4 4" xfId="7524"/>
    <cellStyle name="Обычный 4 2 9 4 4 2" xfId="14861"/>
    <cellStyle name="Обычный 4 2 9 4 4 2 2" xfId="29527"/>
    <cellStyle name="Обычный 4 2 9 4 4 3" xfId="22194"/>
    <cellStyle name="Обычный 4 2 9 4 5" xfId="11206"/>
    <cellStyle name="Обычный 4 2 9 4 5 2" xfId="25872"/>
    <cellStyle name="Обычный 4 2 9 4 6" xfId="18539"/>
    <cellStyle name="Обычный 4 2 9 5" xfId="423"/>
    <cellStyle name="Обычный 4 2 9 5 2" xfId="4835"/>
    <cellStyle name="Обычный 4 2 9 5 2 2" xfId="6666"/>
    <cellStyle name="Обычный 4 2 9 5 2 2 2" xfId="10326"/>
    <cellStyle name="Обычный 4 2 9 5 2 2 2 2" xfId="17659"/>
    <cellStyle name="Обычный 4 2 9 5 2 2 2 2 2" xfId="32325"/>
    <cellStyle name="Обычный 4 2 9 5 2 2 2 3" xfId="24992"/>
    <cellStyle name="Обычный 4 2 9 5 2 2 3" xfId="14004"/>
    <cellStyle name="Обычный 4 2 9 5 2 2 3 2" xfId="28670"/>
    <cellStyle name="Обычный 4 2 9 5 2 2 4" xfId="21337"/>
    <cellStyle name="Обычный 4 2 9 5 2 3" xfId="8498"/>
    <cellStyle name="Обычный 4 2 9 5 2 3 2" xfId="15833"/>
    <cellStyle name="Обычный 4 2 9 5 2 3 2 2" xfId="30499"/>
    <cellStyle name="Обычный 4 2 9 5 2 3 3" xfId="23166"/>
    <cellStyle name="Обычный 4 2 9 5 2 4" xfId="12178"/>
    <cellStyle name="Обычный 4 2 9 5 2 4 2" xfId="26844"/>
    <cellStyle name="Обычный 4 2 9 5 2 5" xfId="19511"/>
    <cellStyle name="Обычный 4 2 9 5 3" xfId="5758"/>
    <cellStyle name="Обычный 4 2 9 5 3 2" xfId="9417"/>
    <cellStyle name="Обычный 4 2 9 5 3 2 2" xfId="16750"/>
    <cellStyle name="Обычный 4 2 9 5 3 2 2 2" xfId="31416"/>
    <cellStyle name="Обычный 4 2 9 5 3 2 3" xfId="24083"/>
    <cellStyle name="Обычный 4 2 9 5 3 3" xfId="13095"/>
    <cellStyle name="Обычный 4 2 9 5 3 3 2" xfId="27761"/>
    <cellStyle name="Обычный 4 2 9 5 3 4" xfId="20428"/>
    <cellStyle name="Обычный 4 2 9 5 4" xfId="7587"/>
    <cellStyle name="Обычный 4 2 9 5 4 2" xfId="14924"/>
    <cellStyle name="Обычный 4 2 9 5 4 2 2" xfId="29590"/>
    <cellStyle name="Обычный 4 2 9 5 4 3" xfId="22257"/>
    <cellStyle name="Обычный 4 2 9 5 5" xfId="11269"/>
    <cellStyle name="Обычный 4 2 9 5 5 2" xfId="25935"/>
    <cellStyle name="Обычный 4 2 9 5 6" xfId="18602"/>
    <cellStyle name="Обычный 4 2 9 6" xfId="486"/>
    <cellStyle name="Обычный 4 2 9 6 2" xfId="4898"/>
    <cellStyle name="Обычный 4 2 9 6 2 2" xfId="6729"/>
    <cellStyle name="Обычный 4 2 9 6 2 2 2" xfId="10389"/>
    <cellStyle name="Обычный 4 2 9 6 2 2 2 2" xfId="17722"/>
    <cellStyle name="Обычный 4 2 9 6 2 2 2 2 2" xfId="32388"/>
    <cellStyle name="Обычный 4 2 9 6 2 2 2 3" xfId="25055"/>
    <cellStyle name="Обычный 4 2 9 6 2 2 3" xfId="14067"/>
    <cellStyle name="Обычный 4 2 9 6 2 2 3 2" xfId="28733"/>
    <cellStyle name="Обычный 4 2 9 6 2 2 4" xfId="21400"/>
    <cellStyle name="Обычный 4 2 9 6 2 3" xfId="8561"/>
    <cellStyle name="Обычный 4 2 9 6 2 3 2" xfId="15896"/>
    <cellStyle name="Обычный 4 2 9 6 2 3 2 2" xfId="30562"/>
    <cellStyle name="Обычный 4 2 9 6 2 3 3" xfId="23229"/>
    <cellStyle name="Обычный 4 2 9 6 2 4" xfId="12241"/>
    <cellStyle name="Обычный 4 2 9 6 2 4 2" xfId="26907"/>
    <cellStyle name="Обычный 4 2 9 6 2 5" xfId="19574"/>
    <cellStyle name="Обычный 4 2 9 6 3" xfId="5821"/>
    <cellStyle name="Обычный 4 2 9 6 3 2" xfId="9480"/>
    <cellStyle name="Обычный 4 2 9 6 3 2 2" xfId="16813"/>
    <cellStyle name="Обычный 4 2 9 6 3 2 2 2" xfId="31479"/>
    <cellStyle name="Обычный 4 2 9 6 3 2 3" xfId="24146"/>
    <cellStyle name="Обычный 4 2 9 6 3 3" xfId="13158"/>
    <cellStyle name="Обычный 4 2 9 6 3 3 2" xfId="27824"/>
    <cellStyle name="Обычный 4 2 9 6 3 4" xfId="20491"/>
    <cellStyle name="Обычный 4 2 9 6 4" xfId="7650"/>
    <cellStyle name="Обычный 4 2 9 6 4 2" xfId="14987"/>
    <cellStyle name="Обычный 4 2 9 6 4 2 2" xfId="29653"/>
    <cellStyle name="Обычный 4 2 9 6 4 3" xfId="22320"/>
    <cellStyle name="Обычный 4 2 9 6 5" xfId="11332"/>
    <cellStyle name="Обычный 4 2 9 6 5 2" xfId="25998"/>
    <cellStyle name="Обычный 4 2 9 6 6" xfId="18665"/>
    <cellStyle name="Обычный 4 2 9 7" xfId="549"/>
    <cellStyle name="Обычный 4 2 9 7 2" xfId="4961"/>
    <cellStyle name="Обычный 4 2 9 7 2 2" xfId="6792"/>
    <cellStyle name="Обычный 4 2 9 7 2 2 2" xfId="10452"/>
    <cellStyle name="Обычный 4 2 9 7 2 2 2 2" xfId="17785"/>
    <cellStyle name="Обычный 4 2 9 7 2 2 2 2 2" xfId="32451"/>
    <cellStyle name="Обычный 4 2 9 7 2 2 2 3" xfId="25118"/>
    <cellStyle name="Обычный 4 2 9 7 2 2 3" xfId="14130"/>
    <cellStyle name="Обычный 4 2 9 7 2 2 3 2" xfId="28796"/>
    <cellStyle name="Обычный 4 2 9 7 2 2 4" xfId="21463"/>
    <cellStyle name="Обычный 4 2 9 7 2 3" xfId="8624"/>
    <cellStyle name="Обычный 4 2 9 7 2 3 2" xfId="15959"/>
    <cellStyle name="Обычный 4 2 9 7 2 3 2 2" xfId="30625"/>
    <cellStyle name="Обычный 4 2 9 7 2 3 3" xfId="23292"/>
    <cellStyle name="Обычный 4 2 9 7 2 4" xfId="12304"/>
    <cellStyle name="Обычный 4 2 9 7 2 4 2" xfId="26970"/>
    <cellStyle name="Обычный 4 2 9 7 2 5" xfId="19637"/>
    <cellStyle name="Обычный 4 2 9 7 3" xfId="5884"/>
    <cellStyle name="Обычный 4 2 9 7 3 2" xfId="9543"/>
    <cellStyle name="Обычный 4 2 9 7 3 2 2" xfId="16876"/>
    <cellStyle name="Обычный 4 2 9 7 3 2 2 2" xfId="31542"/>
    <cellStyle name="Обычный 4 2 9 7 3 2 3" xfId="24209"/>
    <cellStyle name="Обычный 4 2 9 7 3 3" xfId="13221"/>
    <cellStyle name="Обычный 4 2 9 7 3 3 2" xfId="27887"/>
    <cellStyle name="Обычный 4 2 9 7 3 4" xfId="20554"/>
    <cellStyle name="Обычный 4 2 9 7 4" xfId="7713"/>
    <cellStyle name="Обычный 4 2 9 7 4 2" xfId="15050"/>
    <cellStyle name="Обычный 4 2 9 7 4 2 2" xfId="29716"/>
    <cellStyle name="Обычный 4 2 9 7 4 3" xfId="22383"/>
    <cellStyle name="Обычный 4 2 9 7 5" xfId="11395"/>
    <cellStyle name="Обычный 4 2 9 7 5 2" xfId="26061"/>
    <cellStyle name="Обычный 4 2 9 7 6" xfId="18728"/>
    <cellStyle name="Обычный 4 2 9 8" xfId="613"/>
    <cellStyle name="Обычный 4 2 9 8 2" xfId="5024"/>
    <cellStyle name="Обычный 4 2 9 8 2 2" xfId="6855"/>
    <cellStyle name="Обычный 4 2 9 8 2 2 2" xfId="10515"/>
    <cellStyle name="Обычный 4 2 9 8 2 2 2 2" xfId="17848"/>
    <cellStyle name="Обычный 4 2 9 8 2 2 2 2 2" xfId="32514"/>
    <cellStyle name="Обычный 4 2 9 8 2 2 2 3" xfId="25181"/>
    <cellStyle name="Обычный 4 2 9 8 2 2 3" xfId="14193"/>
    <cellStyle name="Обычный 4 2 9 8 2 2 3 2" xfId="28859"/>
    <cellStyle name="Обычный 4 2 9 8 2 2 4" xfId="21526"/>
    <cellStyle name="Обычный 4 2 9 8 2 3" xfId="8687"/>
    <cellStyle name="Обычный 4 2 9 8 2 3 2" xfId="16022"/>
    <cellStyle name="Обычный 4 2 9 8 2 3 2 2" xfId="30688"/>
    <cellStyle name="Обычный 4 2 9 8 2 3 3" xfId="23355"/>
    <cellStyle name="Обычный 4 2 9 8 2 4" xfId="12367"/>
    <cellStyle name="Обычный 4 2 9 8 2 4 2" xfId="27033"/>
    <cellStyle name="Обычный 4 2 9 8 2 5" xfId="19700"/>
    <cellStyle name="Обычный 4 2 9 8 3" xfId="5947"/>
    <cellStyle name="Обычный 4 2 9 8 3 2" xfId="9606"/>
    <cellStyle name="Обычный 4 2 9 8 3 2 2" xfId="16939"/>
    <cellStyle name="Обычный 4 2 9 8 3 2 2 2" xfId="31605"/>
    <cellStyle name="Обычный 4 2 9 8 3 2 3" xfId="24272"/>
    <cellStyle name="Обычный 4 2 9 8 3 3" xfId="13284"/>
    <cellStyle name="Обычный 4 2 9 8 3 3 2" xfId="27950"/>
    <cellStyle name="Обычный 4 2 9 8 3 4" xfId="20617"/>
    <cellStyle name="Обычный 4 2 9 8 4" xfId="7776"/>
    <cellStyle name="Обычный 4 2 9 8 4 2" xfId="15113"/>
    <cellStyle name="Обычный 4 2 9 8 4 2 2" xfId="29779"/>
    <cellStyle name="Обычный 4 2 9 8 4 3" xfId="22446"/>
    <cellStyle name="Обычный 4 2 9 8 5" xfId="11458"/>
    <cellStyle name="Обычный 4 2 9 8 5 2" xfId="26124"/>
    <cellStyle name="Обычный 4 2 9 8 6" xfId="18791"/>
    <cellStyle name="Обычный 4 2 9 9" xfId="676"/>
    <cellStyle name="Обычный 4 2 9 9 2" xfId="5087"/>
    <cellStyle name="Обычный 4 2 9 9 2 2" xfId="6918"/>
    <cellStyle name="Обычный 4 2 9 9 2 2 2" xfId="10578"/>
    <cellStyle name="Обычный 4 2 9 9 2 2 2 2" xfId="17911"/>
    <cellStyle name="Обычный 4 2 9 9 2 2 2 2 2" xfId="32577"/>
    <cellStyle name="Обычный 4 2 9 9 2 2 2 3" xfId="25244"/>
    <cellStyle name="Обычный 4 2 9 9 2 2 3" xfId="14256"/>
    <cellStyle name="Обычный 4 2 9 9 2 2 3 2" xfId="28922"/>
    <cellStyle name="Обычный 4 2 9 9 2 2 4" xfId="21589"/>
    <cellStyle name="Обычный 4 2 9 9 2 3" xfId="8750"/>
    <cellStyle name="Обычный 4 2 9 9 2 3 2" xfId="16085"/>
    <cellStyle name="Обычный 4 2 9 9 2 3 2 2" xfId="30751"/>
    <cellStyle name="Обычный 4 2 9 9 2 3 3" xfId="23418"/>
    <cellStyle name="Обычный 4 2 9 9 2 4" xfId="12430"/>
    <cellStyle name="Обычный 4 2 9 9 2 4 2" xfId="27096"/>
    <cellStyle name="Обычный 4 2 9 9 2 5" xfId="19763"/>
    <cellStyle name="Обычный 4 2 9 9 3" xfId="6010"/>
    <cellStyle name="Обычный 4 2 9 9 3 2" xfId="9669"/>
    <cellStyle name="Обычный 4 2 9 9 3 2 2" xfId="17002"/>
    <cellStyle name="Обычный 4 2 9 9 3 2 2 2" xfId="31668"/>
    <cellStyle name="Обычный 4 2 9 9 3 2 3" xfId="24335"/>
    <cellStyle name="Обычный 4 2 9 9 3 3" xfId="13347"/>
    <cellStyle name="Обычный 4 2 9 9 3 3 2" xfId="28013"/>
    <cellStyle name="Обычный 4 2 9 9 3 4" xfId="20680"/>
    <cellStyle name="Обычный 4 2 9 9 4" xfId="7839"/>
    <cellStyle name="Обычный 4 2 9 9 4 2" xfId="15176"/>
    <cellStyle name="Обычный 4 2 9 9 4 2 2" xfId="29842"/>
    <cellStyle name="Обычный 4 2 9 9 4 3" xfId="22509"/>
    <cellStyle name="Обычный 4 2 9 9 5" xfId="11521"/>
    <cellStyle name="Обычный 4 2 9 9 5 2" xfId="26187"/>
    <cellStyle name="Обычный 4 2 9 9 6" xfId="18854"/>
    <cellStyle name="Обычный 4 20" xfId="188"/>
    <cellStyle name="Обычный 4 20 2" xfId="4602"/>
    <cellStyle name="Обычный 4 20 2 2" xfId="6433"/>
    <cellStyle name="Обычный 4 20 2 2 2" xfId="10093"/>
    <cellStyle name="Обычный 4 20 2 2 2 2" xfId="17426"/>
    <cellStyle name="Обычный 4 20 2 2 2 2 2" xfId="32092"/>
    <cellStyle name="Обычный 4 20 2 2 2 3" xfId="24759"/>
    <cellStyle name="Обычный 4 20 2 2 3" xfId="13771"/>
    <cellStyle name="Обычный 4 20 2 2 3 2" xfId="28437"/>
    <cellStyle name="Обычный 4 20 2 2 4" xfId="21104"/>
    <cellStyle name="Обычный 4 20 2 3" xfId="8265"/>
    <cellStyle name="Обычный 4 20 2 3 2" xfId="15600"/>
    <cellStyle name="Обычный 4 20 2 3 2 2" xfId="30266"/>
    <cellStyle name="Обычный 4 20 2 3 3" xfId="22933"/>
    <cellStyle name="Обычный 4 20 2 4" xfId="11945"/>
    <cellStyle name="Обычный 4 20 2 4 2" xfId="26611"/>
    <cellStyle name="Обычный 4 20 2 5" xfId="19278"/>
    <cellStyle name="Обычный 4 20 3" xfId="5525"/>
    <cellStyle name="Обычный 4 20 3 2" xfId="9184"/>
    <cellStyle name="Обычный 4 20 3 2 2" xfId="16517"/>
    <cellStyle name="Обычный 4 20 3 2 2 2" xfId="31183"/>
    <cellStyle name="Обычный 4 20 3 2 3" xfId="23850"/>
    <cellStyle name="Обычный 4 20 3 3" xfId="12862"/>
    <cellStyle name="Обычный 4 20 3 3 2" xfId="27528"/>
    <cellStyle name="Обычный 4 20 3 4" xfId="20195"/>
    <cellStyle name="Обычный 4 20 4" xfId="7354"/>
    <cellStyle name="Обычный 4 20 4 2" xfId="14691"/>
    <cellStyle name="Обычный 4 20 4 2 2" xfId="29357"/>
    <cellStyle name="Обычный 4 20 4 3" xfId="22024"/>
    <cellStyle name="Обычный 4 20 5" xfId="11036"/>
    <cellStyle name="Обычный 4 20 5 2" xfId="25702"/>
    <cellStyle name="Обычный 4 20 6" xfId="18369"/>
    <cellStyle name="Обычный 4 21" xfId="192"/>
    <cellStyle name="Обычный 4 21 2" xfId="4606"/>
    <cellStyle name="Обычный 4 21 2 2" xfId="6437"/>
    <cellStyle name="Обычный 4 21 2 2 2" xfId="10097"/>
    <cellStyle name="Обычный 4 21 2 2 2 2" xfId="17430"/>
    <cellStyle name="Обычный 4 21 2 2 2 2 2" xfId="32096"/>
    <cellStyle name="Обычный 4 21 2 2 2 3" xfId="24763"/>
    <cellStyle name="Обычный 4 21 2 2 3" xfId="13775"/>
    <cellStyle name="Обычный 4 21 2 2 3 2" xfId="28441"/>
    <cellStyle name="Обычный 4 21 2 2 4" xfId="21108"/>
    <cellStyle name="Обычный 4 21 2 3" xfId="8269"/>
    <cellStyle name="Обычный 4 21 2 3 2" xfId="15604"/>
    <cellStyle name="Обычный 4 21 2 3 2 2" xfId="30270"/>
    <cellStyle name="Обычный 4 21 2 3 3" xfId="22937"/>
    <cellStyle name="Обычный 4 21 2 4" xfId="11949"/>
    <cellStyle name="Обычный 4 21 2 4 2" xfId="26615"/>
    <cellStyle name="Обычный 4 21 2 5" xfId="19282"/>
    <cellStyle name="Обычный 4 21 3" xfId="5529"/>
    <cellStyle name="Обычный 4 21 3 2" xfId="9188"/>
    <cellStyle name="Обычный 4 21 3 2 2" xfId="16521"/>
    <cellStyle name="Обычный 4 21 3 2 2 2" xfId="31187"/>
    <cellStyle name="Обычный 4 21 3 2 3" xfId="23854"/>
    <cellStyle name="Обычный 4 21 3 3" xfId="12866"/>
    <cellStyle name="Обычный 4 21 3 3 2" xfId="27532"/>
    <cellStyle name="Обычный 4 21 3 4" xfId="20199"/>
    <cellStyle name="Обычный 4 21 4" xfId="7358"/>
    <cellStyle name="Обычный 4 21 4 2" xfId="14695"/>
    <cellStyle name="Обычный 4 21 4 2 2" xfId="29361"/>
    <cellStyle name="Обычный 4 21 4 3" xfId="22028"/>
    <cellStyle name="Обычный 4 21 5" xfId="11040"/>
    <cellStyle name="Обычный 4 21 5 2" xfId="25706"/>
    <cellStyle name="Обычный 4 21 6" xfId="18373"/>
    <cellStyle name="Обычный 4 22" xfId="196"/>
    <cellStyle name="Обычный 4 22 2" xfId="4610"/>
    <cellStyle name="Обычный 4 22 2 2" xfId="6441"/>
    <cellStyle name="Обычный 4 22 2 2 2" xfId="10101"/>
    <cellStyle name="Обычный 4 22 2 2 2 2" xfId="17434"/>
    <cellStyle name="Обычный 4 22 2 2 2 2 2" xfId="32100"/>
    <cellStyle name="Обычный 4 22 2 2 2 3" xfId="24767"/>
    <cellStyle name="Обычный 4 22 2 2 3" xfId="13779"/>
    <cellStyle name="Обычный 4 22 2 2 3 2" xfId="28445"/>
    <cellStyle name="Обычный 4 22 2 2 4" xfId="21112"/>
    <cellStyle name="Обычный 4 22 2 3" xfId="8273"/>
    <cellStyle name="Обычный 4 22 2 3 2" xfId="15608"/>
    <cellStyle name="Обычный 4 22 2 3 2 2" xfId="30274"/>
    <cellStyle name="Обычный 4 22 2 3 3" xfId="22941"/>
    <cellStyle name="Обычный 4 22 2 4" xfId="11953"/>
    <cellStyle name="Обычный 4 22 2 4 2" xfId="26619"/>
    <cellStyle name="Обычный 4 22 2 5" xfId="19286"/>
    <cellStyle name="Обычный 4 22 3" xfId="5533"/>
    <cellStyle name="Обычный 4 22 3 2" xfId="9192"/>
    <cellStyle name="Обычный 4 22 3 2 2" xfId="16525"/>
    <cellStyle name="Обычный 4 22 3 2 2 2" xfId="31191"/>
    <cellStyle name="Обычный 4 22 3 2 3" xfId="23858"/>
    <cellStyle name="Обычный 4 22 3 3" xfId="12870"/>
    <cellStyle name="Обычный 4 22 3 3 2" xfId="27536"/>
    <cellStyle name="Обычный 4 22 3 4" xfId="20203"/>
    <cellStyle name="Обычный 4 22 4" xfId="7362"/>
    <cellStyle name="Обычный 4 22 4 2" xfId="14699"/>
    <cellStyle name="Обычный 4 22 4 2 2" xfId="29365"/>
    <cellStyle name="Обычный 4 22 4 3" xfId="22032"/>
    <cellStyle name="Обычный 4 22 5" xfId="11044"/>
    <cellStyle name="Обычный 4 22 5 2" xfId="25710"/>
    <cellStyle name="Обычный 4 22 6" xfId="18377"/>
    <cellStyle name="Обычный 4 23" xfId="200"/>
    <cellStyle name="Обычный 4 23 2" xfId="4614"/>
    <cellStyle name="Обычный 4 23 2 2" xfId="6445"/>
    <cellStyle name="Обычный 4 23 2 2 2" xfId="10105"/>
    <cellStyle name="Обычный 4 23 2 2 2 2" xfId="17438"/>
    <cellStyle name="Обычный 4 23 2 2 2 2 2" xfId="32104"/>
    <cellStyle name="Обычный 4 23 2 2 2 3" xfId="24771"/>
    <cellStyle name="Обычный 4 23 2 2 3" xfId="13783"/>
    <cellStyle name="Обычный 4 23 2 2 3 2" xfId="28449"/>
    <cellStyle name="Обычный 4 23 2 2 4" xfId="21116"/>
    <cellStyle name="Обычный 4 23 2 3" xfId="8277"/>
    <cellStyle name="Обычный 4 23 2 3 2" xfId="15612"/>
    <cellStyle name="Обычный 4 23 2 3 2 2" xfId="30278"/>
    <cellStyle name="Обычный 4 23 2 3 3" xfId="22945"/>
    <cellStyle name="Обычный 4 23 2 4" xfId="11957"/>
    <cellStyle name="Обычный 4 23 2 4 2" xfId="26623"/>
    <cellStyle name="Обычный 4 23 2 5" xfId="19290"/>
    <cellStyle name="Обычный 4 23 3" xfId="5537"/>
    <cellStyle name="Обычный 4 23 3 2" xfId="9196"/>
    <cellStyle name="Обычный 4 23 3 2 2" xfId="16529"/>
    <cellStyle name="Обычный 4 23 3 2 2 2" xfId="31195"/>
    <cellStyle name="Обычный 4 23 3 2 3" xfId="23862"/>
    <cellStyle name="Обычный 4 23 3 3" xfId="12874"/>
    <cellStyle name="Обычный 4 23 3 3 2" xfId="27540"/>
    <cellStyle name="Обычный 4 23 3 4" xfId="20207"/>
    <cellStyle name="Обычный 4 23 4" xfId="7366"/>
    <cellStyle name="Обычный 4 23 4 2" xfId="14703"/>
    <cellStyle name="Обычный 4 23 4 2 2" xfId="29369"/>
    <cellStyle name="Обычный 4 23 4 3" xfId="22036"/>
    <cellStyle name="Обычный 4 23 5" xfId="11048"/>
    <cellStyle name="Обычный 4 23 5 2" xfId="25714"/>
    <cellStyle name="Обычный 4 23 6" xfId="18381"/>
    <cellStyle name="Обычный 4 24" xfId="215"/>
    <cellStyle name="Обычный 4 24 2" xfId="4627"/>
    <cellStyle name="Обычный 4 24 2 2" xfId="6458"/>
    <cellStyle name="Обычный 4 24 2 2 2" xfId="10118"/>
    <cellStyle name="Обычный 4 24 2 2 2 2" xfId="17451"/>
    <cellStyle name="Обычный 4 24 2 2 2 2 2" xfId="32117"/>
    <cellStyle name="Обычный 4 24 2 2 2 3" xfId="24784"/>
    <cellStyle name="Обычный 4 24 2 2 3" xfId="13796"/>
    <cellStyle name="Обычный 4 24 2 2 3 2" xfId="28462"/>
    <cellStyle name="Обычный 4 24 2 2 4" xfId="21129"/>
    <cellStyle name="Обычный 4 24 2 3" xfId="8290"/>
    <cellStyle name="Обычный 4 24 2 3 2" xfId="15625"/>
    <cellStyle name="Обычный 4 24 2 3 2 2" xfId="30291"/>
    <cellStyle name="Обычный 4 24 2 3 3" xfId="22958"/>
    <cellStyle name="Обычный 4 24 2 4" xfId="11970"/>
    <cellStyle name="Обычный 4 24 2 4 2" xfId="26636"/>
    <cellStyle name="Обычный 4 24 2 5" xfId="19303"/>
    <cellStyle name="Обычный 4 24 3" xfId="5550"/>
    <cellStyle name="Обычный 4 24 3 2" xfId="9209"/>
    <cellStyle name="Обычный 4 24 3 2 2" xfId="16542"/>
    <cellStyle name="Обычный 4 24 3 2 2 2" xfId="31208"/>
    <cellStyle name="Обычный 4 24 3 2 3" xfId="23875"/>
    <cellStyle name="Обычный 4 24 3 3" xfId="12887"/>
    <cellStyle name="Обычный 4 24 3 3 2" xfId="27553"/>
    <cellStyle name="Обычный 4 24 3 4" xfId="20220"/>
    <cellStyle name="Обычный 4 24 4" xfId="7379"/>
    <cellStyle name="Обычный 4 24 4 2" xfId="14716"/>
    <cellStyle name="Обычный 4 24 4 2 2" xfId="29382"/>
    <cellStyle name="Обычный 4 24 4 3" xfId="22049"/>
    <cellStyle name="Обычный 4 24 5" xfId="11061"/>
    <cellStyle name="Обычный 4 24 5 2" xfId="25727"/>
    <cellStyle name="Обычный 4 24 6" xfId="18394"/>
    <cellStyle name="Обычный 4 25" xfId="279"/>
    <cellStyle name="Обычный 4 25 2" xfId="4690"/>
    <cellStyle name="Обычный 4 25 2 2" xfId="6521"/>
    <cellStyle name="Обычный 4 25 2 2 2" xfId="10181"/>
    <cellStyle name="Обычный 4 25 2 2 2 2" xfId="17514"/>
    <cellStyle name="Обычный 4 25 2 2 2 2 2" xfId="32180"/>
    <cellStyle name="Обычный 4 25 2 2 2 3" xfId="24847"/>
    <cellStyle name="Обычный 4 25 2 2 3" xfId="13859"/>
    <cellStyle name="Обычный 4 25 2 2 3 2" xfId="28525"/>
    <cellStyle name="Обычный 4 25 2 2 4" xfId="21192"/>
    <cellStyle name="Обычный 4 25 2 3" xfId="8353"/>
    <cellStyle name="Обычный 4 25 2 3 2" xfId="15688"/>
    <cellStyle name="Обычный 4 25 2 3 2 2" xfId="30354"/>
    <cellStyle name="Обычный 4 25 2 3 3" xfId="23021"/>
    <cellStyle name="Обычный 4 25 2 4" xfId="12033"/>
    <cellStyle name="Обычный 4 25 2 4 2" xfId="26699"/>
    <cellStyle name="Обычный 4 25 2 5" xfId="19366"/>
    <cellStyle name="Обычный 4 25 3" xfId="5613"/>
    <cellStyle name="Обычный 4 25 3 2" xfId="9272"/>
    <cellStyle name="Обычный 4 25 3 2 2" xfId="16605"/>
    <cellStyle name="Обычный 4 25 3 2 2 2" xfId="31271"/>
    <cellStyle name="Обычный 4 25 3 2 3" xfId="23938"/>
    <cellStyle name="Обычный 4 25 3 3" xfId="12950"/>
    <cellStyle name="Обычный 4 25 3 3 2" xfId="27616"/>
    <cellStyle name="Обычный 4 25 3 4" xfId="20283"/>
    <cellStyle name="Обычный 4 25 4" xfId="7442"/>
    <cellStyle name="Обычный 4 25 4 2" xfId="14779"/>
    <cellStyle name="Обычный 4 25 4 2 2" xfId="29445"/>
    <cellStyle name="Обычный 4 25 4 3" xfId="22112"/>
    <cellStyle name="Обычный 4 25 5" xfId="11124"/>
    <cellStyle name="Обычный 4 25 5 2" xfId="25790"/>
    <cellStyle name="Обычный 4 25 6" xfId="18457"/>
    <cellStyle name="Обычный 4 26" xfId="341"/>
    <cellStyle name="Обычный 4 26 2" xfId="4753"/>
    <cellStyle name="Обычный 4 26 2 2" xfId="6584"/>
    <cellStyle name="Обычный 4 26 2 2 2" xfId="10244"/>
    <cellStyle name="Обычный 4 26 2 2 2 2" xfId="17577"/>
    <cellStyle name="Обычный 4 26 2 2 2 2 2" xfId="32243"/>
    <cellStyle name="Обычный 4 26 2 2 2 3" xfId="24910"/>
    <cellStyle name="Обычный 4 26 2 2 3" xfId="13922"/>
    <cellStyle name="Обычный 4 26 2 2 3 2" xfId="28588"/>
    <cellStyle name="Обычный 4 26 2 2 4" xfId="21255"/>
    <cellStyle name="Обычный 4 26 2 3" xfId="8416"/>
    <cellStyle name="Обычный 4 26 2 3 2" xfId="15751"/>
    <cellStyle name="Обычный 4 26 2 3 2 2" xfId="30417"/>
    <cellStyle name="Обычный 4 26 2 3 3" xfId="23084"/>
    <cellStyle name="Обычный 4 26 2 4" xfId="12096"/>
    <cellStyle name="Обычный 4 26 2 4 2" xfId="26762"/>
    <cellStyle name="Обычный 4 26 2 5" xfId="19429"/>
    <cellStyle name="Обычный 4 26 3" xfId="5676"/>
    <cellStyle name="Обычный 4 26 3 2" xfId="9335"/>
    <cellStyle name="Обычный 4 26 3 2 2" xfId="16668"/>
    <cellStyle name="Обычный 4 26 3 2 2 2" xfId="31334"/>
    <cellStyle name="Обычный 4 26 3 2 3" xfId="24001"/>
    <cellStyle name="Обычный 4 26 3 3" xfId="13013"/>
    <cellStyle name="Обычный 4 26 3 3 2" xfId="27679"/>
    <cellStyle name="Обычный 4 26 3 4" xfId="20346"/>
    <cellStyle name="Обычный 4 26 4" xfId="7505"/>
    <cellStyle name="Обычный 4 26 4 2" xfId="14842"/>
    <cellStyle name="Обычный 4 26 4 2 2" xfId="29508"/>
    <cellStyle name="Обычный 4 26 4 3" xfId="22175"/>
    <cellStyle name="Обычный 4 26 5" xfId="11187"/>
    <cellStyle name="Обычный 4 26 5 2" xfId="25853"/>
    <cellStyle name="Обычный 4 26 6" xfId="18520"/>
    <cellStyle name="Обычный 4 27" xfId="404"/>
    <cellStyle name="Обычный 4 27 2" xfId="4816"/>
    <cellStyle name="Обычный 4 27 2 2" xfId="6647"/>
    <cellStyle name="Обычный 4 27 2 2 2" xfId="10307"/>
    <cellStyle name="Обычный 4 27 2 2 2 2" xfId="17640"/>
    <cellStyle name="Обычный 4 27 2 2 2 2 2" xfId="32306"/>
    <cellStyle name="Обычный 4 27 2 2 2 3" xfId="24973"/>
    <cellStyle name="Обычный 4 27 2 2 3" xfId="13985"/>
    <cellStyle name="Обычный 4 27 2 2 3 2" xfId="28651"/>
    <cellStyle name="Обычный 4 27 2 2 4" xfId="21318"/>
    <cellStyle name="Обычный 4 27 2 3" xfId="8479"/>
    <cellStyle name="Обычный 4 27 2 3 2" xfId="15814"/>
    <cellStyle name="Обычный 4 27 2 3 2 2" xfId="30480"/>
    <cellStyle name="Обычный 4 27 2 3 3" xfId="23147"/>
    <cellStyle name="Обычный 4 27 2 4" xfId="12159"/>
    <cellStyle name="Обычный 4 27 2 4 2" xfId="26825"/>
    <cellStyle name="Обычный 4 27 2 5" xfId="19492"/>
    <cellStyle name="Обычный 4 27 3" xfId="5739"/>
    <cellStyle name="Обычный 4 27 3 2" xfId="9398"/>
    <cellStyle name="Обычный 4 27 3 2 2" xfId="16731"/>
    <cellStyle name="Обычный 4 27 3 2 2 2" xfId="31397"/>
    <cellStyle name="Обычный 4 27 3 2 3" xfId="24064"/>
    <cellStyle name="Обычный 4 27 3 3" xfId="13076"/>
    <cellStyle name="Обычный 4 27 3 3 2" xfId="27742"/>
    <cellStyle name="Обычный 4 27 3 4" xfId="20409"/>
    <cellStyle name="Обычный 4 27 4" xfId="7568"/>
    <cellStyle name="Обычный 4 27 4 2" xfId="14905"/>
    <cellStyle name="Обычный 4 27 4 2 2" xfId="29571"/>
    <cellStyle name="Обычный 4 27 4 3" xfId="22238"/>
    <cellStyle name="Обычный 4 27 5" xfId="11250"/>
    <cellStyle name="Обычный 4 27 5 2" xfId="25916"/>
    <cellStyle name="Обычный 4 27 6" xfId="18583"/>
    <cellStyle name="Обычный 4 28" xfId="467"/>
    <cellStyle name="Обычный 4 28 2" xfId="4879"/>
    <cellStyle name="Обычный 4 28 2 2" xfId="6710"/>
    <cellStyle name="Обычный 4 28 2 2 2" xfId="10370"/>
    <cellStyle name="Обычный 4 28 2 2 2 2" xfId="17703"/>
    <cellStyle name="Обычный 4 28 2 2 2 2 2" xfId="32369"/>
    <cellStyle name="Обычный 4 28 2 2 2 3" xfId="25036"/>
    <cellStyle name="Обычный 4 28 2 2 3" xfId="14048"/>
    <cellStyle name="Обычный 4 28 2 2 3 2" xfId="28714"/>
    <cellStyle name="Обычный 4 28 2 2 4" xfId="21381"/>
    <cellStyle name="Обычный 4 28 2 3" xfId="8542"/>
    <cellStyle name="Обычный 4 28 2 3 2" xfId="15877"/>
    <cellStyle name="Обычный 4 28 2 3 2 2" xfId="30543"/>
    <cellStyle name="Обычный 4 28 2 3 3" xfId="23210"/>
    <cellStyle name="Обычный 4 28 2 4" xfId="12222"/>
    <cellStyle name="Обычный 4 28 2 4 2" xfId="26888"/>
    <cellStyle name="Обычный 4 28 2 5" xfId="19555"/>
    <cellStyle name="Обычный 4 28 3" xfId="5802"/>
    <cellStyle name="Обычный 4 28 3 2" xfId="9461"/>
    <cellStyle name="Обычный 4 28 3 2 2" xfId="16794"/>
    <cellStyle name="Обычный 4 28 3 2 2 2" xfId="31460"/>
    <cellStyle name="Обычный 4 28 3 2 3" xfId="24127"/>
    <cellStyle name="Обычный 4 28 3 3" xfId="13139"/>
    <cellStyle name="Обычный 4 28 3 3 2" xfId="27805"/>
    <cellStyle name="Обычный 4 28 3 4" xfId="20472"/>
    <cellStyle name="Обычный 4 28 4" xfId="7631"/>
    <cellStyle name="Обычный 4 28 4 2" xfId="14968"/>
    <cellStyle name="Обычный 4 28 4 2 2" xfId="29634"/>
    <cellStyle name="Обычный 4 28 4 3" xfId="22301"/>
    <cellStyle name="Обычный 4 28 5" xfId="11313"/>
    <cellStyle name="Обычный 4 28 5 2" xfId="25979"/>
    <cellStyle name="Обычный 4 28 6" xfId="18646"/>
    <cellStyle name="Обычный 4 29" xfId="530"/>
    <cellStyle name="Обычный 4 29 2" xfId="4942"/>
    <cellStyle name="Обычный 4 29 2 2" xfId="6773"/>
    <cellStyle name="Обычный 4 29 2 2 2" xfId="10433"/>
    <cellStyle name="Обычный 4 29 2 2 2 2" xfId="17766"/>
    <cellStyle name="Обычный 4 29 2 2 2 2 2" xfId="32432"/>
    <cellStyle name="Обычный 4 29 2 2 2 3" xfId="25099"/>
    <cellStyle name="Обычный 4 29 2 2 3" xfId="14111"/>
    <cellStyle name="Обычный 4 29 2 2 3 2" xfId="28777"/>
    <cellStyle name="Обычный 4 29 2 2 4" xfId="21444"/>
    <cellStyle name="Обычный 4 29 2 3" xfId="8605"/>
    <cellStyle name="Обычный 4 29 2 3 2" xfId="15940"/>
    <cellStyle name="Обычный 4 29 2 3 2 2" xfId="30606"/>
    <cellStyle name="Обычный 4 29 2 3 3" xfId="23273"/>
    <cellStyle name="Обычный 4 29 2 4" xfId="12285"/>
    <cellStyle name="Обычный 4 29 2 4 2" xfId="26951"/>
    <cellStyle name="Обычный 4 29 2 5" xfId="19618"/>
    <cellStyle name="Обычный 4 29 3" xfId="5865"/>
    <cellStyle name="Обычный 4 29 3 2" xfId="9524"/>
    <cellStyle name="Обычный 4 29 3 2 2" xfId="16857"/>
    <cellStyle name="Обычный 4 29 3 2 2 2" xfId="31523"/>
    <cellStyle name="Обычный 4 29 3 2 3" xfId="24190"/>
    <cellStyle name="Обычный 4 29 3 3" xfId="13202"/>
    <cellStyle name="Обычный 4 29 3 3 2" xfId="27868"/>
    <cellStyle name="Обычный 4 29 3 4" xfId="20535"/>
    <cellStyle name="Обычный 4 29 4" xfId="7694"/>
    <cellStyle name="Обычный 4 29 4 2" xfId="15031"/>
    <cellStyle name="Обычный 4 29 4 2 2" xfId="29697"/>
    <cellStyle name="Обычный 4 29 4 3" xfId="22364"/>
    <cellStyle name="Обычный 4 29 5" xfId="11376"/>
    <cellStyle name="Обычный 4 29 5 2" xfId="26042"/>
    <cellStyle name="Обычный 4 29 6" xfId="18709"/>
    <cellStyle name="Обычный 4 3" xfId="73"/>
    <cellStyle name="Обычный 4 3 10" xfId="120"/>
    <cellStyle name="Обычный 4 3 10 10" xfId="741"/>
    <cellStyle name="Обычный 4 3 10 10 2" xfId="5152"/>
    <cellStyle name="Обычный 4 3 10 10 2 2" xfId="6983"/>
    <cellStyle name="Обычный 4 3 10 10 2 2 2" xfId="10643"/>
    <cellStyle name="Обычный 4 3 10 10 2 2 2 2" xfId="17976"/>
    <cellStyle name="Обычный 4 3 10 10 2 2 2 2 2" xfId="32642"/>
    <cellStyle name="Обычный 4 3 10 10 2 2 2 3" xfId="25309"/>
    <cellStyle name="Обычный 4 3 10 10 2 2 3" xfId="14321"/>
    <cellStyle name="Обычный 4 3 10 10 2 2 3 2" xfId="28987"/>
    <cellStyle name="Обычный 4 3 10 10 2 2 4" xfId="21654"/>
    <cellStyle name="Обычный 4 3 10 10 2 3" xfId="8815"/>
    <cellStyle name="Обычный 4 3 10 10 2 3 2" xfId="16150"/>
    <cellStyle name="Обычный 4 3 10 10 2 3 2 2" xfId="30816"/>
    <cellStyle name="Обычный 4 3 10 10 2 3 3" xfId="23483"/>
    <cellStyle name="Обычный 4 3 10 10 2 4" xfId="12495"/>
    <cellStyle name="Обычный 4 3 10 10 2 4 2" xfId="27161"/>
    <cellStyle name="Обычный 4 3 10 10 2 5" xfId="19828"/>
    <cellStyle name="Обычный 4 3 10 10 3" xfId="6075"/>
    <cellStyle name="Обычный 4 3 10 10 3 2" xfId="9734"/>
    <cellStyle name="Обычный 4 3 10 10 3 2 2" xfId="17067"/>
    <cellStyle name="Обычный 4 3 10 10 3 2 2 2" xfId="31733"/>
    <cellStyle name="Обычный 4 3 10 10 3 2 3" xfId="24400"/>
    <cellStyle name="Обычный 4 3 10 10 3 3" xfId="13412"/>
    <cellStyle name="Обычный 4 3 10 10 3 3 2" xfId="28078"/>
    <cellStyle name="Обычный 4 3 10 10 3 4" xfId="20745"/>
    <cellStyle name="Обычный 4 3 10 10 4" xfId="7904"/>
    <cellStyle name="Обычный 4 3 10 10 4 2" xfId="15241"/>
    <cellStyle name="Обычный 4 3 10 10 4 2 2" xfId="29907"/>
    <cellStyle name="Обычный 4 3 10 10 4 3" xfId="22574"/>
    <cellStyle name="Обычный 4 3 10 10 5" xfId="11586"/>
    <cellStyle name="Обычный 4 3 10 10 5 2" xfId="26252"/>
    <cellStyle name="Обычный 4 3 10 10 6" xfId="18919"/>
    <cellStyle name="Обычный 4 3 10 11" xfId="804"/>
    <cellStyle name="Обычный 4 3 10 11 2" xfId="5215"/>
    <cellStyle name="Обычный 4 3 10 11 2 2" xfId="7046"/>
    <cellStyle name="Обычный 4 3 10 11 2 2 2" xfId="10706"/>
    <cellStyle name="Обычный 4 3 10 11 2 2 2 2" xfId="18039"/>
    <cellStyle name="Обычный 4 3 10 11 2 2 2 2 2" xfId="32705"/>
    <cellStyle name="Обычный 4 3 10 11 2 2 2 3" xfId="25372"/>
    <cellStyle name="Обычный 4 3 10 11 2 2 3" xfId="14384"/>
    <cellStyle name="Обычный 4 3 10 11 2 2 3 2" xfId="29050"/>
    <cellStyle name="Обычный 4 3 10 11 2 2 4" xfId="21717"/>
    <cellStyle name="Обычный 4 3 10 11 2 3" xfId="8878"/>
    <cellStyle name="Обычный 4 3 10 11 2 3 2" xfId="16213"/>
    <cellStyle name="Обычный 4 3 10 11 2 3 2 2" xfId="30879"/>
    <cellStyle name="Обычный 4 3 10 11 2 3 3" xfId="23546"/>
    <cellStyle name="Обычный 4 3 10 11 2 4" xfId="12558"/>
    <cellStyle name="Обычный 4 3 10 11 2 4 2" xfId="27224"/>
    <cellStyle name="Обычный 4 3 10 11 2 5" xfId="19891"/>
    <cellStyle name="Обычный 4 3 10 11 3" xfId="6138"/>
    <cellStyle name="Обычный 4 3 10 11 3 2" xfId="9797"/>
    <cellStyle name="Обычный 4 3 10 11 3 2 2" xfId="17130"/>
    <cellStyle name="Обычный 4 3 10 11 3 2 2 2" xfId="31796"/>
    <cellStyle name="Обычный 4 3 10 11 3 2 3" xfId="24463"/>
    <cellStyle name="Обычный 4 3 10 11 3 3" xfId="13475"/>
    <cellStyle name="Обычный 4 3 10 11 3 3 2" xfId="28141"/>
    <cellStyle name="Обычный 4 3 10 11 3 4" xfId="20808"/>
    <cellStyle name="Обычный 4 3 10 11 4" xfId="7967"/>
    <cellStyle name="Обычный 4 3 10 11 4 2" xfId="15304"/>
    <cellStyle name="Обычный 4 3 10 11 4 2 2" xfId="29970"/>
    <cellStyle name="Обычный 4 3 10 11 4 3" xfId="22637"/>
    <cellStyle name="Обычный 4 3 10 11 5" xfId="11649"/>
    <cellStyle name="Обычный 4 3 10 11 5 2" xfId="26315"/>
    <cellStyle name="Обычный 4 3 10 11 6" xfId="18982"/>
    <cellStyle name="Обычный 4 3 10 12" xfId="867"/>
    <cellStyle name="Обычный 4 3 10 12 2" xfId="5278"/>
    <cellStyle name="Обычный 4 3 10 12 2 2" xfId="7109"/>
    <cellStyle name="Обычный 4 3 10 12 2 2 2" xfId="10769"/>
    <cellStyle name="Обычный 4 3 10 12 2 2 2 2" xfId="18102"/>
    <cellStyle name="Обычный 4 3 10 12 2 2 2 2 2" xfId="32768"/>
    <cellStyle name="Обычный 4 3 10 12 2 2 2 3" xfId="25435"/>
    <cellStyle name="Обычный 4 3 10 12 2 2 3" xfId="14447"/>
    <cellStyle name="Обычный 4 3 10 12 2 2 3 2" xfId="29113"/>
    <cellStyle name="Обычный 4 3 10 12 2 2 4" xfId="21780"/>
    <cellStyle name="Обычный 4 3 10 12 2 3" xfId="8941"/>
    <cellStyle name="Обычный 4 3 10 12 2 3 2" xfId="16276"/>
    <cellStyle name="Обычный 4 3 10 12 2 3 2 2" xfId="30942"/>
    <cellStyle name="Обычный 4 3 10 12 2 3 3" xfId="23609"/>
    <cellStyle name="Обычный 4 3 10 12 2 4" xfId="12621"/>
    <cellStyle name="Обычный 4 3 10 12 2 4 2" xfId="27287"/>
    <cellStyle name="Обычный 4 3 10 12 2 5" xfId="19954"/>
    <cellStyle name="Обычный 4 3 10 12 3" xfId="6201"/>
    <cellStyle name="Обычный 4 3 10 12 3 2" xfId="9860"/>
    <cellStyle name="Обычный 4 3 10 12 3 2 2" xfId="17193"/>
    <cellStyle name="Обычный 4 3 10 12 3 2 2 2" xfId="31859"/>
    <cellStyle name="Обычный 4 3 10 12 3 2 3" xfId="24526"/>
    <cellStyle name="Обычный 4 3 10 12 3 3" xfId="13538"/>
    <cellStyle name="Обычный 4 3 10 12 3 3 2" xfId="28204"/>
    <cellStyle name="Обычный 4 3 10 12 3 4" xfId="20871"/>
    <cellStyle name="Обычный 4 3 10 12 4" xfId="8030"/>
    <cellStyle name="Обычный 4 3 10 12 4 2" xfId="15367"/>
    <cellStyle name="Обычный 4 3 10 12 4 2 2" xfId="30033"/>
    <cellStyle name="Обычный 4 3 10 12 4 3" xfId="22700"/>
    <cellStyle name="Обычный 4 3 10 12 5" xfId="11712"/>
    <cellStyle name="Обычный 4 3 10 12 5 2" xfId="26378"/>
    <cellStyle name="Обычный 4 3 10 12 6" xfId="19045"/>
    <cellStyle name="Обычный 4 3 10 13" xfId="930"/>
    <cellStyle name="Обычный 4 3 10 13 2" xfId="5341"/>
    <cellStyle name="Обычный 4 3 10 13 2 2" xfId="7172"/>
    <cellStyle name="Обычный 4 3 10 13 2 2 2" xfId="10832"/>
    <cellStyle name="Обычный 4 3 10 13 2 2 2 2" xfId="18165"/>
    <cellStyle name="Обычный 4 3 10 13 2 2 2 2 2" xfId="32831"/>
    <cellStyle name="Обычный 4 3 10 13 2 2 2 3" xfId="25498"/>
    <cellStyle name="Обычный 4 3 10 13 2 2 3" xfId="14510"/>
    <cellStyle name="Обычный 4 3 10 13 2 2 3 2" xfId="29176"/>
    <cellStyle name="Обычный 4 3 10 13 2 2 4" xfId="21843"/>
    <cellStyle name="Обычный 4 3 10 13 2 3" xfId="9004"/>
    <cellStyle name="Обычный 4 3 10 13 2 3 2" xfId="16339"/>
    <cellStyle name="Обычный 4 3 10 13 2 3 2 2" xfId="31005"/>
    <cellStyle name="Обычный 4 3 10 13 2 3 3" xfId="23672"/>
    <cellStyle name="Обычный 4 3 10 13 2 4" xfId="12684"/>
    <cellStyle name="Обычный 4 3 10 13 2 4 2" xfId="27350"/>
    <cellStyle name="Обычный 4 3 10 13 2 5" xfId="20017"/>
    <cellStyle name="Обычный 4 3 10 13 3" xfId="6264"/>
    <cellStyle name="Обычный 4 3 10 13 3 2" xfId="9923"/>
    <cellStyle name="Обычный 4 3 10 13 3 2 2" xfId="17256"/>
    <cellStyle name="Обычный 4 3 10 13 3 2 2 2" xfId="31922"/>
    <cellStyle name="Обычный 4 3 10 13 3 2 3" xfId="24589"/>
    <cellStyle name="Обычный 4 3 10 13 3 3" xfId="13601"/>
    <cellStyle name="Обычный 4 3 10 13 3 3 2" xfId="28267"/>
    <cellStyle name="Обычный 4 3 10 13 3 4" xfId="20934"/>
    <cellStyle name="Обычный 4 3 10 13 4" xfId="8093"/>
    <cellStyle name="Обычный 4 3 10 13 4 2" xfId="15430"/>
    <cellStyle name="Обычный 4 3 10 13 4 2 2" xfId="30096"/>
    <cellStyle name="Обычный 4 3 10 13 4 3" xfId="22763"/>
    <cellStyle name="Обычный 4 3 10 13 5" xfId="11775"/>
    <cellStyle name="Обычный 4 3 10 13 5 2" xfId="26441"/>
    <cellStyle name="Обычный 4 3 10 13 6" xfId="19108"/>
    <cellStyle name="Обычный 4 3 10 14" xfId="992"/>
    <cellStyle name="Обычный 4 3 10 14 2" xfId="5404"/>
    <cellStyle name="Обычный 4 3 10 14 2 2" xfId="7235"/>
    <cellStyle name="Обычный 4 3 10 14 2 2 2" xfId="10895"/>
    <cellStyle name="Обычный 4 3 10 14 2 2 2 2" xfId="18228"/>
    <cellStyle name="Обычный 4 3 10 14 2 2 2 2 2" xfId="32894"/>
    <cellStyle name="Обычный 4 3 10 14 2 2 2 3" xfId="25561"/>
    <cellStyle name="Обычный 4 3 10 14 2 2 3" xfId="14573"/>
    <cellStyle name="Обычный 4 3 10 14 2 2 3 2" xfId="29239"/>
    <cellStyle name="Обычный 4 3 10 14 2 2 4" xfId="21906"/>
    <cellStyle name="Обычный 4 3 10 14 2 3" xfId="9067"/>
    <cellStyle name="Обычный 4 3 10 14 2 3 2" xfId="16402"/>
    <cellStyle name="Обычный 4 3 10 14 2 3 2 2" xfId="31068"/>
    <cellStyle name="Обычный 4 3 10 14 2 3 3" xfId="23735"/>
    <cellStyle name="Обычный 4 3 10 14 2 4" xfId="12747"/>
    <cellStyle name="Обычный 4 3 10 14 2 4 2" xfId="27413"/>
    <cellStyle name="Обычный 4 3 10 14 2 5" xfId="20080"/>
    <cellStyle name="Обычный 4 3 10 14 3" xfId="6326"/>
    <cellStyle name="Обычный 4 3 10 14 3 2" xfId="9986"/>
    <cellStyle name="Обычный 4 3 10 14 3 2 2" xfId="17319"/>
    <cellStyle name="Обычный 4 3 10 14 3 2 2 2" xfId="31985"/>
    <cellStyle name="Обычный 4 3 10 14 3 2 3" xfId="24652"/>
    <cellStyle name="Обычный 4 3 10 14 3 3" xfId="13664"/>
    <cellStyle name="Обычный 4 3 10 14 3 3 2" xfId="28330"/>
    <cellStyle name="Обычный 4 3 10 14 3 4" xfId="20997"/>
    <cellStyle name="Обычный 4 3 10 14 4" xfId="8156"/>
    <cellStyle name="Обычный 4 3 10 14 4 2" xfId="15493"/>
    <cellStyle name="Обычный 4 3 10 14 4 2 2" xfId="30159"/>
    <cellStyle name="Обычный 4 3 10 14 4 3" xfId="22826"/>
    <cellStyle name="Обычный 4 3 10 14 5" xfId="11838"/>
    <cellStyle name="Обычный 4 3 10 14 5 2" xfId="26504"/>
    <cellStyle name="Обычный 4 3 10 14 6" xfId="19171"/>
    <cellStyle name="Обычный 4 3 10 15" xfId="4576"/>
    <cellStyle name="Обычный 4 3 10 15 2" xfId="6407"/>
    <cellStyle name="Обычный 4 3 10 15 2 2" xfId="10067"/>
    <cellStyle name="Обычный 4 3 10 15 2 2 2" xfId="17400"/>
    <cellStyle name="Обычный 4 3 10 15 2 2 2 2" xfId="32066"/>
    <cellStyle name="Обычный 4 3 10 15 2 2 3" xfId="24733"/>
    <cellStyle name="Обычный 4 3 10 15 2 3" xfId="13745"/>
    <cellStyle name="Обычный 4 3 10 15 2 3 2" xfId="28411"/>
    <cellStyle name="Обычный 4 3 10 15 2 4" xfId="21078"/>
    <cellStyle name="Обычный 4 3 10 15 3" xfId="8239"/>
    <cellStyle name="Обычный 4 3 10 15 3 2" xfId="15574"/>
    <cellStyle name="Обычный 4 3 10 15 3 2 2" xfId="30240"/>
    <cellStyle name="Обычный 4 3 10 15 3 3" xfId="22907"/>
    <cellStyle name="Обычный 4 3 10 15 4" xfId="11919"/>
    <cellStyle name="Обычный 4 3 10 15 4 2" xfId="26585"/>
    <cellStyle name="Обычный 4 3 10 15 5" xfId="19252"/>
    <cellStyle name="Обычный 4 3 10 16" xfId="5499"/>
    <cellStyle name="Обычный 4 3 10 16 2" xfId="9158"/>
    <cellStyle name="Обычный 4 3 10 16 2 2" xfId="16491"/>
    <cellStyle name="Обычный 4 3 10 16 2 2 2" xfId="31157"/>
    <cellStyle name="Обычный 4 3 10 16 2 3" xfId="23824"/>
    <cellStyle name="Обычный 4 3 10 16 3" xfId="12836"/>
    <cellStyle name="Обычный 4 3 10 16 3 2" xfId="27502"/>
    <cellStyle name="Обычный 4 3 10 16 4" xfId="20169"/>
    <cellStyle name="Обычный 4 3 10 17" xfId="7328"/>
    <cellStyle name="Обычный 4 3 10 17 2" xfId="14665"/>
    <cellStyle name="Обычный 4 3 10 17 2 2" xfId="29331"/>
    <cellStyle name="Обычный 4 3 10 17 3" xfId="21998"/>
    <cellStyle name="Обычный 4 3 10 18" xfId="11010"/>
    <cellStyle name="Обычный 4 3 10 18 2" xfId="25676"/>
    <cellStyle name="Обычный 4 3 10 19" xfId="18343"/>
    <cellStyle name="Обычный 4 3 10 2" xfId="236"/>
    <cellStyle name="Обычный 4 3 10 2 2" xfId="4648"/>
    <cellStyle name="Обычный 4 3 10 2 2 2" xfId="6479"/>
    <cellStyle name="Обычный 4 3 10 2 2 2 2" xfId="10139"/>
    <cellStyle name="Обычный 4 3 10 2 2 2 2 2" xfId="17472"/>
    <cellStyle name="Обычный 4 3 10 2 2 2 2 2 2" xfId="32138"/>
    <cellStyle name="Обычный 4 3 10 2 2 2 2 3" xfId="24805"/>
    <cellStyle name="Обычный 4 3 10 2 2 2 3" xfId="13817"/>
    <cellStyle name="Обычный 4 3 10 2 2 2 3 2" xfId="28483"/>
    <cellStyle name="Обычный 4 3 10 2 2 2 4" xfId="21150"/>
    <cellStyle name="Обычный 4 3 10 2 2 3" xfId="8311"/>
    <cellStyle name="Обычный 4 3 10 2 2 3 2" xfId="15646"/>
    <cellStyle name="Обычный 4 3 10 2 2 3 2 2" xfId="30312"/>
    <cellStyle name="Обычный 4 3 10 2 2 3 3" xfId="22979"/>
    <cellStyle name="Обычный 4 3 10 2 2 4" xfId="11991"/>
    <cellStyle name="Обычный 4 3 10 2 2 4 2" xfId="26657"/>
    <cellStyle name="Обычный 4 3 10 2 2 5" xfId="19324"/>
    <cellStyle name="Обычный 4 3 10 2 3" xfId="5571"/>
    <cellStyle name="Обычный 4 3 10 2 3 2" xfId="9230"/>
    <cellStyle name="Обычный 4 3 10 2 3 2 2" xfId="16563"/>
    <cellStyle name="Обычный 4 3 10 2 3 2 2 2" xfId="31229"/>
    <cellStyle name="Обычный 4 3 10 2 3 2 3" xfId="23896"/>
    <cellStyle name="Обычный 4 3 10 2 3 3" xfId="12908"/>
    <cellStyle name="Обычный 4 3 10 2 3 3 2" xfId="27574"/>
    <cellStyle name="Обычный 4 3 10 2 3 4" xfId="20241"/>
    <cellStyle name="Обычный 4 3 10 2 4" xfId="7400"/>
    <cellStyle name="Обычный 4 3 10 2 4 2" xfId="14737"/>
    <cellStyle name="Обычный 4 3 10 2 4 2 2" xfId="29403"/>
    <cellStyle name="Обычный 4 3 10 2 4 3" xfId="22070"/>
    <cellStyle name="Обычный 4 3 10 2 5" xfId="11082"/>
    <cellStyle name="Обычный 4 3 10 2 5 2" xfId="25748"/>
    <cellStyle name="Обычный 4 3 10 2 6" xfId="18415"/>
    <cellStyle name="Обычный 4 3 10 3" xfId="300"/>
    <cellStyle name="Обычный 4 3 10 3 2" xfId="4711"/>
    <cellStyle name="Обычный 4 3 10 3 2 2" xfId="6542"/>
    <cellStyle name="Обычный 4 3 10 3 2 2 2" xfId="10202"/>
    <cellStyle name="Обычный 4 3 10 3 2 2 2 2" xfId="17535"/>
    <cellStyle name="Обычный 4 3 10 3 2 2 2 2 2" xfId="32201"/>
    <cellStyle name="Обычный 4 3 10 3 2 2 2 3" xfId="24868"/>
    <cellStyle name="Обычный 4 3 10 3 2 2 3" xfId="13880"/>
    <cellStyle name="Обычный 4 3 10 3 2 2 3 2" xfId="28546"/>
    <cellStyle name="Обычный 4 3 10 3 2 2 4" xfId="21213"/>
    <cellStyle name="Обычный 4 3 10 3 2 3" xfId="8374"/>
    <cellStyle name="Обычный 4 3 10 3 2 3 2" xfId="15709"/>
    <cellStyle name="Обычный 4 3 10 3 2 3 2 2" xfId="30375"/>
    <cellStyle name="Обычный 4 3 10 3 2 3 3" xfId="23042"/>
    <cellStyle name="Обычный 4 3 10 3 2 4" xfId="12054"/>
    <cellStyle name="Обычный 4 3 10 3 2 4 2" xfId="26720"/>
    <cellStyle name="Обычный 4 3 10 3 2 5" xfId="19387"/>
    <cellStyle name="Обычный 4 3 10 3 3" xfId="5634"/>
    <cellStyle name="Обычный 4 3 10 3 3 2" xfId="9293"/>
    <cellStyle name="Обычный 4 3 10 3 3 2 2" xfId="16626"/>
    <cellStyle name="Обычный 4 3 10 3 3 2 2 2" xfId="31292"/>
    <cellStyle name="Обычный 4 3 10 3 3 2 3" xfId="23959"/>
    <cellStyle name="Обычный 4 3 10 3 3 3" xfId="12971"/>
    <cellStyle name="Обычный 4 3 10 3 3 3 2" xfId="27637"/>
    <cellStyle name="Обычный 4 3 10 3 3 4" xfId="20304"/>
    <cellStyle name="Обычный 4 3 10 3 4" xfId="7463"/>
    <cellStyle name="Обычный 4 3 10 3 4 2" xfId="14800"/>
    <cellStyle name="Обычный 4 3 10 3 4 2 2" xfId="29466"/>
    <cellStyle name="Обычный 4 3 10 3 4 3" xfId="22133"/>
    <cellStyle name="Обычный 4 3 10 3 5" xfId="11145"/>
    <cellStyle name="Обычный 4 3 10 3 5 2" xfId="25811"/>
    <cellStyle name="Обычный 4 3 10 3 6" xfId="18478"/>
    <cellStyle name="Обычный 4 3 10 4" xfId="362"/>
    <cellStyle name="Обычный 4 3 10 4 2" xfId="4774"/>
    <cellStyle name="Обычный 4 3 10 4 2 2" xfId="6605"/>
    <cellStyle name="Обычный 4 3 10 4 2 2 2" xfId="10265"/>
    <cellStyle name="Обычный 4 3 10 4 2 2 2 2" xfId="17598"/>
    <cellStyle name="Обычный 4 3 10 4 2 2 2 2 2" xfId="32264"/>
    <cellStyle name="Обычный 4 3 10 4 2 2 2 3" xfId="24931"/>
    <cellStyle name="Обычный 4 3 10 4 2 2 3" xfId="13943"/>
    <cellStyle name="Обычный 4 3 10 4 2 2 3 2" xfId="28609"/>
    <cellStyle name="Обычный 4 3 10 4 2 2 4" xfId="21276"/>
    <cellStyle name="Обычный 4 3 10 4 2 3" xfId="8437"/>
    <cellStyle name="Обычный 4 3 10 4 2 3 2" xfId="15772"/>
    <cellStyle name="Обычный 4 3 10 4 2 3 2 2" xfId="30438"/>
    <cellStyle name="Обычный 4 3 10 4 2 3 3" xfId="23105"/>
    <cellStyle name="Обычный 4 3 10 4 2 4" xfId="12117"/>
    <cellStyle name="Обычный 4 3 10 4 2 4 2" xfId="26783"/>
    <cellStyle name="Обычный 4 3 10 4 2 5" xfId="19450"/>
    <cellStyle name="Обычный 4 3 10 4 3" xfId="5697"/>
    <cellStyle name="Обычный 4 3 10 4 3 2" xfId="9356"/>
    <cellStyle name="Обычный 4 3 10 4 3 2 2" xfId="16689"/>
    <cellStyle name="Обычный 4 3 10 4 3 2 2 2" xfId="31355"/>
    <cellStyle name="Обычный 4 3 10 4 3 2 3" xfId="24022"/>
    <cellStyle name="Обычный 4 3 10 4 3 3" xfId="13034"/>
    <cellStyle name="Обычный 4 3 10 4 3 3 2" xfId="27700"/>
    <cellStyle name="Обычный 4 3 10 4 3 4" xfId="20367"/>
    <cellStyle name="Обычный 4 3 10 4 4" xfId="7526"/>
    <cellStyle name="Обычный 4 3 10 4 4 2" xfId="14863"/>
    <cellStyle name="Обычный 4 3 10 4 4 2 2" xfId="29529"/>
    <cellStyle name="Обычный 4 3 10 4 4 3" xfId="22196"/>
    <cellStyle name="Обычный 4 3 10 4 5" xfId="11208"/>
    <cellStyle name="Обычный 4 3 10 4 5 2" xfId="25874"/>
    <cellStyle name="Обычный 4 3 10 4 6" xfId="18541"/>
    <cellStyle name="Обычный 4 3 10 5" xfId="425"/>
    <cellStyle name="Обычный 4 3 10 5 2" xfId="4837"/>
    <cellStyle name="Обычный 4 3 10 5 2 2" xfId="6668"/>
    <cellStyle name="Обычный 4 3 10 5 2 2 2" xfId="10328"/>
    <cellStyle name="Обычный 4 3 10 5 2 2 2 2" xfId="17661"/>
    <cellStyle name="Обычный 4 3 10 5 2 2 2 2 2" xfId="32327"/>
    <cellStyle name="Обычный 4 3 10 5 2 2 2 3" xfId="24994"/>
    <cellStyle name="Обычный 4 3 10 5 2 2 3" xfId="14006"/>
    <cellStyle name="Обычный 4 3 10 5 2 2 3 2" xfId="28672"/>
    <cellStyle name="Обычный 4 3 10 5 2 2 4" xfId="21339"/>
    <cellStyle name="Обычный 4 3 10 5 2 3" xfId="8500"/>
    <cellStyle name="Обычный 4 3 10 5 2 3 2" xfId="15835"/>
    <cellStyle name="Обычный 4 3 10 5 2 3 2 2" xfId="30501"/>
    <cellStyle name="Обычный 4 3 10 5 2 3 3" xfId="23168"/>
    <cellStyle name="Обычный 4 3 10 5 2 4" xfId="12180"/>
    <cellStyle name="Обычный 4 3 10 5 2 4 2" xfId="26846"/>
    <cellStyle name="Обычный 4 3 10 5 2 5" xfId="19513"/>
    <cellStyle name="Обычный 4 3 10 5 3" xfId="5760"/>
    <cellStyle name="Обычный 4 3 10 5 3 2" xfId="9419"/>
    <cellStyle name="Обычный 4 3 10 5 3 2 2" xfId="16752"/>
    <cellStyle name="Обычный 4 3 10 5 3 2 2 2" xfId="31418"/>
    <cellStyle name="Обычный 4 3 10 5 3 2 3" xfId="24085"/>
    <cellStyle name="Обычный 4 3 10 5 3 3" xfId="13097"/>
    <cellStyle name="Обычный 4 3 10 5 3 3 2" xfId="27763"/>
    <cellStyle name="Обычный 4 3 10 5 3 4" xfId="20430"/>
    <cellStyle name="Обычный 4 3 10 5 4" xfId="7589"/>
    <cellStyle name="Обычный 4 3 10 5 4 2" xfId="14926"/>
    <cellStyle name="Обычный 4 3 10 5 4 2 2" xfId="29592"/>
    <cellStyle name="Обычный 4 3 10 5 4 3" xfId="22259"/>
    <cellStyle name="Обычный 4 3 10 5 5" xfId="11271"/>
    <cellStyle name="Обычный 4 3 10 5 5 2" xfId="25937"/>
    <cellStyle name="Обычный 4 3 10 5 6" xfId="18604"/>
    <cellStyle name="Обычный 4 3 10 6" xfId="488"/>
    <cellStyle name="Обычный 4 3 10 6 2" xfId="4900"/>
    <cellStyle name="Обычный 4 3 10 6 2 2" xfId="6731"/>
    <cellStyle name="Обычный 4 3 10 6 2 2 2" xfId="10391"/>
    <cellStyle name="Обычный 4 3 10 6 2 2 2 2" xfId="17724"/>
    <cellStyle name="Обычный 4 3 10 6 2 2 2 2 2" xfId="32390"/>
    <cellStyle name="Обычный 4 3 10 6 2 2 2 3" xfId="25057"/>
    <cellStyle name="Обычный 4 3 10 6 2 2 3" xfId="14069"/>
    <cellStyle name="Обычный 4 3 10 6 2 2 3 2" xfId="28735"/>
    <cellStyle name="Обычный 4 3 10 6 2 2 4" xfId="21402"/>
    <cellStyle name="Обычный 4 3 10 6 2 3" xfId="8563"/>
    <cellStyle name="Обычный 4 3 10 6 2 3 2" xfId="15898"/>
    <cellStyle name="Обычный 4 3 10 6 2 3 2 2" xfId="30564"/>
    <cellStyle name="Обычный 4 3 10 6 2 3 3" xfId="23231"/>
    <cellStyle name="Обычный 4 3 10 6 2 4" xfId="12243"/>
    <cellStyle name="Обычный 4 3 10 6 2 4 2" xfId="26909"/>
    <cellStyle name="Обычный 4 3 10 6 2 5" xfId="19576"/>
    <cellStyle name="Обычный 4 3 10 6 3" xfId="5823"/>
    <cellStyle name="Обычный 4 3 10 6 3 2" xfId="9482"/>
    <cellStyle name="Обычный 4 3 10 6 3 2 2" xfId="16815"/>
    <cellStyle name="Обычный 4 3 10 6 3 2 2 2" xfId="31481"/>
    <cellStyle name="Обычный 4 3 10 6 3 2 3" xfId="24148"/>
    <cellStyle name="Обычный 4 3 10 6 3 3" xfId="13160"/>
    <cellStyle name="Обычный 4 3 10 6 3 3 2" xfId="27826"/>
    <cellStyle name="Обычный 4 3 10 6 3 4" xfId="20493"/>
    <cellStyle name="Обычный 4 3 10 6 4" xfId="7652"/>
    <cellStyle name="Обычный 4 3 10 6 4 2" xfId="14989"/>
    <cellStyle name="Обычный 4 3 10 6 4 2 2" xfId="29655"/>
    <cellStyle name="Обычный 4 3 10 6 4 3" xfId="22322"/>
    <cellStyle name="Обычный 4 3 10 6 5" xfId="11334"/>
    <cellStyle name="Обычный 4 3 10 6 5 2" xfId="26000"/>
    <cellStyle name="Обычный 4 3 10 6 6" xfId="18667"/>
    <cellStyle name="Обычный 4 3 10 7" xfId="551"/>
    <cellStyle name="Обычный 4 3 10 7 2" xfId="4963"/>
    <cellStyle name="Обычный 4 3 10 7 2 2" xfId="6794"/>
    <cellStyle name="Обычный 4 3 10 7 2 2 2" xfId="10454"/>
    <cellStyle name="Обычный 4 3 10 7 2 2 2 2" xfId="17787"/>
    <cellStyle name="Обычный 4 3 10 7 2 2 2 2 2" xfId="32453"/>
    <cellStyle name="Обычный 4 3 10 7 2 2 2 3" xfId="25120"/>
    <cellStyle name="Обычный 4 3 10 7 2 2 3" xfId="14132"/>
    <cellStyle name="Обычный 4 3 10 7 2 2 3 2" xfId="28798"/>
    <cellStyle name="Обычный 4 3 10 7 2 2 4" xfId="21465"/>
    <cellStyle name="Обычный 4 3 10 7 2 3" xfId="8626"/>
    <cellStyle name="Обычный 4 3 10 7 2 3 2" xfId="15961"/>
    <cellStyle name="Обычный 4 3 10 7 2 3 2 2" xfId="30627"/>
    <cellStyle name="Обычный 4 3 10 7 2 3 3" xfId="23294"/>
    <cellStyle name="Обычный 4 3 10 7 2 4" xfId="12306"/>
    <cellStyle name="Обычный 4 3 10 7 2 4 2" xfId="26972"/>
    <cellStyle name="Обычный 4 3 10 7 2 5" xfId="19639"/>
    <cellStyle name="Обычный 4 3 10 7 3" xfId="5886"/>
    <cellStyle name="Обычный 4 3 10 7 3 2" xfId="9545"/>
    <cellStyle name="Обычный 4 3 10 7 3 2 2" xfId="16878"/>
    <cellStyle name="Обычный 4 3 10 7 3 2 2 2" xfId="31544"/>
    <cellStyle name="Обычный 4 3 10 7 3 2 3" xfId="24211"/>
    <cellStyle name="Обычный 4 3 10 7 3 3" xfId="13223"/>
    <cellStyle name="Обычный 4 3 10 7 3 3 2" xfId="27889"/>
    <cellStyle name="Обычный 4 3 10 7 3 4" xfId="20556"/>
    <cellStyle name="Обычный 4 3 10 7 4" xfId="7715"/>
    <cellStyle name="Обычный 4 3 10 7 4 2" xfId="15052"/>
    <cellStyle name="Обычный 4 3 10 7 4 2 2" xfId="29718"/>
    <cellStyle name="Обычный 4 3 10 7 4 3" xfId="22385"/>
    <cellStyle name="Обычный 4 3 10 7 5" xfId="11397"/>
    <cellStyle name="Обычный 4 3 10 7 5 2" xfId="26063"/>
    <cellStyle name="Обычный 4 3 10 7 6" xfId="18730"/>
    <cellStyle name="Обычный 4 3 10 8" xfId="615"/>
    <cellStyle name="Обычный 4 3 10 8 2" xfId="5026"/>
    <cellStyle name="Обычный 4 3 10 8 2 2" xfId="6857"/>
    <cellStyle name="Обычный 4 3 10 8 2 2 2" xfId="10517"/>
    <cellStyle name="Обычный 4 3 10 8 2 2 2 2" xfId="17850"/>
    <cellStyle name="Обычный 4 3 10 8 2 2 2 2 2" xfId="32516"/>
    <cellStyle name="Обычный 4 3 10 8 2 2 2 3" xfId="25183"/>
    <cellStyle name="Обычный 4 3 10 8 2 2 3" xfId="14195"/>
    <cellStyle name="Обычный 4 3 10 8 2 2 3 2" xfId="28861"/>
    <cellStyle name="Обычный 4 3 10 8 2 2 4" xfId="21528"/>
    <cellStyle name="Обычный 4 3 10 8 2 3" xfId="8689"/>
    <cellStyle name="Обычный 4 3 10 8 2 3 2" xfId="16024"/>
    <cellStyle name="Обычный 4 3 10 8 2 3 2 2" xfId="30690"/>
    <cellStyle name="Обычный 4 3 10 8 2 3 3" xfId="23357"/>
    <cellStyle name="Обычный 4 3 10 8 2 4" xfId="12369"/>
    <cellStyle name="Обычный 4 3 10 8 2 4 2" xfId="27035"/>
    <cellStyle name="Обычный 4 3 10 8 2 5" xfId="19702"/>
    <cellStyle name="Обычный 4 3 10 8 3" xfId="5949"/>
    <cellStyle name="Обычный 4 3 10 8 3 2" xfId="9608"/>
    <cellStyle name="Обычный 4 3 10 8 3 2 2" xfId="16941"/>
    <cellStyle name="Обычный 4 3 10 8 3 2 2 2" xfId="31607"/>
    <cellStyle name="Обычный 4 3 10 8 3 2 3" xfId="24274"/>
    <cellStyle name="Обычный 4 3 10 8 3 3" xfId="13286"/>
    <cellStyle name="Обычный 4 3 10 8 3 3 2" xfId="27952"/>
    <cellStyle name="Обычный 4 3 10 8 3 4" xfId="20619"/>
    <cellStyle name="Обычный 4 3 10 8 4" xfId="7778"/>
    <cellStyle name="Обычный 4 3 10 8 4 2" xfId="15115"/>
    <cellStyle name="Обычный 4 3 10 8 4 2 2" xfId="29781"/>
    <cellStyle name="Обычный 4 3 10 8 4 3" xfId="22448"/>
    <cellStyle name="Обычный 4 3 10 8 5" xfId="11460"/>
    <cellStyle name="Обычный 4 3 10 8 5 2" xfId="26126"/>
    <cellStyle name="Обычный 4 3 10 8 6" xfId="18793"/>
    <cellStyle name="Обычный 4 3 10 9" xfId="678"/>
    <cellStyle name="Обычный 4 3 10 9 2" xfId="5089"/>
    <cellStyle name="Обычный 4 3 10 9 2 2" xfId="6920"/>
    <cellStyle name="Обычный 4 3 10 9 2 2 2" xfId="10580"/>
    <cellStyle name="Обычный 4 3 10 9 2 2 2 2" xfId="17913"/>
    <cellStyle name="Обычный 4 3 10 9 2 2 2 2 2" xfId="32579"/>
    <cellStyle name="Обычный 4 3 10 9 2 2 2 3" xfId="25246"/>
    <cellStyle name="Обычный 4 3 10 9 2 2 3" xfId="14258"/>
    <cellStyle name="Обычный 4 3 10 9 2 2 3 2" xfId="28924"/>
    <cellStyle name="Обычный 4 3 10 9 2 2 4" xfId="21591"/>
    <cellStyle name="Обычный 4 3 10 9 2 3" xfId="8752"/>
    <cellStyle name="Обычный 4 3 10 9 2 3 2" xfId="16087"/>
    <cellStyle name="Обычный 4 3 10 9 2 3 2 2" xfId="30753"/>
    <cellStyle name="Обычный 4 3 10 9 2 3 3" xfId="23420"/>
    <cellStyle name="Обычный 4 3 10 9 2 4" xfId="12432"/>
    <cellStyle name="Обычный 4 3 10 9 2 4 2" xfId="27098"/>
    <cellStyle name="Обычный 4 3 10 9 2 5" xfId="19765"/>
    <cellStyle name="Обычный 4 3 10 9 3" xfId="6012"/>
    <cellStyle name="Обычный 4 3 10 9 3 2" xfId="9671"/>
    <cellStyle name="Обычный 4 3 10 9 3 2 2" xfId="17004"/>
    <cellStyle name="Обычный 4 3 10 9 3 2 2 2" xfId="31670"/>
    <cellStyle name="Обычный 4 3 10 9 3 2 3" xfId="24337"/>
    <cellStyle name="Обычный 4 3 10 9 3 3" xfId="13349"/>
    <cellStyle name="Обычный 4 3 10 9 3 3 2" xfId="28015"/>
    <cellStyle name="Обычный 4 3 10 9 3 4" xfId="20682"/>
    <cellStyle name="Обычный 4 3 10 9 4" xfId="7841"/>
    <cellStyle name="Обычный 4 3 10 9 4 2" xfId="15178"/>
    <cellStyle name="Обычный 4 3 10 9 4 2 2" xfId="29844"/>
    <cellStyle name="Обычный 4 3 10 9 4 3" xfId="22511"/>
    <cellStyle name="Обычный 4 3 10 9 5" xfId="11523"/>
    <cellStyle name="Обычный 4 3 10 9 5 2" xfId="26189"/>
    <cellStyle name="Обычный 4 3 10 9 6" xfId="18856"/>
    <cellStyle name="Обычный 4 3 11" xfId="124"/>
    <cellStyle name="Обычный 4 3 11 10" xfId="742"/>
    <cellStyle name="Обычный 4 3 11 10 2" xfId="5153"/>
    <cellStyle name="Обычный 4 3 11 10 2 2" xfId="6984"/>
    <cellStyle name="Обычный 4 3 11 10 2 2 2" xfId="10644"/>
    <cellStyle name="Обычный 4 3 11 10 2 2 2 2" xfId="17977"/>
    <cellStyle name="Обычный 4 3 11 10 2 2 2 2 2" xfId="32643"/>
    <cellStyle name="Обычный 4 3 11 10 2 2 2 3" xfId="25310"/>
    <cellStyle name="Обычный 4 3 11 10 2 2 3" xfId="14322"/>
    <cellStyle name="Обычный 4 3 11 10 2 2 3 2" xfId="28988"/>
    <cellStyle name="Обычный 4 3 11 10 2 2 4" xfId="21655"/>
    <cellStyle name="Обычный 4 3 11 10 2 3" xfId="8816"/>
    <cellStyle name="Обычный 4 3 11 10 2 3 2" xfId="16151"/>
    <cellStyle name="Обычный 4 3 11 10 2 3 2 2" xfId="30817"/>
    <cellStyle name="Обычный 4 3 11 10 2 3 3" xfId="23484"/>
    <cellStyle name="Обычный 4 3 11 10 2 4" xfId="12496"/>
    <cellStyle name="Обычный 4 3 11 10 2 4 2" xfId="27162"/>
    <cellStyle name="Обычный 4 3 11 10 2 5" xfId="19829"/>
    <cellStyle name="Обычный 4 3 11 10 3" xfId="6076"/>
    <cellStyle name="Обычный 4 3 11 10 3 2" xfId="9735"/>
    <cellStyle name="Обычный 4 3 11 10 3 2 2" xfId="17068"/>
    <cellStyle name="Обычный 4 3 11 10 3 2 2 2" xfId="31734"/>
    <cellStyle name="Обычный 4 3 11 10 3 2 3" xfId="24401"/>
    <cellStyle name="Обычный 4 3 11 10 3 3" xfId="13413"/>
    <cellStyle name="Обычный 4 3 11 10 3 3 2" xfId="28079"/>
    <cellStyle name="Обычный 4 3 11 10 3 4" xfId="20746"/>
    <cellStyle name="Обычный 4 3 11 10 4" xfId="7905"/>
    <cellStyle name="Обычный 4 3 11 10 4 2" xfId="15242"/>
    <cellStyle name="Обычный 4 3 11 10 4 2 2" xfId="29908"/>
    <cellStyle name="Обычный 4 3 11 10 4 3" xfId="22575"/>
    <cellStyle name="Обычный 4 3 11 10 5" xfId="11587"/>
    <cellStyle name="Обычный 4 3 11 10 5 2" xfId="26253"/>
    <cellStyle name="Обычный 4 3 11 10 6" xfId="18920"/>
    <cellStyle name="Обычный 4 3 11 11" xfId="805"/>
    <cellStyle name="Обычный 4 3 11 11 2" xfId="5216"/>
    <cellStyle name="Обычный 4 3 11 11 2 2" xfId="7047"/>
    <cellStyle name="Обычный 4 3 11 11 2 2 2" xfId="10707"/>
    <cellStyle name="Обычный 4 3 11 11 2 2 2 2" xfId="18040"/>
    <cellStyle name="Обычный 4 3 11 11 2 2 2 2 2" xfId="32706"/>
    <cellStyle name="Обычный 4 3 11 11 2 2 2 3" xfId="25373"/>
    <cellStyle name="Обычный 4 3 11 11 2 2 3" xfId="14385"/>
    <cellStyle name="Обычный 4 3 11 11 2 2 3 2" xfId="29051"/>
    <cellStyle name="Обычный 4 3 11 11 2 2 4" xfId="21718"/>
    <cellStyle name="Обычный 4 3 11 11 2 3" xfId="8879"/>
    <cellStyle name="Обычный 4 3 11 11 2 3 2" xfId="16214"/>
    <cellStyle name="Обычный 4 3 11 11 2 3 2 2" xfId="30880"/>
    <cellStyle name="Обычный 4 3 11 11 2 3 3" xfId="23547"/>
    <cellStyle name="Обычный 4 3 11 11 2 4" xfId="12559"/>
    <cellStyle name="Обычный 4 3 11 11 2 4 2" xfId="27225"/>
    <cellStyle name="Обычный 4 3 11 11 2 5" xfId="19892"/>
    <cellStyle name="Обычный 4 3 11 11 3" xfId="6139"/>
    <cellStyle name="Обычный 4 3 11 11 3 2" xfId="9798"/>
    <cellStyle name="Обычный 4 3 11 11 3 2 2" xfId="17131"/>
    <cellStyle name="Обычный 4 3 11 11 3 2 2 2" xfId="31797"/>
    <cellStyle name="Обычный 4 3 11 11 3 2 3" xfId="24464"/>
    <cellStyle name="Обычный 4 3 11 11 3 3" xfId="13476"/>
    <cellStyle name="Обычный 4 3 11 11 3 3 2" xfId="28142"/>
    <cellStyle name="Обычный 4 3 11 11 3 4" xfId="20809"/>
    <cellStyle name="Обычный 4 3 11 11 4" xfId="7968"/>
    <cellStyle name="Обычный 4 3 11 11 4 2" xfId="15305"/>
    <cellStyle name="Обычный 4 3 11 11 4 2 2" xfId="29971"/>
    <cellStyle name="Обычный 4 3 11 11 4 3" xfId="22638"/>
    <cellStyle name="Обычный 4 3 11 11 5" xfId="11650"/>
    <cellStyle name="Обычный 4 3 11 11 5 2" xfId="26316"/>
    <cellStyle name="Обычный 4 3 11 11 6" xfId="18983"/>
    <cellStyle name="Обычный 4 3 11 12" xfId="868"/>
    <cellStyle name="Обычный 4 3 11 12 2" xfId="5279"/>
    <cellStyle name="Обычный 4 3 11 12 2 2" xfId="7110"/>
    <cellStyle name="Обычный 4 3 11 12 2 2 2" xfId="10770"/>
    <cellStyle name="Обычный 4 3 11 12 2 2 2 2" xfId="18103"/>
    <cellStyle name="Обычный 4 3 11 12 2 2 2 2 2" xfId="32769"/>
    <cellStyle name="Обычный 4 3 11 12 2 2 2 3" xfId="25436"/>
    <cellStyle name="Обычный 4 3 11 12 2 2 3" xfId="14448"/>
    <cellStyle name="Обычный 4 3 11 12 2 2 3 2" xfId="29114"/>
    <cellStyle name="Обычный 4 3 11 12 2 2 4" xfId="21781"/>
    <cellStyle name="Обычный 4 3 11 12 2 3" xfId="8942"/>
    <cellStyle name="Обычный 4 3 11 12 2 3 2" xfId="16277"/>
    <cellStyle name="Обычный 4 3 11 12 2 3 2 2" xfId="30943"/>
    <cellStyle name="Обычный 4 3 11 12 2 3 3" xfId="23610"/>
    <cellStyle name="Обычный 4 3 11 12 2 4" xfId="12622"/>
    <cellStyle name="Обычный 4 3 11 12 2 4 2" xfId="27288"/>
    <cellStyle name="Обычный 4 3 11 12 2 5" xfId="19955"/>
    <cellStyle name="Обычный 4 3 11 12 3" xfId="6202"/>
    <cellStyle name="Обычный 4 3 11 12 3 2" xfId="9861"/>
    <cellStyle name="Обычный 4 3 11 12 3 2 2" xfId="17194"/>
    <cellStyle name="Обычный 4 3 11 12 3 2 2 2" xfId="31860"/>
    <cellStyle name="Обычный 4 3 11 12 3 2 3" xfId="24527"/>
    <cellStyle name="Обычный 4 3 11 12 3 3" xfId="13539"/>
    <cellStyle name="Обычный 4 3 11 12 3 3 2" xfId="28205"/>
    <cellStyle name="Обычный 4 3 11 12 3 4" xfId="20872"/>
    <cellStyle name="Обычный 4 3 11 12 4" xfId="8031"/>
    <cellStyle name="Обычный 4 3 11 12 4 2" xfId="15368"/>
    <cellStyle name="Обычный 4 3 11 12 4 2 2" xfId="30034"/>
    <cellStyle name="Обычный 4 3 11 12 4 3" xfId="22701"/>
    <cellStyle name="Обычный 4 3 11 12 5" xfId="11713"/>
    <cellStyle name="Обычный 4 3 11 12 5 2" xfId="26379"/>
    <cellStyle name="Обычный 4 3 11 12 6" xfId="19046"/>
    <cellStyle name="Обычный 4 3 11 13" xfId="931"/>
    <cellStyle name="Обычный 4 3 11 13 2" xfId="5342"/>
    <cellStyle name="Обычный 4 3 11 13 2 2" xfId="7173"/>
    <cellStyle name="Обычный 4 3 11 13 2 2 2" xfId="10833"/>
    <cellStyle name="Обычный 4 3 11 13 2 2 2 2" xfId="18166"/>
    <cellStyle name="Обычный 4 3 11 13 2 2 2 2 2" xfId="32832"/>
    <cellStyle name="Обычный 4 3 11 13 2 2 2 3" xfId="25499"/>
    <cellStyle name="Обычный 4 3 11 13 2 2 3" xfId="14511"/>
    <cellStyle name="Обычный 4 3 11 13 2 2 3 2" xfId="29177"/>
    <cellStyle name="Обычный 4 3 11 13 2 2 4" xfId="21844"/>
    <cellStyle name="Обычный 4 3 11 13 2 3" xfId="9005"/>
    <cellStyle name="Обычный 4 3 11 13 2 3 2" xfId="16340"/>
    <cellStyle name="Обычный 4 3 11 13 2 3 2 2" xfId="31006"/>
    <cellStyle name="Обычный 4 3 11 13 2 3 3" xfId="23673"/>
    <cellStyle name="Обычный 4 3 11 13 2 4" xfId="12685"/>
    <cellStyle name="Обычный 4 3 11 13 2 4 2" xfId="27351"/>
    <cellStyle name="Обычный 4 3 11 13 2 5" xfId="20018"/>
    <cellStyle name="Обычный 4 3 11 13 3" xfId="6265"/>
    <cellStyle name="Обычный 4 3 11 13 3 2" xfId="9924"/>
    <cellStyle name="Обычный 4 3 11 13 3 2 2" xfId="17257"/>
    <cellStyle name="Обычный 4 3 11 13 3 2 2 2" xfId="31923"/>
    <cellStyle name="Обычный 4 3 11 13 3 2 3" xfId="24590"/>
    <cellStyle name="Обычный 4 3 11 13 3 3" xfId="13602"/>
    <cellStyle name="Обычный 4 3 11 13 3 3 2" xfId="28268"/>
    <cellStyle name="Обычный 4 3 11 13 3 4" xfId="20935"/>
    <cellStyle name="Обычный 4 3 11 13 4" xfId="8094"/>
    <cellStyle name="Обычный 4 3 11 13 4 2" xfId="15431"/>
    <cellStyle name="Обычный 4 3 11 13 4 2 2" xfId="30097"/>
    <cellStyle name="Обычный 4 3 11 13 4 3" xfId="22764"/>
    <cellStyle name="Обычный 4 3 11 13 5" xfId="11776"/>
    <cellStyle name="Обычный 4 3 11 13 5 2" xfId="26442"/>
    <cellStyle name="Обычный 4 3 11 13 6" xfId="19109"/>
    <cellStyle name="Обычный 4 3 11 14" xfId="993"/>
    <cellStyle name="Обычный 4 3 11 14 2" xfId="5405"/>
    <cellStyle name="Обычный 4 3 11 14 2 2" xfId="7236"/>
    <cellStyle name="Обычный 4 3 11 14 2 2 2" xfId="10896"/>
    <cellStyle name="Обычный 4 3 11 14 2 2 2 2" xfId="18229"/>
    <cellStyle name="Обычный 4 3 11 14 2 2 2 2 2" xfId="32895"/>
    <cellStyle name="Обычный 4 3 11 14 2 2 2 3" xfId="25562"/>
    <cellStyle name="Обычный 4 3 11 14 2 2 3" xfId="14574"/>
    <cellStyle name="Обычный 4 3 11 14 2 2 3 2" xfId="29240"/>
    <cellStyle name="Обычный 4 3 11 14 2 2 4" xfId="21907"/>
    <cellStyle name="Обычный 4 3 11 14 2 3" xfId="9068"/>
    <cellStyle name="Обычный 4 3 11 14 2 3 2" xfId="16403"/>
    <cellStyle name="Обычный 4 3 11 14 2 3 2 2" xfId="31069"/>
    <cellStyle name="Обычный 4 3 11 14 2 3 3" xfId="23736"/>
    <cellStyle name="Обычный 4 3 11 14 2 4" xfId="12748"/>
    <cellStyle name="Обычный 4 3 11 14 2 4 2" xfId="27414"/>
    <cellStyle name="Обычный 4 3 11 14 2 5" xfId="20081"/>
    <cellStyle name="Обычный 4 3 11 14 3" xfId="6327"/>
    <cellStyle name="Обычный 4 3 11 14 3 2" xfId="9987"/>
    <cellStyle name="Обычный 4 3 11 14 3 2 2" xfId="17320"/>
    <cellStyle name="Обычный 4 3 11 14 3 2 2 2" xfId="31986"/>
    <cellStyle name="Обычный 4 3 11 14 3 2 3" xfId="24653"/>
    <cellStyle name="Обычный 4 3 11 14 3 3" xfId="13665"/>
    <cellStyle name="Обычный 4 3 11 14 3 3 2" xfId="28331"/>
    <cellStyle name="Обычный 4 3 11 14 3 4" xfId="20998"/>
    <cellStyle name="Обычный 4 3 11 14 4" xfId="8157"/>
    <cellStyle name="Обычный 4 3 11 14 4 2" xfId="15494"/>
    <cellStyle name="Обычный 4 3 11 14 4 2 2" xfId="30160"/>
    <cellStyle name="Обычный 4 3 11 14 4 3" xfId="22827"/>
    <cellStyle name="Обычный 4 3 11 14 5" xfId="11839"/>
    <cellStyle name="Обычный 4 3 11 14 5 2" xfId="26505"/>
    <cellStyle name="Обычный 4 3 11 14 6" xfId="19172"/>
    <cellStyle name="Обычный 4 3 11 15" xfId="4580"/>
    <cellStyle name="Обычный 4 3 11 15 2" xfId="6411"/>
    <cellStyle name="Обычный 4 3 11 15 2 2" xfId="10071"/>
    <cellStyle name="Обычный 4 3 11 15 2 2 2" xfId="17404"/>
    <cellStyle name="Обычный 4 3 11 15 2 2 2 2" xfId="32070"/>
    <cellStyle name="Обычный 4 3 11 15 2 2 3" xfId="24737"/>
    <cellStyle name="Обычный 4 3 11 15 2 3" xfId="13749"/>
    <cellStyle name="Обычный 4 3 11 15 2 3 2" xfId="28415"/>
    <cellStyle name="Обычный 4 3 11 15 2 4" xfId="21082"/>
    <cellStyle name="Обычный 4 3 11 15 3" xfId="8243"/>
    <cellStyle name="Обычный 4 3 11 15 3 2" xfId="15578"/>
    <cellStyle name="Обычный 4 3 11 15 3 2 2" xfId="30244"/>
    <cellStyle name="Обычный 4 3 11 15 3 3" xfId="22911"/>
    <cellStyle name="Обычный 4 3 11 15 4" xfId="11923"/>
    <cellStyle name="Обычный 4 3 11 15 4 2" xfId="26589"/>
    <cellStyle name="Обычный 4 3 11 15 5" xfId="19256"/>
    <cellStyle name="Обычный 4 3 11 16" xfId="5503"/>
    <cellStyle name="Обычный 4 3 11 16 2" xfId="9162"/>
    <cellStyle name="Обычный 4 3 11 16 2 2" xfId="16495"/>
    <cellStyle name="Обычный 4 3 11 16 2 2 2" xfId="31161"/>
    <cellStyle name="Обычный 4 3 11 16 2 3" xfId="23828"/>
    <cellStyle name="Обычный 4 3 11 16 3" xfId="12840"/>
    <cellStyle name="Обычный 4 3 11 16 3 2" xfId="27506"/>
    <cellStyle name="Обычный 4 3 11 16 4" xfId="20173"/>
    <cellStyle name="Обычный 4 3 11 17" xfId="7332"/>
    <cellStyle name="Обычный 4 3 11 17 2" xfId="14669"/>
    <cellStyle name="Обычный 4 3 11 17 2 2" xfId="29335"/>
    <cellStyle name="Обычный 4 3 11 17 3" xfId="22002"/>
    <cellStyle name="Обычный 4 3 11 18" xfId="11014"/>
    <cellStyle name="Обычный 4 3 11 18 2" xfId="25680"/>
    <cellStyle name="Обычный 4 3 11 19" xfId="18347"/>
    <cellStyle name="Обычный 4 3 11 2" xfId="237"/>
    <cellStyle name="Обычный 4 3 11 2 2" xfId="4649"/>
    <cellStyle name="Обычный 4 3 11 2 2 2" xfId="6480"/>
    <cellStyle name="Обычный 4 3 11 2 2 2 2" xfId="10140"/>
    <cellStyle name="Обычный 4 3 11 2 2 2 2 2" xfId="17473"/>
    <cellStyle name="Обычный 4 3 11 2 2 2 2 2 2" xfId="32139"/>
    <cellStyle name="Обычный 4 3 11 2 2 2 2 3" xfId="24806"/>
    <cellStyle name="Обычный 4 3 11 2 2 2 3" xfId="13818"/>
    <cellStyle name="Обычный 4 3 11 2 2 2 3 2" xfId="28484"/>
    <cellStyle name="Обычный 4 3 11 2 2 2 4" xfId="21151"/>
    <cellStyle name="Обычный 4 3 11 2 2 3" xfId="8312"/>
    <cellStyle name="Обычный 4 3 11 2 2 3 2" xfId="15647"/>
    <cellStyle name="Обычный 4 3 11 2 2 3 2 2" xfId="30313"/>
    <cellStyle name="Обычный 4 3 11 2 2 3 3" xfId="22980"/>
    <cellStyle name="Обычный 4 3 11 2 2 4" xfId="11992"/>
    <cellStyle name="Обычный 4 3 11 2 2 4 2" xfId="26658"/>
    <cellStyle name="Обычный 4 3 11 2 2 5" xfId="19325"/>
    <cellStyle name="Обычный 4 3 11 2 3" xfId="5572"/>
    <cellStyle name="Обычный 4 3 11 2 3 2" xfId="9231"/>
    <cellStyle name="Обычный 4 3 11 2 3 2 2" xfId="16564"/>
    <cellStyle name="Обычный 4 3 11 2 3 2 2 2" xfId="31230"/>
    <cellStyle name="Обычный 4 3 11 2 3 2 3" xfId="23897"/>
    <cellStyle name="Обычный 4 3 11 2 3 3" xfId="12909"/>
    <cellStyle name="Обычный 4 3 11 2 3 3 2" xfId="27575"/>
    <cellStyle name="Обычный 4 3 11 2 3 4" xfId="20242"/>
    <cellStyle name="Обычный 4 3 11 2 4" xfId="7401"/>
    <cellStyle name="Обычный 4 3 11 2 4 2" xfId="14738"/>
    <cellStyle name="Обычный 4 3 11 2 4 2 2" xfId="29404"/>
    <cellStyle name="Обычный 4 3 11 2 4 3" xfId="22071"/>
    <cellStyle name="Обычный 4 3 11 2 5" xfId="11083"/>
    <cellStyle name="Обычный 4 3 11 2 5 2" xfId="25749"/>
    <cellStyle name="Обычный 4 3 11 2 6" xfId="18416"/>
    <cellStyle name="Обычный 4 3 11 3" xfId="301"/>
    <cellStyle name="Обычный 4 3 11 3 2" xfId="4712"/>
    <cellStyle name="Обычный 4 3 11 3 2 2" xfId="6543"/>
    <cellStyle name="Обычный 4 3 11 3 2 2 2" xfId="10203"/>
    <cellStyle name="Обычный 4 3 11 3 2 2 2 2" xfId="17536"/>
    <cellStyle name="Обычный 4 3 11 3 2 2 2 2 2" xfId="32202"/>
    <cellStyle name="Обычный 4 3 11 3 2 2 2 3" xfId="24869"/>
    <cellStyle name="Обычный 4 3 11 3 2 2 3" xfId="13881"/>
    <cellStyle name="Обычный 4 3 11 3 2 2 3 2" xfId="28547"/>
    <cellStyle name="Обычный 4 3 11 3 2 2 4" xfId="21214"/>
    <cellStyle name="Обычный 4 3 11 3 2 3" xfId="8375"/>
    <cellStyle name="Обычный 4 3 11 3 2 3 2" xfId="15710"/>
    <cellStyle name="Обычный 4 3 11 3 2 3 2 2" xfId="30376"/>
    <cellStyle name="Обычный 4 3 11 3 2 3 3" xfId="23043"/>
    <cellStyle name="Обычный 4 3 11 3 2 4" xfId="12055"/>
    <cellStyle name="Обычный 4 3 11 3 2 4 2" xfId="26721"/>
    <cellStyle name="Обычный 4 3 11 3 2 5" xfId="19388"/>
    <cellStyle name="Обычный 4 3 11 3 3" xfId="5635"/>
    <cellStyle name="Обычный 4 3 11 3 3 2" xfId="9294"/>
    <cellStyle name="Обычный 4 3 11 3 3 2 2" xfId="16627"/>
    <cellStyle name="Обычный 4 3 11 3 3 2 2 2" xfId="31293"/>
    <cellStyle name="Обычный 4 3 11 3 3 2 3" xfId="23960"/>
    <cellStyle name="Обычный 4 3 11 3 3 3" xfId="12972"/>
    <cellStyle name="Обычный 4 3 11 3 3 3 2" xfId="27638"/>
    <cellStyle name="Обычный 4 3 11 3 3 4" xfId="20305"/>
    <cellStyle name="Обычный 4 3 11 3 4" xfId="7464"/>
    <cellStyle name="Обычный 4 3 11 3 4 2" xfId="14801"/>
    <cellStyle name="Обычный 4 3 11 3 4 2 2" xfId="29467"/>
    <cellStyle name="Обычный 4 3 11 3 4 3" xfId="22134"/>
    <cellStyle name="Обычный 4 3 11 3 5" xfId="11146"/>
    <cellStyle name="Обычный 4 3 11 3 5 2" xfId="25812"/>
    <cellStyle name="Обычный 4 3 11 3 6" xfId="18479"/>
    <cellStyle name="Обычный 4 3 11 4" xfId="363"/>
    <cellStyle name="Обычный 4 3 11 4 2" xfId="4775"/>
    <cellStyle name="Обычный 4 3 11 4 2 2" xfId="6606"/>
    <cellStyle name="Обычный 4 3 11 4 2 2 2" xfId="10266"/>
    <cellStyle name="Обычный 4 3 11 4 2 2 2 2" xfId="17599"/>
    <cellStyle name="Обычный 4 3 11 4 2 2 2 2 2" xfId="32265"/>
    <cellStyle name="Обычный 4 3 11 4 2 2 2 3" xfId="24932"/>
    <cellStyle name="Обычный 4 3 11 4 2 2 3" xfId="13944"/>
    <cellStyle name="Обычный 4 3 11 4 2 2 3 2" xfId="28610"/>
    <cellStyle name="Обычный 4 3 11 4 2 2 4" xfId="21277"/>
    <cellStyle name="Обычный 4 3 11 4 2 3" xfId="8438"/>
    <cellStyle name="Обычный 4 3 11 4 2 3 2" xfId="15773"/>
    <cellStyle name="Обычный 4 3 11 4 2 3 2 2" xfId="30439"/>
    <cellStyle name="Обычный 4 3 11 4 2 3 3" xfId="23106"/>
    <cellStyle name="Обычный 4 3 11 4 2 4" xfId="12118"/>
    <cellStyle name="Обычный 4 3 11 4 2 4 2" xfId="26784"/>
    <cellStyle name="Обычный 4 3 11 4 2 5" xfId="19451"/>
    <cellStyle name="Обычный 4 3 11 4 3" xfId="5698"/>
    <cellStyle name="Обычный 4 3 11 4 3 2" xfId="9357"/>
    <cellStyle name="Обычный 4 3 11 4 3 2 2" xfId="16690"/>
    <cellStyle name="Обычный 4 3 11 4 3 2 2 2" xfId="31356"/>
    <cellStyle name="Обычный 4 3 11 4 3 2 3" xfId="24023"/>
    <cellStyle name="Обычный 4 3 11 4 3 3" xfId="13035"/>
    <cellStyle name="Обычный 4 3 11 4 3 3 2" xfId="27701"/>
    <cellStyle name="Обычный 4 3 11 4 3 4" xfId="20368"/>
    <cellStyle name="Обычный 4 3 11 4 4" xfId="7527"/>
    <cellStyle name="Обычный 4 3 11 4 4 2" xfId="14864"/>
    <cellStyle name="Обычный 4 3 11 4 4 2 2" xfId="29530"/>
    <cellStyle name="Обычный 4 3 11 4 4 3" xfId="22197"/>
    <cellStyle name="Обычный 4 3 11 4 5" xfId="11209"/>
    <cellStyle name="Обычный 4 3 11 4 5 2" xfId="25875"/>
    <cellStyle name="Обычный 4 3 11 4 6" xfId="18542"/>
    <cellStyle name="Обычный 4 3 11 5" xfId="426"/>
    <cellStyle name="Обычный 4 3 11 5 2" xfId="4838"/>
    <cellStyle name="Обычный 4 3 11 5 2 2" xfId="6669"/>
    <cellStyle name="Обычный 4 3 11 5 2 2 2" xfId="10329"/>
    <cellStyle name="Обычный 4 3 11 5 2 2 2 2" xfId="17662"/>
    <cellStyle name="Обычный 4 3 11 5 2 2 2 2 2" xfId="32328"/>
    <cellStyle name="Обычный 4 3 11 5 2 2 2 3" xfId="24995"/>
    <cellStyle name="Обычный 4 3 11 5 2 2 3" xfId="14007"/>
    <cellStyle name="Обычный 4 3 11 5 2 2 3 2" xfId="28673"/>
    <cellStyle name="Обычный 4 3 11 5 2 2 4" xfId="21340"/>
    <cellStyle name="Обычный 4 3 11 5 2 3" xfId="8501"/>
    <cellStyle name="Обычный 4 3 11 5 2 3 2" xfId="15836"/>
    <cellStyle name="Обычный 4 3 11 5 2 3 2 2" xfId="30502"/>
    <cellStyle name="Обычный 4 3 11 5 2 3 3" xfId="23169"/>
    <cellStyle name="Обычный 4 3 11 5 2 4" xfId="12181"/>
    <cellStyle name="Обычный 4 3 11 5 2 4 2" xfId="26847"/>
    <cellStyle name="Обычный 4 3 11 5 2 5" xfId="19514"/>
    <cellStyle name="Обычный 4 3 11 5 3" xfId="5761"/>
    <cellStyle name="Обычный 4 3 11 5 3 2" xfId="9420"/>
    <cellStyle name="Обычный 4 3 11 5 3 2 2" xfId="16753"/>
    <cellStyle name="Обычный 4 3 11 5 3 2 2 2" xfId="31419"/>
    <cellStyle name="Обычный 4 3 11 5 3 2 3" xfId="24086"/>
    <cellStyle name="Обычный 4 3 11 5 3 3" xfId="13098"/>
    <cellStyle name="Обычный 4 3 11 5 3 3 2" xfId="27764"/>
    <cellStyle name="Обычный 4 3 11 5 3 4" xfId="20431"/>
    <cellStyle name="Обычный 4 3 11 5 4" xfId="7590"/>
    <cellStyle name="Обычный 4 3 11 5 4 2" xfId="14927"/>
    <cellStyle name="Обычный 4 3 11 5 4 2 2" xfId="29593"/>
    <cellStyle name="Обычный 4 3 11 5 4 3" xfId="22260"/>
    <cellStyle name="Обычный 4 3 11 5 5" xfId="11272"/>
    <cellStyle name="Обычный 4 3 11 5 5 2" xfId="25938"/>
    <cellStyle name="Обычный 4 3 11 5 6" xfId="18605"/>
    <cellStyle name="Обычный 4 3 11 6" xfId="489"/>
    <cellStyle name="Обычный 4 3 11 6 2" xfId="4901"/>
    <cellStyle name="Обычный 4 3 11 6 2 2" xfId="6732"/>
    <cellStyle name="Обычный 4 3 11 6 2 2 2" xfId="10392"/>
    <cellStyle name="Обычный 4 3 11 6 2 2 2 2" xfId="17725"/>
    <cellStyle name="Обычный 4 3 11 6 2 2 2 2 2" xfId="32391"/>
    <cellStyle name="Обычный 4 3 11 6 2 2 2 3" xfId="25058"/>
    <cellStyle name="Обычный 4 3 11 6 2 2 3" xfId="14070"/>
    <cellStyle name="Обычный 4 3 11 6 2 2 3 2" xfId="28736"/>
    <cellStyle name="Обычный 4 3 11 6 2 2 4" xfId="21403"/>
    <cellStyle name="Обычный 4 3 11 6 2 3" xfId="8564"/>
    <cellStyle name="Обычный 4 3 11 6 2 3 2" xfId="15899"/>
    <cellStyle name="Обычный 4 3 11 6 2 3 2 2" xfId="30565"/>
    <cellStyle name="Обычный 4 3 11 6 2 3 3" xfId="23232"/>
    <cellStyle name="Обычный 4 3 11 6 2 4" xfId="12244"/>
    <cellStyle name="Обычный 4 3 11 6 2 4 2" xfId="26910"/>
    <cellStyle name="Обычный 4 3 11 6 2 5" xfId="19577"/>
    <cellStyle name="Обычный 4 3 11 6 3" xfId="5824"/>
    <cellStyle name="Обычный 4 3 11 6 3 2" xfId="9483"/>
    <cellStyle name="Обычный 4 3 11 6 3 2 2" xfId="16816"/>
    <cellStyle name="Обычный 4 3 11 6 3 2 2 2" xfId="31482"/>
    <cellStyle name="Обычный 4 3 11 6 3 2 3" xfId="24149"/>
    <cellStyle name="Обычный 4 3 11 6 3 3" xfId="13161"/>
    <cellStyle name="Обычный 4 3 11 6 3 3 2" xfId="27827"/>
    <cellStyle name="Обычный 4 3 11 6 3 4" xfId="20494"/>
    <cellStyle name="Обычный 4 3 11 6 4" xfId="7653"/>
    <cellStyle name="Обычный 4 3 11 6 4 2" xfId="14990"/>
    <cellStyle name="Обычный 4 3 11 6 4 2 2" xfId="29656"/>
    <cellStyle name="Обычный 4 3 11 6 4 3" xfId="22323"/>
    <cellStyle name="Обычный 4 3 11 6 5" xfId="11335"/>
    <cellStyle name="Обычный 4 3 11 6 5 2" xfId="26001"/>
    <cellStyle name="Обычный 4 3 11 6 6" xfId="18668"/>
    <cellStyle name="Обычный 4 3 11 7" xfId="552"/>
    <cellStyle name="Обычный 4 3 11 7 2" xfId="4964"/>
    <cellStyle name="Обычный 4 3 11 7 2 2" xfId="6795"/>
    <cellStyle name="Обычный 4 3 11 7 2 2 2" xfId="10455"/>
    <cellStyle name="Обычный 4 3 11 7 2 2 2 2" xfId="17788"/>
    <cellStyle name="Обычный 4 3 11 7 2 2 2 2 2" xfId="32454"/>
    <cellStyle name="Обычный 4 3 11 7 2 2 2 3" xfId="25121"/>
    <cellStyle name="Обычный 4 3 11 7 2 2 3" xfId="14133"/>
    <cellStyle name="Обычный 4 3 11 7 2 2 3 2" xfId="28799"/>
    <cellStyle name="Обычный 4 3 11 7 2 2 4" xfId="21466"/>
    <cellStyle name="Обычный 4 3 11 7 2 3" xfId="8627"/>
    <cellStyle name="Обычный 4 3 11 7 2 3 2" xfId="15962"/>
    <cellStyle name="Обычный 4 3 11 7 2 3 2 2" xfId="30628"/>
    <cellStyle name="Обычный 4 3 11 7 2 3 3" xfId="23295"/>
    <cellStyle name="Обычный 4 3 11 7 2 4" xfId="12307"/>
    <cellStyle name="Обычный 4 3 11 7 2 4 2" xfId="26973"/>
    <cellStyle name="Обычный 4 3 11 7 2 5" xfId="19640"/>
    <cellStyle name="Обычный 4 3 11 7 3" xfId="5887"/>
    <cellStyle name="Обычный 4 3 11 7 3 2" xfId="9546"/>
    <cellStyle name="Обычный 4 3 11 7 3 2 2" xfId="16879"/>
    <cellStyle name="Обычный 4 3 11 7 3 2 2 2" xfId="31545"/>
    <cellStyle name="Обычный 4 3 11 7 3 2 3" xfId="24212"/>
    <cellStyle name="Обычный 4 3 11 7 3 3" xfId="13224"/>
    <cellStyle name="Обычный 4 3 11 7 3 3 2" xfId="27890"/>
    <cellStyle name="Обычный 4 3 11 7 3 4" xfId="20557"/>
    <cellStyle name="Обычный 4 3 11 7 4" xfId="7716"/>
    <cellStyle name="Обычный 4 3 11 7 4 2" xfId="15053"/>
    <cellStyle name="Обычный 4 3 11 7 4 2 2" xfId="29719"/>
    <cellStyle name="Обычный 4 3 11 7 4 3" xfId="22386"/>
    <cellStyle name="Обычный 4 3 11 7 5" xfId="11398"/>
    <cellStyle name="Обычный 4 3 11 7 5 2" xfId="26064"/>
    <cellStyle name="Обычный 4 3 11 7 6" xfId="18731"/>
    <cellStyle name="Обычный 4 3 11 8" xfId="616"/>
    <cellStyle name="Обычный 4 3 11 8 2" xfId="5027"/>
    <cellStyle name="Обычный 4 3 11 8 2 2" xfId="6858"/>
    <cellStyle name="Обычный 4 3 11 8 2 2 2" xfId="10518"/>
    <cellStyle name="Обычный 4 3 11 8 2 2 2 2" xfId="17851"/>
    <cellStyle name="Обычный 4 3 11 8 2 2 2 2 2" xfId="32517"/>
    <cellStyle name="Обычный 4 3 11 8 2 2 2 3" xfId="25184"/>
    <cellStyle name="Обычный 4 3 11 8 2 2 3" xfId="14196"/>
    <cellStyle name="Обычный 4 3 11 8 2 2 3 2" xfId="28862"/>
    <cellStyle name="Обычный 4 3 11 8 2 2 4" xfId="21529"/>
    <cellStyle name="Обычный 4 3 11 8 2 3" xfId="8690"/>
    <cellStyle name="Обычный 4 3 11 8 2 3 2" xfId="16025"/>
    <cellStyle name="Обычный 4 3 11 8 2 3 2 2" xfId="30691"/>
    <cellStyle name="Обычный 4 3 11 8 2 3 3" xfId="23358"/>
    <cellStyle name="Обычный 4 3 11 8 2 4" xfId="12370"/>
    <cellStyle name="Обычный 4 3 11 8 2 4 2" xfId="27036"/>
    <cellStyle name="Обычный 4 3 11 8 2 5" xfId="19703"/>
    <cellStyle name="Обычный 4 3 11 8 3" xfId="5950"/>
    <cellStyle name="Обычный 4 3 11 8 3 2" xfId="9609"/>
    <cellStyle name="Обычный 4 3 11 8 3 2 2" xfId="16942"/>
    <cellStyle name="Обычный 4 3 11 8 3 2 2 2" xfId="31608"/>
    <cellStyle name="Обычный 4 3 11 8 3 2 3" xfId="24275"/>
    <cellStyle name="Обычный 4 3 11 8 3 3" xfId="13287"/>
    <cellStyle name="Обычный 4 3 11 8 3 3 2" xfId="27953"/>
    <cellStyle name="Обычный 4 3 11 8 3 4" xfId="20620"/>
    <cellStyle name="Обычный 4 3 11 8 4" xfId="7779"/>
    <cellStyle name="Обычный 4 3 11 8 4 2" xfId="15116"/>
    <cellStyle name="Обычный 4 3 11 8 4 2 2" xfId="29782"/>
    <cellStyle name="Обычный 4 3 11 8 4 3" xfId="22449"/>
    <cellStyle name="Обычный 4 3 11 8 5" xfId="11461"/>
    <cellStyle name="Обычный 4 3 11 8 5 2" xfId="26127"/>
    <cellStyle name="Обычный 4 3 11 8 6" xfId="18794"/>
    <cellStyle name="Обычный 4 3 11 9" xfId="679"/>
    <cellStyle name="Обычный 4 3 11 9 2" xfId="5090"/>
    <cellStyle name="Обычный 4 3 11 9 2 2" xfId="6921"/>
    <cellStyle name="Обычный 4 3 11 9 2 2 2" xfId="10581"/>
    <cellStyle name="Обычный 4 3 11 9 2 2 2 2" xfId="17914"/>
    <cellStyle name="Обычный 4 3 11 9 2 2 2 2 2" xfId="32580"/>
    <cellStyle name="Обычный 4 3 11 9 2 2 2 3" xfId="25247"/>
    <cellStyle name="Обычный 4 3 11 9 2 2 3" xfId="14259"/>
    <cellStyle name="Обычный 4 3 11 9 2 2 3 2" xfId="28925"/>
    <cellStyle name="Обычный 4 3 11 9 2 2 4" xfId="21592"/>
    <cellStyle name="Обычный 4 3 11 9 2 3" xfId="8753"/>
    <cellStyle name="Обычный 4 3 11 9 2 3 2" xfId="16088"/>
    <cellStyle name="Обычный 4 3 11 9 2 3 2 2" xfId="30754"/>
    <cellStyle name="Обычный 4 3 11 9 2 3 3" xfId="23421"/>
    <cellStyle name="Обычный 4 3 11 9 2 4" xfId="12433"/>
    <cellStyle name="Обычный 4 3 11 9 2 4 2" xfId="27099"/>
    <cellStyle name="Обычный 4 3 11 9 2 5" xfId="19766"/>
    <cellStyle name="Обычный 4 3 11 9 3" xfId="6013"/>
    <cellStyle name="Обычный 4 3 11 9 3 2" xfId="9672"/>
    <cellStyle name="Обычный 4 3 11 9 3 2 2" xfId="17005"/>
    <cellStyle name="Обычный 4 3 11 9 3 2 2 2" xfId="31671"/>
    <cellStyle name="Обычный 4 3 11 9 3 2 3" xfId="24338"/>
    <cellStyle name="Обычный 4 3 11 9 3 3" xfId="13350"/>
    <cellStyle name="Обычный 4 3 11 9 3 3 2" xfId="28016"/>
    <cellStyle name="Обычный 4 3 11 9 3 4" xfId="20683"/>
    <cellStyle name="Обычный 4 3 11 9 4" xfId="7842"/>
    <cellStyle name="Обычный 4 3 11 9 4 2" xfId="15179"/>
    <cellStyle name="Обычный 4 3 11 9 4 2 2" xfId="29845"/>
    <cellStyle name="Обычный 4 3 11 9 4 3" xfId="22512"/>
    <cellStyle name="Обычный 4 3 11 9 5" xfId="11524"/>
    <cellStyle name="Обычный 4 3 11 9 5 2" xfId="26190"/>
    <cellStyle name="Обычный 4 3 11 9 6" xfId="18857"/>
    <cellStyle name="Обычный 4 3 12" xfId="170"/>
    <cellStyle name="Обычный 4 3 12 10" xfId="743"/>
    <cellStyle name="Обычный 4 3 12 10 2" xfId="5154"/>
    <cellStyle name="Обычный 4 3 12 10 2 2" xfId="6985"/>
    <cellStyle name="Обычный 4 3 12 10 2 2 2" xfId="10645"/>
    <cellStyle name="Обычный 4 3 12 10 2 2 2 2" xfId="17978"/>
    <cellStyle name="Обычный 4 3 12 10 2 2 2 2 2" xfId="32644"/>
    <cellStyle name="Обычный 4 3 12 10 2 2 2 3" xfId="25311"/>
    <cellStyle name="Обычный 4 3 12 10 2 2 3" xfId="14323"/>
    <cellStyle name="Обычный 4 3 12 10 2 2 3 2" xfId="28989"/>
    <cellStyle name="Обычный 4 3 12 10 2 2 4" xfId="21656"/>
    <cellStyle name="Обычный 4 3 12 10 2 3" xfId="8817"/>
    <cellStyle name="Обычный 4 3 12 10 2 3 2" xfId="16152"/>
    <cellStyle name="Обычный 4 3 12 10 2 3 2 2" xfId="30818"/>
    <cellStyle name="Обычный 4 3 12 10 2 3 3" xfId="23485"/>
    <cellStyle name="Обычный 4 3 12 10 2 4" xfId="12497"/>
    <cellStyle name="Обычный 4 3 12 10 2 4 2" xfId="27163"/>
    <cellStyle name="Обычный 4 3 12 10 2 5" xfId="19830"/>
    <cellStyle name="Обычный 4 3 12 10 3" xfId="6077"/>
    <cellStyle name="Обычный 4 3 12 10 3 2" xfId="9736"/>
    <cellStyle name="Обычный 4 3 12 10 3 2 2" xfId="17069"/>
    <cellStyle name="Обычный 4 3 12 10 3 2 2 2" xfId="31735"/>
    <cellStyle name="Обычный 4 3 12 10 3 2 3" xfId="24402"/>
    <cellStyle name="Обычный 4 3 12 10 3 3" xfId="13414"/>
    <cellStyle name="Обычный 4 3 12 10 3 3 2" xfId="28080"/>
    <cellStyle name="Обычный 4 3 12 10 3 4" xfId="20747"/>
    <cellStyle name="Обычный 4 3 12 10 4" xfId="7906"/>
    <cellStyle name="Обычный 4 3 12 10 4 2" xfId="15243"/>
    <cellStyle name="Обычный 4 3 12 10 4 2 2" xfId="29909"/>
    <cellStyle name="Обычный 4 3 12 10 4 3" xfId="22576"/>
    <cellStyle name="Обычный 4 3 12 10 5" xfId="11588"/>
    <cellStyle name="Обычный 4 3 12 10 5 2" xfId="26254"/>
    <cellStyle name="Обычный 4 3 12 10 6" xfId="18921"/>
    <cellStyle name="Обычный 4 3 12 11" xfId="806"/>
    <cellStyle name="Обычный 4 3 12 11 2" xfId="5217"/>
    <cellStyle name="Обычный 4 3 12 11 2 2" xfId="7048"/>
    <cellStyle name="Обычный 4 3 12 11 2 2 2" xfId="10708"/>
    <cellStyle name="Обычный 4 3 12 11 2 2 2 2" xfId="18041"/>
    <cellStyle name="Обычный 4 3 12 11 2 2 2 2 2" xfId="32707"/>
    <cellStyle name="Обычный 4 3 12 11 2 2 2 3" xfId="25374"/>
    <cellStyle name="Обычный 4 3 12 11 2 2 3" xfId="14386"/>
    <cellStyle name="Обычный 4 3 12 11 2 2 3 2" xfId="29052"/>
    <cellStyle name="Обычный 4 3 12 11 2 2 4" xfId="21719"/>
    <cellStyle name="Обычный 4 3 12 11 2 3" xfId="8880"/>
    <cellStyle name="Обычный 4 3 12 11 2 3 2" xfId="16215"/>
    <cellStyle name="Обычный 4 3 12 11 2 3 2 2" xfId="30881"/>
    <cellStyle name="Обычный 4 3 12 11 2 3 3" xfId="23548"/>
    <cellStyle name="Обычный 4 3 12 11 2 4" xfId="12560"/>
    <cellStyle name="Обычный 4 3 12 11 2 4 2" xfId="27226"/>
    <cellStyle name="Обычный 4 3 12 11 2 5" xfId="19893"/>
    <cellStyle name="Обычный 4 3 12 11 3" xfId="6140"/>
    <cellStyle name="Обычный 4 3 12 11 3 2" xfId="9799"/>
    <cellStyle name="Обычный 4 3 12 11 3 2 2" xfId="17132"/>
    <cellStyle name="Обычный 4 3 12 11 3 2 2 2" xfId="31798"/>
    <cellStyle name="Обычный 4 3 12 11 3 2 3" xfId="24465"/>
    <cellStyle name="Обычный 4 3 12 11 3 3" xfId="13477"/>
    <cellStyle name="Обычный 4 3 12 11 3 3 2" xfId="28143"/>
    <cellStyle name="Обычный 4 3 12 11 3 4" xfId="20810"/>
    <cellStyle name="Обычный 4 3 12 11 4" xfId="7969"/>
    <cellStyle name="Обычный 4 3 12 11 4 2" xfId="15306"/>
    <cellStyle name="Обычный 4 3 12 11 4 2 2" xfId="29972"/>
    <cellStyle name="Обычный 4 3 12 11 4 3" xfId="22639"/>
    <cellStyle name="Обычный 4 3 12 11 5" xfId="11651"/>
    <cellStyle name="Обычный 4 3 12 11 5 2" xfId="26317"/>
    <cellStyle name="Обычный 4 3 12 11 6" xfId="18984"/>
    <cellStyle name="Обычный 4 3 12 12" xfId="869"/>
    <cellStyle name="Обычный 4 3 12 12 2" xfId="5280"/>
    <cellStyle name="Обычный 4 3 12 12 2 2" xfId="7111"/>
    <cellStyle name="Обычный 4 3 12 12 2 2 2" xfId="10771"/>
    <cellStyle name="Обычный 4 3 12 12 2 2 2 2" xfId="18104"/>
    <cellStyle name="Обычный 4 3 12 12 2 2 2 2 2" xfId="32770"/>
    <cellStyle name="Обычный 4 3 12 12 2 2 2 3" xfId="25437"/>
    <cellStyle name="Обычный 4 3 12 12 2 2 3" xfId="14449"/>
    <cellStyle name="Обычный 4 3 12 12 2 2 3 2" xfId="29115"/>
    <cellStyle name="Обычный 4 3 12 12 2 2 4" xfId="21782"/>
    <cellStyle name="Обычный 4 3 12 12 2 3" xfId="8943"/>
    <cellStyle name="Обычный 4 3 12 12 2 3 2" xfId="16278"/>
    <cellStyle name="Обычный 4 3 12 12 2 3 2 2" xfId="30944"/>
    <cellStyle name="Обычный 4 3 12 12 2 3 3" xfId="23611"/>
    <cellStyle name="Обычный 4 3 12 12 2 4" xfId="12623"/>
    <cellStyle name="Обычный 4 3 12 12 2 4 2" xfId="27289"/>
    <cellStyle name="Обычный 4 3 12 12 2 5" xfId="19956"/>
    <cellStyle name="Обычный 4 3 12 12 3" xfId="6203"/>
    <cellStyle name="Обычный 4 3 12 12 3 2" xfId="9862"/>
    <cellStyle name="Обычный 4 3 12 12 3 2 2" xfId="17195"/>
    <cellStyle name="Обычный 4 3 12 12 3 2 2 2" xfId="31861"/>
    <cellStyle name="Обычный 4 3 12 12 3 2 3" xfId="24528"/>
    <cellStyle name="Обычный 4 3 12 12 3 3" xfId="13540"/>
    <cellStyle name="Обычный 4 3 12 12 3 3 2" xfId="28206"/>
    <cellStyle name="Обычный 4 3 12 12 3 4" xfId="20873"/>
    <cellStyle name="Обычный 4 3 12 12 4" xfId="8032"/>
    <cellStyle name="Обычный 4 3 12 12 4 2" xfId="15369"/>
    <cellStyle name="Обычный 4 3 12 12 4 2 2" xfId="30035"/>
    <cellStyle name="Обычный 4 3 12 12 4 3" xfId="22702"/>
    <cellStyle name="Обычный 4 3 12 12 5" xfId="11714"/>
    <cellStyle name="Обычный 4 3 12 12 5 2" xfId="26380"/>
    <cellStyle name="Обычный 4 3 12 12 6" xfId="19047"/>
    <cellStyle name="Обычный 4 3 12 13" xfId="932"/>
    <cellStyle name="Обычный 4 3 12 13 2" xfId="5343"/>
    <cellStyle name="Обычный 4 3 12 13 2 2" xfId="7174"/>
    <cellStyle name="Обычный 4 3 12 13 2 2 2" xfId="10834"/>
    <cellStyle name="Обычный 4 3 12 13 2 2 2 2" xfId="18167"/>
    <cellStyle name="Обычный 4 3 12 13 2 2 2 2 2" xfId="32833"/>
    <cellStyle name="Обычный 4 3 12 13 2 2 2 3" xfId="25500"/>
    <cellStyle name="Обычный 4 3 12 13 2 2 3" xfId="14512"/>
    <cellStyle name="Обычный 4 3 12 13 2 2 3 2" xfId="29178"/>
    <cellStyle name="Обычный 4 3 12 13 2 2 4" xfId="21845"/>
    <cellStyle name="Обычный 4 3 12 13 2 3" xfId="9006"/>
    <cellStyle name="Обычный 4 3 12 13 2 3 2" xfId="16341"/>
    <cellStyle name="Обычный 4 3 12 13 2 3 2 2" xfId="31007"/>
    <cellStyle name="Обычный 4 3 12 13 2 3 3" xfId="23674"/>
    <cellStyle name="Обычный 4 3 12 13 2 4" xfId="12686"/>
    <cellStyle name="Обычный 4 3 12 13 2 4 2" xfId="27352"/>
    <cellStyle name="Обычный 4 3 12 13 2 5" xfId="20019"/>
    <cellStyle name="Обычный 4 3 12 13 3" xfId="6266"/>
    <cellStyle name="Обычный 4 3 12 13 3 2" xfId="9925"/>
    <cellStyle name="Обычный 4 3 12 13 3 2 2" xfId="17258"/>
    <cellStyle name="Обычный 4 3 12 13 3 2 2 2" xfId="31924"/>
    <cellStyle name="Обычный 4 3 12 13 3 2 3" xfId="24591"/>
    <cellStyle name="Обычный 4 3 12 13 3 3" xfId="13603"/>
    <cellStyle name="Обычный 4 3 12 13 3 3 2" xfId="28269"/>
    <cellStyle name="Обычный 4 3 12 13 3 4" xfId="20936"/>
    <cellStyle name="Обычный 4 3 12 13 4" xfId="8095"/>
    <cellStyle name="Обычный 4 3 12 13 4 2" xfId="15432"/>
    <cellStyle name="Обычный 4 3 12 13 4 2 2" xfId="30098"/>
    <cellStyle name="Обычный 4 3 12 13 4 3" xfId="22765"/>
    <cellStyle name="Обычный 4 3 12 13 5" xfId="11777"/>
    <cellStyle name="Обычный 4 3 12 13 5 2" xfId="26443"/>
    <cellStyle name="Обычный 4 3 12 13 6" xfId="19110"/>
    <cellStyle name="Обычный 4 3 12 14" xfId="994"/>
    <cellStyle name="Обычный 4 3 12 14 2" xfId="5406"/>
    <cellStyle name="Обычный 4 3 12 14 2 2" xfId="7237"/>
    <cellStyle name="Обычный 4 3 12 14 2 2 2" xfId="10897"/>
    <cellStyle name="Обычный 4 3 12 14 2 2 2 2" xfId="18230"/>
    <cellStyle name="Обычный 4 3 12 14 2 2 2 2 2" xfId="32896"/>
    <cellStyle name="Обычный 4 3 12 14 2 2 2 3" xfId="25563"/>
    <cellStyle name="Обычный 4 3 12 14 2 2 3" xfId="14575"/>
    <cellStyle name="Обычный 4 3 12 14 2 2 3 2" xfId="29241"/>
    <cellStyle name="Обычный 4 3 12 14 2 2 4" xfId="21908"/>
    <cellStyle name="Обычный 4 3 12 14 2 3" xfId="9069"/>
    <cellStyle name="Обычный 4 3 12 14 2 3 2" xfId="16404"/>
    <cellStyle name="Обычный 4 3 12 14 2 3 2 2" xfId="31070"/>
    <cellStyle name="Обычный 4 3 12 14 2 3 3" xfId="23737"/>
    <cellStyle name="Обычный 4 3 12 14 2 4" xfId="12749"/>
    <cellStyle name="Обычный 4 3 12 14 2 4 2" xfId="27415"/>
    <cellStyle name="Обычный 4 3 12 14 2 5" xfId="20082"/>
    <cellStyle name="Обычный 4 3 12 14 3" xfId="6328"/>
    <cellStyle name="Обычный 4 3 12 14 3 2" xfId="9988"/>
    <cellStyle name="Обычный 4 3 12 14 3 2 2" xfId="17321"/>
    <cellStyle name="Обычный 4 3 12 14 3 2 2 2" xfId="31987"/>
    <cellStyle name="Обычный 4 3 12 14 3 2 3" xfId="24654"/>
    <cellStyle name="Обычный 4 3 12 14 3 3" xfId="13666"/>
    <cellStyle name="Обычный 4 3 12 14 3 3 2" xfId="28332"/>
    <cellStyle name="Обычный 4 3 12 14 3 4" xfId="20999"/>
    <cellStyle name="Обычный 4 3 12 14 4" xfId="8158"/>
    <cellStyle name="Обычный 4 3 12 14 4 2" xfId="15495"/>
    <cellStyle name="Обычный 4 3 12 14 4 2 2" xfId="30161"/>
    <cellStyle name="Обычный 4 3 12 14 4 3" xfId="22828"/>
    <cellStyle name="Обычный 4 3 12 14 5" xfId="11840"/>
    <cellStyle name="Обычный 4 3 12 14 5 2" xfId="26506"/>
    <cellStyle name="Обычный 4 3 12 14 6" xfId="19173"/>
    <cellStyle name="Обычный 4 3 12 15" xfId="4584"/>
    <cellStyle name="Обычный 4 3 12 15 2" xfId="6415"/>
    <cellStyle name="Обычный 4 3 12 15 2 2" xfId="10075"/>
    <cellStyle name="Обычный 4 3 12 15 2 2 2" xfId="17408"/>
    <cellStyle name="Обычный 4 3 12 15 2 2 2 2" xfId="32074"/>
    <cellStyle name="Обычный 4 3 12 15 2 2 3" xfId="24741"/>
    <cellStyle name="Обычный 4 3 12 15 2 3" xfId="13753"/>
    <cellStyle name="Обычный 4 3 12 15 2 3 2" xfId="28419"/>
    <cellStyle name="Обычный 4 3 12 15 2 4" xfId="21086"/>
    <cellStyle name="Обычный 4 3 12 15 3" xfId="8247"/>
    <cellStyle name="Обычный 4 3 12 15 3 2" xfId="15582"/>
    <cellStyle name="Обычный 4 3 12 15 3 2 2" xfId="30248"/>
    <cellStyle name="Обычный 4 3 12 15 3 3" xfId="22915"/>
    <cellStyle name="Обычный 4 3 12 15 4" xfId="11927"/>
    <cellStyle name="Обычный 4 3 12 15 4 2" xfId="26593"/>
    <cellStyle name="Обычный 4 3 12 15 5" xfId="19260"/>
    <cellStyle name="Обычный 4 3 12 16" xfId="5507"/>
    <cellStyle name="Обычный 4 3 12 16 2" xfId="9166"/>
    <cellStyle name="Обычный 4 3 12 16 2 2" xfId="16499"/>
    <cellStyle name="Обычный 4 3 12 16 2 2 2" xfId="31165"/>
    <cellStyle name="Обычный 4 3 12 16 2 3" xfId="23832"/>
    <cellStyle name="Обычный 4 3 12 16 3" xfId="12844"/>
    <cellStyle name="Обычный 4 3 12 16 3 2" xfId="27510"/>
    <cellStyle name="Обычный 4 3 12 16 4" xfId="20177"/>
    <cellStyle name="Обычный 4 3 12 17" xfId="7336"/>
    <cellStyle name="Обычный 4 3 12 17 2" xfId="14673"/>
    <cellStyle name="Обычный 4 3 12 17 2 2" xfId="29339"/>
    <cellStyle name="Обычный 4 3 12 17 3" xfId="22006"/>
    <cellStyle name="Обычный 4 3 12 18" xfId="11018"/>
    <cellStyle name="Обычный 4 3 12 18 2" xfId="25684"/>
    <cellStyle name="Обычный 4 3 12 19" xfId="18351"/>
    <cellStyle name="Обычный 4 3 12 2" xfId="238"/>
    <cellStyle name="Обычный 4 3 12 2 2" xfId="4650"/>
    <cellStyle name="Обычный 4 3 12 2 2 2" xfId="6481"/>
    <cellStyle name="Обычный 4 3 12 2 2 2 2" xfId="10141"/>
    <cellStyle name="Обычный 4 3 12 2 2 2 2 2" xfId="17474"/>
    <cellStyle name="Обычный 4 3 12 2 2 2 2 2 2" xfId="32140"/>
    <cellStyle name="Обычный 4 3 12 2 2 2 2 3" xfId="24807"/>
    <cellStyle name="Обычный 4 3 12 2 2 2 3" xfId="13819"/>
    <cellStyle name="Обычный 4 3 12 2 2 2 3 2" xfId="28485"/>
    <cellStyle name="Обычный 4 3 12 2 2 2 4" xfId="21152"/>
    <cellStyle name="Обычный 4 3 12 2 2 3" xfId="8313"/>
    <cellStyle name="Обычный 4 3 12 2 2 3 2" xfId="15648"/>
    <cellStyle name="Обычный 4 3 12 2 2 3 2 2" xfId="30314"/>
    <cellStyle name="Обычный 4 3 12 2 2 3 3" xfId="22981"/>
    <cellStyle name="Обычный 4 3 12 2 2 4" xfId="11993"/>
    <cellStyle name="Обычный 4 3 12 2 2 4 2" xfId="26659"/>
    <cellStyle name="Обычный 4 3 12 2 2 5" xfId="19326"/>
    <cellStyle name="Обычный 4 3 12 2 3" xfId="5573"/>
    <cellStyle name="Обычный 4 3 12 2 3 2" xfId="9232"/>
    <cellStyle name="Обычный 4 3 12 2 3 2 2" xfId="16565"/>
    <cellStyle name="Обычный 4 3 12 2 3 2 2 2" xfId="31231"/>
    <cellStyle name="Обычный 4 3 12 2 3 2 3" xfId="23898"/>
    <cellStyle name="Обычный 4 3 12 2 3 3" xfId="12910"/>
    <cellStyle name="Обычный 4 3 12 2 3 3 2" xfId="27576"/>
    <cellStyle name="Обычный 4 3 12 2 3 4" xfId="20243"/>
    <cellStyle name="Обычный 4 3 12 2 4" xfId="7402"/>
    <cellStyle name="Обычный 4 3 12 2 4 2" xfId="14739"/>
    <cellStyle name="Обычный 4 3 12 2 4 2 2" xfId="29405"/>
    <cellStyle name="Обычный 4 3 12 2 4 3" xfId="22072"/>
    <cellStyle name="Обычный 4 3 12 2 5" xfId="11084"/>
    <cellStyle name="Обычный 4 3 12 2 5 2" xfId="25750"/>
    <cellStyle name="Обычный 4 3 12 2 6" xfId="18417"/>
    <cellStyle name="Обычный 4 3 12 3" xfId="302"/>
    <cellStyle name="Обычный 4 3 12 3 2" xfId="4713"/>
    <cellStyle name="Обычный 4 3 12 3 2 2" xfId="6544"/>
    <cellStyle name="Обычный 4 3 12 3 2 2 2" xfId="10204"/>
    <cellStyle name="Обычный 4 3 12 3 2 2 2 2" xfId="17537"/>
    <cellStyle name="Обычный 4 3 12 3 2 2 2 2 2" xfId="32203"/>
    <cellStyle name="Обычный 4 3 12 3 2 2 2 3" xfId="24870"/>
    <cellStyle name="Обычный 4 3 12 3 2 2 3" xfId="13882"/>
    <cellStyle name="Обычный 4 3 12 3 2 2 3 2" xfId="28548"/>
    <cellStyle name="Обычный 4 3 12 3 2 2 4" xfId="21215"/>
    <cellStyle name="Обычный 4 3 12 3 2 3" xfId="8376"/>
    <cellStyle name="Обычный 4 3 12 3 2 3 2" xfId="15711"/>
    <cellStyle name="Обычный 4 3 12 3 2 3 2 2" xfId="30377"/>
    <cellStyle name="Обычный 4 3 12 3 2 3 3" xfId="23044"/>
    <cellStyle name="Обычный 4 3 12 3 2 4" xfId="12056"/>
    <cellStyle name="Обычный 4 3 12 3 2 4 2" xfId="26722"/>
    <cellStyle name="Обычный 4 3 12 3 2 5" xfId="19389"/>
    <cellStyle name="Обычный 4 3 12 3 3" xfId="5636"/>
    <cellStyle name="Обычный 4 3 12 3 3 2" xfId="9295"/>
    <cellStyle name="Обычный 4 3 12 3 3 2 2" xfId="16628"/>
    <cellStyle name="Обычный 4 3 12 3 3 2 2 2" xfId="31294"/>
    <cellStyle name="Обычный 4 3 12 3 3 2 3" xfId="23961"/>
    <cellStyle name="Обычный 4 3 12 3 3 3" xfId="12973"/>
    <cellStyle name="Обычный 4 3 12 3 3 3 2" xfId="27639"/>
    <cellStyle name="Обычный 4 3 12 3 3 4" xfId="20306"/>
    <cellStyle name="Обычный 4 3 12 3 4" xfId="7465"/>
    <cellStyle name="Обычный 4 3 12 3 4 2" xfId="14802"/>
    <cellStyle name="Обычный 4 3 12 3 4 2 2" xfId="29468"/>
    <cellStyle name="Обычный 4 3 12 3 4 3" xfId="22135"/>
    <cellStyle name="Обычный 4 3 12 3 5" xfId="11147"/>
    <cellStyle name="Обычный 4 3 12 3 5 2" xfId="25813"/>
    <cellStyle name="Обычный 4 3 12 3 6" xfId="18480"/>
    <cellStyle name="Обычный 4 3 12 4" xfId="364"/>
    <cellStyle name="Обычный 4 3 12 4 2" xfId="4776"/>
    <cellStyle name="Обычный 4 3 12 4 2 2" xfId="6607"/>
    <cellStyle name="Обычный 4 3 12 4 2 2 2" xfId="10267"/>
    <cellStyle name="Обычный 4 3 12 4 2 2 2 2" xfId="17600"/>
    <cellStyle name="Обычный 4 3 12 4 2 2 2 2 2" xfId="32266"/>
    <cellStyle name="Обычный 4 3 12 4 2 2 2 3" xfId="24933"/>
    <cellStyle name="Обычный 4 3 12 4 2 2 3" xfId="13945"/>
    <cellStyle name="Обычный 4 3 12 4 2 2 3 2" xfId="28611"/>
    <cellStyle name="Обычный 4 3 12 4 2 2 4" xfId="21278"/>
    <cellStyle name="Обычный 4 3 12 4 2 3" xfId="8439"/>
    <cellStyle name="Обычный 4 3 12 4 2 3 2" xfId="15774"/>
    <cellStyle name="Обычный 4 3 12 4 2 3 2 2" xfId="30440"/>
    <cellStyle name="Обычный 4 3 12 4 2 3 3" xfId="23107"/>
    <cellStyle name="Обычный 4 3 12 4 2 4" xfId="12119"/>
    <cellStyle name="Обычный 4 3 12 4 2 4 2" xfId="26785"/>
    <cellStyle name="Обычный 4 3 12 4 2 5" xfId="19452"/>
    <cellStyle name="Обычный 4 3 12 4 3" xfId="5699"/>
    <cellStyle name="Обычный 4 3 12 4 3 2" xfId="9358"/>
    <cellStyle name="Обычный 4 3 12 4 3 2 2" xfId="16691"/>
    <cellStyle name="Обычный 4 3 12 4 3 2 2 2" xfId="31357"/>
    <cellStyle name="Обычный 4 3 12 4 3 2 3" xfId="24024"/>
    <cellStyle name="Обычный 4 3 12 4 3 3" xfId="13036"/>
    <cellStyle name="Обычный 4 3 12 4 3 3 2" xfId="27702"/>
    <cellStyle name="Обычный 4 3 12 4 3 4" xfId="20369"/>
    <cellStyle name="Обычный 4 3 12 4 4" xfId="7528"/>
    <cellStyle name="Обычный 4 3 12 4 4 2" xfId="14865"/>
    <cellStyle name="Обычный 4 3 12 4 4 2 2" xfId="29531"/>
    <cellStyle name="Обычный 4 3 12 4 4 3" xfId="22198"/>
    <cellStyle name="Обычный 4 3 12 4 5" xfId="11210"/>
    <cellStyle name="Обычный 4 3 12 4 5 2" xfId="25876"/>
    <cellStyle name="Обычный 4 3 12 4 6" xfId="18543"/>
    <cellStyle name="Обычный 4 3 12 5" xfId="427"/>
    <cellStyle name="Обычный 4 3 12 5 2" xfId="4839"/>
    <cellStyle name="Обычный 4 3 12 5 2 2" xfId="6670"/>
    <cellStyle name="Обычный 4 3 12 5 2 2 2" xfId="10330"/>
    <cellStyle name="Обычный 4 3 12 5 2 2 2 2" xfId="17663"/>
    <cellStyle name="Обычный 4 3 12 5 2 2 2 2 2" xfId="32329"/>
    <cellStyle name="Обычный 4 3 12 5 2 2 2 3" xfId="24996"/>
    <cellStyle name="Обычный 4 3 12 5 2 2 3" xfId="14008"/>
    <cellStyle name="Обычный 4 3 12 5 2 2 3 2" xfId="28674"/>
    <cellStyle name="Обычный 4 3 12 5 2 2 4" xfId="21341"/>
    <cellStyle name="Обычный 4 3 12 5 2 3" xfId="8502"/>
    <cellStyle name="Обычный 4 3 12 5 2 3 2" xfId="15837"/>
    <cellStyle name="Обычный 4 3 12 5 2 3 2 2" xfId="30503"/>
    <cellStyle name="Обычный 4 3 12 5 2 3 3" xfId="23170"/>
    <cellStyle name="Обычный 4 3 12 5 2 4" xfId="12182"/>
    <cellStyle name="Обычный 4 3 12 5 2 4 2" xfId="26848"/>
    <cellStyle name="Обычный 4 3 12 5 2 5" xfId="19515"/>
    <cellStyle name="Обычный 4 3 12 5 3" xfId="5762"/>
    <cellStyle name="Обычный 4 3 12 5 3 2" xfId="9421"/>
    <cellStyle name="Обычный 4 3 12 5 3 2 2" xfId="16754"/>
    <cellStyle name="Обычный 4 3 12 5 3 2 2 2" xfId="31420"/>
    <cellStyle name="Обычный 4 3 12 5 3 2 3" xfId="24087"/>
    <cellStyle name="Обычный 4 3 12 5 3 3" xfId="13099"/>
    <cellStyle name="Обычный 4 3 12 5 3 3 2" xfId="27765"/>
    <cellStyle name="Обычный 4 3 12 5 3 4" xfId="20432"/>
    <cellStyle name="Обычный 4 3 12 5 4" xfId="7591"/>
    <cellStyle name="Обычный 4 3 12 5 4 2" xfId="14928"/>
    <cellStyle name="Обычный 4 3 12 5 4 2 2" xfId="29594"/>
    <cellStyle name="Обычный 4 3 12 5 4 3" xfId="22261"/>
    <cellStyle name="Обычный 4 3 12 5 5" xfId="11273"/>
    <cellStyle name="Обычный 4 3 12 5 5 2" xfId="25939"/>
    <cellStyle name="Обычный 4 3 12 5 6" xfId="18606"/>
    <cellStyle name="Обычный 4 3 12 6" xfId="490"/>
    <cellStyle name="Обычный 4 3 12 6 2" xfId="4902"/>
    <cellStyle name="Обычный 4 3 12 6 2 2" xfId="6733"/>
    <cellStyle name="Обычный 4 3 12 6 2 2 2" xfId="10393"/>
    <cellStyle name="Обычный 4 3 12 6 2 2 2 2" xfId="17726"/>
    <cellStyle name="Обычный 4 3 12 6 2 2 2 2 2" xfId="32392"/>
    <cellStyle name="Обычный 4 3 12 6 2 2 2 3" xfId="25059"/>
    <cellStyle name="Обычный 4 3 12 6 2 2 3" xfId="14071"/>
    <cellStyle name="Обычный 4 3 12 6 2 2 3 2" xfId="28737"/>
    <cellStyle name="Обычный 4 3 12 6 2 2 4" xfId="21404"/>
    <cellStyle name="Обычный 4 3 12 6 2 3" xfId="8565"/>
    <cellStyle name="Обычный 4 3 12 6 2 3 2" xfId="15900"/>
    <cellStyle name="Обычный 4 3 12 6 2 3 2 2" xfId="30566"/>
    <cellStyle name="Обычный 4 3 12 6 2 3 3" xfId="23233"/>
    <cellStyle name="Обычный 4 3 12 6 2 4" xfId="12245"/>
    <cellStyle name="Обычный 4 3 12 6 2 4 2" xfId="26911"/>
    <cellStyle name="Обычный 4 3 12 6 2 5" xfId="19578"/>
    <cellStyle name="Обычный 4 3 12 6 3" xfId="5825"/>
    <cellStyle name="Обычный 4 3 12 6 3 2" xfId="9484"/>
    <cellStyle name="Обычный 4 3 12 6 3 2 2" xfId="16817"/>
    <cellStyle name="Обычный 4 3 12 6 3 2 2 2" xfId="31483"/>
    <cellStyle name="Обычный 4 3 12 6 3 2 3" xfId="24150"/>
    <cellStyle name="Обычный 4 3 12 6 3 3" xfId="13162"/>
    <cellStyle name="Обычный 4 3 12 6 3 3 2" xfId="27828"/>
    <cellStyle name="Обычный 4 3 12 6 3 4" xfId="20495"/>
    <cellStyle name="Обычный 4 3 12 6 4" xfId="7654"/>
    <cellStyle name="Обычный 4 3 12 6 4 2" xfId="14991"/>
    <cellStyle name="Обычный 4 3 12 6 4 2 2" xfId="29657"/>
    <cellStyle name="Обычный 4 3 12 6 4 3" xfId="22324"/>
    <cellStyle name="Обычный 4 3 12 6 5" xfId="11336"/>
    <cellStyle name="Обычный 4 3 12 6 5 2" xfId="26002"/>
    <cellStyle name="Обычный 4 3 12 6 6" xfId="18669"/>
    <cellStyle name="Обычный 4 3 12 7" xfId="553"/>
    <cellStyle name="Обычный 4 3 12 7 2" xfId="4965"/>
    <cellStyle name="Обычный 4 3 12 7 2 2" xfId="6796"/>
    <cellStyle name="Обычный 4 3 12 7 2 2 2" xfId="10456"/>
    <cellStyle name="Обычный 4 3 12 7 2 2 2 2" xfId="17789"/>
    <cellStyle name="Обычный 4 3 12 7 2 2 2 2 2" xfId="32455"/>
    <cellStyle name="Обычный 4 3 12 7 2 2 2 3" xfId="25122"/>
    <cellStyle name="Обычный 4 3 12 7 2 2 3" xfId="14134"/>
    <cellStyle name="Обычный 4 3 12 7 2 2 3 2" xfId="28800"/>
    <cellStyle name="Обычный 4 3 12 7 2 2 4" xfId="21467"/>
    <cellStyle name="Обычный 4 3 12 7 2 3" xfId="8628"/>
    <cellStyle name="Обычный 4 3 12 7 2 3 2" xfId="15963"/>
    <cellStyle name="Обычный 4 3 12 7 2 3 2 2" xfId="30629"/>
    <cellStyle name="Обычный 4 3 12 7 2 3 3" xfId="23296"/>
    <cellStyle name="Обычный 4 3 12 7 2 4" xfId="12308"/>
    <cellStyle name="Обычный 4 3 12 7 2 4 2" xfId="26974"/>
    <cellStyle name="Обычный 4 3 12 7 2 5" xfId="19641"/>
    <cellStyle name="Обычный 4 3 12 7 3" xfId="5888"/>
    <cellStyle name="Обычный 4 3 12 7 3 2" xfId="9547"/>
    <cellStyle name="Обычный 4 3 12 7 3 2 2" xfId="16880"/>
    <cellStyle name="Обычный 4 3 12 7 3 2 2 2" xfId="31546"/>
    <cellStyle name="Обычный 4 3 12 7 3 2 3" xfId="24213"/>
    <cellStyle name="Обычный 4 3 12 7 3 3" xfId="13225"/>
    <cellStyle name="Обычный 4 3 12 7 3 3 2" xfId="27891"/>
    <cellStyle name="Обычный 4 3 12 7 3 4" xfId="20558"/>
    <cellStyle name="Обычный 4 3 12 7 4" xfId="7717"/>
    <cellStyle name="Обычный 4 3 12 7 4 2" xfId="15054"/>
    <cellStyle name="Обычный 4 3 12 7 4 2 2" xfId="29720"/>
    <cellStyle name="Обычный 4 3 12 7 4 3" xfId="22387"/>
    <cellStyle name="Обычный 4 3 12 7 5" xfId="11399"/>
    <cellStyle name="Обычный 4 3 12 7 5 2" xfId="26065"/>
    <cellStyle name="Обычный 4 3 12 7 6" xfId="18732"/>
    <cellStyle name="Обычный 4 3 12 8" xfId="617"/>
    <cellStyle name="Обычный 4 3 12 8 2" xfId="5028"/>
    <cellStyle name="Обычный 4 3 12 8 2 2" xfId="6859"/>
    <cellStyle name="Обычный 4 3 12 8 2 2 2" xfId="10519"/>
    <cellStyle name="Обычный 4 3 12 8 2 2 2 2" xfId="17852"/>
    <cellStyle name="Обычный 4 3 12 8 2 2 2 2 2" xfId="32518"/>
    <cellStyle name="Обычный 4 3 12 8 2 2 2 3" xfId="25185"/>
    <cellStyle name="Обычный 4 3 12 8 2 2 3" xfId="14197"/>
    <cellStyle name="Обычный 4 3 12 8 2 2 3 2" xfId="28863"/>
    <cellStyle name="Обычный 4 3 12 8 2 2 4" xfId="21530"/>
    <cellStyle name="Обычный 4 3 12 8 2 3" xfId="8691"/>
    <cellStyle name="Обычный 4 3 12 8 2 3 2" xfId="16026"/>
    <cellStyle name="Обычный 4 3 12 8 2 3 2 2" xfId="30692"/>
    <cellStyle name="Обычный 4 3 12 8 2 3 3" xfId="23359"/>
    <cellStyle name="Обычный 4 3 12 8 2 4" xfId="12371"/>
    <cellStyle name="Обычный 4 3 12 8 2 4 2" xfId="27037"/>
    <cellStyle name="Обычный 4 3 12 8 2 5" xfId="19704"/>
    <cellStyle name="Обычный 4 3 12 8 3" xfId="5951"/>
    <cellStyle name="Обычный 4 3 12 8 3 2" xfId="9610"/>
    <cellStyle name="Обычный 4 3 12 8 3 2 2" xfId="16943"/>
    <cellStyle name="Обычный 4 3 12 8 3 2 2 2" xfId="31609"/>
    <cellStyle name="Обычный 4 3 12 8 3 2 3" xfId="24276"/>
    <cellStyle name="Обычный 4 3 12 8 3 3" xfId="13288"/>
    <cellStyle name="Обычный 4 3 12 8 3 3 2" xfId="27954"/>
    <cellStyle name="Обычный 4 3 12 8 3 4" xfId="20621"/>
    <cellStyle name="Обычный 4 3 12 8 4" xfId="7780"/>
    <cellStyle name="Обычный 4 3 12 8 4 2" xfId="15117"/>
    <cellStyle name="Обычный 4 3 12 8 4 2 2" xfId="29783"/>
    <cellStyle name="Обычный 4 3 12 8 4 3" xfId="22450"/>
    <cellStyle name="Обычный 4 3 12 8 5" xfId="11462"/>
    <cellStyle name="Обычный 4 3 12 8 5 2" xfId="26128"/>
    <cellStyle name="Обычный 4 3 12 8 6" xfId="18795"/>
    <cellStyle name="Обычный 4 3 12 9" xfId="680"/>
    <cellStyle name="Обычный 4 3 12 9 2" xfId="5091"/>
    <cellStyle name="Обычный 4 3 12 9 2 2" xfId="6922"/>
    <cellStyle name="Обычный 4 3 12 9 2 2 2" xfId="10582"/>
    <cellStyle name="Обычный 4 3 12 9 2 2 2 2" xfId="17915"/>
    <cellStyle name="Обычный 4 3 12 9 2 2 2 2 2" xfId="32581"/>
    <cellStyle name="Обычный 4 3 12 9 2 2 2 3" xfId="25248"/>
    <cellStyle name="Обычный 4 3 12 9 2 2 3" xfId="14260"/>
    <cellStyle name="Обычный 4 3 12 9 2 2 3 2" xfId="28926"/>
    <cellStyle name="Обычный 4 3 12 9 2 2 4" xfId="21593"/>
    <cellStyle name="Обычный 4 3 12 9 2 3" xfId="8754"/>
    <cellStyle name="Обычный 4 3 12 9 2 3 2" xfId="16089"/>
    <cellStyle name="Обычный 4 3 12 9 2 3 2 2" xfId="30755"/>
    <cellStyle name="Обычный 4 3 12 9 2 3 3" xfId="23422"/>
    <cellStyle name="Обычный 4 3 12 9 2 4" xfId="12434"/>
    <cellStyle name="Обычный 4 3 12 9 2 4 2" xfId="27100"/>
    <cellStyle name="Обычный 4 3 12 9 2 5" xfId="19767"/>
    <cellStyle name="Обычный 4 3 12 9 3" xfId="6014"/>
    <cellStyle name="Обычный 4 3 12 9 3 2" xfId="9673"/>
    <cellStyle name="Обычный 4 3 12 9 3 2 2" xfId="17006"/>
    <cellStyle name="Обычный 4 3 12 9 3 2 2 2" xfId="31672"/>
    <cellStyle name="Обычный 4 3 12 9 3 2 3" xfId="24339"/>
    <cellStyle name="Обычный 4 3 12 9 3 3" xfId="13351"/>
    <cellStyle name="Обычный 4 3 12 9 3 3 2" xfId="28017"/>
    <cellStyle name="Обычный 4 3 12 9 3 4" xfId="20684"/>
    <cellStyle name="Обычный 4 3 12 9 4" xfId="7843"/>
    <cellStyle name="Обычный 4 3 12 9 4 2" xfId="15180"/>
    <cellStyle name="Обычный 4 3 12 9 4 2 2" xfId="29846"/>
    <cellStyle name="Обычный 4 3 12 9 4 3" xfId="22513"/>
    <cellStyle name="Обычный 4 3 12 9 5" xfId="11525"/>
    <cellStyle name="Обычный 4 3 12 9 5 2" xfId="26191"/>
    <cellStyle name="Обычный 4 3 12 9 6" xfId="18858"/>
    <cellStyle name="Обычный 4 3 13" xfId="174"/>
    <cellStyle name="Обычный 4 3 13 2" xfId="4588"/>
    <cellStyle name="Обычный 4 3 13 2 2" xfId="6419"/>
    <cellStyle name="Обычный 4 3 13 2 2 2" xfId="10079"/>
    <cellStyle name="Обычный 4 3 13 2 2 2 2" xfId="17412"/>
    <cellStyle name="Обычный 4 3 13 2 2 2 2 2" xfId="32078"/>
    <cellStyle name="Обычный 4 3 13 2 2 2 3" xfId="24745"/>
    <cellStyle name="Обычный 4 3 13 2 2 3" xfId="13757"/>
    <cellStyle name="Обычный 4 3 13 2 2 3 2" xfId="28423"/>
    <cellStyle name="Обычный 4 3 13 2 2 4" xfId="21090"/>
    <cellStyle name="Обычный 4 3 13 2 3" xfId="8251"/>
    <cellStyle name="Обычный 4 3 13 2 3 2" xfId="15586"/>
    <cellStyle name="Обычный 4 3 13 2 3 2 2" xfId="30252"/>
    <cellStyle name="Обычный 4 3 13 2 3 3" xfId="22919"/>
    <cellStyle name="Обычный 4 3 13 2 4" xfId="11931"/>
    <cellStyle name="Обычный 4 3 13 2 4 2" xfId="26597"/>
    <cellStyle name="Обычный 4 3 13 2 5" xfId="19264"/>
    <cellStyle name="Обычный 4 3 13 3" xfId="5511"/>
    <cellStyle name="Обычный 4 3 13 3 2" xfId="9170"/>
    <cellStyle name="Обычный 4 3 13 3 2 2" xfId="16503"/>
    <cellStyle name="Обычный 4 3 13 3 2 2 2" xfId="31169"/>
    <cellStyle name="Обычный 4 3 13 3 2 3" xfId="23836"/>
    <cellStyle name="Обычный 4 3 13 3 3" xfId="12848"/>
    <cellStyle name="Обычный 4 3 13 3 3 2" xfId="27514"/>
    <cellStyle name="Обычный 4 3 13 3 4" xfId="20181"/>
    <cellStyle name="Обычный 4 3 13 4" xfId="7340"/>
    <cellStyle name="Обычный 4 3 13 4 2" xfId="14677"/>
    <cellStyle name="Обычный 4 3 13 4 2 2" xfId="29343"/>
    <cellStyle name="Обычный 4 3 13 4 3" xfId="22010"/>
    <cellStyle name="Обычный 4 3 13 5" xfId="11022"/>
    <cellStyle name="Обычный 4 3 13 5 2" xfId="25688"/>
    <cellStyle name="Обычный 4 3 13 6" xfId="18355"/>
    <cellStyle name="Обычный 4 3 14" xfId="178"/>
    <cellStyle name="Обычный 4 3 14 2" xfId="4592"/>
    <cellStyle name="Обычный 4 3 14 2 2" xfId="6423"/>
    <cellStyle name="Обычный 4 3 14 2 2 2" xfId="10083"/>
    <cellStyle name="Обычный 4 3 14 2 2 2 2" xfId="17416"/>
    <cellStyle name="Обычный 4 3 14 2 2 2 2 2" xfId="32082"/>
    <cellStyle name="Обычный 4 3 14 2 2 2 3" xfId="24749"/>
    <cellStyle name="Обычный 4 3 14 2 2 3" xfId="13761"/>
    <cellStyle name="Обычный 4 3 14 2 2 3 2" xfId="28427"/>
    <cellStyle name="Обычный 4 3 14 2 2 4" xfId="21094"/>
    <cellStyle name="Обычный 4 3 14 2 3" xfId="8255"/>
    <cellStyle name="Обычный 4 3 14 2 3 2" xfId="15590"/>
    <cellStyle name="Обычный 4 3 14 2 3 2 2" xfId="30256"/>
    <cellStyle name="Обычный 4 3 14 2 3 3" xfId="22923"/>
    <cellStyle name="Обычный 4 3 14 2 4" xfId="11935"/>
    <cellStyle name="Обычный 4 3 14 2 4 2" xfId="26601"/>
    <cellStyle name="Обычный 4 3 14 2 5" xfId="19268"/>
    <cellStyle name="Обычный 4 3 14 3" xfId="5515"/>
    <cellStyle name="Обычный 4 3 14 3 2" xfId="9174"/>
    <cellStyle name="Обычный 4 3 14 3 2 2" xfId="16507"/>
    <cellStyle name="Обычный 4 3 14 3 2 2 2" xfId="31173"/>
    <cellStyle name="Обычный 4 3 14 3 2 3" xfId="23840"/>
    <cellStyle name="Обычный 4 3 14 3 3" xfId="12852"/>
    <cellStyle name="Обычный 4 3 14 3 3 2" xfId="27518"/>
    <cellStyle name="Обычный 4 3 14 3 4" xfId="20185"/>
    <cellStyle name="Обычный 4 3 14 4" xfId="7344"/>
    <cellStyle name="Обычный 4 3 14 4 2" xfId="14681"/>
    <cellStyle name="Обычный 4 3 14 4 2 2" xfId="29347"/>
    <cellStyle name="Обычный 4 3 14 4 3" xfId="22014"/>
    <cellStyle name="Обычный 4 3 14 5" xfId="11026"/>
    <cellStyle name="Обычный 4 3 14 5 2" xfId="25692"/>
    <cellStyle name="Обычный 4 3 14 6" xfId="18359"/>
    <cellStyle name="Обычный 4 3 15" xfId="182"/>
    <cellStyle name="Обычный 4 3 15 2" xfId="4596"/>
    <cellStyle name="Обычный 4 3 15 2 2" xfId="6427"/>
    <cellStyle name="Обычный 4 3 15 2 2 2" xfId="10087"/>
    <cellStyle name="Обычный 4 3 15 2 2 2 2" xfId="17420"/>
    <cellStyle name="Обычный 4 3 15 2 2 2 2 2" xfId="32086"/>
    <cellStyle name="Обычный 4 3 15 2 2 2 3" xfId="24753"/>
    <cellStyle name="Обычный 4 3 15 2 2 3" xfId="13765"/>
    <cellStyle name="Обычный 4 3 15 2 2 3 2" xfId="28431"/>
    <cellStyle name="Обычный 4 3 15 2 2 4" xfId="21098"/>
    <cellStyle name="Обычный 4 3 15 2 3" xfId="8259"/>
    <cellStyle name="Обычный 4 3 15 2 3 2" xfId="15594"/>
    <cellStyle name="Обычный 4 3 15 2 3 2 2" xfId="30260"/>
    <cellStyle name="Обычный 4 3 15 2 3 3" xfId="22927"/>
    <cellStyle name="Обычный 4 3 15 2 4" xfId="11939"/>
    <cellStyle name="Обычный 4 3 15 2 4 2" xfId="26605"/>
    <cellStyle name="Обычный 4 3 15 2 5" xfId="19272"/>
    <cellStyle name="Обычный 4 3 15 3" xfId="5519"/>
    <cellStyle name="Обычный 4 3 15 3 2" xfId="9178"/>
    <cellStyle name="Обычный 4 3 15 3 2 2" xfId="16511"/>
    <cellStyle name="Обычный 4 3 15 3 2 2 2" xfId="31177"/>
    <cellStyle name="Обычный 4 3 15 3 2 3" xfId="23844"/>
    <cellStyle name="Обычный 4 3 15 3 3" xfId="12856"/>
    <cellStyle name="Обычный 4 3 15 3 3 2" xfId="27522"/>
    <cellStyle name="Обычный 4 3 15 3 4" xfId="20189"/>
    <cellStyle name="Обычный 4 3 15 4" xfId="7348"/>
    <cellStyle name="Обычный 4 3 15 4 2" xfId="14685"/>
    <cellStyle name="Обычный 4 3 15 4 2 2" xfId="29351"/>
    <cellStyle name="Обычный 4 3 15 4 3" xfId="22018"/>
    <cellStyle name="Обычный 4 3 15 5" xfId="11030"/>
    <cellStyle name="Обычный 4 3 15 5 2" xfId="25696"/>
    <cellStyle name="Обычный 4 3 15 6" xfId="18363"/>
    <cellStyle name="Обычный 4 3 16" xfId="186"/>
    <cellStyle name="Обычный 4 3 16 2" xfId="4600"/>
    <cellStyle name="Обычный 4 3 16 2 2" xfId="6431"/>
    <cellStyle name="Обычный 4 3 16 2 2 2" xfId="10091"/>
    <cellStyle name="Обычный 4 3 16 2 2 2 2" xfId="17424"/>
    <cellStyle name="Обычный 4 3 16 2 2 2 2 2" xfId="32090"/>
    <cellStyle name="Обычный 4 3 16 2 2 2 3" xfId="24757"/>
    <cellStyle name="Обычный 4 3 16 2 2 3" xfId="13769"/>
    <cellStyle name="Обычный 4 3 16 2 2 3 2" xfId="28435"/>
    <cellStyle name="Обычный 4 3 16 2 2 4" xfId="21102"/>
    <cellStyle name="Обычный 4 3 16 2 3" xfId="8263"/>
    <cellStyle name="Обычный 4 3 16 2 3 2" xfId="15598"/>
    <cellStyle name="Обычный 4 3 16 2 3 2 2" xfId="30264"/>
    <cellStyle name="Обычный 4 3 16 2 3 3" xfId="22931"/>
    <cellStyle name="Обычный 4 3 16 2 4" xfId="11943"/>
    <cellStyle name="Обычный 4 3 16 2 4 2" xfId="26609"/>
    <cellStyle name="Обычный 4 3 16 2 5" xfId="19276"/>
    <cellStyle name="Обычный 4 3 16 3" xfId="5523"/>
    <cellStyle name="Обычный 4 3 16 3 2" xfId="9182"/>
    <cellStyle name="Обычный 4 3 16 3 2 2" xfId="16515"/>
    <cellStyle name="Обычный 4 3 16 3 2 2 2" xfId="31181"/>
    <cellStyle name="Обычный 4 3 16 3 2 3" xfId="23848"/>
    <cellStyle name="Обычный 4 3 16 3 3" xfId="12860"/>
    <cellStyle name="Обычный 4 3 16 3 3 2" xfId="27526"/>
    <cellStyle name="Обычный 4 3 16 3 4" xfId="20193"/>
    <cellStyle name="Обычный 4 3 16 4" xfId="7352"/>
    <cellStyle name="Обычный 4 3 16 4 2" xfId="14689"/>
    <cellStyle name="Обычный 4 3 16 4 2 2" xfId="29355"/>
    <cellStyle name="Обычный 4 3 16 4 3" xfId="22022"/>
    <cellStyle name="Обычный 4 3 16 5" xfId="11034"/>
    <cellStyle name="Обычный 4 3 16 5 2" xfId="25700"/>
    <cellStyle name="Обычный 4 3 16 6" xfId="18367"/>
    <cellStyle name="Обычный 4 3 17" xfId="190"/>
    <cellStyle name="Обычный 4 3 17 2" xfId="4604"/>
    <cellStyle name="Обычный 4 3 17 2 2" xfId="6435"/>
    <cellStyle name="Обычный 4 3 17 2 2 2" xfId="10095"/>
    <cellStyle name="Обычный 4 3 17 2 2 2 2" xfId="17428"/>
    <cellStyle name="Обычный 4 3 17 2 2 2 2 2" xfId="32094"/>
    <cellStyle name="Обычный 4 3 17 2 2 2 3" xfId="24761"/>
    <cellStyle name="Обычный 4 3 17 2 2 3" xfId="13773"/>
    <cellStyle name="Обычный 4 3 17 2 2 3 2" xfId="28439"/>
    <cellStyle name="Обычный 4 3 17 2 2 4" xfId="21106"/>
    <cellStyle name="Обычный 4 3 17 2 3" xfId="8267"/>
    <cellStyle name="Обычный 4 3 17 2 3 2" xfId="15602"/>
    <cellStyle name="Обычный 4 3 17 2 3 2 2" xfId="30268"/>
    <cellStyle name="Обычный 4 3 17 2 3 3" xfId="22935"/>
    <cellStyle name="Обычный 4 3 17 2 4" xfId="11947"/>
    <cellStyle name="Обычный 4 3 17 2 4 2" xfId="26613"/>
    <cellStyle name="Обычный 4 3 17 2 5" xfId="19280"/>
    <cellStyle name="Обычный 4 3 17 3" xfId="5527"/>
    <cellStyle name="Обычный 4 3 17 3 2" xfId="9186"/>
    <cellStyle name="Обычный 4 3 17 3 2 2" xfId="16519"/>
    <cellStyle name="Обычный 4 3 17 3 2 2 2" xfId="31185"/>
    <cellStyle name="Обычный 4 3 17 3 2 3" xfId="23852"/>
    <cellStyle name="Обычный 4 3 17 3 3" xfId="12864"/>
    <cellStyle name="Обычный 4 3 17 3 3 2" xfId="27530"/>
    <cellStyle name="Обычный 4 3 17 3 4" xfId="20197"/>
    <cellStyle name="Обычный 4 3 17 4" xfId="7356"/>
    <cellStyle name="Обычный 4 3 17 4 2" xfId="14693"/>
    <cellStyle name="Обычный 4 3 17 4 2 2" xfId="29359"/>
    <cellStyle name="Обычный 4 3 17 4 3" xfId="22026"/>
    <cellStyle name="Обычный 4 3 17 5" xfId="11038"/>
    <cellStyle name="Обычный 4 3 17 5 2" xfId="25704"/>
    <cellStyle name="Обычный 4 3 17 6" xfId="18371"/>
    <cellStyle name="Обычный 4 3 18" xfId="194"/>
    <cellStyle name="Обычный 4 3 18 2" xfId="4608"/>
    <cellStyle name="Обычный 4 3 18 2 2" xfId="6439"/>
    <cellStyle name="Обычный 4 3 18 2 2 2" xfId="10099"/>
    <cellStyle name="Обычный 4 3 18 2 2 2 2" xfId="17432"/>
    <cellStyle name="Обычный 4 3 18 2 2 2 2 2" xfId="32098"/>
    <cellStyle name="Обычный 4 3 18 2 2 2 3" xfId="24765"/>
    <cellStyle name="Обычный 4 3 18 2 2 3" xfId="13777"/>
    <cellStyle name="Обычный 4 3 18 2 2 3 2" xfId="28443"/>
    <cellStyle name="Обычный 4 3 18 2 2 4" xfId="21110"/>
    <cellStyle name="Обычный 4 3 18 2 3" xfId="8271"/>
    <cellStyle name="Обычный 4 3 18 2 3 2" xfId="15606"/>
    <cellStyle name="Обычный 4 3 18 2 3 2 2" xfId="30272"/>
    <cellStyle name="Обычный 4 3 18 2 3 3" xfId="22939"/>
    <cellStyle name="Обычный 4 3 18 2 4" xfId="11951"/>
    <cellStyle name="Обычный 4 3 18 2 4 2" xfId="26617"/>
    <cellStyle name="Обычный 4 3 18 2 5" xfId="19284"/>
    <cellStyle name="Обычный 4 3 18 3" xfId="5531"/>
    <cellStyle name="Обычный 4 3 18 3 2" xfId="9190"/>
    <cellStyle name="Обычный 4 3 18 3 2 2" xfId="16523"/>
    <cellStyle name="Обычный 4 3 18 3 2 2 2" xfId="31189"/>
    <cellStyle name="Обычный 4 3 18 3 2 3" xfId="23856"/>
    <cellStyle name="Обычный 4 3 18 3 3" xfId="12868"/>
    <cellStyle name="Обычный 4 3 18 3 3 2" xfId="27534"/>
    <cellStyle name="Обычный 4 3 18 3 4" xfId="20201"/>
    <cellStyle name="Обычный 4 3 18 4" xfId="7360"/>
    <cellStyle name="Обычный 4 3 18 4 2" xfId="14697"/>
    <cellStyle name="Обычный 4 3 18 4 2 2" xfId="29363"/>
    <cellStyle name="Обычный 4 3 18 4 3" xfId="22030"/>
    <cellStyle name="Обычный 4 3 18 5" xfId="11042"/>
    <cellStyle name="Обычный 4 3 18 5 2" xfId="25708"/>
    <cellStyle name="Обычный 4 3 18 6" xfId="18375"/>
    <cellStyle name="Обычный 4 3 19" xfId="198"/>
    <cellStyle name="Обычный 4 3 19 2" xfId="4612"/>
    <cellStyle name="Обычный 4 3 19 2 2" xfId="6443"/>
    <cellStyle name="Обычный 4 3 19 2 2 2" xfId="10103"/>
    <cellStyle name="Обычный 4 3 19 2 2 2 2" xfId="17436"/>
    <cellStyle name="Обычный 4 3 19 2 2 2 2 2" xfId="32102"/>
    <cellStyle name="Обычный 4 3 19 2 2 2 3" xfId="24769"/>
    <cellStyle name="Обычный 4 3 19 2 2 3" xfId="13781"/>
    <cellStyle name="Обычный 4 3 19 2 2 3 2" xfId="28447"/>
    <cellStyle name="Обычный 4 3 19 2 2 4" xfId="21114"/>
    <cellStyle name="Обычный 4 3 19 2 3" xfId="8275"/>
    <cellStyle name="Обычный 4 3 19 2 3 2" xfId="15610"/>
    <cellStyle name="Обычный 4 3 19 2 3 2 2" xfId="30276"/>
    <cellStyle name="Обычный 4 3 19 2 3 3" xfId="22943"/>
    <cellStyle name="Обычный 4 3 19 2 4" xfId="11955"/>
    <cellStyle name="Обычный 4 3 19 2 4 2" xfId="26621"/>
    <cellStyle name="Обычный 4 3 19 2 5" xfId="19288"/>
    <cellStyle name="Обычный 4 3 19 3" xfId="5535"/>
    <cellStyle name="Обычный 4 3 19 3 2" xfId="9194"/>
    <cellStyle name="Обычный 4 3 19 3 2 2" xfId="16527"/>
    <cellStyle name="Обычный 4 3 19 3 2 2 2" xfId="31193"/>
    <cellStyle name="Обычный 4 3 19 3 2 3" xfId="23860"/>
    <cellStyle name="Обычный 4 3 19 3 3" xfId="12872"/>
    <cellStyle name="Обычный 4 3 19 3 3 2" xfId="27538"/>
    <cellStyle name="Обычный 4 3 19 3 4" xfId="20205"/>
    <cellStyle name="Обычный 4 3 19 4" xfId="7364"/>
    <cellStyle name="Обычный 4 3 19 4 2" xfId="14701"/>
    <cellStyle name="Обычный 4 3 19 4 2 2" xfId="29367"/>
    <cellStyle name="Обычный 4 3 19 4 3" xfId="22034"/>
    <cellStyle name="Обычный 4 3 19 5" xfId="11046"/>
    <cellStyle name="Обычный 4 3 19 5 2" xfId="25712"/>
    <cellStyle name="Обычный 4 3 19 6" xfId="18379"/>
    <cellStyle name="Обычный 4 3 2" xfId="87"/>
    <cellStyle name="Обычный 4 3 2 10" xfId="744"/>
    <cellStyle name="Обычный 4 3 2 10 2" xfId="5155"/>
    <cellStyle name="Обычный 4 3 2 10 2 2" xfId="6986"/>
    <cellStyle name="Обычный 4 3 2 10 2 2 2" xfId="10646"/>
    <cellStyle name="Обычный 4 3 2 10 2 2 2 2" xfId="17979"/>
    <cellStyle name="Обычный 4 3 2 10 2 2 2 2 2" xfId="32645"/>
    <cellStyle name="Обычный 4 3 2 10 2 2 2 3" xfId="25312"/>
    <cellStyle name="Обычный 4 3 2 10 2 2 3" xfId="14324"/>
    <cellStyle name="Обычный 4 3 2 10 2 2 3 2" xfId="28990"/>
    <cellStyle name="Обычный 4 3 2 10 2 2 4" xfId="21657"/>
    <cellStyle name="Обычный 4 3 2 10 2 3" xfId="8818"/>
    <cellStyle name="Обычный 4 3 2 10 2 3 2" xfId="16153"/>
    <cellStyle name="Обычный 4 3 2 10 2 3 2 2" xfId="30819"/>
    <cellStyle name="Обычный 4 3 2 10 2 3 3" xfId="23486"/>
    <cellStyle name="Обычный 4 3 2 10 2 4" xfId="12498"/>
    <cellStyle name="Обычный 4 3 2 10 2 4 2" xfId="27164"/>
    <cellStyle name="Обычный 4 3 2 10 2 5" xfId="19831"/>
    <cellStyle name="Обычный 4 3 2 10 3" xfId="6078"/>
    <cellStyle name="Обычный 4 3 2 10 3 2" xfId="9737"/>
    <cellStyle name="Обычный 4 3 2 10 3 2 2" xfId="17070"/>
    <cellStyle name="Обычный 4 3 2 10 3 2 2 2" xfId="31736"/>
    <cellStyle name="Обычный 4 3 2 10 3 2 3" xfId="24403"/>
    <cellStyle name="Обычный 4 3 2 10 3 3" xfId="13415"/>
    <cellStyle name="Обычный 4 3 2 10 3 3 2" xfId="28081"/>
    <cellStyle name="Обычный 4 3 2 10 3 4" xfId="20748"/>
    <cellStyle name="Обычный 4 3 2 10 4" xfId="7907"/>
    <cellStyle name="Обычный 4 3 2 10 4 2" xfId="15244"/>
    <cellStyle name="Обычный 4 3 2 10 4 2 2" xfId="29910"/>
    <cellStyle name="Обычный 4 3 2 10 4 3" xfId="22577"/>
    <cellStyle name="Обычный 4 3 2 10 5" xfId="11589"/>
    <cellStyle name="Обычный 4 3 2 10 5 2" xfId="26255"/>
    <cellStyle name="Обычный 4 3 2 10 6" xfId="18922"/>
    <cellStyle name="Обычный 4 3 2 11" xfId="807"/>
    <cellStyle name="Обычный 4 3 2 11 2" xfId="5218"/>
    <cellStyle name="Обычный 4 3 2 11 2 2" xfId="7049"/>
    <cellStyle name="Обычный 4 3 2 11 2 2 2" xfId="10709"/>
    <cellStyle name="Обычный 4 3 2 11 2 2 2 2" xfId="18042"/>
    <cellStyle name="Обычный 4 3 2 11 2 2 2 2 2" xfId="32708"/>
    <cellStyle name="Обычный 4 3 2 11 2 2 2 3" xfId="25375"/>
    <cellStyle name="Обычный 4 3 2 11 2 2 3" xfId="14387"/>
    <cellStyle name="Обычный 4 3 2 11 2 2 3 2" xfId="29053"/>
    <cellStyle name="Обычный 4 3 2 11 2 2 4" xfId="21720"/>
    <cellStyle name="Обычный 4 3 2 11 2 3" xfId="8881"/>
    <cellStyle name="Обычный 4 3 2 11 2 3 2" xfId="16216"/>
    <cellStyle name="Обычный 4 3 2 11 2 3 2 2" xfId="30882"/>
    <cellStyle name="Обычный 4 3 2 11 2 3 3" xfId="23549"/>
    <cellStyle name="Обычный 4 3 2 11 2 4" xfId="12561"/>
    <cellStyle name="Обычный 4 3 2 11 2 4 2" xfId="27227"/>
    <cellStyle name="Обычный 4 3 2 11 2 5" xfId="19894"/>
    <cellStyle name="Обычный 4 3 2 11 3" xfId="6141"/>
    <cellStyle name="Обычный 4 3 2 11 3 2" xfId="9800"/>
    <cellStyle name="Обычный 4 3 2 11 3 2 2" xfId="17133"/>
    <cellStyle name="Обычный 4 3 2 11 3 2 2 2" xfId="31799"/>
    <cellStyle name="Обычный 4 3 2 11 3 2 3" xfId="24466"/>
    <cellStyle name="Обычный 4 3 2 11 3 3" xfId="13478"/>
    <cellStyle name="Обычный 4 3 2 11 3 3 2" xfId="28144"/>
    <cellStyle name="Обычный 4 3 2 11 3 4" xfId="20811"/>
    <cellStyle name="Обычный 4 3 2 11 4" xfId="7970"/>
    <cellStyle name="Обычный 4 3 2 11 4 2" xfId="15307"/>
    <cellStyle name="Обычный 4 3 2 11 4 2 2" xfId="29973"/>
    <cellStyle name="Обычный 4 3 2 11 4 3" xfId="22640"/>
    <cellStyle name="Обычный 4 3 2 11 5" xfId="11652"/>
    <cellStyle name="Обычный 4 3 2 11 5 2" xfId="26318"/>
    <cellStyle name="Обычный 4 3 2 11 6" xfId="18985"/>
    <cellStyle name="Обычный 4 3 2 12" xfId="870"/>
    <cellStyle name="Обычный 4 3 2 12 2" xfId="5281"/>
    <cellStyle name="Обычный 4 3 2 12 2 2" xfId="7112"/>
    <cellStyle name="Обычный 4 3 2 12 2 2 2" xfId="10772"/>
    <cellStyle name="Обычный 4 3 2 12 2 2 2 2" xfId="18105"/>
    <cellStyle name="Обычный 4 3 2 12 2 2 2 2 2" xfId="32771"/>
    <cellStyle name="Обычный 4 3 2 12 2 2 2 3" xfId="25438"/>
    <cellStyle name="Обычный 4 3 2 12 2 2 3" xfId="14450"/>
    <cellStyle name="Обычный 4 3 2 12 2 2 3 2" xfId="29116"/>
    <cellStyle name="Обычный 4 3 2 12 2 2 4" xfId="21783"/>
    <cellStyle name="Обычный 4 3 2 12 2 3" xfId="8944"/>
    <cellStyle name="Обычный 4 3 2 12 2 3 2" xfId="16279"/>
    <cellStyle name="Обычный 4 3 2 12 2 3 2 2" xfId="30945"/>
    <cellStyle name="Обычный 4 3 2 12 2 3 3" xfId="23612"/>
    <cellStyle name="Обычный 4 3 2 12 2 4" xfId="12624"/>
    <cellStyle name="Обычный 4 3 2 12 2 4 2" xfId="27290"/>
    <cellStyle name="Обычный 4 3 2 12 2 5" xfId="19957"/>
    <cellStyle name="Обычный 4 3 2 12 3" xfId="6204"/>
    <cellStyle name="Обычный 4 3 2 12 3 2" xfId="9863"/>
    <cellStyle name="Обычный 4 3 2 12 3 2 2" xfId="17196"/>
    <cellStyle name="Обычный 4 3 2 12 3 2 2 2" xfId="31862"/>
    <cellStyle name="Обычный 4 3 2 12 3 2 3" xfId="24529"/>
    <cellStyle name="Обычный 4 3 2 12 3 3" xfId="13541"/>
    <cellStyle name="Обычный 4 3 2 12 3 3 2" xfId="28207"/>
    <cellStyle name="Обычный 4 3 2 12 3 4" xfId="20874"/>
    <cellStyle name="Обычный 4 3 2 12 4" xfId="8033"/>
    <cellStyle name="Обычный 4 3 2 12 4 2" xfId="15370"/>
    <cellStyle name="Обычный 4 3 2 12 4 2 2" xfId="30036"/>
    <cellStyle name="Обычный 4 3 2 12 4 3" xfId="22703"/>
    <cellStyle name="Обычный 4 3 2 12 5" xfId="11715"/>
    <cellStyle name="Обычный 4 3 2 12 5 2" xfId="26381"/>
    <cellStyle name="Обычный 4 3 2 12 6" xfId="19048"/>
    <cellStyle name="Обычный 4 3 2 13" xfId="933"/>
    <cellStyle name="Обычный 4 3 2 13 2" xfId="5344"/>
    <cellStyle name="Обычный 4 3 2 13 2 2" xfId="7175"/>
    <cellStyle name="Обычный 4 3 2 13 2 2 2" xfId="10835"/>
    <cellStyle name="Обычный 4 3 2 13 2 2 2 2" xfId="18168"/>
    <cellStyle name="Обычный 4 3 2 13 2 2 2 2 2" xfId="32834"/>
    <cellStyle name="Обычный 4 3 2 13 2 2 2 3" xfId="25501"/>
    <cellStyle name="Обычный 4 3 2 13 2 2 3" xfId="14513"/>
    <cellStyle name="Обычный 4 3 2 13 2 2 3 2" xfId="29179"/>
    <cellStyle name="Обычный 4 3 2 13 2 2 4" xfId="21846"/>
    <cellStyle name="Обычный 4 3 2 13 2 3" xfId="9007"/>
    <cellStyle name="Обычный 4 3 2 13 2 3 2" xfId="16342"/>
    <cellStyle name="Обычный 4 3 2 13 2 3 2 2" xfId="31008"/>
    <cellStyle name="Обычный 4 3 2 13 2 3 3" xfId="23675"/>
    <cellStyle name="Обычный 4 3 2 13 2 4" xfId="12687"/>
    <cellStyle name="Обычный 4 3 2 13 2 4 2" xfId="27353"/>
    <cellStyle name="Обычный 4 3 2 13 2 5" xfId="20020"/>
    <cellStyle name="Обычный 4 3 2 13 3" xfId="6267"/>
    <cellStyle name="Обычный 4 3 2 13 3 2" xfId="9926"/>
    <cellStyle name="Обычный 4 3 2 13 3 2 2" xfId="17259"/>
    <cellStyle name="Обычный 4 3 2 13 3 2 2 2" xfId="31925"/>
    <cellStyle name="Обычный 4 3 2 13 3 2 3" xfId="24592"/>
    <cellStyle name="Обычный 4 3 2 13 3 3" xfId="13604"/>
    <cellStyle name="Обычный 4 3 2 13 3 3 2" xfId="28270"/>
    <cellStyle name="Обычный 4 3 2 13 3 4" xfId="20937"/>
    <cellStyle name="Обычный 4 3 2 13 4" xfId="8096"/>
    <cellStyle name="Обычный 4 3 2 13 4 2" xfId="15433"/>
    <cellStyle name="Обычный 4 3 2 13 4 2 2" xfId="30099"/>
    <cellStyle name="Обычный 4 3 2 13 4 3" xfId="22766"/>
    <cellStyle name="Обычный 4 3 2 13 5" xfId="11778"/>
    <cellStyle name="Обычный 4 3 2 13 5 2" xfId="26444"/>
    <cellStyle name="Обычный 4 3 2 13 6" xfId="19111"/>
    <cellStyle name="Обычный 4 3 2 14" xfId="995"/>
    <cellStyle name="Обычный 4 3 2 14 2" xfId="5407"/>
    <cellStyle name="Обычный 4 3 2 14 2 2" xfId="7238"/>
    <cellStyle name="Обычный 4 3 2 14 2 2 2" xfId="10898"/>
    <cellStyle name="Обычный 4 3 2 14 2 2 2 2" xfId="18231"/>
    <cellStyle name="Обычный 4 3 2 14 2 2 2 2 2" xfId="32897"/>
    <cellStyle name="Обычный 4 3 2 14 2 2 2 3" xfId="25564"/>
    <cellStyle name="Обычный 4 3 2 14 2 2 3" xfId="14576"/>
    <cellStyle name="Обычный 4 3 2 14 2 2 3 2" xfId="29242"/>
    <cellStyle name="Обычный 4 3 2 14 2 2 4" xfId="21909"/>
    <cellStyle name="Обычный 4 3 2 14 2 3" xfId="9070"/>
    <cellStyle name="Обычный 4 3 2 14 2 3 2" xfId="16405"/>
    <cellStyle name="Обычный 4 3 2 14 2 3 2 2" xfId="31071"/>
    <cellStyle name="Обычный 4 3 2 14 2 3 3" xfId="23738"/>
    <cellStyle name="Обычный 4 3 2 14 2 4" xfId="12750"/>
    <cellStyle name="Обычный 4 3 2 14 2 4 2" xfId="27416"/>
    <cellStyle name="Обычный 4 3 2 14 2 5" xfId="20083"/>
    <cellStyle name="Обычный 4 3 2 14 3" xfId="6329"/>
    <cellStyle name="Обычный 4 3 2 14 3 2" xfId="9989"/>
    <cellStyle name="Обычный 4 3 2 14 3 2 2" xfId="17322"/>
    <cellStyle name="Обычный 4 3 2 14 3 2 2 2" xfId="31988"/>
    <cellStyle name="Обычный 4 3 2 14 3 2 3" xfId="24655"/>
    <cellStyle name="Обычный 4 3 2 14 3 3" xfId="13667"/>
    <cellStyle name="Обычный 4 3 2 14 3 3 2" xfId="28333"/>
    <cellStyle name="Обычный 4 3 2 14 3 4" xfId="21000"/>
    <cellStyle name="Обычный 4 3 2 14 4" xfId="8159"/>
    <cellStyle name="Обычный 4 3 2 14 4 2" xfId="15496"/>
    <cellStyle name="Обычный 4 3 2 14 4 2 2" xfId="30162"/>
    <cellStyle name="Обычный 4 3 2 14 4 3" xfId="22829"/>
    <cellStyle name="Обычный 4 3 2 14 5" xfId="11841"/>
    <cellStyle name="Обычный 4 3 2 14 5 2" xfId="26507"/>
    <cellStyle name="Обычный 4 3 2 14 6" xfId="19174"/>
    <cellStyle name="Обычный 4 3 2 15" xfId="3809"/>
    <cellStyle name="Обычный 4 3 2 16" xfId="4543"/>
    <cellStyle name="Обычный 4 3 2 16 2" xfId="6374"/>
    <cellStyle name="Обычный 4 3 2 16 2 2" xfId="10034"/>
    <cellStyle name="Обычный 4 3 2 16 2 2 2" xfId="17367"/>
    <cellStyle name="Обычный 4 3 2 16 2 2 2 2" xfId="32033"/>
    <cellStyle name="Обычный 4 3 2 16 2 2 3" xfId="24700"/>
    <cellStyle name="Обычный 4 3 2 16 2 3" xfId="13712"/>
    <cellStyle name="Обычный 4 3 2 16 2 3 2" xfId="28378"/>
    <cellStyle name="Обычный 4 3 2 16 2 4" xfId="21045"/>
    <cellStyle name="Обычный 4 3 2 16 3" xfId="8206"/>
    <cellStyle name="Обычный 4 3 2 16 3 2" xfId="15541"/>
    <cellStyle name="Обычный 4 3 2 16 3 2 2" xfId="30207"/>
    <cellStyle name="Обычный 4 3 2 16 3 3" xfId="22874"/>
    <cellStyle name="Обычный 4 3 2 16 4" xfId="11886"/>
    <cellStyle name="Обычный 4 3 2 16 4 2" xfId="26552"/>
    <cellStyle name="Обычный 4 3 2 16 5" xfId="19219"/>
    <cellStyle name="Обычный 4 3 2 17" xfId="5466"/>
    <cellStyle name="Обычный 4 3 2 17 2" xfId="9125"/>
    <cellStyle name="Обычный 4 3 2 17 2 2" xfId="16458"/>
    <cellStyle name="Обычный 4 3 2 17 2 2 2" xfId="31124"/>
    <cellStyle name="Обычный 4 3 2 17 2 3" xfId="23791"/>
    <cellStyle name="Обычный 4 3 2 17 3" xfId="12803"/>
    <cellStyle name="Обычный 4 3 2 17 3 2" xfId="27469"/>
    <cellStyle name="Обычный 4 3 2 17 4" xfId="20136"/>
    <cellStyle name="Обычный 4 3 2 18" xfId="7295"/>
    <cellStyle name="Обычный 4 3 2 18 2" xfId="14632"/>
    <cellStyle name="Обычный 4 3 2 18 2 2" xfId="29298"/>
    <cellStyle name="Обычный 4 3 2 18 3" xfId="21965"/>
    <cellStyle name="Обычный 4 3 2 19" xfId="10977"/>
    <cellStyle name="Обычный 4 3 2 19 2" xfId="25643"/>
    <cellStyle name="Обычный 4 3 2 2" xfId="239"/>
    <cellStyle name="Обычный 4 3 2 2 2" xfId="4651"/>
    <cellStyle name="Обычный 4 3 2 2 2 2" xfId="6482"/>
    <cellStyle name="Обычный 4 3 2 2 2 2 2" xfId="10142"/>
    <cellStyle name="Обычный 4 3 2 2 2 2 2 2" xfId="17475"/>
    <cellStyle name="Обычный 4 3 2 2 2 2 2 2 2" xfId="32141"/>
    <cellStyle name="Обычный 4 3 2 2 2 2 2 3" xfId="24808"/>
    <cellStyle name="Обычный 4 3 2 2 2 2 3" xfId="13820"/>
    <cellStyle name="Обычный 4 3 2 2 2 2 3 2" xfId="28486"/>
    <cellStyle name="Обычный 4 3 2 2 2 2 4" xfId="21153"/>
    <cellStyle name="Обычный 4 3 2 2 2 3" xfId="8314"/>
    <cellStyle name="Обычный 4 3 2 2 2 3 2" xfId="15649"/>
    <cellStyle name="Обычный 4 3 2 2 2 3 2 2" xfId="30315"/>
    <cellStyle name="Обычный 4 3 2 2 2 3 3" xfId="22982"/>
    <cellStyle name="Обычный 4 3 2 2 2 4" xfId="11994"/>
    <cellStyle name="Обычный 4 3 2 2 2 4 2" xfId="26660"/>
    <cellStyle name="Обычный 4 3 2 2 2 5" xfId="19327"/>
    <cellStyle name="Обычный 4 3 2 2 3" xfId="5574"/>
    <cellStyle name="Обычный 4 3 2 2 3 2" xfId="9233"/>
    <cellStyle name="Обычный 4 3 2 2 3 2 2" xfId="16566"/>
    <cellStyle name="Обычный 4 3 2 2 3 2 2 2" xfId="31232"/>
    <cellStyle name="Обычный 4 3 2 2 3 2 3" xfId="23899"/>
    <cellStyle name="Обычный 4 3 2 2 3 3" xfId="12911"/>
    <cellStyle name="Обычный 4 3 2 2 3 3 2" xfId="27577"/>
    <cellStyle name="Обычный 4 3 2 2 3 4" xfId="20244"/>
    <cellStyle name="Обычный 4 3 2 2 4" xfId="7403"/>
    <cellStyle name="Обычный 4 3 2 2 4 2" xfId="14740"/>
    <cellStyle name="Обычный 4 3 2 2 4 2 2" xfId="29406"/>
    <cellStyle name="Обычный 4 3 2 2 4 3" xfId="22073"/>
    <cellStyle name="Обычный 4 3 2 2 5" xfId="11085"/>
    <cellStyle name="Обычный 4 3 2 2 5 2" xfId="25751"/>
    <cellStyle name="Обычный 4 3 2 2 6" xfId="18418"/>
    <cellStyle name="Обычный 4 3 2 20" xfId="18310"/>
    <cellStyle name="Обычный 4 3 2 3" xfId="303"/>
    <cellStyle name="Обычный 4 3 2 3 2" xfId="4714"/>
    <cellStyle name="Обычный 4 3 2 3 2 2" xfId="6545"/>
    <cellStyle name="Обычный 4 3 2 3 2 2 2" xfId="10205"/>
    <cellStyle name="Обычный 4 3 2 3 2 2 2 2" xfId="17538"/>
    <cellStyle name="Обычный 4 3 2 3 2 2 2 2 2" xfId="32204"/>
    <cellStyle name="Обычный 4 3 2 3 2 2 2 3" xfId="24871"/>
    <cellStyle name="Обычный 4 3 2 3 2 2 3" xfId="13883"/>
    <cellStyle name="Обычный 4 3 2 3 2 2 3 2" xfId="28549"/>
    <cellStyle name="Обычный 4 3 2 3 2 2 4" xfId="21216"/>
    <cellStyle name="Обычный 4 3 2 3 2 3" xfId="8377"/>
    <cellStyle name="Обычный 4 3 2 3 2 3 2" xfId="15712"/>
    <cellStyle name="Обычный 4 3 2 3 2 3 2 2" xfId="30378"/>
    <cellStyle name="Обычный 4 3 2 3 2 3 3" xfId="23045"/>
    <cellStyle name="Обычный 4 3 2 3 2 4" xfId="12057"/>
    <cellStyle name="Обычный 4 3 2 3 2 4 2" xfId="26723"/>
    <cellStyle name="Обычный 4 3 2 3 2 5" xfId="19390"/>
    <cellStyle name="Обычный 4 3 2 3 3" xfId="5637"/>
    <cellStyle name="Обычный 4 3 2 3 3 2" xfId="9296"/>
    <cellStyle name="Обычный 4 3 2 3 3 2 2" xfId="16629"/>
    <cellStyle name="Обычный 4 3 2 3 3 2 2 2" xfId="31295"/>
    <cellStyle name="Обычный 4 3 2 3 3 2 3" xfId="23962"/>
    <cellStyle name="Обычный 4 3 2 3 3 3" xfId="12974"/>
    <cellStyle name="Обычный 4 3 2 3 3 3 2" xfId="27640"/>
    <cellStyle name="Обычный 4 3 2 3 3 4" xfId="20307"/>
    <cellStyle name="Обычный 4 3 2 3 4" xfId="7466"/>
    <cellStyle name="Обычный 4 3 2 3 4 2" xfId="14803"/>
    <cellStyle name="Обычный 4 3 2 3 4 2 2" xfId="29469"/>
    <cellStyle name="Обычный 4 3 2 3 4 3" xfId="22136"/>
    <cellStyle name="Обычный 4 3 2 3 5" xfId="11148"/>
    <cellStyle name="Обычный 4 3 2 3 5 2" xfId="25814"/>
    <cellStyle name="Обычный 4 3 2 3 6" xfId="18481"/>
    <cellStyle name="Обычный 4 3 2 4" xfId="365"/>
    <cellStyle name="Обычный 4 3 2 4 2" xfId="4777"/>
    <cellStyle name="Обычный 4 3 2 4 2 2" xfId="6608"/>
    <cellStyle name="Обычный 4 3 2 4 2 2 2" xfId="10268"/>
    <cellStyle name="Обычный 4 3 2 4 2 2 2 2" xfId="17601"/>
    <cellStyle name="Обычный 4 3 2 4 2 2 2 2 2" xfId="32267"/>
    <cellStyle name="Обычный 4 3 2 4 2 2 2 3" xfId="24934"/>
    <cellStyle name="Обычный 4 3 2 4 2 2 3" xfId="13946"/>
    <cellStyle name="Обычный 4 3 2 4 2 2 3 2" xfId="28612"/>
    <cellStyle name="Обычный 4 3 2 4 2 2 4" xfId="21279"/>
    <cellStyle name="Обычный 4 3 2 4 2 3" xfId="8440"/>
    <cellStyle name="Обычный 4 3 2 4 2 3 2" xfId="15775"/>
    <cellStyle name="Обычный 4 3 2 4 2 3 2 2" xfId="30441"/>
    <cellStyle name="Обычный 4 3 2 4 2 3 3" xfId="23108"/>
    <cellStyle name="Обычный 4 3 2 4 2 4" xfId="12120"/>
    <cellStyle name="Обычный 4 3 2 4 2 4 2" xfId="26786"/>
    <cellStyle name="Обычный 4 3 2 4 2 5" xfId="19453"/>
    <cellStyle name="Обычный 4 3 2 4 3" xfId="5700"/>
    <cellStyle name="Обычный 4 3 2 4 3 2" xfId="9359"/>
    <cellStyle name="Обычный 4 3 2 4 3 2 2" xfId="16692"/>
    <cellStyle name="Обычный 4 3 2 4 3 2 2 2" xfId="31358"/>
    <cellStyle name="Обычный 4 3 2 4 3 2 3" xfId="24025"/>
    <cellStyle name="Обычный 4 3 2 4 3 3" xfId="13037"/>
    <cellStyle name="Обычный 4 3 2 4 3 3 2" xfId="27703"/>
    <cellStyle name="Обычный 4 3 2 4 3 4" xfId="20370"/>
    <cellStyle name="Обычный 4 3 2 4 4" xfId="7529"/>
    <cellStyle name="Обычный 4 3 2 4 4 2" xfId="14866"/>
    <cellStyle name="Обычный 4 3 2 4 4 2 2" xfId="29532"/>
    <cellStyle name="Обычный 4 3 2 4 4 3" xfId="22199"/>
    <cellStyle name="Обычный 4 3 2 4 5" xfId="11211"/>
    <cellStyle name="Обычный 4 3 2 4 5 2" xfId="25877"/>
    <cellStyle name="Обычный 4 3 2 4 6" xfId="18544"/>
    <cellStyle name="Обычный 4 3 2 5" xfId="428"/>
    <cellStyle name="Обычный 4 3 2 5 2" xfId="4840"/>
    <cellStyle name="Обычный 4 3 2 5 2 2" xfId="6671"/>
    <cellStyle name="Обычный 4 3 2 5 2 2 2" xfId="10331"/>
    <cellStyle name="Обычный 4 3 2 5 2 2 2 2" xfId="17664"/>
    <cellStyle name="Обычный 4 3 2 5 2 2 2 2 2" xfId="32330"/>
    <cellStyle name="Обычный 4 3 2 5 2 2 2 3" xfId="24997"/>
    <cellStyle name="Обычный 4 3 2 5 2 2 3" xfId="14009"/>
    <cellStyle name="Обычный 4 3 2 5 2 2 3 2" xfId="28675"/>
    <cellStyle name="Обычный 4 3 2 5 2 2 4" xfId="21342"/>
    <cellStyle name="Обычный 4 3 2 5 2 3" xfId="8503"/>
    <cellStyle name="Обычный 4 3 2 5 2 3 2" xfId="15838"/>
    <cellStyle name="Обычный 4 3 2 5 2 3 2 2" xfId="30504"/>
    <cellStyle name="Обычный 4 3 2 5 2 3 3" xfId="23171"/>
    <cellStyle name="Обычный 4 3 2 5 2 4" xfId="12183"/>
    <cellStyle name="Обычный 4 3 2 5 2 4 2" xfId="26849"/>
    <cellStyle name="Обычный 4 3 2 5 2 5" xfId="19516"/>
    <cellStyle name="Обычный 4 3 2 5 3" xfId="5763"/>
    <cellStyle name="Обычный 4 3 2 5 3 2" xfId="9422"/>
    <cellStyle name="Обычный 4 3 2 5 3 2 2" xfId="16755"/>
    <cellStyle name="Обычный 4 3 2 5 3 2 2 2" xfId="31421"/>
    <cellStyle name="Обычный 4 3 2 5 3 2 3" xfId="24088"/>
    <cellStyle name="Обычный 4 3 2 5 3 3" xfId="13100"/>
    <cellStyle name="Обычный 4 3 2 5 3 3 2" xfId="27766"/>
    <cellStyle name="Обычный 4 3 2 5 3 4" xfId="20433"/>
    <cellStyle name="Обычный 4 3 2 5 4" xfId="7592"/>
    <cellStyle name="Обычный 4 3 2 5 4 2" xfId="14929"/>
    <cellStyle name="Обычный 4 3 2 5 4 2 2" xfId="29595"/>
    <cellStyle name="Обычный 4 3 2 5 4 3" xfId="22262"/>
    <cellStyle name="Обычный 4 3 2 5 5" xfId="11274"/>
    <cellStyle name="Обычный 4 3 2 5 5 2" xfId="25940"/>
    <cellStyle name="Обычный 4 3 2 5 6" xfId="18607"/>
    <cellStyle name="Обычный 4 3 2 6" xfId="491"/>
    <cellStyle name="Обычный 4 3 2 6 2" xfId="4903"/>
    <cellStyle name="Обычный 4 3 2 6 2 2" xfId="6734"/>
    <cellStyle name="Обычный 4 3 2 6 2 2 2" xfId="10394"/>
    <cellStyle name="Обычный 4 3 2 6 2 2 2 2" xfId="17727"/>
    <cellStyle name="Обычный 4 3 2 6 2 2 2 2 2" xfId="32393"/>
    <cellStyle name="Обычный 4 3 2 6 2 2 2 3" xfId="25060"/>
    <cellStyle name="Обычный 4 3 2 6 2 2 3" xfId="14072"/>
    <cellStyle name="Обычный 4 3 2 6 2 2 3 2" xfId="28738"/>
    <cellStyle name="Обычный 4 3 2 6 2 2 4" xfId="21405"/>
    <cellStyle name="Обычный 4 3 2 6 2 3" xfId="8566"/>
    <cellStyle name="Обычный 4 3 2 6 2 3 2" xfId="15901"/>
    <cellStyle name="Обычный 4 3 2 6 2 3 2 2" xfId="30567"/>
    <cellStyle name="Обычный 4 3 2 6 2 3 3" xfId="23234"/>
    <cellStyle name="Обычный 4 3 2 6 2 4" xfId="12246"/>
    <cellStyle name="Обычный 4 3 2 6 2 4 2" xfId="26912"/>
    <cellStyle name="Обычный 4 3 2 6 2 5" xfId="19579"/>
    <cellStyle name="Обычный 4 3 2 6 3" xfId="5826"/>
    <cellStyle name="Обычный 4 3 2 6 3 2" xfId="9485"/>
    <cellStyle name="Обычный 4 3 2 6 3 2 2" xfId="16818"/>
    <cellStyle name="Обычный 4 3 2 6 3 2 2 2" xfId="31484"/>
    <cellStyle name="Обычный 4 3 2 6 3 2 3" xfId="24151"/>
    <cellStyle name="Обычный 4 3 2 6 3 3" xfId="13163"/>
    <cellStyle name="Обычный 4 3 2 6 3 3 2" xfId="27829"/>
    <cellStyle name="Обычный 4 3 2 6 3 4" xfId="20496"/>
    <cellStyle name="Обычный 4 3 2 6 4" xfId="7655"/>
    <cellStyle name="Обычный 4 3 2 6 4 2" xfId="14992"/>
    <cellStyle name="Обычный 4 3 2 6 4 2 2" xfId="29658"/>
    <cellStyle name="Обычный 4 3 2 6 4 3" xfId="22325"/>
    <cellStyle name="Обычный 4 3 2 6 5" xfId="11337"/>
    <cellStyle name="Обычный 4 3 2 6 5 2" xfId="26003"/>
    <cellStyle name="Обычный 4 3 2 6 6" xfId="18670"/>
    <cellStyle name="Обычный 4 3 2 7" xfId="554"/>
    <cellStyle name="Обычный 4 3 2 7 2" xfId="4966"/>
    <cellStyle name="Обычный 4 3 2 7 2 2" xfId="6797"/>
    <cellStyle name="Обычный 4 3 2 7 2 2 2" xfId="10457"/>
    <cellStyle name="Обычный 4 3 2 7 2 2 2 2" xfId="17790"/>
    <cellStyle name="Обычный 4 3 2 7 2 2 2 2 2" xfId="32456"/>
    <cellStyle name="Обычный 4 3 2 7 2 2 2 3" xfId="25123"/>
    <cellStyle name="Обычный 4 3 2 7 2 2 3" xfId="14135"/>
    <cellStyle name="Обычный 4 3 2 7 2 2 3 2" xfId="28801"/>
    <cellStyle name="Обычный 4 3 2 7 2 2 4" xfId="21468"/>
    <cellStyle name="Обычный 4 3 2 7 2 3" xfId="8629"/>
    <cellStyle name="Обычный 4 3 2 7 2 3 2" xfId="15964"/>
    <cellStyle name="Обычный 4 3 2 7 2 3 2 2" xfId="30630"/>
    <cellStyle name="Обычный 4 3 2 7 2 3 3" xfId="23297"/>
    <cellStyle name="Обычный 4 3 2 7 2 4" xfId="12309"/>
    <cellStyle name="Обычный 4 3 2 7 2 4 2" xfId="26975"/>
    <cellStyle name="Обычный 4 3 2 7 2 5" xfId="19642"/>
    <cellStyle name="Обычный 4 3 2 7 3" xfId="5889"/>
    <cellStyle name="Обычный 4 3 2 7 3 2" xfId="9548"/>
    <cellStyle name="Обычный 4 3 2 7 3 2 2" xfId="16881"/>
    <cellStyle name="Обычный 4 3 2 7 3 2 2 2" xfId="31547"/>
    <cellStyle name="Обычный 4 3 2 7 3 2 3" xfId="24214"/>
    <cellStyle name="Обычный 4 3 2 7 3 3" xfId="13226"/>
    <cellStyle name="Обычный 4 3 2 7 3 3 2" xfId="27892"/>
    <cellStyle name="Обычный 4 3 2 7 3 4" xfId="20559"/>
    <cellStyle name="Обычный 4 3 2 7 4" xfId="7718"/>
    <cellStyle name="Обычный 4 3 2 7 4 2" xfId="15055"/>
    <cellStyle name="Обычный 4 3 2 7 4 2 2" xfId="29721"/>
    <cellStyle name="Обычный 4 3 2 7 4 3" xfId="22388"/>
    <cellStyle name="Обычный 4 3 2 7 5" xfId="11400"/>
    <cellStyle name="Обычный 4 3 2 7 5 2" xfId="26066"/>
    <cellStyle name="Обычный 4 3 2 7 6" xfId="18733"/>
    <cellStyle name="Обычный 4 3 2 8" xfId="618"/>
    <cellStyle name="Обычный 4 3 2 8 2" xfId="5029"/>
    <cellStyle name="Обычный 4 3 2 8 2 2" xfId="6860"/>
    <cellStyle name="Обычный 4 3 2 8 2 2 2" xfId="10520"/>
    <cellStyle name="Обычный 4 3 2 8 2 2 2 2" xfId="17853"/>
    <cellStyle name="Обычный 4 3 2 8 2 2 2 2 2" xfId="32519"/>
    <cellStyle name="Обычный 4 3 2 8 2 2 2 3" xfId="25186"/>
    <cellStyle name="Обычный 4 3 2 8 2 2 3" xfId="14198"/>
    <cellStyle name="Обычный 4 3 2 8 2 2 3 2" xfId="28864"/>
    <cellStyle name="Обычный 4 3 2 8 2 2 4" xfId="21531"/>
    <cellStyle name="Обычный 4 3 2 8 2 3" xfId="8692"/>
    <cellStyle name="Обычный 4 3 2 8 2 3 2" xfId="16027"/>
    <cellStyle name="Обычный 4 3 2 8 2 3 2 2" xfId="30693"/>
    <cellStyle name="Обычный 4 3 2 8 2 3 3" xfId="23360"/>
    <cellStyle name="Обычный 4 3 2 8 2 4" xfId="12372"/>
    <cellStyle name="Обычный 4 3 2 8 2 4 2" xfId="27038"/>
    <cellStyle name="Обычный 4 3 2 8 2 5" xfId="19705"/>
    <cellStyle name="Обычный 4 3 2 8 3" xfId="5952"/>
    <cellStyle name="Обычный 4 3 2 8 3 2" xfId="9611"/>
    <cellStyle name="Обычный 4 3 2 8 3 2 2" xfId="16944"/>
    <cellStyle name="Обычный 4 3 2 8 3 2 2 2" xfId="31610"/>
    <cellStyle name="Обычный 4 3 2 8 3 2 3" xfId="24277"/>
    <cellStyle name="Обычный 4 3 2 8 3 3" xfId="13289"/>
    <cellStyle name="Обычный 4 3 2 8 3 3 2" xfId="27955"/>
    <cellStyle name="Обычный 4 3 2 8 3 4" xfId="20622"/>
    <cellStyle name="Обычный 4 3 2 8 4" xfId="7781"/>
    <cellStyle name="Обычный 4 3 2 8 4 2" xfId="15118"/>
    <cellStyle name="Обычный 4 3 2 8 4 2 2" xfId="29784"/>
    <cellStyle name="Обычный 4 3 2 8 4 3" xfId="22451"/>
    <cellStyle name="Обычный 4 3 2 8 5" xfId="11463"/>
    <cellStyle name="Обычный 4 3 2 8 5 2" xfId="26129"/>
    <cellStyle name="Обычный 4 3 2 8 6" xfId="18796"/>
    <cellStyle name="Обычный 4 3 2 9" xfId="681"/>
    <cellStyle name="Обычный 4 3 2 9 2" xfId="5092"/>
    <cellStyle name="Обычный 4 3 2 9 2 2" xfId="6923"/>
    <cellStyle name="Обычный 4 3 2 9 2 2 2" xfId="10583"/>
    <cellStyle name="Обычный 4 3 2 9 2 2 2 2" xfId="17916"/>
    <cellStyle name="Обычный 4 3 2 9 2 2 2 2 2" xfId="32582"/>
    <cellStyle name="Обычный 4 3 2 9 2 2 2 3" xfId="25249"/>
    <cellStyle name="Обычный 4 3 2 9 2 2 3" xfId="14261"/>
    <cellStyle name="Обычный 4 3 2 9 2 2 3 2" xfId="28927"/>
    <cellStyle name="Обычный 4 3 2 9 2 2 4" xfId="21594"/>
    <cellStyle name="Обычный 4 3 2 9 2 3" xfId="8755"/>
    <cellStyle name="Обычный 4 3 2 9 2 3 2" xfId="16090"/>
    <cellStyle name="Обычный 4 3 2 9 2 3 2 2" xfId="30756"/>
    <cellStyle name="Обычный 4 3 2 9 2 3 3" xfId="23423"/>
    <cellStyle name="Обычный 4 3 2 9 2 4" xfId="12435"/>
    <cellStyle name="Обычный 4 3 2 9 2 4 2" xfId="27101"/>
    <cellStyle name="Обычный 4 3 2 9 2 5" xfId="19768"/>
    <cellStyle name="Обычный 4 3 2 9 3" xfId="6015"/>
    <cellStyle name="Обычный 4 3 2 9 3 2" xfId="9674"/>
    <cellStyle name="Обычный 4 3 2 9 3 2 2" xfId="17007"/>
    <cellStyle name="Обычный 4 3 2 9 3 2 2 2" xfId="31673"/>
    <cellStyle name="Обычный 4 3 2 9 3 2 3" xfId="24340"/>
    <cellStyle name="Обычный 4 3 2 9 3 3" xfId="13352"/>
    <cellStyle name="Обычный 4 3 2 9 3 3 2" xfId="28018"/>
    <cellStyle name="Обычный 4 3 2 9 3 4" xfId="20685"/>
    <cellStyle name="Обычный 4 3 2 9 4" xfId="7844"/>
    <cellStyle name="Обычный 4 3 2 9 4 2" xfId="15181"/>
    <cellStyle name="Обычный 4 3 2 9 4 2 2" xfId="29847"/>
    <cellStyle name="Обычный 4 3 2 9 4 3" xfId="22514"/>
    <cellStyle name="Обычный 4 3 2 9 5" xfId="11526"/>
    <cellStyle name="Обычный 4 3 2 9 5 2" xfId="26192"/>
    <cellStyle name="Обычный 4 3 2 9 6" xfId="18859"/>
    <cellStyle name="Обычный 4 3 20" xfId="202"/>
    <cellStyle name="Обычный 4 3 20 2" xfId="4616"/>
    <cellStyle name="Обычный 4 3 20 2 2" xfId="6447"/>
    <cellStyle name="Обычный 4 3 20 2 2 2" xfId="10107"/>
    <cellStyle name="Обычный 4 3 20 2 2 2 2" xfId="17440"/>
    <cellStyle name="Обычный 4 3 20 2 2 2 2 2" xfId="32106"/>
    <cellStyle name="Обычный 4 3 20 2 2 2 3" xfId="24773"/>
    <cellStyle name="Обычный 4 3 20 2 2 3" xfId="13785"/>
    <cellStyle name="Обычный 4 3 20 2 2 3 2" xfId="28451"/>
    <cellStyle name="Обычный 4 3 20 2 2 4" xfId="21118"/>
    <cellStyle name="Обычный 4 3 20 2 3" xfId="8279"/>
    <cellStyle name="Обычный 4 3 20 2 3 2" xfId="15614"/>
    <cellStyle name="Обычный 4 3 20 2 3 2 2" xfId="30280"/>
    <cellStyle name="Обычный 4 3 20 2 3 3" xfId="22947"/>
    <cellStyle name="Обычный 4 3 20 2 4" xfId="11959"/>
    <cellStyle name="Обычный 4 3 20 2 4 2" xfId="26625"/>
    <cellStyle name="Обычный 4 3 20 2 5" xfId="19292"/>
    <cellStyle name="Обычный 4 3 20 3" xfId="5539"/>
    <cellStyle name="Обычный 4 3 20 3 2" xfId="9198"/>
    <cellStyle name="Обычный 4 3 20 3 2 2" xfId="16531"/>
    <cellStyle name="Обычный 4 3 20 3 2 2 2" xfId="31197"/>
    <cellStyle name="Обычный 4 3 20 3 2 3" xfId="23864"/>
    <cellStyle name="Обычный 4 3 20 3 3" xfId="12876"/>
    <cellStyle name="Обычный 4 3 20 3 3 2" xfId="27542"/>
    <cellStyle name="Обычный 4 3 20 3 4" xfId="20209"/>
    <cellStyle name="Обычный 4 3 20 4" xfId="7368"/>
    <cellStyle name="Обычный 4 3 20 4 2" xfId="14705"/>
    <cellStyle name="Обычный 4 3 20 4 2 2" xfId="29371"/>
    <cellStyle name="Обычный 4 3 20 4 3" xfId="22038"/>
    <cellStyle name="Обычный 4 3 20 5" xfId="11050"/>
    <cellStyle name="Обычный 4 3 20 5 2" xfId="25716"/>
    <cellStyle name="Обычный 4 3 20 6" xfId="18383"/>
    <cellStyle name="Обычный 4 3 21" xfId="235"/>
    <cellStyle name="Обычный 4 3 21 2" xfId="4647"/>
    <cellStyle name="Обычный 4 3 21 2 2" xfId="6478"/>
    <cellStyle name="Обычный 4 3 21 2 2 2" xfId="10138"/>
    <cellStyle name="Обычный 4 3 21 2 2 2 2" xfId="17471"/>
    <cellStyle name="Обычный 4 3 21 2 2 2 2 2" xfId="32137"/>
    <cellStyle name="Обычный 4 3 21 2 2 2 3" xfId="24804"/>
    <cellStyle name="Обычный 4 3 21 2 2 3" xfId="13816"/>
    <cellStyle name="Обычный 4 3 21 2 2 3 2" xfId="28482"/>
    <cellStyle name="Обычный 4 3 21 2 2 4" xfId="21149"/>
    <cellStyle name="Обычный 4 3 21 2 3" xfId="8310"/>
    <cellStyle name="Обычный 4 3 21 2 3 2" xfId="15645"/>
    <cellStyle name="Обычный 4 3 21 2 3 2 2" xfId="30311"/>
    <cellStyle name="Обычный 4 3 21 2 3 3" xfId="22978"/>
    <cellStyle name="Обычный 4 3 21 2 4" xfId="11990"/>
    <cellStyle name="Обычный 4 3 21 2 4 2" xfId="26656"/>
    <cellStyle name="Обычный 4 3 21 2 5" xfId="19323"/>
    <cellStyle name="Обычный 4 3 21 3" xfId="5570"/>
    <cellStyle name="Обычный 4 3 21 3 2" xfId="9229"/>
    <cellStyle name="Обычный 4 3 21 3 2 2" xfId="16562"/>
    <cellStyle name="Обычный 4 3 21 3 2 2 2" xfId="31228"/>
    <cellStyle name="Обычный 4 3 21 3 2 3" xfId="23895"/>
    <cellStyle name="Обычный 4 3 21 3 3" xfId="12907"/>
    <cellStyle name="Обычный 4 3 21 3 3 2" xfId="27573"/>
    <cellStyle name="Обычный 4 3 21 3 4" xfId="20240"/>
    <cellStyle name="Обычный 4 3 21 4" xfId="7399"/>
    <cellStyle name="Обычный 4 3 21 4 2" xfId="14736"/>
    <cellStyle name="Обычный 4 3 21 4 2 2" xfId="29402"/>
    <cellStyle name="Обычный 4 3 21 4 3" xfId="22069"/>
    <cellStyle name="Обычный 4 3 21 5" xfId="11081"/>
    <cellStyle name="Обычный 4 3 21 5 2" xfId="25747"/>
    <cellStyle name="Обычный 4 3 21 6" xfId="18414"/>
    <cellStyle name="Обычный 4 3 22" xfId="299"/>
    <cellStyle name="Обычный 4 3 22 2" xfId="4710"/>
    <cellStyle name="Обычный 4 3 22 2 2" xfId="6541"/>
    <cellStyle name="Обычный 4 3 22 2 2 2" xfId="10201"/>
    <cellStyle name="Обычный 4 3 22 2 2 2 2" xfId="17534"/>
    <cellStyle name="Обычный 4 3 22 2 2 2 2 2" xfId="32200"/>
    <cellStyle name="Обычный 4 3 22 2 2 2 3" xfId="24867"/>
    <cellStyle name="Обычный 4 3 22 2 2 3" xfId="13879"/>
    <cellStyle name="Обычный 4 3 22 2 2 3 2" xfId="28545"/>
    <cellStyle name="Обычный 4 3 22 2 2 4" xfId="21212"/>
    <cellStyle name="Обычный 4 3 22 2 3" xfId="8373"/>
    <cellStyle name="Обычный 4 3 22 2 3 2" xfId="15708"/>
    <cellStyle name="Обычный 4 3 22 2 3 2 2" xfId="30374"/>
    <cellStyle name="Обычный 4 3 22 2 3 3" xfId="23041"/>
    <cellStyle name="Обычный 4 3 22 2 4" xfId="12053"/>
    <cellStyle name="Обычный 4 3 22 2 4 2" xfId="26719"/>
    <cellStyle name="Обычный 4 3 22 2 5" xfId="19386"/>
    <cellStyle name="Обычный 4 3 22 3" xfId="5633"/>
    <cellStyle name="Обычный 4 3 22 3 2" xfId="9292"/>
    <cellStyle name="Обычный 4 3 22 3 2 2" xfId="16625"/>
    <cellStyle name="Обычный 4 3 22 3 2 2 2" xfId="31291"/>
    <cellStyle name="Обычный 4 3 22 3 2 3" xfId="23958"/>
    <cellStyle name="Обычный 4 3 22 3 3" xfId="12970"/>
    <cellStyle name="Обычный 4 3 22 3 3 2" xfId="27636"/>
    <cellStyle name="Обычный 4 3 22 3 4" xfId="20303"/>
    <cellStyle name="Обычный 4 3 22 4" xfId="7462"/>
    <cellStyle name="Обычный 4 3 22 4 2" xfId="14799"/>
    <cellStyle name="Обычный 4 3 22 4 2 2" xfId="29465"/>
    <cellStyle name="Обычный 4 3 22 4 3" xfId="22132"/>
    <cellStyle name="Обычный 4 3 22 5" xfId="11144"/>
    <cellStyle name="Обычный 4 3 22 5 2" xfId="25810"/>
    <cellStyle name="Обычный 4 3 22 6" xfId="18477"/>
    <cellStyle name="Обычный 4 3 23" xfId="361"/>
    <cellStyle name="Обычный 4 3 23 2" xfId="4773"/>
    <cellStyle name="Обычный 4 3 23 2 2" xfId="6604"/>
    <cellStyle name="Обычный 4 3 23 2 2 2" xfId="10264"/>
    <cellStyle name="Обычный 4 3 23 2 2 2 2" xfId="17597"/>
    <cellStyle name="Обычный 4 3 23 2 2 2 2 2" xfId="32263"/>
    <cellStyle name="Обычный 4 3 23 2 2 2 3" xfId="24930"/>
    <cellStyle name="Обычный 4 3 23 2 2 3" xfId="13942"/>
    <cellStyle name="Обычный 4 3 23 2 2 3 2" xfId="28608"/>
    <cellStyle name="Обычный 4 3 23 2 2 4" xfId="21275"/>
    <cellStyle name="Обычный 4 3 23 2 3" xfId="8436"/>
    <cellStyle name="Обычный 4 3 23 2 3 2" xfId="15771"/>
    <cellStyle name="Обычный 4 3 23 2 3 2 2" xfId="30437"/>
    <cellStyle name="Обычный 4 3 23 2 3 3" xfId="23104"/>
    <cellStyle name="Обычный 4 3 23 2 4" xfId="12116"/>
    <cellStyle name="Обычный 4 3 23 2 4 2" xfId="26782"/>
    <cellStyle name="Обычный 4 3 23 2 5" xfId="19449"/>
    <cellStyle name="Обычный 4 3 23 3" xfId="5696"/>
    <cellStyle name="Обычный 4 3 23 3 2" xfId="9355"/>
    <cellStyle name="Обычный 4 3 23 3 2 2" xfId="16688"/>
    <cellStyle name="Обычный 4 3 23 3 2 2 2" xfId="31354"/>
    <cellStyle name="Обычный 4 3 23 3 2 3" xfId="24021"/>
    <cellStyle name="Обычный 4 3 23 3 3" xfId="13033"/>
    <cellStyle name="Обычный 4 3 23 3 3 2" xfId="27699"/>
    <cellStyle name="Обычный 4 3 23 3 4" xfId="20366"/>
    <cellStyle name="Обычный 4 3 23 4" xfId="7525"/>
    <cellStyle name="Обычный 4 3 23 4 2" xfId="14862"/>
    <cellStyle name="Обычный 4 3 23 4 2 2" xfId="29528"/>
    <cellStyle name="Обычный 4 3 23 4 3" xfId="22195"/>
    <cellStyle name="Обычный 4 3 23 5" xfId="11207"/>
    <cellStyle name="Обычный 4 3 23 5 2" xfId="25873"/>
    <cellStyle name="Обычный 4 3 23 6" xfId="18540"/>
    <cellStyle name="Обычный 4 3 24" xfId="424"/>
    <cellStyle name="Обычный 4 3 24 2" xfId="4836"/>
    <cellStyle name="Обычный 4 3 24 2 2" xfId="6667"/>
    <cellStyle name="Обычный 4 3 24 2 2 2" xfId="10327"/>
    <cellStyle name="Обычный 4 3 24 2 2 2 2" xfId="17660"/>
    <cellStyle name="Обычный 4 3 24 2 2 2 2 2" xfId="32326"/>
    <cellStyle name="Обычный 4 3 24 2 2 2 3" xfId="24993"/>
    <cellStyle name="Обычный 4 3 24 2 2 3" xfId="14005"/>
    <cellStyle name="Обычный 4 3 24 2 2 3 2" xfId="28671"/>
    <cellStyle name="Обычный 4 3 24 2 2 4" xfId="21338"/>
    <cellStyle name="Обычный 4 3 24 2 3" xfId="8499"/>
    <cellStyle name="Обычный 4 3 24 2 3 2" xfId="15834"/>
    <cellStyle name="Обычный 4 3 24 2 3 2 2" xfId="30500"/>
    <cellStyle name="Обычный 4 3 24 2 3 3" xfId="23167"/>
    <cellStyle name="Обычный 4 3 24 2 4" xfId="12179"/>
    <cellStyle name="Обычный 4 3 24 2 4 2" xfId="26845"/>
    <cellStyle name="Обычный 4 3 24 2 5" xfId="19512"/>
    <cellStyle name="Обычный 4 3 24 3" xfId="5759"/>
    <cellStyle name="Обычный 4 3 24 3 2" xfId="9418"/>
    <cellStyle name="Обычный 4 3 24 3 2 2" xfId="16751"/>
    <cellStyle name="Обычный 4 3 24 3 2 2 2" xfId="31417"/>
    <cellStyle name="Обычный 4 3 24 3 2 3" xfId="24084"/>
    <cellStyle name="Обычный 4 3 24 3 3" xfId="13096"/>
    <cellStyle name="Обычный 4 3 24 3 3 2" xfId="27762"/>
    <cellStyle name="Обычный 4 3 24 3 4" xfId="20429"/>
    <cellStyle name="Обычный 4 3 24 4" xfId="7588"/>
    <cellStyle name="Обычный 4 3 24 4 2" xfId="14925"/>
    <cellStyle name="Обычный 4 3 24 4 2 2" xfId="29591"/>
    <cellStyle name="Обычный 4 3 24 4 3" xfId="22258"/>
    <cellStyle name="Обычный 4 3 24 5" xfId="11270"/>
    <cellStyle name="Обычный 4 3 24 5 2" xfId="25936"/>
    <cellStyle name="Обычный 4 3 24 6" xfId="18603"/>
    <cellStyle name="Обычный 4 3 25" xfId="487"/>
    <cellStyle name="Обычный 4 3 25 2" xfId="4899"/>
    <cellStyle name="Обычный 4 3 25 2 2" xfId="6730"/>
    <cellStyle name="Обычный 4 3 25 2 2 2" xfId="10390"/>
    <cellStyle name="Обычный 4 3 25 2 2 2 2" xfId="17723"/>
    <cellStyle name="Обычный 4 3 25 2 2 2 2 2" xfId="32389"/>
    <cellStyle name="Обычный 4 3 25 2 2 2 3" xfId="25056"/>
    <cellStyle name="Обычный 4 3 25 2 2 3" xfId="14068"/>
    <cellStyle name="Обычный 4 3 25 2 2 3 2" xfId="28734"/>
    <cellStyle name="Обычный 4 3 25 2 2 4" xfId="21401"/>
    <cellStyle name="Обычный 4 3 25 2 3" xfId="8562"/>
    <cellStyle name="Обычный 4 3 25 2 3 2" xfId="15897"/>
    <cellStyle name="Обычный 4 3 25 2 3 2 2" xfId="30563"/>
    <cellStyle name="Обычный 4 3 25 2 3 3" xfId="23230"/>
    <cellStyle name="Обычный 4 3 25 2 4" xfId="12242"/>
    <cellStyle name="Обычный 4 3 25 2 4 2" xfId="26908"/>
    <cellStyle name="Обычный 4 3 25 2 5" xfId="19575"/>
    <cellStyle name="Обычный 4 3 25 3" xfId="5822"/>
    <cellStyle name="Обычный 4 3 25 3 2" xfId="9481"/>
    <cellStyle name="Обычный 4 3 25 3 2 2" xfId="16814"/>
    <cellStyle name="Обычный 4 3 25 3 2 2 2" xfId="31480"/>
    <cellStyle name="Обычный 4 3 25 3 2 3" xfId="24147"/>
    <cellStyle name="Обычный 4 3 25 3 3" xfId="13159"/>
    <cellStyle name="Обычный 4 3 25 3 3 2" xfId="27825"/>
    <cellStyle name="Обычный 4 3 25 3 4" xfId="20492"/>
    <cellStyle name="Обычный 4 3 25 4" xfId="7651"/>
    <cellStyle name="Обычный 4 3 25 4 2" xfId="14988"/>
    <cellStyle name="Обычный 4 3 25 4 2 2" xfId="29654"/>
    <cellStyle name="Обычный 4 3 25 4 3" xfId="22321"/>
    <cellStyle name="Обычный 4 3 25 5" xfId="11333"/>
    <cellStyle name="Обычный 4 3 25 5 2" xfId="25999"/>
    <cellStyle name="Обычный 4 3 25 6" xfId="18666"/>
    <cellStyle name="Обычный 4 3 26" xfId="550"/>
    <cellStyle name="Обычный 4 3 26 2" xfId="4962"/>
    <cellStyle name="Обычный 4 3 26 2 2" xfId="6793"/>
    <cellStyle name="Обычный 4 3 26 2 2 2" xfId="10453"/>
    <cellStyle name="Обычный 4 3 26 2 2 2 2" xfId="17786"/>
    <cellStyle name="Обычный 4 3 26 2 2 2 2 2" xfId="32452"/>
    <cellStyle name="Обычный 4 3 26 2 2 2 3" xfId="25119"/>
    <cellStyle name="Обычный 4 3 26 2 2 3" xfId="14131"/>
    <cellStyle name="Обычный 4 3 26 2 2 3 2" xfId="28797"/>
    <cellStyle name="Обычный 4 3 26 2 2 4" xfId="21464"/>
    <cellStyle name="Обычный 4 3 26 2 3" xfId="8625"/>
    <cellStyle name="Обычный 4 3 26 2 3 2" xfId="15960"/>
    <cellStyle name="Обычный 4 3 26 2 3 2 2" xfId="30626"/>
    <cellStyle name="Обычный 4 3 26 2 3 3" xfId="23293"/>
    <cellStyle name="Обычный 4 3 26 2 4" xfId="12305"/>
    <cellStyle name="Обычный 4 3 26 2 4 2" xfId="26971"/>
    <cellStyle name="Обычный 4 3 26 2 5" xfId="19638"/>
    <cellStyle name="Обычный 4 3 26 3" xfId="5885"/>
    <cellStyle name="Обычный 4 3 26 3 2" xfId="9544"/>
    <cellStyle name="Обычный 4 3 26 3 2 2" xfId="16877"/>
    <cellStyle name="Обычный 4 3 26 3 2 2 2" xfId="31543"/>
    <cellStyle name="Обычный 4 3 26 3 2 3" xfId="24210"/>
    <cellStyle name="Обычный 4 3 26 3 3" xfId="13222"/>
    <cellStyle name="Обычный 4 3 26 3 3 2" xfId="27888"/>
    <cellStyle name="Обычный 4 3 26 3 4" xfId="20555"/>
    <cellStyle name="Обычный 4 3 26 4" xfId="7714"/>
    <cellStyle name="Обычный 4 3 26 4 2" xfId="15051"/>
    <cellStyle name="Обычный 4 3 26 4 2 2" xfId="29717"/>
    <cellStyle name="Обычный 4 3 26 4 3" xfId="22384"/>
    <cellStyle name="Обычный 4 3 26 5" xfId="11396"/>
    <cellStyle name="Обычный 4 3 26 5 2" xfId="26062"/>
    <cellStyle name="Обычный 4 3 26 6" xfId="18729"/>
    <cellStyle name="Обычный 4 3 27" xfId="614"/>
    <cellStyle name="Обычный 4 3 27 2" xfId="5025"/>
    <cellStyle name="Обычный 4 3 27 2 2" xfId="6856"/>
    <cellStyle name="Обычный 4 3 27 2 2 2" xfId="10516"/>
    <cellStyle name="Обычный 4 3 27 2 2 2 2" xfId="17849"/>
    <cellStyle name="Обычный 4 3 27 2 2 2 2 2" xfId="32515"/>
    <cellStyle name="Обычный 4 3 27 2 2 2 3" xfId="25182"/>
    <cellStyle name="Обычный 4 3 27 2 2 3" xfId="14194"/>
    <cellStyle name="Обычный 4 3 27 2 2 3 2" xfId="28860"/>
    <cellStyle name="Обычный 4 3 27 2 2 4" xfId="21527"/>
    <cellStyle name="Обычный 4 3 27 2 3" xfId="8688"/>
    <cellStyle name="Обычный 4 3 27 2 3 2" xfId="16023"/>
    <cellStyle name="Обычный 4 3 27 2 3 2 2" xfId="30689"/>
    <cellStyle name="Обычный 4 3 27 2 3 3" xfId="23356"/>
    <cellStyle name="Обычный 4 3 27 2 4" xfId="12368"/>
    <cellStyle name="Обычный 4 3 27 2 4 2" xfId="27034"/>
    <cellStyle name="Обычный 4 3 27 2 5" xfId="19701"/>
    <cellStyle name="Обычный 4 3 27 3" xfId="5948"/>
    <cellStyle name="Обычный 4 3 27 3 2" xfId="9607"/>
    <cellStyle name="Обычный 4 3 27 3 2 2" xfId="16940"/>
    <cellStyle name="Обычный 4 3 27 3 2 2 2" xfId="31606"/>
    <cellStyle name="Обычный 4 3 27 3 2 3" xfId="24273"/>
    <cellStyle name="Обычный 4 3 27 3 3" xfId="13285"/>
    <cellStyle name="Обычный 4 3 27 3 3 2" xfId="27951"/>
    <cellStyle name="Обычный 4 3 27 3 4" xfId="20618"/>
    <cellStyle name="Обычный 4 3 27 4" xfId="7777"/>
    <cellStyle name="Обычный 4 3 27 4 2" xfId="15114"/>
    <cellStyle name="Обычный 4 3 27 4 2 2" xfId="29780"/>
    <cellStyle name="Обычный 4 3 27 4 3" xfId="22447"/>
    <cellStyle name="Обычный 4 3 27 5" xfId="11459"/>
    <cellStyle name="Обычный 4 3 27 5 2" xfId="26125"/>
    <cellStyle name="Обычный 4 3 27 6" xfId="18792"/>
    <cellStyle name="Обычный 4 3 28" xfId="677"/>
    <cellStyle name="Обычный 4 3 28 2" xfId="5088"/>
    <cellStyle name="Обычный 4 3 28 2 2" xfId="6919"/>
    <cellStyle name="Обычный 4 3 28 2 2 2" xfId="10579"/>
    <cellStyle name="Обычный 4 3 28 2 2 2 2" xfId="17912"/>
    <cellStyle name="Обычный 4 3 28 2 2 2 2 2" xfId="32578"/>
    <cellStyle name="Обычный 4 3 28 2 2 2 3" xfId="25245"/>
    <cellStyle name="Обычный 4 3 28 2 2 3" xfId="14257"/>
    <cellStyle name="Обычный 4 3 28 2 2 3 2" xfId="28923"/>
    <cellStyle name="Обычный 4 3 28 2 2 4" xfId="21590"/>
    <cellStyle name="Обычный 4 3 28 2 3" xfId="8751"/>
    <cellStyle name="Обычный 4 3 28 2 3 2" xfId="16086"/>
    <cellStyle name="Обычный 4 3 28 2 3 2 2" xfId="30752"/>
    <cellStyle name="Обычный 4 3 28 2 3 3" xfId="23419"/>
    <cellStyle name="Обычный 4 3 28 2 4" xfId="12431"/>
    <cellStyle name="Обычный 4 3 28 2 4 2" xfId="27097"/>
    <cellStyle name="Обычный 4 3 28 2 5" xfId="19764"/>
    <cellStyle name="Обычный 4 3 28 3" xfId="6011"/>
    <cellStyle name="Обычный 4 3 28 3 2" xfId="9670"/>
    <cellStyle name="Обычный 4 3 28 3 2 2" xfId="17003"/>
    <cellStyle name="Обычный 4 3 28 3 2 2 2" xfId="31669"/>
    <cellStyle name="Обычный 4 3 28 3 2 3" xfId="24336"/>
    <cellStyle name="Обычный 4 3 28 3 3" xfId="13348"/>
    <cellStyle name="Обычный 4 3 28 3 3 2" xfId="28014"/>
    <cellStyle name="Обычный 4 3 28 3 4" xfId="20681"/>
    <cellStyle name="Обычный 4 3 28 4" xfId="7840"/>
    <cellStyle name="Обычный 4 3 28 4 2" xfId="15177"/>
    <cellStyle name="Обычный 4 3 28 4 2 2" xfId="29843"/>
    <cellStyle name="Обычный 4 3 28 4 3" xfId="22510"/>
    <cellStyle name="Обычный 4 3 28 5" xfId="11522"/>
    <cellStyle name="Обычный 4 3 28 5 2" xfId="26188"/>
    <cellStyle name="Обычный 4 3 28 6" xfId="18855"/>
    <cellStyle name="Обычный 4 3 29" xfId="740"/>
    <cellStyle name="Обычный 4 3 29 2" xfId="5151"/>
    <cellStyle name="Обычный 4 3 29 2 2" xfId="6982"/>
    <cellStyle name="Обычный 4 3 29 2 2 2" xfId="10642"/>
    <cellStyle name="Обычный 4 3 29 2 2 2 2" xfId="17975"/>
    <cellStyle name="Обычный 4 3 29 2 2 2 2 2" xfId="32641"/>
    <cellStyle name="Обычный 4 3 29 2 2 2 3" xfId="25308"/>
    <cellStyle name="Обычный 4 3 29 2 2 3" xfId="14320"/>
    <cellStyle name="Обычный 4 3 29 2 2 3 2" xfId="28986"/>
    <cellStyle name="Обычный 4 3 29 2 2 4" xfId="21653"/>
    <cellStyle name="Обычный 4 3 29 2 3" xfId="8814"/>
    <cellStyle name="Обычный 4 3 29 2 3 2" xfId="16149"/>
    <cellStyle name="Обычный 4 3 29 2 3 2 2" xfId="30815"/>
    <cellStyle name="Обычный 4 3 29 2 3 3" xfId="23482"/>
    <cellStyle name="Обычный 4 3 29 2 4" xfId="12494"/>
    <cellStyle name="Обычный 4 3 29 2 4 2" xfId="27160"/>
    <cellStyle name="Обычный 4 3 29 2 5" xfId="19827"/>
    <cellStyle name="Обычный 4 3 29 3" xfId="6074"/>
    <cellStyle name="Обычный 4 3 29 3 2" xfId="9733"/>
    <cellStyle name="Обычный 4 3 29 3 2 2" xfId="17066"/>
    <cellStyle name="Обычный 4 3 29 3 2 2 2" xfId="31732"/>
    <cellStyle name="Обычный 4 3 29 3 2 3" xfId="24399"/>
    <cellStyle name="Обычный 4 3 29 3 3" xfId="13411"/>
    <cellStyle name="Обычный 4 3 29 3 3 2" xfId="28077"/>
    <cellStyle name="Обычный 4 3 29 3 4" xfId="20744"/>
    <cellStyle name="Обычный 4 3 29 4" xfId="7903"/>
    <cellStyle name="Обычный 4 3 29 4 2" xfId="15240"/>
    <cellStyle name="Обычный 4 3 29 4 2 2" xfId="29906"/>
    <cellStyle name="Обычный 4 3 29 4 3" xfId="22573"/>
    <cellStyle name="Обычный 4 3 29 5" xfId="11585"/>
    <cellStyle name="Обычный 4 3 29 5 2" xfId="26251"/>
    <cellStyle name="Обычный 4 3 29 6" xfId="18918"/>
    <cellStyle name="Обычный 4 3 3" xfId="91"/>
    <cellStyle name="Обычный 4 3 3 10" xfId="745"/>
    <cellStyle name="Обычный 4 3 3 10 2" xfId="5156"/>
    <cellStyle name="Обычный 4 3 3 10 2 2" xfId="6987"/>
    <cellStyle name="Обычный 4 3 3 10 2 2 2" xfId="10647"/>
    <cellStyle name="Обычный 4 3 3 10 2 2 2 2" xfId="17980"/>
    <cellStyle name="Обычный 4 3 3 10 2 2 2 2 2" xfId="32646"/>
    <cellStyle name="Обычный 4 3 3 10 2 2 2 3" xfId="25313"/>
    <cellStyle name="Обычный 4 3 3 10 2 2 3" xfId="14325"/>
    <cellStyle name="Обычный 4 3 3 10 2 2 3 2" xfId="28991"/>
    <cellStyle name="Обычный 4 3 3 10 2 2 4" xfId="21658"/>
    <cellStyle name="Обычный 4 3 3 10 2 3" xfId="8819"/>
    <cellStyle name="Обычный 4 3 3 10 2 3 2" xfId="16154"/>
    <cellStyle name="Обычный 4 3 3 10 2 3 2 2" xfId="30820"/>
    <cellStyle name="Обычный 4 3 3 10 2 3 3" xfId="23487"/>
    <cellStyle name="Обычный 4 3 3 10 2 4" xfId="12499"/>
    <cellStyle name="Обычный 4 3 3 10 2 4 2" xfId="27165"/>
    <cellStyle name="Обычный 4 3 3 10 2 5" xfId="19832"/>
    <cellStyle name="Обычный 4 3 3 10 3" xfId="6079"/>
    <cellStyle name="Обычный 4 3 3 10 3 2" xfId="9738"/>
    <cellStyle name="Обычный 4 3 3 10 3 2 2" xfId="17071"/>
    <cellStyle name="Обычный 4 3 3 10 3 2 2 2" xfId="31737"/>
    <cellStyle name="Обычный 4 3 3 10 3 2 3" xfId="24404"/>
    <cellStyle name="Обычный 4 3 3 10 3 3" xfId="13416"/>
    <cellStyle name="Обычный 4 3 3 10 3 3 2" xfId="28082"/>
    <cellStyle name="Обычный 4 3 3 10 3 4" xfId="20749"/>
    <cellStyle name="Обычный 4 3 3 10 4" xfId="7908"/>
    <cellStyle name="Обычный 4 3 3 10 4 2" xfId="15245"/>
    <cellStyle name="Обычный 4 3 3 10 4 2 2" xfId="29911"/>
    <cellStyle name="Обычный 4 3 3 10 4 3" xfId="22578"/>
    <cellStyle name="Обычный 4 3 3 10 5" xfId="11590"/>
    <cellStyle name="Обычный 4 3 3 10 5 2" xfId="26256"/>
    <cellStyle name="Обычный 4 3 3 10 6" xfId="18923"/>
    <cellStyle name="Обычный 4 3 3 11" xfId="808"/>
    <cellStyle name="Обычный 4 3 3 11 2" xfId="5219"/>
    <cellStyle name="Обычный 4 3 3 11 2 2" xfId="7050"/>
    <cellStyle name="Обычный 4 3 3 11 2 2 2" xfId="10710"/>
    <cellStyle name="Обычный 4 3 3 11 2 2 2 2" xfId="18043"/>
    <cellStyle name="Обычный 4 3 3 11 2 2 2 2 2" xfId="32709"/>
    <cellStyle name="Обычный 4 3 3 11 2 2 2 3" xfId="25376"/>
    <cellStyle name="Обычный 4 3 3 11 2 2 3" xfId="14388"/>
    <cellStyle name="Обычный 4 3 3 11 2 2 3 2" xfId="29054"/>
    <cellStyle name="Обычный 4 3 3 11 2 2 4" xfId="21721"/>
    <cellStyle name="Обычный 4 3 3 11 2 3" xfId="8882"/>
    <cellStyle name="Обычный 4 3 3 11 2 3 2" xfId="16217"/>
    <cellStyle name="Обычный 4 3 3 11 2 3 2 2" xfId="30883"/>
    <cellStyle name="Обычный 4 3 3 11 2 3 3" xfId="23550"/>
    <cellStyle name="Обычный 4 3 3 11 2 4" xfId="12562"/>
    <cellStyle name="Обычный 4 3 3 11 2 4 2" xfId="27228"/>
    <cellStyle name="Обычный 4 3 3 11 2 5" xfId="19895"/>
    <cellStyle name="Обычный 4 3 3 11 3" xfId="6142"/>
    <cellStyle name="Обычный 4 3 3 11 3 2" xfId="9801"/>
    <cellStyle name="Обычный 4 3 3 11 3 2 2" xfId="17134"/>
    <cellStyle name="Обычный 4 3 3 11 3 2 2 2" xfId="31800"/>
    <cellStyle name="Обычный 4 3 3 11 3 2 3" xfId="24467"/>
    <cellStyle name="Обычный 4 3 3 11 3 3" xfId="13479"/>
    <cellStyle name="Обычный 4 3 3 11 3 3 2" xfId="28145"/>
    <cellStyle name="Обычный 4 3 3 11 3 4" xfId="20812"/>
    <cellStyle name="Обычный 4 3 3 11 4" xfId="7971"/>
    <cellStyle name="Обычный 4 3 3 11 4 2" xfId="15308"/>
    <cellStyle name="Обычный 4 3 3 11 4 2 2" xfId="29974"/>
    <cellStyle name="Обычный 4 3 3 11 4 3" xfId="22641"/>
    <cellStyle name="Обычный 4 3 3 11 5" xfId="11653"/>
    <cellStyle name="Обычный 4 3 3 11 5 2" xfId="26319"/>
    <cellStyle name="Обычный 4 3 3 11 6" xfId="18986"/>
    <cellStyle name="Обычный 4 3 3 12" xfId="871"/>
    <cellStyle name="Обычный 4 3 3 12 2" xfId="5282"/>
    <cellStyle name="Обычный 4 3 3 12 2 2" xfId="7113"/>
    <cellStyle name="Обычный 4 3 3 12 2 2 2" xfId="10773"/>
    <cellStyle name="Обычный 4 3 3 12 2 2 2 2" xfId="18106"/>
    <cellStyle name="Обычный 4 3 3 12 2 2 2 2 2" xfId="32772"/>
    <cellStyle name="Обычный 4 3 3 12 2 2 2 3" xfId="25439"/>
    <cellStyle name="Обычный 4 3 3 12 2 2 3" xfId="14451"/>
    <cellStyle name="Обычный 4 3 3 12 2 2 3 2" xfId="29117"/>
    <cellStyle name="Обычный 4 3 3 12 2 2 4" xfId="21784"/>
    <cellStyle name="Обычный 4 3 3 12 2 3" xfId="8945"/>
    <cellStyle name="Обычный 4 3 3 12 2 3 2" xfId="16280"/>
    <cellStyle name="Обычный 4 3 3 12 2 3 2 2" xfId="30946"/>
    <cellStyle name="Обычный 4 3 3 12 2 3 3" xfId="23613"/>
    <cellStyle name="Обычный 4 3 3 12 2 4" xfId="12625"/>
    <cellStyle name="Обычный 4 3 3 12 2 4 2" xfId="27291"/>
    <cellStyle name="Обычный 4 3 3 12 2 5" xfId="19958"/>
    <cellStyle name="Обычный 4 3 3 12 3" xfId="6205"/>
    <cellStyle name="Обычный 4 3 3 12 3 2" xfId="9864"/>
    <cellStyle name="Обычный 4 3 3 12 3 2 2" xfId="17197"/>
    <cellStyle name="Обычный 4 3 3 12 3 2 2 2" xfId="31863"/>
    <cellStyle name="Обычный 4 3 3 12 3 2 3" xfId="24530"/>
    <cellStyle name="Обычный 4 3 3 12 3 3" xfId="13542"/>
    <cellStyle name="Обычный 4 3 3 12 3 3 2" xfId="28208"/>
    <cellStyle name="Обычный 4 3 3 12 3 4" xfId="20875"/>
    <cellStyle name="Обычный 4 3 3 12 4" xfId="8034"/>
    <cellStyle name="Обычный 4 3 3 12 4 2" xfId="15371"/>
    <cellStyle name="Обычный 4 3 3 12 4 2 2" xfId="30037"/>
    <cellStyle name="Обычный 4 3 3 12 4 3" xfId="22704"/>
    <cellStyle name="Обычный 4 3 3 12 5" xfId="11716"/>
    <cellStyle name="Обычный 4 3 3 12 5 2" xfId="26382"/>
    <cellStyle name="Обычный 4 3 3 12 6" xfId="19049"/>
    <cellStyle name="Обычный 4 3 3 13" xfId="934"/>
    <cellStyle name="Обычный 4 3 3 13 2" xfId="5345"/>
    <cellStyle name="Обычный 4 3 3 13 2 2" xfId="7176"/>
    <cellStyle name="Обычный 4 3 3 13 2 2 2" xfId="10836"/>
    <cellStyle name="Обычный 4 3 3 13 2 2 2 2" xfId="18169"/>
    <cellStyle name="Обычный 4 3 3 13 2 2 2 2 2" xfId="32835"/>
    <cellStyle name="Обычный 4 3 3 13 2 2 2 3" xfId="25502"/>
    <cellStyle name="Обычный 4 3 3 13 2 2 3" xfId="14514"/>
    <cellStyle name="Обычный 4 3 3 13 2 2 3 2" xfId="29180"/>
    <cellStyle name="Обычный 4 3 3 13 2 2 4" xfId="21847"/>
    <cellStyle name="Обычный 4 3 3 13 2 3" xfId="9008"/>
    <cellStyle name="Обычный 4 3 3 13 2 3 2" xfId="16343"/>
    <cellStyle name="Обычный 4 3 3 13 2 3 2 2" xfId="31009"/>
    <cellStyle name="Обычный 4 3 3 13 2 3 3" xfId="23676"/>
    <cellStyle name="Обычный 4 3 3 13 2 4" xfId="12688"/>
    <cellStyle name="Обычный 4 3 3 13 2 4 2" xfId="27354"/>
    <cellStyle name="Обычный 4 3 3 13 2 5" xfId="20021"/>
    <cellStyle name="Обычный 4 3 3 13 3" xfId="6268"/>
    <cellStyle name="Обычный 4 3 3 13 3 2" xfId="9927"/>
    <cellStyle name="Обычный 4 3 3 13 3 2 2" xfId="17260"/>
    <cellStyle name="Обычный 4 3 3 13 3 2 2 2" xfId="31926"/>
    <cellStyle name="Обычный 4 3 3 13 3 2 3" xfId="24593"/>
    <cellStyle name="Обычный 4 3 3 13 3 3" xfId="13605"/>
    <cellStyle name="Обычный 4 3 3 13 3 3 2" xfId="28271"/>
    <cellStyle name="Обычный 4 3 3 13 3 4" xfId="20938"/>
    <cellStyle name="Обычный 4 3 3 13 4" xfId="8097"/>
    <cellStyle name="Обычный 4 3 3 13 4 2" xfId="15434"/>
    <cellStyle name="Обычный 4 3 3 13 4 2 2" xfId="30100"/>
    <cellStyle name="Обычный 4 3 3 13 4 3" xfId="22767"/>
    <cellStyle name="Обычный 4 3 3 13 5" xfId="11779"/>
    <cellStyle name="Обычный 4 3 3 13 5 2" xfId="26445"/>
    <cellStyle name="Обычный 4 3 3 13 6" xfId="19112"/>
    <cellStyle name="Обычный 4 3 3 14" xfId="996"/>
    <cellStyle name="Обычный 4 3 3 14 2" xfId="5408"/>
    <cellStyle name="Обычный 4 3 3 14 2 2" xfId="7239"/>
    <cellStyle name="Обычный 4 3 3 14 2 2 2" xfId="10899"/>
    <cellStyle name="Обычный 4 3 3 14 2 2 2 2" xfId="18232"/>
    <cellStyle name="Обычный 4 3 3 14 2 2 2 2 2" xfId="32898"/>
    <cellStyle name="Обычный 4 3 3 14 2 2 2 3" xfId="25565"/>
    <cellStyle name="Обычный 4 3 3 14 2 2 3" xfId="14577"/>
    <cellStyle name="Обычный 4 3 3 14 2 2 3 2" xfId="29243"/>
    <cellStyle name="Обычный 4 3 3 14 2 2 4" xfId="21910"/>
    <cellStyle name="Обычный 4 3 3 14 2 3" xfId="9071"/>
    <cellStyle name="Обычный 4 3 3 14 2 3 2" xfId="16406"/>
    <cellStyle name="Обычный 4 3 3 14 2 3 2 2" xfId="31072"/>
    <cellStyle name="Обычный 4 3 3 14 2 3 3" xfId="23739"/>
    <cellStyle name="Обычный 4 3 3 14 2 4" xfId="12751"/>
    <cellStyle name="Обычный 4 3 3 14 2 4 2" xfId="27417"/>
    <cellStyle name="Обычный 4 3 3 14 2 5" xfId="20084"/>
    <cellStyle name="Обычный 4 3 3 14 3" xfId="6330"/>
    <cellStyle name="Обычный 4 3 3 14 3 2" xfId="9990"/>
    <cellStyle name="Обычный 4 3 3 14 3 2 2" xfId="17323"/>
    <cellStyle name="Обычный 4 3 3 14 3 2 2 2" xfId="31989"/>
    <cellStyle name="Обычный 4 3 3 14 3 2 3" xfId="24656"/>
    <cellStyle name="Обычный 4 3 3 14 3 3" xfId="13668"/>
    <cellStyle name="Обычный 4 3 3 14 3 3 2" xfId="28334"/>
    <cellStyle name="Обычный 4 3 3 14 3 4" xfId="21001"/>
    <cellStyle name="Обычный 4 3 3 14 4" xfId="8160"/>
    <cellStyle name="Обычный 4 3 3 14 4 2" xfId="15497"/>
    <cellStyle name="Обычный 4 3 3 14 4 2 2" xfId="30163"/>
    <cellStyle name="Обычный 4 3 3 14 4 3" xfId="22830"/>
    <cellStyle name="Обычный 4 3 3 14 5" xfId="11842"/>
    <cellStyle name="Обычный 4 3 3 14 5 2" xfId="26508"/>
    <cellStyle name="Обычный 4 3 3 14 6" xfId="19175"/>
    <cellStyle name="Обычный 4 3 3 15" xfId="4547"/>
    <cellStyle name="Обычный 4 3 3 15 2" xfId="6378"/>
    <cellStyle name="Обычный 4 3 3 15 2 2" xfId="10038"/>
    <cellStyle name="Обычный 4 3 3 15 2 2 2" xfId="17371"/>
    <cellStyle name="Обычный 4 3 3 15 2 2 2 2" xfId="32037"/>
    <cellStyle name="Обычный 4 3 3 15 2 2 3" xfId="24704"/>
    <cellStyle name="Обычный 4 3 3 15 2 3" xfId="13716"/>
    <cellStyle name="Обычный 4 3 3 15 2 3 2" xfId="28382"/>
    <cellStyle name="Обычный 4 3 3 15 2 4" xfId="21049"/>
    <cellStyle name="Обычный 4 3 3 15 3" xfId="8210"/>
    <cellStyle name="Обычный 4 3 3 15 3 2" xfId="15545"/>
    <cellStyle name="Обычный 4 3 3 15 3 2 2" xfId="30211"/>
    <cellStyle name="Обычный 4 3 3 15 3 3" xfId="22878"/>
    <cellStyle name="Обычный 4 3 3 15 4" xfId="11890"/>
    <cellStyle name="Обычный 4 3 3 15 4 2" xfId="26556"/>
    <cellStyle name="Обычный 4 3 3 15 5" xfId="19223"/>
    <cellStyle name="Обычный 4 3 3 16" xfId="5470"/>
    <cellStyle name="Обычный 4 3 3 16 2" xfId="9129"/>
    <cellStyle name="Обычный 4 3 3 16 2 2" xfId="16462"/>
    <cellStyle name="Обычный 4 3 3 16 2 2 2" xfId="31128"/>
    <cellStyle name="Обычный 4 3 3 16 2 3" xfId="23795"/>
    <cellStyle name="Обычный 4 3 3 16 3" xfId="12807"/>
    <cellStyle name="Обычный 4 3 3 16 3 2" xfId="27473"/>
    <cellStyle name="Обычный 4 3 3 16 4" xfId="20140"/>
    <cellStyle name="Обычный 4 3 3 17" xfId="7299"/>
    <cellStyle name="Обычный 4 3 3 17 2" xfId="14636"/>
    <cellStyle name="Обычный 4 3 3 17 2 2" xfId="29302"/>
    <cellStyle name="Обычный 4 3 3 17 3" xfId="21969"/>
    <cellStyle name="Обычный 4 3 3 18" xfId="10981"/>
    <cellStyle name="Обычный 4 3 3 18 2" xfId="25647"/>
    <cellStyle name="Обычный 4 3 3 19" xfId="18314"/>
    <cellStyle name="Обычный 4 3 3 2" xfId="240"/>
    <cellStyle name="Обычный 4 3 3 2 2" xfId="4652"/>
    <cellStyle name="Обычный 4 3 3 2 2 2" xfId="6483"/>
    <cellStyle name="Обычный 4 3 3 2 2 2 2" xfId="10143"/>
    <cellStyle name="Обычный 4 3 3 2 2 2 2 2" xfId="17476"/>
    <cellStyle name="Обычный 4 3 3 2 2 2 2 2 2" xfId="32142"/>
    <cellStyle name="Обычный 4 3 3 2 2 2 2 3" xfId="24809"/>
    <cellStyle name="Обычный 4 3 3 2 2 2 3" xfId="13821"/>
    <cellStyle name="Обычный 4 3 3 2 2 2 3 2" xfId="28487"/>
    <cellStyle name="Обычный 4 3 3 2 2 2 4" xfId="21154"/>
    <cellStyle name="Обычный 4 3 3 2 2 3" xfId="8315"/>
    <cellStyle name="Обычный 4 3 3 2 2 3 2" xfId="15650"/>
    <cellStyle name="Обычный 4 3 3 2 2 3 2 2" xfId="30316"/>
    <cellStyle name="Обычный 4 3 3 2 2 3 3" xfId="22983"/>
    <cellStyle name="Обычный 4 3 3 2 2 4" xfId="11995"/>
    <cellStyle name="Обычный 4 3 3 2 2 4 2" xfId="26661"/>
    <cellStyle name="Обычный 4 3 3 2 2 5" xfId="19328"/>
    <cellStyle name="Обычный 4 3 3 2 3" xfId="5575"/>
    <cellStyle name="Обычный 4 3 3 2 3 2" xfId="9234"/>
    <cellStyle name="Обычный 4 3 3 2 3 2 2" xfId="16567"/>
    <cellStyle name="Обычный 4 3 3 2 3 2 2 2" xfId="31233"/>
    <cellStyle name="Обычный 4 3 3 2 3 2 3" xfId="23900"/>
    <cellStyle name="Обычный 4 3 3 2 3 3" xfId="12912"/>
    <cellStyle name="Обычный 4 3 3 2 3 3 2" xfId="27578"/>
    <cellStyle name="Обычный 4 3 3 2 3 4" xfId="20245"/>
    <cellStyle name="Обычный 4 3 3 2 4" xfId="7404"/>
    <cellStyle name="Обычный 4 3 3 2 4 2" xfId="14741"/>
    <cellStyle name="Обычный 4 3 3 2 4 2 2" xfId="29407"/>
    <cellStyle name="Обычный 4 3 3 2 4 3" xfId="22074"/>
    <cellStyle name="Обычный 4 3 3 2 5" xfId="11086"/>
    <cellStyle name="Обычный 4 3 3 2 5 2" xfId="25752"/>
    <cellStyle name="Обычный 4 3 3 2 6" xfId="18419"/>
    <cellStyle name="Обычный 4 3 3 3" xfId="304"/>
    <cellStyle name="Обычный 4 3 3 3 2" xfId="4715"/>
    <cellStyle name="Обычный 4 3 3 3 2 2" xfId="6546"/>
    <cellStyle name="Обычный 4 3 3 3 2 2 2" xfId="10206"/>
    <cellStyle name="Обычный 4 3 3 3 2 2 2 2" xfId="17539"/>
    <cellStyle name="Обычный 4 3 3 3 2 2 2 2 2" xfId="32205"/>
    <cellStyle name="Обычный 4 3 3 3 2 2 2 3" xfId="24872"/>
    <cellStyle name="Обычный 4 3 3 3 2 2 3" xfId="13884"/>
    <cellStyle name="Обычный 4 3 3 3 2 2 3 2" xfId="28550"/>
    <cellStyle name="Обычный 4 3 3 3 2 2 4" xfId="21217"/>
    <cellStyle name="Обычный 4 3 3 3 2 3" xfId="8378"/>
    <cellStyle name="Обычный 4 3 3 3 2 3 2" xfId="15713"/>
    <cellStyle name="Обычный 4 3 3 3 2 3 2 2" xfId="30379"/>
    <cellStyle name="Обычный 4 3 3 3 2 3 3" xfId="23046"/>
    <cellStyle name="Обычный 4 3 3 3 2 4" xfId="12058"/>
    <cellStyle name="Обычный 4 3 3 3 2 4 2" xfId="26724"/>
    <cellStyle name="Обычный 4 3 3 3 2 5" xfId="19391"/>
    <cellStyle name="Обычный 4 3 3 3 3" xfId="5638"/>
    <cellStyle name="Обычный 4 3 3 3 3 2" xfId="9297"/>
    <cellStyle name="Обычный 4 3 3 3 3 2 2" xfId="16630"/>
    <cellStyle name="Обычный 4 3 3 3 3 2 2 2" xfId="31296"/>
    <cellStyle name="Обычный 4 3 3 3 3 2 3" xfId="23963"/>
    <cellStyle name="Обычный 4 3 3 3 3 3" xfId="12975"/>
    <cellStyle name="Обычный 4 3 3 3 3 3 2" xfId="27641"/>
    <cellStyle name="Обычный 4 3 3 3 3 4" xfId="20308"/>
    <cellStyle name="Обычный 4 3 3 3 4" xfId="7467"/>
    <cellStyle name="Обычный 4 3 3 3 4 2" xfId="14804"/>
    <cellStyle name="Обычный 4 3 3 3 4 2 2" xfId="29470"/>
    <cellStyle name="Обычный 4 3 3 3 4 3" xfId="22137"/>
    <cellStyle name="Обычный 4 3 3 3 5" xfId="11149"/>
    <cellStyle name="Обычный 4 3 3 3 5 2" xfId="25815"/>
    <cellStyle name="Обычный 4 3 3 3 6" xfId="18482"/>
    <cellStyle name="Обычный 4 3 3 4" xfId="366"/>
    <cellStyle name="Обычный 4 3 3 4 2" xfId="4778"/>
    <cellStyle name="Обычный 4 3 3 4 2 2" xfId="6609"/>
    <cellStyle name="Обычный 4 3 3 4 2 2 2" xfId="10269"/>
    <cellStyle name="Обычный 4 3 3 4 2 2 2 2" xfId="17602"/>
    <cellStyle name="Обычный 4 3 3 4 2 2 2 2 2" xfId="32268"/>
    <cellStyle name="Обычный 4 3 3 4 2 2 2 3" xfId="24935"/>
    <cellStyle name="Обычный 4 3 3 4 2 2 3" xfId="13947"/>
    <cellStyle name="Обычный 4 3 3 4 2 2 3 2" xfId="28613"/>
    <cellStyle name="Обычный 4 3 3 4 2 2 4" xfId="21280"/>
    <cellStyle name="Обычный 4 3 3 4 2 3" xfId="8441"/>
    <cellStyle name="Обычный 4 3 3 4 2 3 2" xfId="15776"/>
    <cellStyle name="Обычный 4 3 3 4 2 3 2 2" xfId="30442"/>
    <cellStyle name="Обычный 4 3 3 4 2 3 3" xfId="23109"/>
    <cellStyle name="Обычный 4 3 3 4 2 4" xfId="12121"/>
    <cellStyle name="Обычный 4 3 3 4 2 4 2" xfId="26787"/>
    <cellStyle name="Обычный 4 3 3 4 2 5" xfId="19454"/>
    <cellStyle name="Обычный 4 3 3 4 3" xfId="5701"/>
    <cellStyle name="Обычный 4 3 3 4 3 2" xfId="9360"/>
    <cellStyle name="Обычный 4 3 3 4 3 2 2" xfId="16693"/>
    <cellStyle name="Обычный 4 3 3 4 3 2 2 2" xfId="31359"/>
    <cellStyle name="Обычный 4 3 3 4 3 2 3" xfId="24026"/>
    <cellStyle name="Обычный 4 3 3 4 3 3" xfId="13038"/>
    <cellStyle name="Обычный 4 3 3 4 3 3 2" xfId="27704"/>
    <cellStyle name="Обычный 4 3 3 4 3 4" xfId="20371"/>
    <cellStyle name="Обычный 4 3 3 4 4" xfId="7530"/>
    <cellStyle name="Обычный 4 3 3 4 4 2" xfId="14867"/>
    <cellStyle name="Обычный 4 3 3 4 4 2 2" xfId="29533"/>
    <cellStyle name="Обычный 4 3 3 4 4 3" xfId="22200"/>
    <cellStyle name="Обычный 4 3 3 4 5" xfId="11212"/>
    <cellStyle name="Обычный 4 3 3 4 5 2" xfId="25878"/>
    <cellStyle name="Обычный 4 3 3 4 6" xfId="18545"/>
    <cellStyle name="Обычный 4 3 3 5" xfId="429"/>
    <cellStyle name="Обычный 4 3 3 5 2" xfId="4841"/>
    <cellStyle name="Обычный 4 3 3 5 2 2" xfId="6672"/>
    <cellStyle name="Обычный 4 3 3 5 2 2 2" xfId="10332"/>
    <cellStyle name="Обычный 4 3 3 5 2 2 2 2" xfId="17665"/>
    <cellStyle name="Обычный 4 3 3 5 2 2 2 2 2" xfId="32331"/>
    <cellStyle name="Обычный 4 3 3 5 2 2 2 3" xfId="24998"/>
    <cellStyle name="Обычный 4 3 3 5 2 2 3" xfId="14010"/>
    <cellStyle name="Обычный 4 3 3 5 2 2 3 2" xfId="28676"/>
    <cellStyle name="Обычный 4 3 3 5 2 2 4" xfId="21343"/>
    <cellStyle name="Обычный 4 3 3 5 2 3" xfId="8504"/>
    <cellStyle name="Обычный 4 3 3 5 2 3 2" xfId="15839"/>
    <cellStyle name="Обычный 4 3 3 5 2 3 2 2" xfId="30505"/>
    <cellStyle name="Обычный 4 3 3 5 2 3 3" xfId="23172"/>
    <cellStyle name="Обычный 4 3 3 5 2 4" xfId="12184"/>
    <cellStyle name="Обычный 4 3 3 5 2 4 2" xfId="26850"/>
    <cellStyle name="Обычный 4 3 3 5 2 5" xfId="19517"/>
    <cellStyle name="Обычный 4 3 3 5 3" xfId="5764"/>
    <cellStyle name="Обычный 4 3 3 5 3 2" xfId="9423"/>
    <cellStyle name="Обычный 4 3 3 5 3 2 2" xfId="16756"/>
    <cellStyle name="Обычный 4 3 3 5 3 2 2 2" xfId="31422"/>
    <cellStyle name="Обычный 4 3 3 5 3 2 3" xfId="24089"/>
    <cellStyle name="Обычный 4 3 3 5 3 3" xfId="13101"/>
    <cellStyle name="Обычный 4 3 3 5 3 3 2" xfId="27767"/>
    <cellStyle name="Обычный 4 3 3 5 3 4" xfId="20434"/>
    <cellStyle name="Обычный 4 3 3 5 4" xfId="7593"/>
    <cellStyle name="Обычный 4 3 3 5 4 2" xfId="14930"/>
    <cellStyle name="Обычный 4 3 3 5 4 2 2" xfId="29596"/>
    <cellStyle name="Обычный 4 3 3 5 4 3" xfId="22263"/>
    <cellStyle name="Обычный 4 3 3 5 5" xfId="11275"/>
    <cellStyle name="Обычный 4 3 3 5 5 2" xfId="25941"/>
    <cellStyle name="Обычный 4 3 3 5 6" xfId="18608"/>
    <cellStyle name="Обычный 4 3 3 6" xfId="492"/>
    <cellStyle name="Обычный 4 3 3 6 2" xfId="4904"/>
    <cellStyle name="Обычный 4 3 3 6 2 2" xfId="6735"/>
    <cellStyle name="Обычный 4 3 3 6 2 2 2" xfId="10395"/>
    <cellStyle name="Обычный 4 3 3 6 2 2 2 2" xfId="17728"/>
    <cellStyle name="Обычный 4 3 3 6 2 2 2 2 2" xfId="32394"/>
    <cellStyle name="Обычный 4 3 3 6 2 2 2 3" xfId="25061"/>
    <cellStyle name="Обычный 4 3 3 6 2 2 3" xfId="14073"/>
    <cellStyle name="Обычный 4 3 3 6 2 2 3 2" xfId="28739"/>
    <cellStyle name="Обычный 4 3 3 6 2 2 4" xfId="21406"/>
    <cellStyle name="Обычный 4 3 3 6 2 3" xfId="8567"/>
    <cellStyle name="Обычный 4 3 3 6 2 3 2" xfId="15902"/>
    <cellStyle name="Обычный 4 3 3 6 2 3 2 2" xfId="30568"/>
    <cellStyle name="Обычный 4 3 3 6 2 3 3" xfId="23235"/>
    <cellStyle name="Обычный 4 3 3 6 2 4" xfId="12247"/>
    <cellStyle name="Обычный 4 3 3 6 2 4 2" xfId="26913"/>
    <cellStyle name="Обычный 4 3 3 6 2 5" xfId="19580"/>
    <cellStyle name="Обычный 4 3 3 6 3" xfId="5827"/>
    <cellStyle name="Обычный 4 3 3 6 3 2" xfId="9486"/>
    <cellStyle name="Обычный 4 3 3 6 3 2 2" xfId="16819"/>
    <cellStyle name="Обычный 4 3 3 6 3 2 2 2" xfId="31485"/>
    <cellStyle name="Обычный 4 3 3 6 3 2 3" xfId="24152"/>
    <cellStyle name="Обычный 4 3 3 6 3 3" xfId="13164"/>
    <cellStyle name="Обычный 4 3 3 6 3 3 2" xfId="27830"/>
    <cellStyle name="Обычный 4 3 3 6 3 4" xfId="20497"/>
    <cellStyle name="Обычный 4 3 3 6 4" xfId="7656"/>
    <cellStyle name="Обычный 4 3 3 6 4 2" xfId="14993"/>
    <cellStyle name="Обычный 4 3 3 6 4 2 2" xfId="29659"/>
    <cellStyle name="Обычный 4 3 3 6 4 3" xfId="22326"/>
    <cellStyle name="Обычный 4 3 3 6 5" xfId="11338"/>
    <cellStyle name="Обычный 4 3 3 6 5 2" xfId="26004"/>
    <cellStyle name="Обычный 4 3 3 6 6" xfId="18671"/>
    <cellStyle name="Обычный 4 3 3 7" xfId="555"/>
    <cellStyle name="Обычный 4 3 3 7 2" xfId="4967"/>
    <cellStyle name="Обычный 4 3 3 7 2 2" xfId="6798"/>
    <cellStyle name="Обычный 4 3 3 7 2 2 2" xfId="10458"/>
    <cellStyle name="Обычный 4 3 3 7 2 2 2 2" xfId="17791"/>
    <cellStyle name="Обычный 4 3 3 7 2 2 2 2 2" xfId="32457"/>
    <cellStyle name="Обычный 4 3 3 7 2 2 2 3" xfId="25124"/>
    <cellStyle name="Обычный 4 3 3 7 2 2 3" xfId="14136"/>
    <cellStyle name="Обычный 4 3 3 7 2 2 3 2" xfId="28802"/>
    <cellStyle name="Обычный 4 3 3 7 2 2 4" xfId="21469"/>
    <cellStyle name="Обычный 4 3 3 7 2 3" xfId="8630"/>
    <cellStyle name="Обычный 4 3 3 7 2 3 2" xfId="15965"/>
    <cellStyle name="Обычный 4 3 3 7 2 3 2 2" xfId="30631"/>
    <cellStyle name="Обычный 4 3 3 7 2 3 3" xfId="23298"/>
    <cellStyle name="Обычный 4 3 3 7 2 4" xfId="12310"/>
    <cellStyle name="Обычный 4 3 3 7 2 4 2" xfId="26976"/>
    <cellStyle name="Обычный 4 3 3 7 2 5" xfId="19643"/>
    <cellStyle name="Обычный 4 3 3 7 3" xfId="5890"/>
    <cellStyle name="Обычный 4 3 3 7 3 2" xfId="9549"/>
    <cellStyle name="Обычный 4 3 3 7 3 2 2" xfId="16882"/>
    <cellStyle name="Обычный 4 3 3 7 3 2 2 2" xfId="31548"/>
    <cellStyle name="Обычный 4 3 3 7 3 2 3" xfId="24215"/>
    <cellStyle name="Обычный 4 3 3 7 3 3" xfId="13227"/>
    <cellStyle name="Обычный 4 3 3 7 3 3 2" xfId="27893"/>
    <cellStyle name="Обычный 4 3 3 7 3 4" xfId="20560"/>
    <cellStyle name="Обычный 4 3 3 7 4" xfId="7719"/>
    <cellStyle name="Обычный 4 3 3 7 4 2" xfId="15056"/>
    <cellStyle name="Обычный 4 3 3 7 4 2 2" xfId="29722"/>
    <cellStyle name="Обычный 4 3 3 7 4 3" xfId="22389"/>
    <cellStyle name="Обычный 4 3 3 7 5" xfId="11401"/>
    <cellStyle name="Обычный 4 3 3 7 5 2" xfId="26067"/>
    <cellStyle name="Обычный 4 3 3 7 6" xfId="18734"/>
    <cellStyle name="Обычный 4 3 3 8" xfId="619"/>
    <cellStyle name="Обычный 4 3 3 8 2" xfId="5030"/>
    <cellStyle name="Обычный 4 3 3 8 2 2" xfId="6861"/>
    <cellStyle name="Обычный 4 3 3 8 2 2 2" xfId="10521"/>
    <cellStyle name="Обычный 4 3 3 8 2 2 2 2" xfId="17854"/>
    <cellStyle name="Обычный 4 3 3 8 2 2 2 2 2" xfId="32520"/>
    <cellStyle name="Обычный 4 3 3 8 2 2 2 3" xfId="25187"/>
    <cellStyle name="Обычный 4 3 3 8 2 2 3" xfId="14199"/>
    <cellStyle name="Обычный 4 3 3 8 2 2 3 2" xfId="28865"/>
    <cellStyle name="Обычный 4 3 3 8 2 2 4" xfId="21532"/>
    <cellStyle name="Обычный 4 3 3 8 2 3" xfId="8693"/>
    <cellStyle name="Обычный 4 3 3 8 2 3 2" xfId="16028"/>
    <cellStyle name="Обычный 4 3 3 8 2 3 2 2" xfId="30694"/>
    <cellStyle name="Обычный 4 3 3 8 2 3 3" xfId="23361"/>
    <cellStyle name="Обычный 4 3 3 8 2 4" xfId="12373"/>
    <cellStyle name="Обычный 4 3 3 8 2 4 2" xfId="27039"/>
    <cellStyle name="Обычный 4 3 3 8 2 5" xfId="19706"/>
    <cellStyle name="Обычный 4 3 3 8 3" xfId="5953"/>
    <cellStyle name="Обычный 4 3 3 8 3 2" xfId="9612"/>
    <cellStyle name="Обычный 4 3 3 8 3 2 2" xfId="16945"/>
    <cellStyle name="Обычный 4 3 3 8 3 2 2 2" xfId="31611"/>
    <cellStyle name="Обычный 4 3 3 8 3 2 3" xfId="24278"/>
    <cellStyle name="Обычный 4 3 3 8 3 3" xfId="13290"/>
    <cellStyle name="Обычный 4 3 3 8 3 3 2" xfId="27956"/>
    <cellStyle name="Обычный 4 3 3 8 3 4" xfId="20623"/>
    <cellStyle name="Обычный 4 3 3 8 4" xfId="7782"/>
    <cellStyle name="Обычный 4 3 3 8 4 2" xfId="15119"/>
    <cellStyle name="Обычный 4 3 3 8 4 2 2" xfId="29785"/>
    <cellStyle name="Обычный 4 3 3 8 4 3" xfId="22452"/>
    <cellStyle name="Обычный 4 3 3 8 5" xfId="11464"/>
    <cellStyle name="Обычный 4 3 3 8 5 2" xfId="26130"/>
    <cellStyle name="Обычный 4 3 3 8 6" xfId="18797"/>
    <cellStyle name="Обычный 4 3 3 9" xfId="682"/>
    <cellStyle name="Обычный 4 3 3 9 2" xfId="5093"/>
    <cellStyle name="Обычный 4 3 3 9 2 2" xfId="6924"/>
    <cellStyle name="Обычный 4 3 3 9 2 2 2" xfId="10584"/>
    <cellStyle name="Обычный 4 3 3 9 2 2 2 2" xfId="17917"/>
    <cellStyle name="Обычный 4 3 3 9 2 2 2 2 2" xfId="32583"/>
    <cellStyle name="Обычный 4 3 3 9 2 2 2 3" xfId="25250"/>
    <cellStyle name="Обычный 4 3 3 9 2 2 3" xfId="14262"/>
    <cellStyle name="Обычный 4 3 3 9 2 2 3 2" xfId="28928"/>
    <cellStyle name="Обычный 4 3 3 9 2 2 4" xfId="21595"/>
    <cellStyle name="Обычный 4 3 3 9 2 3" xfId="8756"/>
    <cellStyle name="Обычный 4 3 3 9 2 3 2" xfId="16091"/>
    <cellStyle name="Обычный 4 3 3 9 2 3 2 2" xfId="30757"/>
    <cellStyle name="Обычный 4 3 3 9 2 3 3" xfId="23424"/>
    <cellStyle name="Обычный 4 3 3 9 2 4" xfId="12436"/>
    <cellStyle name="Обычный 4 3 3 9 2 4 2" xfId="27102"/>
    <cellStyle name="Обычный 4 3 3 9 2 5" xfId="19769"/>
    <cellStyle name="Обычный 4 3 3 9 3" xfId="6016"/>
    <cellStyle name="Обычный 4 3 3 9 3 2" xfId="9675"/>
    <cellStyle name="Обычный 4 3 3 9 3 2 2" xfId="17008"/>
    <cellStyle name="Обычный 4 3 3 9 3 2 2 2" xfId="31674"/>
    <cellStyle name="Обычный 4 3 3 9 3 2 3" xfId="24341"/>
    <cellStyle name="Обычный 4 3 3 9 3 3" xfId="13353"/>
    <cellStyle name="Обычный 4 3 3 9 3 3 2" xfId="28019"/>
    <cellStyle name="Обычный 4 3 3 9 3 4" xfId="20686"/>
    <cellStyle name="Обычный 4 3 3 9 4" xfId="7845"/>
    <cellStyle name="Обычный 4 3 3 9 4 2" xfId="15182"/>
    <cellStyle name="Обычный 4 3 3 9 4 2 2" xfId="29848"/>
    <cellStyle name="Обычный 4 3 3 9 4 3" xfId="22515"/>
    <cellStyle name="Обычный 4 3 3 9 5" xfId="11527"/>
    <cellStyle name="Обычный 4 3 3 9 5 2" xfId="26193"/>
    <cellStyle name="Обычный 4 3 3 9 6" xfId="18860"/>
    <cellStyle name="Обычный 4 3 30" xfId="803"/>
    <cellStyle name="Обычный 4 3 30 2" xfId="5214"/>
    <cellStyle name="Обычный 4 3 30 2 2" xfId="7045"/>
    <cellStyle name="Обычный 4 3 30 2 2 2" xfId="10705"/>
    <cellStyle name="Обычный 4 3 30 2 2 2 2" xfId="18038"/>
    <cellStyle name="Обычный 4 3 30 2 2 2 2 2" xfId="32704"/>
    <cellStyle name="Обычный 4 3 30 2 2 2 3" xfId="25371"/>
    <cellStyle name="Обычный 4 3 30 2 2 3" xfId="14383"/>
    <cellStyle name="Обычный 4 3 30 2 2 3 2" xfId="29049"/>
    <cellStyle name="Обычный 4 3 30 2 2 4" xfId="21716"/>
    <cellStyle name="Обычный 4 3 30 2 3" xfId="8877"/>
    <cellStyle name="Обычный 4 3 30 2 3 2" xfId="16212"/>
    <cellStyle name="Обычный 4 3 30 2 3 2 2" xfId="30878"/>
    <cellStyle name="Обычный 4 3 30 2 3 3" xfId="23545"/>
    <cellStyle name="Обычный 4 3 30 2 4" xfId="12557"/>
    <cellStyle name="Обычный 4 3 30 2 4 2" xfId="27223"/>
    <cellStyle name="Обычный 4 3 30 2 5" xfId="19890"/>
    <cellStyle name="Обычный 4 3 30 3" xfId="6137"/>
    <cellStyle name="Обычный 4 3 30 3 2" xfId="9796"/>
    <cellStyle name="Обычный 4 3 30 3 2 2" xfId="17129"/>
    <cellStyle name="Обычный 4 3 30 3 2 2 2" xfId="31795"/>
    <cellStyle name="Обычный 4 3 30 3 2 3" xfId="24462"/>
    <cellStyle name="Обычный 4 3 30 3 3" xfId="13474"/>
    <cellStyle name="Обычный 4 3 30 3 3 2" xfId="28140"/>
    <cellStyle name="Обычный 4 3 30 3 4" xfId="20807"/>
    <cellStyle name="Обычный 4 3 30 4" xfId="7966"/>
    <cellStyle name="Обычный 4 3 30 4 2" xfId="15303"/>
    <cellStyle name="Обычный 4 3 30 4 2 2" xfId="29969"/>
    <cellStyle name="Обычный 4 3 30 4 3" xfId="22636"/>
    <cellStyle name="Обычный 4 3 30 5" xfId="11648"/>
    <cellStyle name="Обычный 4 3 30 5 2" xfId="26314"/>
    <cellStyle name="Обычный 4 3 30 6" xfId="18981"/>
    <cellStyle name="Обычный 4 3 31" xfId="866"/>
    <cellStyle name="Обычный 4 3 31 2" xfId="5277"/>
    <cellStyle name="Обычный 4 3 31 2 2" xfId="7108"/>
    <cellStyle name="Обычный 4 3 31 2 2 2" xfId="10768"/>
    <cellStyle name="Обычный 4 3 31 2 2 2 2" xfId="18101"/>
    <cellStyle name="Обычный 4 3 31 2 2 2 2 2" xfId="32767"/>
    <cellStyle name="Обычный 4 3 31 2 2 2 3" xfId="25434"/>
    <cellStyle name="Обычный 4 3 31 2 2 3" xfId="14446"/>
    <cellStyle name="Обычный 4 3 31 2 2 3 2" xfId="29112"/>
    <cellStyle name="Обычный 4 3 31 2 2 4" xfId="21779"/>
    <cellStyle name="Обычный 4 3 31 2 3" xfId="8940"/>
    <cellStyle name="Обычный 4 3 31 2 3 2" xfId="16275"/>
    <cellStyle name="Обычный 4 3 31 2 3 2 2" xfId="30941"/>
    <cellStyle name="Обычный 4 3 31 2 3 3" xfId="23608"/>
    <cellStyle name="Обычный 4 3 31 2 4" xfId="12620"/>
    <cellStyle name="Обычный 4 3 31 2 4 2" xfId="27286"/>
    <cellStyle name="Обычный 4 3 31 2 5" xfId="19953"/>
    <cellStyle name="Обычный 4 3 31 3" xfId="6200"/>
    <cellStyle name="Обычный 4 3 31 3 2" xfId="9859"/>
    <cellStyle name="Обычный 4 3 31 3 2 2" xfId="17192"/>
    <cellStyle name="Обычный 4 3 31 3 2 2 2" xfId="31858"/>
    <cellStyle name="Обычный 4 3 31 3 2 3" xfId="24525"/>
    <cellStyle name="Обычный 4 3 31 3 3" xfId="13537"/>
    <cellStyle name="Обычный 4 3 31 3 3 2" xfId="28203"/>
    <cellStyle name="Обычный 4 3 31 3 4" xfId="20870"/>
    <cellStyle name="Обычный 4 3 31 4" xfId="8029"/>
    <cellStyle name="Обычный 4 3 31 4 2" xfId="15366"/>
    <cellStyle name="Обычный 4 3 31 4 2 2" xfId="30032"/>
    <cellStyle name="Обычный 4 3 31 4 3" xfId="22699"/>
    <cellStyle name="Обычный 4 3 31 5" xfId="11711"/>
    <cellStyle name="Обычный 4 3 31 5 2" xfId="26377"/>
    <cellStyle name="Обычный 4 3 31 6" xfId="19044"/>
    <cellStyle name="Обычный 4 3 32" xfId="929"/>
    <cellStyle name="Обычный 4 3 32 2" xfId="5340"/>
    <cellStyle name="Обычный 4 3 32 2 2" xfId="7171"/>
    <cellStyle name="Обычный 4 3 32 2 2 2" xfId="10831"/>
    <cellStyle name="Обычный 4 3 32 2 2 2 2" xfId="18164"/>
    <cellStyle name="Обычный 4 3 32 2 2 2 2 2" xfId="32830"/>
    <cellStyle name="Обычный 4 3 32 2 2 2 3" xfId="25497"/>
    <cellStyle name="Обычный 4 3 32 2 2 3" xfId="14509"/>
    <cellStyle name="Обычный 4 3 32 2 2 3 2" xfId="29175"/>
    <cellStyle name="Обычный 4 3 32 2 2 4" xfId="21842"/>
    <cellStyle name="Обычный 4 3 32 2 3" xfId="9003"/>
    <cellStyle name="Обычный 4 3 32 2 3 2" xfId="16338"/>
    <cellStyle name="Обычный 4 3 32 2 3 2 2" xfId="31004"/>
    <cellStyle name="Обычный 4 3 32 2 3 3" xfId="23671"/>
    <cellStyle name="Обычный 4 3 32 2 4" xfId="12683"/>
    <cellStyle name="Обычный 4 3 32 2 4 2" xfId="27349"/>
    <cellStyle name="Обычный 4 3 32 2 5" xfId="20016"/>
    <cellStyle name="Обычный 4 3 32 3" xfId="6263"/>
    <cellStyle name="Обычный 4 3 32 3 2" xfId="9922"/>
    <cellStyle name="Обычный 4 3 32 3 2 2" xfId="17255"/>
    <cellStyle name="Обычный 4 3 32 3 2 2 2" xfId="31921"/>
    <cellStyle name="Обычный 4 3 32 3 2 3" xfId="24588"/>
    <cellStyle name="Обычный 4 3 32 3 3" xfId="13600"/>
    <cellStyle name="Обычный 4 3 32 3 3 2" xfId="28266"/>
    <cellStyle name="Обычный 4 3 32 3 4" xfId="20933"/>
    <cellStyle name="Обычный 4 3 32 4" xfId="8092"/>
    <cellStyle name="Обычный 4 3 32 4 2" xfId="15429"/>
    <cellStyle name="Обычный 4 3 32 4 2 2" xfId="30095"/>
    <cellStyle name="Обычный 4 3 32 4 3" xfId="22762"/>
    <cellStyle name="Обычный 4 3 32 5" xfId="11774"/>
    <cellStyle name="Обычный 4 3 32 5 2" xfId="26440"/>
    <cellStyle name="Обычный 4 3 32 6" xfId="19107"/>
    <cellStyle name="Обычный 4 3 33" xfId="991"/>
    <cellStyle name="Обычный 4 3 33 2" xfId="5403"/>
    <cellStyle name="Обычный 4 3 33 2 2" xfId="7234"/>
    <cellStyle name="Обычный 4 3 33 2 2 2" xfId="10894"/>
    <cellStyle name="Обычный 4 3 33 2 2 2 2" xfId="18227"/>
    <cellStyle name="Обычный 4 3 33 2 2 2 2 2" xfId="32893"/>
    <cellStyle name="Обычный 4 3 33 2 2 2 3" xfId="25560"/>
    <cellStyle name="Обычный 4 3 33 2 2 3" xfId="14572"/>
    <cellStyle name="Обычный 4 3 33 2 2 3 2" xfId="29238"/>
    <cellStyle name="Обычный 4 3 33 2 2 4" xfId="21905"/>
    <cellStyle name="Обычный 4 3 33 2 3" xfId="9066"/>
    <cellStyle name="Обычный 4 3 33 2 3 2" xfId="16401"/>
    <cellStyle name="Обычный 4 3 33 2 3 2 2" xfId="31067"/>
    <cellStyle name="Обычный 4 3 33 2 3 3" xfId="23734"/>
    <cellStyle name="Обычный 4 3 33 2 4" xfId="12746"/>
    <cellStyle name="Обычный 4 3 33 2 4 2" xfId="27412"/>
    <cellStyle name="Обычный 4 3 33 2 5" xfId="20079"/>
    <cellStyle name="Обычный 4 3 33 3" xfId="6325"/>
    <cellStyle name="Обычный 4 3 33 3 2" xfId="9985"/>
    <cellStyle name="Обычный 4 3 33 3 2 2" xfId="17318"/>
    <cellStyle name="Обычный 4 3 33 3 2 2 2" xfId="31984"/>
    <cellStyle name="Обычный 4 3 33 3 2 3" xfId="24651"/>
    <cellStyle name="Обычный 4 3 33 3 3" xfId="13663"/>
    <cellStyle name="Обычный 4 3 33 3 3 2" xfId="28329"/>
    <cellStyle name="Обычный 4 3 33 3 4" xfId="20996"/>
    <cellStyle name="Обычный 4 3 33 4" xfId="8155"/>
    <cellStyle name="Обычный 4 3 33 4 2" xfId="15492"/>
    <cellStyle name="Обычный 4 3 33 4 2 2" xfId="30158"/>
    <cellStyle name="Обычный 4 3 33 4 3" xfId="22825"/>
    <cellStyle name="Обычный 4 3 33 5" xfId="11837"/>
    <cellStyle name="Обычный 4 3 33 5 2" xfId="26503"/>
    <cellStyle name="Обычный 4 3 33 6" xfId="19170"/>
    <cellStyle name="Обычный 4 3 34" xfId="3808"/>
    <cellStyle name="Обычный 4 3 35" xfId="4539"/>
    <cellStyle name="Обычный 4 3 35 2" xfId="6370"/>
    <cellStyle name="Обычный 4 3 35 2 2" xfId="10030"/>
    <cellStyle name="Обычный 4 3 35 2 2 2" xfId="17363"/>
    <cellStyle name="Обычный 4 3 35 2 2 2 2" xfId="32029"/>
    <cellStyle name="Обычный 4 3 35 2 2 3" xfId="24696"/>
    <cellStyle name="Обычный 4 3 35 2 3" xfId="13708"/>
    <cellStyle name="Обычный 4 3 35 2 3 2" xfId="28374"/>
    <cellStyle name="Обычный 4 3 35 2 4" xfId="21041"/>
    <cellStyle name="Обычный 4 3 35 3" xfId="8202"/>
    <cellStyle name="Обычный 4 3 35 3 2" xfId="15537"/>
    <cellStyle name="Обычный 4 3 35 3 2 2" xfId="30203"/>
    <cellStyle name="Обычный 4 3 35 3 3" xfId="22870"/>
    <cellStyle name="Обычный 4 3 35 4" xfId="11882"/>
    <cellStyle name="Обычный 4 3 35 4 2" xfId="26548"/>
    <cellStyle name="Обычный 4 3 35 5" xfId="19215"/>
    <cellStyle name="Обычный 4 3 36" xfId="5462"/>
    <cellStyle name="Обычный 4 3 36 2" xfId="9121"/>
    <cellStyle name="Обычный 4 3 36 2 2" xfId="16454"/>
    <cellStyle name="Обычный 4 3 36 2 2 2" xfId="31120"/>
    <cellStyle name="Обычный 4 3 36 2 3" xfId="23787"/>
    <cellStyle name="Обычный 4 3 36 3" xfId="12799"/>
    <cellStyle name="Обычный 4 3 36 3 2" xfId="27465"/>
    <cellStyle name="Обычный 4 3 36 4" xfId="20132"/>
    <cellStyle name="Обычный 4 3 37" xfId="7291"/>
    <cellStyle name="Обычный 4 3 37 2" xfId="14628"/>
    <cellStyle name="Обычный 4 3 37 2 2" xfId="29294"/>
    <cellStyle name="Обычный 4 3 37 3" xfId="21961"/>
    <cellStyle name="Обычный 4 3 38" xfId="10973"/>
    <cellStyle name="Обычный 4 3 38 2" xfId="25639"/>
    <cellStyle name="Обычный 4 3 39" xfId="18306"/>
    <cellStyle name="Обычный 4 3 4" xfId="96"/>
    <cellStyle name="Обычный 4 3 4 10" xfId="746"/>
    <cellStyle name="Обычный 4 3 4 10 2" xfId="5157"/>
    <cellStyle name="Обычный 4 3 4 10 2 2" xfId="6988"/>
    <cellStyle name="Обычный 4 3 4 10 2 2 2" xfId="10648"/>
    <cellStyle name="Обычный 4 3 4 10 2 2 2 2" xfId="17981"/>
    <cellStyle name="Обычный 4 3 4 10 2 2 2 2 2" xfId="32647"/>
    <cellStyle name="Обычный 4 3 4 10 2 2 2 3" xfId="25314"/>
    <cellStyle name="Обычный 4 3 4 10 2 2 3" xfId="14326"/>
    <cellStyle name="Обычный 4 3 4 10 2 2 3 2" xfId="28992"/>
    <cellStyle name="Обычный 4 3 4 10 2 2 4" xfId="21659"/>
    <cellStyle name="Обычный 4 3 4 10 2 3" xfId="8820"/>
    <cellStyle name="Обычный 4 3 4 10 2 3 2" xfId="16155"/>
    <cellStyle name="Обычный 4 3 4 10 2 3 2 2" xfId="30821"/>
    <cellStyle name="Обычный 4 3 4 10 2 3 3" xfId="23488"/>
    <cellStyle name="Обычный 4 3 4 10 2 4" xfId="12500"/>
    <cellStyle name="Обычный 4 3 4 10 2 4 2" xfId="27166"/>
    <cellStyle name="Обычный 4 3 4 10 2 5" xfId="19833"/>
    <cellStyle name="Обычный 4 3 4 10 3" xfId="6080"/>
    <cellStyle name="Обычный 4 3 4 10 3 2" xfId="9739"/>
    <cellStyle name="Обычный 4 3 4 10 3 2 2" xfId="17072"/>
    <cellStyle name="Обычный 4 3 4 10 3 2 2 2" xfId="31738"/>
    <cellStyle name="Обычный 4 3 4 10 3 2 3" xfId="24405"/>
    <cellStyle name="Обычный 4 3 4 10 3 3" xfId="13417"/>
    <cellStyle name="Обычный 4 3 4 10 3 3 2" xfId="28083"/>
    <cellStyle name="Обычный 4 3 4 10 3 4" xfId="20750"/>
    <cellStyle name="Обычный 4 3 4 10 4" xfId="7909"/>
    <cellStyle name="Обычный 4 3 4 10 4 2" xfId="15246"/>
    <cellStyle name="Обычный 4 3 4 10 4 2 2" xfId="29912"/>
    <cellStyle name="Обычный 4 3 4 10 4 3" xfId="22579"/>
    <cellStyle name="Обычный 4 3 4 10 5" xfId="11591"/>
    <cellStyle name="Обычный 4 3 4 10 5 2" xfId="26257"/>
    <cellStyle name="Обычный 4 3 4 10 6" xfId="18924"/>
    <cellStyle name="Обычный 4 3 4 11" xfId="809"/>
    <cellStyle name="Обычный 4 3 4 11 2" xfId="5220"/>
    <cellStyle name="Обычный 4 3 4 11 2 2" xfId="7051"/>
    <cellStyle name="Обычный 4 3 4 11 2 2 2" xfId="10711"/>
    <cellStyle name="Обычный 4 3 4 11 2 2 2 2" xfId="18044"/>
    <cellStyle name="Обычный 4 3 4 11 2 2 2 2 2" xfId="32710"/>
    <cellStyle name="Обычный 4 3 4 11 2 2 2 3" xfId="25377"/>
    <cellStyle name="Обычный 4 3 4 11 2 2 3" xfId="14389"/>
    <cellStyle name="Обычный 4 3 4 11 2 2 3 2" xfId="29055"/>
    <cellStyle name="Обычный 4 3 4 11 2 2 4" xfId="21722"/>
    <cellStyle name="Обычный 4 3 4 11 2 3" xfId="8883"/>
    <cellStyle name="Обычный 4 3 4 11 2 3 2" xfId="16218"/>
    <cellStyle name="Обычный 4 3 4 11 2 3 2 2" xfId="30884"/>
    <cellStyle name="Обычный 4 3 4 11 2 3 3" xfId="23551"/>
    <cellStyle name="Обычный 4 3 4 11 2 4" xfId="12563"/>
    <cellStyle name="Обычный 4 3 4 11 2 4 2" xfId="27229"/>
    <cellStyle name="Обычный 4 3 4 11 2 5" xfId="19896"/>
    <cellStyle name="Обычный 4 3 4 11 3" xfId="6143"/>
    <cellStyle name="Обычный 4 3 4 11 3 2" xfId="9802"/>
    <cellStyle name="Обычный 4 3 4 11 3 2 2" xfId="17135"/>
    <cellStyle name="Обычный 4 3 4 11 3 2 2 2" xfId="31801"/>
    <cellStyle name="Обычный 4 3 4 11 3 2 3" xfId="24468"/>
    <cellStyle name="Обычный 4 3 4 11 3 3" xfId="13480"/>
    <cellStyle name="Обычный 4 3 4 11 3 3 2" xfId="28146"/>
    <cellStyle name="Обычный 4 3 4 11 3 4" xfId="20813"/>
    <cellStyle name="Обычный 4 3 4 11 4" xfId="7972"/>
    <cellStyle name="Обычный 4 3 4 11 4 2" xfId="15309"/>
    <cellStyle name="Обычный 4 3 4 11 4 2 2" xfId="29975"/>
    <cellStyle name="Обычный 4 3 4 11 4 3" xfId="22642"/>
    <cellStyle name="Обычный 4 3 4 11 5" xfId="11654"/>
    <cellStyle name="Обычный 4 3 4 11 5 2" xfId="26320"/>
    <cellStyle name="Обычный 4 3 4 11 6" xfId="18987"/>
    <cellStyle name="Обычный 4 3 4 12" xfId="872"/>
    <cellStyle name="Обычный 4 3 4 12 2" xfId="5283"/>
    <cellStyle name="Обычный 4 3 4 12 2 2" xfId="7114"/>
    <cellStyle name="Обычный 4 3 4 12 2 2 2" xfId="10774"/>
    <cellStyle name="Обычный 4 3 4 12 2 2 2 2" xfId="18107"/>
    <cellStyle name="Обычный 4 3 4 12 2 2 2 2 2" xfId="32773"/>
    <cellStyle name="Обычный 4 3 4 12 2 2 2 3" xfId="25440"/>
    <cellStyle name="Обычный 4 3 4 12 2 2 3" xfId="14452"/>
    <cellStyle name="Обычный 4 3 4 12 2 2 3 2" xfId="29118"/>
    <cellStyle name="Обычный 4 3 4 12 2 2 4" xfId="21785"/>
    <cellStyle name="Обычный 4 3 4 12 2 3" xfId="8946"/>
    <cellStyle name="Обычный 4 3 4 12 2 3 2" xfId="16281"/>
    <cellStyle name="Обычный 4 3 4 12 2 3 2 2" xfId="30947"/>
    <cellStyle name="Обычный 4 3 4 12 2 3 3" xfId="23614"/>
    <cellStyle name="Обычный 4 3 4 12 2 4" xfId="12626"/>
    <cellStyle name="Обычный 4 3 4 12 2 4 2" xfId="27292"/>
    <cellStyle name="Обычный 4 3 4 12 2 5" xfId="19959"/>
    <cellStyle name="Обычный 4 3 4 12 3" xfId="6206"/>
    <cellStyle name="Обычный 4 3 4 12 3 2" xfId="9865"/>
    <cellStyle name="Обычный 4 3 4 12 3 2 2" xfId="17198"/>
    <cellStyle name="Обычный 4 3 4 12 3 2 2 2" xfId="31864"/>
    <cellStyle name="Обычный 4 3 4 12 3 2 3" xfId="24531"/>
    <cellStyle name="Обычный 4 3 4 12 3 3" xfId="13543"/>
    <cellStyle name="Обычный 4 3 4 12 3 3 2" xfId="28209"/>
    <cellStyle name="Обычный 4 3 4 12 3 4" xfId="20876"/>
    <cellStyle name="Обычный 4 3 4 12 4" xfId="8035"/>
    <cellStyle name="Обычный 4 3 4 12 4 2" xfId="15372"/>
    <cellStyle name="Обычный 4 3 4 12 4 2 2" xfId="30038"/>
    <cellStyle name="Обычный 4 3 4 12 4 3" xfId="22705"/>
    <cellStyle name="Обычный 4 3 4 12 5" xfId="11717"/>
    <cellStyle name="Обычный 4 3 4 12 5 2" xfId="26383"/>
    <cellStyle name="Обычный 4 3 4 12 6" xfId="19050"/>
    <cellStyle name="Обычный 4 3 4 13" xfId="935"/>
    <cellStyle name="Обычный 4 3 4 13 2" xfId="5346"/>
    <cellStyle name="Обычный 4 3 4 13 2 2" xfId="7177"/>
    <cellStyle name="Обычный 4 3 4 13 2 2 2" xfId="10837"/>
    <cellStyle name="Обычный 4 3 4 13 2 2 2 2" xfId="18170"/>
    <cellStyle name="Обычный 4 3 4 13 2 2 2 2 2" xfId="32836"/>
    <cellStyle name="Обычный 4 3 4 13 2 2 2 3" xfId="25503"/>
    <cellStyle name="Обычный 4 3 4 13 2 2 3" xfId="14515"/>
    <cellStyle name="Обычный 4 3 4 13 2 2 3 2" xfId="29181"/>
    <cellStyle name="Обычный 4 3 4 13 2 2 4" xfId="21848"/>
    <cellStyle name="Обычный 4 3 4 13 2 3" xfId="9009"/>
    <cellStyle name="Обычный 4 3 4 13 2 3 2" xfId="16344"/>
    <cellStyle name="Обычный 4 3 4 13 2 3 2 2" xfId="31010"/>
    <cellStyle name="Обычный 4 3 4 13 2 3 3" xfId="23677"/>
    <cellStyle name="Обычный 4 3 4 13 2 4" xfId="12689"/>
    <cellStyle name="Обычный 4 3 4 13 2 4 2" xfId="27355"/>
    <cellStyle name="Обычный 4 3 4 13 2 5" xfId="20022"/>
    <cellStyle name="Обычный 4 3 4 13 3" xfId="6269"/>
    <cellStyle name="Обычный 4 3 4 13 3 2" xfId="9928"/>
    <cellStyle name="Обычный 4 3 4 13 3 2 2" xfId="17261"/>
    <cellStyle name="Обычный 4 3 4 13 3 2 2 2" xfId="31927"/>
    <cellStyle name="Обычный 4 3 4 13 3 2 3" xfId="24594"/>
    <cellStyle name="Обычный 4 3 4 13 3 3" xfId="13606"/>
    <cellStyle name="Обычный 4 3 4 13 3 3 2" xfId="28272"/>
    <cellStyle name="Обычный 4 3 4 13 3 4" xfId="20939"/>
    <cellStyle name="Обычный 4 3 4 13 4" xfId="8098"/>
    <cellStyle name="Обычный 4 3 4 13 4 2" xfId="15435"/>
    <cellStyle name="Обычный 4 3 4 13 4 2 2" xfId="30101"/>
    <cellStyle name="Обычный 4 3 4 13 4 3" xfId="22768"/>
    <cellStyle name="Обычный 4 3 4 13 5" xfId="11780"/>
    <cellStyle name="Обычный 4 3 4 13 5 2" xfId="26446"/>
    <cellStyle name="Обычный 4 3 4 13 6" xfId="19113"/>
    <cellStyle name="Обычный 4 3 4 14" xfId="997"/>
    <cellStyle name="Обычный 4 3 4 14 2" xfId="5409"/>
    <cellStyle name="Обычный 4 3 4 14 2 2" xfId="7240"/>
    <cellStyle name="Обычный 4 3 4 14 2 2 2" xfId="10900"/>
    <cellStyle name="Обычный 4 3 4 14 2 2 2 2" xfId="18233"/>
    <cellStyle name="Обычный 4 3 4 14 2 2 2 2 2" xfId="32899"/>
    <cellStyle name="Обычный 4 3 4 14 2 2 2 3" xfId="25566"/>
    <cellStyle name="Обычный 4 3 4 14 2 2 3" xfId="14578"/>
    <cellStyle name="Обычный 4 3 4 14 2 2 3 2" xfId="29244"/>
    <cellStyle name="Обычный 4 3 4 14 2 2 4" xfId="21911"/>
    <cellStyle name="Обычный 4 3 4 14 2 3" xfId="9072"/>
    <cellStyle name="Обычный 4 3 4 14 2 3 2" xfId="16407"/>
    <cellStyle name="Обычный 4 3 4 14 2 3 2 2" xfId="31073"/>
    <cellStyle name="Обычный 4 3 4 14 2 3 3" xfId="23740"/>
    <cellStyle name="Обычный 4 3 4 14 2 4" xfId="12752"/>
    <cellStyle name="Обычный 4 3 4 14 2 4 2" xfId="27418"/>
    <cellStyle name="Обычный 4 3 4 14 2 5" xfId="20085"/>
    <cellStyle name="Обычный 4 3 4 14 3" xfId="6331"/>
    <cellStyle name="Обычный 4 3 4 14 3 2" xfId="9991"/>
    <cellStyle name="Обычный 4 3 4 14 3 2 2" xfId="17324"/>
    <cellStyle name="Обычный 4 3 4 14 3 2 2 2" xfId="31990"/>
    <cellStyle name="Обычный 4 3 4 14 3 2 3" xfId="24657"/>
    <cellStyle name="Обычный 4 3 4 14 3 3" xfId="13669"/>
    <cellStyle name="Обычный 4 3 4 14 3 3 2" xfId="28335"/>
    <cellStyle name="Обычный 4 3 4 14 3 4" xfId="21002"/>
    <cellStyle name="Обычный 4 3 4 14 4" xfId="8161"/>
    <cellStyle name="Обычный 4 3 4 14 4 2" xfId="15498"/>
    <cellStyle name="Обычный 4 3 4 14 4 2 2" xfId="30164"/>
    <cellStyle name="Обычный 4 3 4 14 4 3" xfId="22831"/>
    <cellStyle name="Обычный 4 3 4 14 5" xfId="11843"/>
    <cellStyle name="Обычный 4 3 4 14 5 2" xfId="26509"/>
    <cellStyle name="Обычный 4 3 4 14 6" xfId="19176"/>
    <cellStyle name="Обычный 4 3 4 15" xfId="4552"/>
    <cellStyle name="Обычный 4 3 4 15 2" xfId="6383"/>
    <cellStyle name="Обычный 4 3 4 15 2 2" xfId="10043"/>
    <cellStyle name="Обычный 4 3 4 15 2 2 2" xfId="17376"/>
    <cellStyle name="Обычный 4 3 4 15 2 2 2 2" xfId="32042"/>
    <cellStyle name="Обычный 4 3 4 15 2 2 3" xfId="24709"/>
    <cellStyle name="Обычный 4 3 4 15 2 3" xfId="13721"/>
    <cellStyle name="Обычный 4 3 4 15 2 3 2" xfId="28387"/>
    <cellStyle name="Обычный 4 3 4 15 2 4" xfId="21054"/>
    <cellStyle name="Обычный 4 3 4 15 3" xfId="8215"/>
    <cellStyle name="Обычный 4 3 4 15 3 2" xfId="15550"/>
    <cellStyle name="Обычный 4 3 4 15 3 2 2" xfId="30216"/>
    <cellStyle name="Обычный 4 3 4 15 3 3" xfId="22883"/>
    <cellStyle name="Обычный 4 3 4 15 4" xfId="11895"/>
    <cellStyle name="Обычный 4 3 4 15 4 2" xfId="26561"/>
    <cellStyle name="Обычный 4 3 4 15 5" xfId="19228"/>
    <cellStyle name="Обычный 4 3 4 16" xfId="5475"/>
    <cellStyle name="Обычный 4 3 4 16 2" xfId="9134"/>
    <cellStyle name="Обычный 4 3 4 16 2 2" xfId="16467"/>
    <cellStyle name="Обычный 4 3 4 16 2 2 2" xfId="31133"/>
    <cellStyle name="Обычный 4 3 4 16 2 3" xfId="23800"/>
    <cellStyle name="Обычный 4 3 4 16 3" xfId="12812"/>
    <cellStyle name="Обычный 4 3 4 16 3 2" xfId="27478"/>
    <cellStyle name="Обычный 4 3 4 16 4" xfId="20145"/>
    <cellStyle name="Обычный 4 3 4 17" xfId="7304"/>
    <cellStyle name="Обычный 4 3 4 17 2" xfId="14641"/>
    <cellStyle name="Обычный 4 3 4 17 2 2" xfId="29307"/>
    <cellStyle name="Обычный 4 3 4 17 3" xfId="21974"/>
    <cellStyle name="Обычный 4 3 4 18" xfId="10986"/>
    <cellStyle name="Обычный 4 3 4 18 2" xfId="25652"/>
    <cellStyle name="Обычный 4 3 4 19" xfId="18319"/>
    <cellStyle name="Обычный 4 3 4 2" xfId="241"/>
    <cellStyle name="Обычный 4 3 4 2 2" xfId="4653"/>
    <cellStyle name="Обычный 4 3 4 2 2 2" xfId="6484"/>
    <cellStyle name="Обычный 4 3 4 2 2 2 2" xfId="10144"/>
    <cellStyle name="Обычный 4 3 4 2 2 2 2 2" xfId="17477"/>
    <cellStyle name="Обычный 4 3 4 2 2 2 2 2 2" xfId="32143"/>
    <cellStyle name="Обычный 4 3 4 2 2 2 2 3" xfId="24810"/>
    <cellStyle name="Обычный 4 3 4 2 2 2 3" xfId="13822"/>
    <cellStyle name="Обычный 4 3 4 2 2 2 3 2" xfId="28488"/>
    <cellStyle name="Обычный 4 3 4 2 2 2 4" xfId="21155"/>
    <cellStyle name="Обычный 4 3 4 2 2 3" xfId="8316"/>
    <cellStyle name="Обычный 4 3 4 2 2 3 2" xfId="15651"/>
    <cellStyle name="Обычный 4 3 4 2 2 3 2 2" xfId="30317"/>
    <cellStyle name="Обычный 4 3 4 2 2 3 3" xfId="22984"/>
    <cellStyle name="Обычный 4 3 4 2 2 4" xfId="11996"/>
    <cellStyle name="Обычный 4 3 4 2 2 4 2" xfId="26662"/>
    <cellStyle name="Обычный 4 3 4 2 2 5" xfId="19329"/>
    <cellStyle name="Обычный 4 3 4 2 3" xfId="5576"/>
    <cellStyle name="Обычный 4 3 4 2 3 2" xfId="9235"/>
    <cellStyle name="Обычный 4 3 4 2 3 2 2" xfId="16568"/>
    <cellStyle name="Обычный 4 3 4 2 3 2 2 2" xfId="31234"/>
    <cellStyle name="Обычный 4 3 4 2 3 2 3" xfId="23901"/>
    <cellStyle name="Обычный 4 3 4 2 3 3" xfId="12913"/>
    <cellStyle name="Обычный 4 3 4 2 3 3 2" xfId="27579"/>
    <cellStyle name="Обычный 4 3 4 2 3 4" xfId="20246"/>
    <cellStyle name="Обычный 4 3 4 2 4" xfId="7405"/>
    <cellStyle name="Обычный 4 3 4 2 4 2" xfId="14742"/>
    <cellStyle name="Обычный 4 3 4 2 4 2 2" xfId="29408"/>
    <cellStyle name="Обычный 4 3 4 2 4 3" xfId="22075"/>
    <cellStyle name="Обычный 4 3 4 2 5" xfId="11087"/>
    <cellStyle name="Обычный 4 3 4 2 5 2" xfId="25753"/>
    <cellStyle name="Обычный 4 3 4 2 6" xfId="18420"/>
    <cellStyle name="Обычный 4 3 4 3" xfId="305"/>
    <cellStyle name="Обычный 4 3 4 3 2" xfId="4716"/>
    <cellStyle name="Обычный 4 3 4 3 2 2" xfId="6547"/>
    <cellStyle name="Обычный 4 3 4 3 2 2 2" xfId="10207"/>
    <cellStyle name="Обычный 4 3 4 3 2 2 2 2" xfId="17540"/>
    <cellStyle name="Обычный 4 3 4 3 2 2 2 2 2" xfId="32206"/>
    <cellStyle name="Обычный 4 3 4 3 2 2 2 3" xfId="24873"/>
    <cellStyle name="Обычный 4 3 4 3 2 2 3" xfId="13885"/>
    <cellStyle name="Обычный 4 3 4 3 2 2 3 2" xfId="28551"/>
    <cellStyle name="Обычный 4 3 4 3 2 2 4" xfId="21218"/>
    <cellStyle name="Обычный 4 3 4 3 2 3" xfId="8379"/>
    <cellStyle name="Обычный 4 3 4 3 2 3 2" xfId="15714"/>
    <cellStyle name="Обычный 4 3 4 3 2 3 2 2" xfId="30380"/>
    <cellStyle name="Обычный 4 3 4 3 2 3 3" xfId="23047"/>
    <cellStyle name="Обычный 4 3 4 3 2 4" xfId="12059"/>
    <cellStyle name="Обычный 4 3 4 3 2 4 2" xfId="26725"/>
    <cellStyle name="Обычный 4 3 4 3 2 5" xfId="19392"/>
    <cellStyle name="Обычный 4 3 4 3 3" xfId="5639"/>
    <cellStyle name="Обычный 4 3 4 3 3 2" xfId="9298"/>
    <cellStyle name="Обычный 4 3 4 3 3 2 2" xfId="16631"/>
    <cellStyle name="Обычный 4 3 4 3 3 2 2 2" xfId="31297"/>
    <cellStyle name="Обычный 4 3 4 3 3 2 3" xfId="23964"/>
    <cellStyle name="Обычный 4 3 4 3 3 3" xfId="12976"/>
    <cellStyle name="Обычный 4 3 4 3 3 3 2" xfId="27642"/>
    <cellStyle name="Обычный 4 3 4 3 3 4" xfId="20309"/>
    <cellStyle name="Обычный 4 3 4 3 4" xfId="7468"/>
    <cellStyle name="Обычный 4 3 4 3 4 2" xfId="14805"/>
    <cellStyle name="Обычный 4 3 4 3 4 2 2" xfId="29471"/>
    <cellStyle name="Обычный 4 3 4 3 4 3" xfId="22138"/>
    <cellStyle name="Обычный 4 3 4 3 5" xfId="11150"/>
    <cellStyle name="Обычный 4 3 4 3 5 2" xfId="25816"/>
    <cellStyle name="Обычный 4 3 4 3 6" xfId="18483"/>
    <cellStyle name="Обычный 4 3 4 4" xfId="367"/>
    <cellStyle name="Обычный 4 3 4 4 2" xfId="4779"/>
    <cellStyle name="Обычный 4 3 4 4 2 2" xfId="6610"/>
    <cellStyle name="Обычный 4 3 4 4 2 2 2" xfId="10270"/>
    <cellStyle name="Обычный 4 3 4 4 2 2 2 2" xfId="17603"/>
    <cellStyle name="Обычный 4 3 4 4 2 2 2 2 2" xfId="32269"/>
    <cellStyle name="Обычный 4 3 4 4 2 2 2 3" xfId="24936"/>
    <cellStyle name="Обычный 4 3 4 4 2 2 3" xfId="13948"/>
    <cellStyle name="Обычный 4 3 4 4 2 2 3 2" xfId="28614"/>
    <cellStyle name="Обычный 4 3 4 4 2 2 4" xfId="21281"/>
    <cellStyle name="Обычный 4 3 4 4 2 3" xfId="8442"/>
    <cellStyle name="Обычный 4 3 4 4 2 3 2" xfId="15777"/>
    <cellStyle name="Обычный 4 3 4 4 2 3 2 2" xfId="30443"/>
    <cellStyle name="Обычный 4 3 4 4 2 3 3" xfId="23110"/>
    <cellStyle name="Обычный 4 3 4 4 2 4" xfId="12122"/>
    <cellStyle name="Обычный 4 3 4 4 2 4 2" xfId="26788"/>
    <cellStyle name="Обычный 4 3 4 4 2 5" xfId="19455"/>
    <cellStyle name="Обычный 4 3 4 4 3" xfId="5702"/>
    <cellStyle name="Обычный 4 3 4 4 3 2" xfId="9361"/>
    <cellStyle name="Обычный 4 3 4 4 3 2 2" xfId="16694"/>
    <cellStyle name="Обычный 4 3 4 4 3 2 2 2" xfId="31360"/>
    <cellStyle name="Обычный 4 3 4 4 3 2 3" xfId="24027"/>
    <cellStyle name="Обычный 4 3 4 4 3 3" xfId="13039"/>
    <cellStyle name="Обычный 4 3 4 4 3 3 2" xfId="27705"/>
    <cellStyle name="Обычный 4 3 4 4 3 4" xfId="20372"/>
    <cellStyle name="Обычный 4 3 4 4 4" xfId="7531"/>
    <cellStyle name="Обычный 4 3 4 4 4 2" xfId="14868"/>
    <cellStyle name="Обычный 4 3 4 4 4 2 2" xfId="29534"/>
    <cellStyle name="Обычный 4 3 4 4 4 3" xfId="22201"/>
    <cellStyle name="Обычный 4 3 4 4 5" xfId="11213"/>
    <cellStyle name="Обычный 4 3 4 4 5 2" xfId="25879"/>
    <cellStyle name="Обычный 4 3 4 4 6" xfId="18546"/>
    <cellStyle name="Обычный 4 3 4 5" xfId="430"/>
    <cellStyle name="Обычный 4 3 4 5 2" xfId="4842"/>
    <cellStyle name="Обычный 4 3 4 5 2 2" xfId="6673"/>
    <cellStyle name="Обычный 4 3 4 5 2 2 2" xfId="10333"/>
    <cellStyle name="Обычный 4 3 4 5 2 2 2 2" xfId="17666"/>
    <cellStyle name="Обычный 4 3 4 5 2 2 2 2 2" xfId="32332"/>
    <cellStyle name="Обычный 4 3 4 5 2 2 2 3" xfId="24999"/>
    <cellStyle name="Обычный 4 3 4 5 2 2 3" xfId="14011"/>
    <cellStyle name="Обычный 4 3 4 5 2 2 3 2" xfId="28677"/>
    <cellStyle name="Обычный 4 3 4 5 2 2 4" xfId="21344"/>
    <cellStyle name="Обычный 4 3 4 5 2 3" xfId="8505"/>
    <cellStyle name="Обычный 4 3 4 5 2 3 2" xfId="15840"/>
    <cellStyle name="Обычный 4 3 4 5 2 3 2 2" xfId="30506"/>
    <cellStyle name="Обычный 4 3 4 5 2 3 3" xfId="23173"/>
    <cellStyle name="Обычный 4 3 4 5 2 4" xfId="12185"/>
    <cellStyle name="Обычный 4 3 4 5 2 4 2" xfId="26851"/>
    <cellStyle name="Обычный 4 3 4 5 2 5" xfId="19518"/>
    <cellStyle name="Обычный 4 3 4 5 3" xfId="5765"/>
    <cellStyle name="Обычный 4 3 4 5 3 2" xfId="9424"/>
    <cellStyle name="Обычный 4 3 4 5 3 2 2" xfId="16757"/>
    <cellStyle name="Обычный 4 3 4 5 3 2 2 2" xfId="31423"/>
    <cellStyle name="Обычный 4 3 4 5 3 2 3" xfId="24090"/>
    <cellStyle name="Обычный 4 3 4 5 3 3" xfId="13102"/>
    <cellStyle name="Обычный 4 3 4 5 3 3 2" xfId="27768"/>
    <cellStyle name="Обычный 4 3 4 5 3 4" xfId="20435"/>
    <cellStyle name="Обычный 4 3 4 5 4" xfId="7594"/>
    <cellStyle name="Обычный 4 3 4 5 4 2" xfId="14931"/>
    <cellStyle name="Обычный 4 3 4 5 4 2 2" xfId="29597"/>
    <cellStyle name="Обычный 4 3 4 5 4 3" xfId="22264"/>
    <cellStyle name="Обычный 4 3 4 5 5" xfId="11276"/>
    <cellStyle name="Обычный 4 3 4 5 5 2" xfId="25942"/>
    <cellStyle name="Обычный 4 3 4 5 6" xfId="18609"/>
    <cellStyle name="Обычный 4 3 4 6" xfId="493"/>
    <cellStyle name="Обычный 4 3 4 6 2" xfId="4905"/>
    <cellStyle name="Обычный 4 3 4 6 2 2" xfId="6736"/>
    <cellStyle name="Обычный 4 3 4 6 2 2 2" xfId="10396"/>
    <cellStyle name="Обычный 4 3 4 6 2 2 2 2" xfId="17729"/>
    <cellStyle name="Обычный 4 3 4 6 2 2 2 2 2" xfId="32395"/>
    <cellStyle name="Обычный 4 3 4 6 2 2 2 3" xfId="25062"/>
    <cellStyle name="Обычный 4 3 4 6 2 2 3" xfId="14074"/>
    <cellStyle name="Обычный 4 3 4 6 2 2 3 2" xfId="28740"/>
    <cellStyle name="Обычный 4 3 4 6 2 2 4" xfId="21407"/>
    <cellStyle name="Обычный 4 3 4 6 2 3" xfId="8568"/>
    <cellStyle name="Обычный 4 3 4 6 2 3 2" xfId="15903"/>
    <cellStyle name="Обычный 4 3 4 6 2 3 2 2" xfId="30569"/>
    <cellStyle name="Обычный 4 3 4 6 2 3 3" xfId="23236"/>
    <cellStyle name="Обычный 4 3 4 6 2 4" xfId="12248"/>
    <cellStyle name="Обычный 4 3 4 6 2 4 2" xfId="26914"/>
    <cellStyle name="Обычный 4 3 4 6 2 5" xfId="19581"/>
    <cellStyle name="Обычный 4 3 4 6 3" xfId="5828"/>
    <cellStyle name="Обычный 4 3 4 6 3 2" xfId="9487"/>
    <cellStyle name="Обычный 4 3 4 6 3 2 2" xfId="16820"/>
    <cellStyle name="Обычный 4 3 4 6 3 2 2 2" xfId="31486"/>
    <cellStyle name="Обычный 4 3 4 6 3 2 3" xfId="24153"/>
    <cellStyle name="Обычный 4 3 4 6 3 3" xfId="13165"/>
    <cellStyle name="Обычный 4 3 4 6 3 3 2" xfId="27831"/>
    <cellStyle name="Обычный 4 3 4 6 3 4" xfId="20498"/>
    <cellStyle name="Обычный 4 3 4 6 4" xfId="7657"/>
    <cellStyle name="Обычный 4 3 4 6 4 2" xfId="14994"/>
    <cellStyle name="Обычный 4 3 4 6 4 2 2" xfId="29660"/>
    <cellStyle name="Обычный 4 3 4 6 4 3" xfId="22327"/>
    <cellStyle name="Обычный 4 3 4 6 5" xfId="11339"/>
    <cellStyle name="Обычный 4 3 4 6 5 2" xfId="26005"/>
    <cellStyle name="Обычный 4 3 4 6 6" xfId="18672"/>
    <cellStyle name="Обычный 4 3 4 7" xfId="556"/>
    <cellStyle name="Обычный 4 3 4 7 2" xfId="4968"/>
    <cellStyle name="Обычный 4 3 4 7 2 2" xfId="6799"/>
    <cellStyle name="Обычный 4 3 4 7 2 2 2" xfId="10459"/>
    <cellStyle name="Обычный 4 3 4 7 2 2 2 2" xfId="17792"/>
    <cellStyle name="Обычный 4 3 4 7 2 2 2 2 2" xfId="32458"/>
    <cellStyle name="Обычный 4 3 4 7 2 2 2 3" xfId="25125"/>
    <cellStyle name="Обычный 4 3 4 7 2 2 3" xfId="14137"/>
    <cellStyle name="Обычный 4 3 4 7 2 2 3 2" xfId="28803"/>
    <cellStyle name="Обычный 4 3 4 7 2 2 4" xfId="21470"/>
    <cellStyle name="Обычный 4 3 4 7 2 3" xfId="8631"/>
    <cellStyle name="Обычный 4 3 4 7 2 3 2" xfId="15966"/>
    <cellStyle name="Обычный 4 3 4 7 2 3 2 2" xfId="30632"/>
    <cellStyle name="Обычный 4 3 4 7 2 3 3" xfId="23299"/>
    <cellStyle name="Обычный 4 3 4 7 2 4" xfId="12311"/>
    <cellStyle name="Обычный 4 3 4 7 2 4 2" xfId="26977"/>
    <cellStyle name="Обычный 4 3 4 7 2 5" xfId="19644"/>
    <cellStyle name="Обычный 4 3 4 7 3" xfId="5891"/>
    <cellStyle name="Обычный 4 3 4 7 3 2" xfId="9550"/>
    <cellStyle name="Обычный 4 3 4 7 3 2 2" xfId="16883"/>
    <cellStyle name="Обычный 4 3 4 7 3 2 2 2" xfId="31549"/>
    <cellStyle name="Обычный 4 3 4 7 3 2 3" xfId="24216"/>
    <cellStyle name="Обычный 4 3 4 7 3 3" xfId="13228"/>
    <cellStyle name="Обычный 4 3 4 7 3 3 2" xfId="27894"/>
    <cellStyle name="Обычный 4 3 4 7 3 4" xfId="20561"/>
    <cellStyle name="Обычный 4 3 4 7 4" xfId="7720"/>
    <cellStyle name="Обычный 4 3 4 7 4 2" xfId="15057"/>
    <cellStyle name="Обычный 4 3 4 7 4 2 2" xfId="29723"/>
    <cellStyle name="Обычный 4 3 4 7 4 3" xfId="22390"/>
    <cellStyle name="Обычный 4 3 4 7 5" xfId="11402"/>
    <cellStyle name="Обычный 4 3 4 7 5 2" xfId="26068"/>
    <cellStyle name="Обычный 4 3 4 7 6" xfId="18735"/>
    <cellStyle name="Обычный 4 3 4 8" xfId="620"/>
    <cellStyle name="Обычный 4 3 4 8 2" xfId="5031"/>
    <cellStyle name="Обычный 4 3 4 8 2 2" xfId="6862"/>
    <cellStyle name="Обычный 4 3 4 8 2 2 2" xfId="10522"/>
    <cellStyle name="Обычный 4 3 4 8 2 2 2 2" xfId="17855"/>
    <cellStyle name="Обычный 4 3 4 8 2 2 2 2 2" xfId="32521"/>
    <cellStyle name="Обычный 4 3 4 8 2 2 2 3" xfId="25188"/>
    <cellStyle name="Обычный 4 3 4 8 2 2 3" xfId="14200"/>
    <cellStyle name="Обычный 4 3 4 8 2 2 3 2" xfId="28866"/>
    <cellStyle name="Обычный 4 3 4 8 2 2 4" xfId="21533"/>
    <cellStyle name="Обычный 4 3 4 8 2 3" xfId="8694"/>
    <cellStyle name="Обычный 4 3 4 8 2 3 2" xfId="16029"/>
    <cellStyle name="Обычный 4 3 4 8 2 3 2 2" xfId="30695"/>
    <cellStyle name="Обычный 4 3 4 8 2 3 3" xfId="23362"/>
    <cellStyle name="Обычный 4 3 4 8 2 4" xfId="12374"/>
    <cellStyle name="Обычный 4 3 4 8 2 4 2" xfId="27040"/>
    <cellStyle name="Обычный 4 3 4 8 2 5" xfId="19707"/>
    <cellStyle name="Обычный 4 3 4 8 3" xfId="5954"/>
    <cellStyle name="Обычный 4 3 4 8 3 2" xfId="9613"/>
    <cellStyle name="Обычный 4 3 4 8 3 2 2" xfId="16946"/>
    <cellStyle name="Обычный 4 3 4 8 3 2 2 2" xfId="31612"/>
    <cellStyle name="Обычный 4 3 4 8 3 2 3" xfId="24279"/>
    <cellStyle name="Обычный 4 3 4 8 3 3" xfId="13291"/>
    <cellStyle name="Обычный 4 3 4 8 3 3 2" xfId="27957"/>
    <cellStyle name="Обычный 4 3 4 8 3 4" xfId="20624"/>
    <cellStyle name="Обычный 4 3 4 8 4" xfId="7783"/>
    <cellStyle name="Обычный 4 3 4 8 4 2" xfId="15120"/>
    <cellStyle name="Обычный 4 3 4 8 4 2 2" xfId="29786"/>
    <cellStyle name="Обычный 4 3 4 8 4 3" xfId="22453"/>
    <cellStyle name="Обычный 4 3 4 8 5" xfId="11465"/>
    <cellStyle name="Обычный 4 3 4 8 5 2" xfId="26131"/>
    <cellStyle name="Обычный 4 3 4 8 6" xfId="18798"/>
    <cellStyle name="Обычный 4 3 4 9" xfId="683"/>
    <cellStyle name="Обычный 4 3 4 9 2" xfId="5094"/>
    <cellStyle name="Обычный 4 3 4 9 2 2" xfId="6925"/>
    <cellStyle name="Обычный 4 3 4 9 2 2 2" xfId="10585"/>
    <cellStyle name="Обычный 4 3 4 9 2 2 2 2" xfId="17918"/>
    <cellStyle name="Обычный 4 3 4 9 2 2 2 2 2" xfId="32584"/>
    <cellStyle name="Обычный 4 3 4 9 2 2 2 3" xfId="25251"/>
    <cellStyle name="Обычный 4 3 4 9 2 2 3" xfId="14263"/>
    <cellStyle name="Обычный 4 3 4 9 2 2 3 2" xfId="28929"/>
    <cellStyle name="Обычный 4 3 4 9 2 2 4" xfId="21596"/>
    <cellStyle name="Обычный 4 3 4 9 2 3" xfId="8757"/>
    <cellStyle name="Обычный 4 3 4 9 2 3 2" xfId="16092"/>
    <cellStyle name="Обычный 4 3 4 9 2 3 2 2" xfId="30758"/>
    <cellStyle name="Обычный 4 3 4 9 2 3 3" xfId="23425"/>
    <cellStyle name="Обычный 4 3 4 9 2 4" xfId="12437"/>
    <cellStyle name="Обычный 4 3 4 9 2 4 2" xfId="27103"/>
    <cellStyle name="Обычный 4 3 4 9 2 5" xfId="19770"/>
    <cellStyle name="Обычный 4 3 4 9 3" xfId="6017"/>
    <cellStyle name="Обычный 4 3 4 9 3 2" xfId="9676"/>
    <cellStyle name="Обычный 4 3 4 9 3 2 2" xfId="17009"/>
    <cellStyle name="Обычный 4 3 4 9 3 2 2 2" xfId="31675"/>
    <cellStyle name="Обычный 4 3 4 9 3 2 3" xfId="24342"/>
    <cellStyle name="Обычный 4 3 4 9 3 3" xfId="13354"/>
    <cellStyle name="Обычный 4 3 4 9 3 3 2" xfId="28020"/>
    <cellStyle name="Обычный 4 3 4 9 3 4" xfId="20687"/>
    <cellStyle name="Обычный 4 3 4 9 4" xfId="7846"/>
    <cellStyle name="Обычный 4 3 4 9 4 2" xfId="15183"/>
    <cellStyle name="Обычный 4 3 4 9 4 2 2" xfId="29849"/>
    <cellStyle name="Обычный 4 3 4 9 4 3" xfId="22516"/>
    <cellStyle name="Обычный 4 3 4 9 5" xfId="11528"/>
    <cellStyle name="Обычный 4 3 4 9 5 2" xfId="26194"/>
    <cellStyle name="Обычный 4 3 4 9 6" xfId="18861"/>
    <cellStyle name="Обычный 4 3 5" xfId="100"/>
    <cellStyle name="Обычный 4 3 5 10" xfId="747"/>
    <cellStyle name="Обычный 4 3 5 10 2" xfId="5158"/>
    <cellStyle name="Обычный 4 3 5 10 2 2" xfId="6989"/>
    <cellStyle name="Обычный 4 3 5 10 2 2 2" xfId="10649"/>
    <cellStyle name="Обычный 4 3 5 10 2 2 2 2" xfId="17982"/>
    <cellStyle name="Обычный 4 3 5 10 2 2 2 2 2" xfId="32648"/>
    <cellStyle name="Обычный 4 3 5 10 2 2 2 3" xfId="25315"/>
    <cellStyle name="Обычный 4 3 5 10 2 2 3" xfId="14327"/>
    <cellStyle name="Обычный 4 3 5 10 2 2 3 2" xfId="28993"/>
    <cellStyle name="Обычный 4 3 5 10 2 2 4" xfId="21660"/>
    <cellStyle name="Обычный 4 3 5 10 2 3" xfId="8821"/>
    <cellStyle name="Обычный 4 3 5 10 2 3 2" xfId="16156"/>
    <cellStyle name="Обычный 4 3 5 10 2 3 2 2" xfId="30822"/>
    <cellStyle name="Обычный 4 3 5 10 2 3 3" xfId="23489"/>
    <cellStyle name="Обычный 4 3 5 10 2 4" xfId="12501"/>
    <cellStyle name="Обычный 4 3 5 10 2 4 2" xfId="27167"/>
    <cellStyle name="Обычный 4 3 5 10 2 5" xfId="19834"/>
    <cellStyle name="Обычный 4 3 5 10 3" xfId="6081"/>
    <cellStyle name="Обычный 4 3 5 10 3 2" xfId="9740"/>
    <cellStyle name="Обычный 4 3 5 10 3 2 2" xfId="17073"/>
    <cellStyle name="Обычный 4 3 5 10 3 2 2 2" xfId="31739"/>
    <cellStyle name="Обычный 4 3 5 10 3 2 3" xfId="24406"/>
    <cellStyle name="Обычный 4 3 5 10 3 3" xfId="13418"/>
    <cellStyle name="Обычный 4 3 5 10 3 3 2" xfId="28084"/>
    <cellStyle name="Обычный 4 3 5 10 3 4" xfId="20751"/>
    <cellStyle name="Обычный 4 3 5 10 4" xfId="7910"/>
    <cellStyle name="Обычный 4 3 5 10 4 2" xfId="15247"/>
    <cellStyle name="Обычный 4 3 5 10 4 2 2" xfId="29913"/>
    <cellStyle name="Обычный 4 3 5 10 4 3" xfId="22580"/>
    <cellStyle name="Обычный 4 3 5 10 5" xfId="11592"/>
    <cellStyle name="Обычный 4 3 5 10 5 2" xfId="26258"/>
    <cellStyle name="Обычный 4 3 5 10 6" xfId="18925"/>
    <cellStyle name="Обычный 4 3 5 11" xfId="810"/>
    <cellStyle name="Обычный 4 3 5 11 2" xfId="5221"/>
    <cellStyle name="Обычный 4 3 5 11 2 2" xfId="7052"/>
    <cellStyle name="Обычный 4 3 5 11 2 2 2" xfId="10712"/>
    <cellStyle name="Обычный 4 3 5 11 2 2 2 2" xfId="18045"/>
    <cellStyle name="Обычный 4 3 5 11 2 2 2 2 2" xfId="32711"/>
    <cellStyle name="Обычный 4 3 5 11 2 2 2 3" xfId="25378"/>
    <cellStyle name="Обычный 4 3 5 11 2 2 3" xfId="14390"/>
    <cellStyle name="Обычный 4 3 5 11 2 2 3 2" xfId="29056"/>
    <cellStyle name="Обычный 4 3 5 11 2 2 4" xfId="21723"/>
    <cellStyle name="Обычный 4 3 5 11 2 3" xfId="8884"/>
    <cellStyle name="Обычный 4 3 5 11 2 3 2" xfId="16219"/>
    <cellStyle name="Обычный 4 3 5 11 2 3 2 2" xfId="30885"/>
    <cellStyle name="Обычный 4 3 5 11 2 3 3" xfId="23552"/>
    <cellStyle name="Обычный 4 3 5 11 2 4" xfId="12564"/>
    <cellStyle name="Обычный 4 3 5 11 2 4 2" xfId="27230"/>
    <cellStyle name="Обычный 4 3 5 11 2 5" xfId="19897"/>
    <cellStyle name="Обычный 4 3 5 11 3" xfId="6144"/>
    <cellStyle name="Обычный 4 3 5 11 3 2" xfId="9803"/>
    <cellStyle name="Обычный 4 3 5 11 3 2 2" xfId="17136"/>
    <cellStyle name="Обычный 4 3 5 11 3 2 2 2" xfId="31802"/>
    <cellStyle name="Обычный 4 3 5 11 3 2 3" xfId="24469"/>
    <cellStyle name="Обычный 4 3 5 11 3 3" xfId="13481"/>
    <cellStyle name="Обычный 4 3 5 11 3 3 2" xfId="28147"/>
    <cellStyle name="Обычный 4 3 5 11 3 4" xfId="20814"/>
    <cellStyle name="Обычный 4 3 5 11 4" xfId="7973"/>
    <cellStyle name="Обычный 4 3 5 11 4 2" xfId="15310"/>
    <cellStyle name="Обычный 4 3 5 11 4 2 2" xfId="29976"/>
    <cellStyle name="Обычный 4 3 5 11 4 3" xfId="22643"/>
    <cellStyle name="Обычный 4 3 5 11 5" xfId="11655"/>
    <cellStyle name="Обычный 4 3 5 11 5 2" xfId="26321"/>
    <cellStyle name="Обычный 4 3 5 11 6" xfId="18988"/>
    <cellStyle name="Обычный 4 3 5 12" xfId="873"/>
    <cellStyle name="Обычный 4 3 5 12 2" xfId="5284"/>
    <cellStyle name="Обычный 4 3 5 12 2 2" xfId="7115"/>
    <cellStyle name="Обычный 4 3 5 12 2 2 2" xfId="10775"/>
    <cellStyle name="Обычный 4 3 5 12 2 2 2 2" xfId="18108"/>
    <cellStyle name="Обычный 4 3 5 12 2 2 2 2 2" xfId="32774"/>
    <cellStyle name="Обычный 4 3 5 12 2 2 2 3" xfId="25441"/>
    <cellStyle name="Обычный 4 3 5 12 2 2 3" xfId="14453"/>
    <cellStyle name="Обычный 4 3 5 12 2 2 3 2" xfId="29119"/>
    <cellStyle name="Обычный 4 3 5 12 2 2 4" xfId="21786"/>
    <cellStyle name="Обычный 4 3 5 12 2 3" xfId="8947"/>
    <cellStyle name="Обычный 4 3 5 12 2 3 2" xfId="16282"/>
    <cellStyle name="Обычный 4 3 5 12 2 3 2 2" xfId="30948"/>
    <cellStyle name="Обычный 4 3 5 12 2 3 3" xfId="23615"/>
    <cellStyle name="Обычный 4 3 5 12 2 4" xfId="12627"/>
    <cellStyle name="Обычный 4 3 5 12 2 4 2" xfId="27293"/>
    <cellStyle name="Обычный 4 3 5 12 2 5" xfId="19960"/>
    <cellStyle name="Обычный 4 3 5 12 3" xfId="6207"/>
    <cellStyle name="Обычный 4 3 5 12 3 2" xfId="9866"/>
    <cellStyle name="Обычный 4 3 5 12 3 2 2" xfId="17199"/>
    <cellStyle name="Обычный 4 3 5 12 3 2 2 2" xfId="31865"/>
    <cellStyle name="Обычный 4 3 5 12 3 2 3" xfId="24532"/>
    <cellStyle name="Обычный 4 3 5 12 3 3" xfId="13544"/>
    <cellStyle name="Обычный 4 3 5 12 3 3 2" xfId="28210"/>
    <cellStyle name="Обычный 4 3 5 12 3 4" xfId="20877"/>
    <cellStyle name="Обычный 4 3 5 12 4" xfId="8036"/>
    <cellStyle name="Обычный 4 3 5 12 4 2" xfId="15373"/>
    <cellStyle name="Обычный 4 3 5 12 4 2 2" xfId="30039"/>
    <cellStyle name="Обычный 4 3 5 12 4 3" xfId="22706"/>
    <cellStyle name="Обычный 4 3 5 12 5" xfId="11718"/>
    <cellStyle name="Обычный 4 3 5 12 5 2" xfId="26384"/>
    <cellStyle name="Обычный 4 3 5 12 6" xfId="19051"/>
    <cellStyle name="Обычный 4 3 5 13" xfId="936"/>
    <cellStyle name="Обычный 4 3 5 13 2" xfId="5347"/>
    <cellStyle name="Обычный 4 3 5 13 2 2" xfId="7178"/>
    <cellStyle name="Обычный 4 3 5 13 2 2 2" xfId="10838"/>
    <cellStyle name="Обычный 4 3 5 13 2 2 2 2" xfId="18171"/>
    <cellStyle name="Обычный 4 3 5 13 2 2 2 2 2" xfId="32837"/>
    <cellStyle name="Обычный 4 3 5 13 2 2 2 3" xfId="25504"/>
    <cellStyle name="Обычный 4 3 5 13 2 2 3" xfId="14516"/>
    <cellStyle name="Обычный 4 3 5 13 2 2 3 2" xfId="29182"/>
    <cellStyle name="Обычный 4 3 5 13 2 2 4" xfId="21849"/>
    <cellStyle name="Обычный 4 3 5 13 2 3" xfId="9010"/>
    <cellStyle name="Обычный 4 3 5 13 2 3 2" xfId="16345"/>
    <cellStyle name="Обычный 4 3 5 13 2 3 2 2" xfId="31011"/>
    <cellStyle name="Обычный 4 3 5 13 2 3 3" xfId="23678"/>
    <cellStyle name="Обычный 4 3 5 13 2 4" xfId="12690"/>
    <cellStyle name="Обычный 4 3 5 13 2 4 2" xfId="27356"/>
    <cellStyle name="Обычный 4 3 5 13 2 5" xfId="20023"/>
    <cellStyle name="Обычный 4 3 5 13 3" xfId="6270"/>
    <cellStyle name="Обычный 4 3 5 13 3 2" xfId="9929"/>
    <cellStyle name="Обычный 4 3 5 13 3 2 2" xfId="17262"/>
    <cellStyle name="Обычный 4 3 5 13 3 2 2 2" xfId="31928"/>
    <cellStyle name="Обычный 4 3 5 13 3 2 3" xfId="24595"/>
    <cellStyle name="Обычный 4 3 5 13 3 3" xfId="13607"/>
    <cellStyle name="Обычный 4 3 5 13 3 3 2" xfId="28273"/>
    <cellStyle name="Обычный 4 3 5 13 3 4" xfId="20940"/>
    <cellStyle name="Обычный 4 3 5 13 4" xfId="8099"/>
    <cellStyle name="Обычный 4 3 5 13 4 2" xfId="15436"/>
    <cellStyle name="Обычный 4 3 5 13 4 2 2" xfId="30102"/>
    <cellStyle name="Обычный 4 3 5 13 4 3" xfId="22769"/>
    <cellStyle name="Обычный 4 3 5 13 5" xfId="11781"/>
    <cellStyle name="Обычный 4 3 5 13 5 2" xfId="26447"/>
    <cellStyle name="Обычный 4 3 5 13 6" xfId="19114"/>
    <cellStyle name="Обычный 4 3 5 14" xfId="998"/>
    <cellStyle name="Обычный 4 3 5 14 2" xfId="5410"/>
    <cellStyle name="Обычный 4 3 5 14 2 2" xfId="7241"/>
    <cellStyle name="Обычный 4 3 5 14 2 2 2" xfId="10901"/>
    <cellStyle name="Обычный 4 3 5 14 2 2 2 2" xfId="18234"/>
    <cellStyle name="Обычный 4 3 5 14 2 2 2 2 2" xfId="32900"/>
    <cellStyle name="Обычный 4 3 5 14 2 2 2 3" xfId="25567"/>
    <cellStyle name="Обычный 4 3 5 14 2 2 3" xfId="14579"/>
    <cellStyle name="Обычный 4 3 5 14 2 2 3 2" xfId="29245"/>
    <cellStyle name="Обычный 4 3 5 14 2 2 4" xfId="21912"/>
    <cellStyle name="Обычный 4 3 5 14 2 3" xfId="9073"/>
    <cellStyle name="Обычный 4 3 5 14 2 3 2" xfId="16408"/>
    <cellStyle name="Обычный 4 3 5 14 2 3 2 2" xfId="31074"/>
    <cellStyle name="Обычный 4 3 5 14 2 3 3" xfId="23741"/>
    <cellStyle name="Обычный 4 3 5 14 2 4" xfId="12753"/>
    <cellStyle name="Обычный 4 3 5 14 2 4 2" xfId="27419"/>
    <cellStyle name="Обычный 4 3 5 14 2 5" xfId="20086"/>
    <cellStyle name="Обычный 4 3 5 14 3" xfId="6332"/>
    <cellStyle name="Обычный 4 3 5 14 3 2" xfId="9992"/>
    <cellStyle name="Обычный 4 3 5 14 3 2 2" xfId="17325"/>
    <cellStyle name="Обычный 4 3 5 14 3 2 2 2" xfId="31991"/>
    <cellStyle name="Обычный 4 3 5 14 3 2 3" xfId="24658"/>
    <cellStyle name="Обычный 4 3 5 14 3 3" xfId="13670"/>
    <cellStyle name="Обычный 4 3 5 14 3 3 2" xfId="28336"/>
    <cellStyle name="Обычный 4 3 5 14 3 4" xfId="21003"/>
    <cellStyle name="Обычный 4 3 5 14 4" xfId="8162"/>
    <cellStyle name="Обычный 4 3 5 14 4 2" xfId="15499"/>
    <cellStyle name="Обычный 4 3 5 14 4 2 2" xfId="30165"/>
    <cellStyle name="Обычный 4 3 5 14 4 3" xfId="22832"/>
    <cellStyle name="Обычный 4 3 5 14 5" xfId="11844"/>
    <cellStyle name="Обычный 4 3 5 14 5 2" xfId="26510"/>
    <cellStyle name="Обычный 4 3 5 14 6" xfId="19177"/>
    <cellStyle name="Обычный 4 3 5 15" xfId="4556"/>
    <cellStyle name="Обычный 4 3 5 15 2" xfId="6387"/>
    <cellStyle name="Обычный 4 3 5 15 2 2" xfId="10047"/>
    <cellStyle name="Обычный 4 3 5 15 2 2 2" xfId="17380"/>
    <cellStyle name="Обычный 4 3 5 15 2 2 2 2" xfId="32046"/>
    <cellStyle name="Обычный 4 3 5 15 2 2 3" xfId="24713"/>
    <cellStyle name="Обычный 4 3 5 15 2 3" xfId="13725"/>
    <cellStyle name="Обычный 4 3 5 15 2 3 2" xfId="28391"/>
    <cellStyle name="Обычный 4 3 5 15 2 4" xfId="21058"/>
    <cellStyle name="Обычный 4 3 5 15 3" xfId="8219"/>
    <cellStyle name="Обычный 4 3 5 15 3 2" xfId="15554"/>
    <cellStyle name="Обычный 4 3 5 15 3 2 2" xfId="30220"/>
    <cellStyle name="Обычный 4 3 5 15 3 3" xfId="22887"/>
    <cellStyle name="Обычный 4 3 5 15 4" xfId="11899"/>
    <cellStyle name="Обычный 4 3 5 15 4 2" xfId="26565"/>
    <cellStyle name="Обычный 4 3 5 15 5" xfId="19232"/>
    <cellStyle name="Обычный 4 3 5 16" xfId="5479"/>
    <cellStyle name="Обычный 4 3 5 16 2" xfId="9138"/>
    <cellStyle name="Обычный 4 3 5 16 2 2" xfId="16471"/>
    <cellStyle name="Обычный 4 3 5 16 2 2 2" xfId="31137"/>
    <cellStyle name="Обычный 4 3 5 16 2 3" xfId="23804"/>
    <cellStyle name="Обычный 4 3 5 16 3" xfId="12816"/>
    <cellStyle name="Обычный 4 3 5 16 3 2" xfId="27482"/>
    <cellStyle name="Обычный 4 3 5 16 4" xfId="20149"/>
    <cellStyle name="Обычный 4 3 5 17" xfId="7308"/>
    <cellStyle name="Обычный 4 3 5 17 2" xfId="14645"/>
    <cellStyle name="Обычный 4 3 5 17 2 2" xfId="29311"/>
    <cellStyle name="Обычный 4 3 5 17 3" xfId="21978"/>
    <cellStyle name="Обычный 4 3 5 18" xfId="10990"/>
    <cellStyle name="Обычный 4 3 5 18 2" xfId="25656"/>
    <cellStyle name="Обычный 4 3 5 19" xfId="18323"/>
    <cellStyle name="Обычный 4 3 5 2" xfId="242"/>
    <cellStyle name="Обычный 4 3 5 2 2" xfId="4654"/>
    <cellStyle name="Обычный 4 3 5 2 2 2" xfId="6485"/>
    <cellStyle name="Обычный 4 3 5 2 2 2 2" xfId="10145"/>
    <cellStyle name="Обычный 4 3 5 2 2 2 2 2" xfId="17478"/>
    <cellStyle name="Обычный 4 3 5 2 2 2 2 2 2" xfId="32144"/>
    <cellStyle name="Обычный 4 3 5 2 2 2 2 3" xfId="24811"/>
    <cellStyle name="Обычный 4 3 5 2 2 2 3" xfId="13823"/>
    <cellStyle name="Обычный 4 3 5 2 2 2 3 2" xfId="28489"/>
    <cellStyle name="Обычный 4 3 5 2 2 2 4" xfId="21156"/>
    <cellStyle name="Обычный 4 3 5 2 2 3" xfId="8317"/>
    <cellStyle name="Обычный 4 3 5 2 2 3 2" xfId="15652"/>
    <cellStyle name="Обычный 4 3 5 2 2 3 2 2" xfId="30318"/>
    <cellStyle name="Обычный 4 3 5 2 2 3 3" xfId="22985"/>
    <cellStyle name="Обычный 4 3 5 2 2 4" xfId="11997"/>
    <cellStyle name="Обычный 4 3 5 2 2 4 2" xfId="26663"/>
    <cellStyle name="Обычный 4 3 5 2 2 5" xfId="19330"/>
    <cellStyle name="Обычный 4 3 5 2 3" xfId="5577"/>
    <cellStyle name="Обычный 4 3 5 2 3 2" xfId="9236"/>
    <cellStyle name="Обычный 4 3 5 2 3 2 2" xfId="16569"/>
    <cellStyle name="Обычный 4 3 5 2 3 2 2 2" xfId="31235"/>
    <cellStyle name="Обычный 4 3 5 2 3 2 3" xfId="23902"/>
    <cellStyle name="Обычный 4 3 5 2 3 3" xfId="12914"/>
    <cellStyle name="Обычный 4 3 5 2 3 3 2" xfId="27580"/>
    <cellStyle name="Обычный 4 3 5 2 3 4" xfId="20247"/>
    <cellStyle name="Обычный 4 3 5 2 4" xfId="7406"/>
    <cellStyle name="Обычный 4 3 5 2 4 2" xfId="14743"/>
    <cellStyle name="Обычный 4 3 5 2 4 2 2" xfId="29409"/>
    <cellStyle name="Обычный 4 3 5 2 4 3" xfId="22076"/>
    <cellStyle name="Обычный 4 3 5 2 5" xfId="11088"/>
    <cellStyle name="Обычный 4 3 5 2 5 2" xfId="25754"/>
    <cellStyle name="Обычный 4 3 5 2 6" xfId="18421"/>
    <cellStyle name="Обычный 4 3 5 3" xfId="306"/>
    <cellStyle name="Обычный 4 3 5 3 2" xfId="4717"/>
    <cellStyle name="Обычный 4 3 5 3 2 2" xfId="6548"/>
    <cellStyle name="Обычный 4 3 5 3 2 2 2" xfId="10208"/>
    <cellStyle name="Обычный 4 3 5 3 2 2 2 2" xfId="17541"/>
    <cellStyle name="Обычный 4 3 5 3 2 2 2 2 2" xfId="32207"/>
    <cellStyle name="Обычный 4 3 5 3 2 2 2 3" xfId="24874"/>
    <cellStyle name="Обычный 4 3 5 3 2 2 3" xfId="13886"/>
    <cellStyle name="Обычный 4 3 5 3 2 2 3 2" xfId="28552"/>
    <cellStyle name="Обычный 4 3 5 3 2 2 4" xfId="21219"/>
    <cellStyle name="Обычный 4 3 5 3 2 3" xfId="8380"/>
    <cellStyle name="Обычный 4 3 5 3 2 3 2" xfId="15715"/>
    <cellStyle name="Обычный 4 3 5 3 2 3 2 2" xfId="30381"/>
    <cellStyle name="Обычный 4 3 5 3 2 3 3" xfId="23048"/>
    <cellStyle name="Обычный 4 3 5 3 2 4" xfId="12060"/>
    <cellStyle name="Обычный 4 3 5 3 2 4 2" xfId="26726"/>
    <cellStyle name="Обычный 4 3 5 3 2 5" xfId="19393"/>
    <cellStyle name="Обычный 4 3 5 3 3" xfId="5640"/>
    <cellStyle name="Обычный 4 3 5 3 3 2" xfId="9299"/>
    <cellStyle name="Обычный 4 3 5 3 3 2 2" xfId="16632"/>
    <cellStyle name="Обычный 4 3 5 3 3 2 2 2" xfId="31298"/>
    <cellStyle name="Обычный 4 3 5 3 3 2 3" xfId="23965"/>
    <cellStyle name="Обычный 4 3 5 3 3 3" xfId="12977"/>
    <cellStyle name="Обычный 4 3 5 3 3 3 2" xfId="27643"/>
    <cellStyle name="Обычный 4 3 5 3 3 4" xfId="20310"/>
    <cellStyle name="Обычный 4 3 5 3 4" xfId="7469"/>
    <cellStyle name="Обычный 4 3 5 3 4 2" xfId="14806"/>
    <cellStyle name="Обычный 4 3 5 3 4 2 2" xfId="29472"/>
    <cellStyle name="Обычный 4 3 5 3 4 3" xfId="22139"/>
    <cellStyle name="Обычный 4 3 5 3 5" xfId="11151"/>
    <cellStyle name="Обычный 4 3 5 3 5 2" xfId="25817"/>
    <cellStyle name="Обычный 4 3 5 3 6" xfId="18484"/>
    <cellStyle name="Обычный 4 3 5 4" xfId="368"/>
    <cellStyle name="Обычный 4 3 5 4 2" xfId="4780"/>
    <cellStyle name="Обычный 4 3 5 4 2 2" xfId="6611"/>
    <cellStyle name="Обычный 4 3 5 4 2 2 2" xfId="10271"/>
    <cellStyle name="Обычный 4 3 5 4 2 2 2 2" xfId="17604"/>
    <cellStyle name="Обычный 4 3 5 4 2 2 2 2 2" xfId="32270"/>
    <cellStyle name="Обычный 4 3 5 4 2 2 2 3" xfId="24937"/>
    <cellStyle name="Обычный 4 3 5 4 2 2 3" xfId="13949"/>
    <cellStyle name="Обычный 4 3 5 4 2 2 3 2" xfId="28615"/>
    <cellStyle name="Обычный 4 3 5 4 2 2 4" xfId="21282"/>
    <cellStyle name="Обычный 4 3 5 4 2 3" xfId="8443"/>
    <cellStyle name="Обычный 4 3 5 4 2 3 2" xfId="15778"/>
    <cellStyle name="Обычный 4 3 5 4 2 3 2 2" xfId="30444"/>
    <cellStyle name="Обычный 4 3 5 4 2 3 3" xfId="23111"/>
    <cellStyle name="Обычный 4 3 5 4 2 4" xfId="12123"/>
    <cellStyle name="Обычный 4 3 5 4 2 4 2" xfId="26789"/>
    <cellStyle name="Обычный 4 3 5 4 2 5" xfId="19456"/>
    <cellStyle name="Обычный 4 3 5 4 3" xfId="5703"/>
    <cellStyle name="Обычный 4 3 5 4 3 2" xfId="9362"/>
    <cellStyle name="Обычный 4 3 5 4 3 2 2" xfId="16695"/>
    <cellStyle name="Обычный 4 3 5 4 3 2 2 2" xfId="31361"/>
    <cellStyle name="Обычный 4 3 5 4 3 2 3" xfId="24028"/>
    <cellStyle name="Обычный 4 3 5 4 3 3" xfId="13040"/>
    <cellStyle name="Обычный 4 3 5 4 3 3 2" xfId="27706"/>
    <cellStyle name="Обычный 4 3 5 4 3 4" xfId="20373"/>
    <cellStyle name="Обычный 4 3 5 4 4" xfId="7532"/>
    <cellStyle name="Обычный 4 3 5 4 4 2" xfId="14869"/>
    <cellStyle name="Обычный 4 3 5 4 4 2 2" xfId="29535"/>
    <cellStyle name="Обычный 4 3 5 4 4 3" xfId="22202"/>
    <cellStyle name="Обычный 4 3 5 4 5" xfId="11214"/>
    <cellStyle name="Обычный 4 3 5 4 5 2" xfId="25880"/>
    <cellStyle name="Обычный 4 3 5 4 6" xfId="18547"/>
    <cellStyle name="Обычный 4 3 5 5" xfId="431"/>
    <cellStyle name="Обычный 4 3 5 5 2" xfId="4843"/>
    <cellStyle name="Обычный 4 3 5 5 2 2" xfId="6674"/>
    <cellStyle name="Обычный 4 3 5 5 2 2 2" xfId="10334"/>
    <cellStyle name="Обычный 4 3 5 5 2 2 2 2" xfId="17667"/>
    <cellStyle name="Обычный 4 3 5 5 2 2 2 2 2" xfId="32333"/>
    <cellStyle name="Обычный 4 3 5 5 2 2 2 3" xfId="25000"/>
    <cellStyle name="Обычный 4 3 5 5 2 2 3" xfId="14012"/>
    <cellStyle name="Обычный 4 3 5 5 2 2 3 2" xfId="28678"/>
    <cellStyle name="Обычный 4 3 5 5 2 2 4" xfId="21345"/>
    <cellStyle name="Обычный 4 3 5 5 2 3" xfId="8506"/>
    <cellStyle name="Обычный 4 3 5 5 2 3 2" xfId="15841"/>
    <cellStyle name="Обычный 4 3 5 5 2 3 2 2" xfId="30507"/>
    <cellStyle name="Обычный 4 3 5 5 2 3 3" xfId="23174"/>
    <cellStyle name="Обычный 4 3 5 5 2 4" xfId="12186"/>
    <cellStyle name="Обычный 4 3 5 5 2 4 2" xfId="26852"/>
    <cellStyle name="Обычный 4 3 5 5 2 5" xfId="19519"/>
    <cellStyle name="Обычный 4 3 5 5 3" xfId="5766"/>
    <cellStyle name="Обычный 4 3 5 5 3 2" xfId="9425"/>
    <cellStyle name="Обычный 4 3 5 5 3 2 2" xfId="16758"/>
    <cellStyle name="Обычный 4 3 5 5 3 2 2 2" xfId="31424"/>
    <cellStyle name="Обычный 4 3 5 5 3 2 3" xfId="24091"/>
    <cellStyle name="Обычный 4 3 5 5 3 3" xfId="13103"/>
    <cellStyle name="Обычный 4 3 5 5 3 3 2" xfId="27769"/>
    <cellStyle name="Обычный 4 3 5 5 3 4" xfId="20436"/>
    <cellStyle name="Обычный 4 3 5 5 4" xfId="7595"/>
    <cellStyle name="Обычный 4 3 5 5 4 2" xfId="14932"/>
    <cellStyle name="Обычный 4 3 5 5 4 2 2" xfId="29598"/>
    <cellStyle name="Обычный 4 3 5 5 4 3" xfId="22265"/>
    <cellStyle name="Обычный 4 3 5 5 5" xfId="11277"/>
    <cellStyle name="Обычный 4 3 5 5 5 2" xfId="25943"/>
    <cellStyle name="Обычный 4 3 5 5 6" xfId="18610"/>
    <cellStyle name="Обычный 4 3 5 6" xfId="494"/>
    <cellStyle name="Обычный 4 3 5 6 2" xfId="4906"/>
    <cellStyle name="Обычный 4 3 5 6 2 2" xfId="6737"/>
    <cellStyle name="Обычный 4 3 5 6 2 2 2" xfId="10397"/>
    <cellStyle name="Обычный 4 3 5 6 2 2 2 2" xfId="17730"/>
    <cellStyle name="Обычный 4 3 5 6 2 2 2 2 2" xfId="32396"/>
    <cellStyle name="Обычный 4 3 5 6 2 2 2 3" xfId="25063"/>
    <cellStyle name="Обычный 4 3 5 6 2 2 3" xfId="14075"/>
    <cellStyle name="Обычный 4 3 5 6 2 2 3 2" xfId="28741"/>
    <cellStyle name="Обычный 4 3 5 6 2 2 4" xfId="21408"/>
    <cellStyle name="Обычный 4 3 5 6 2 3" xfId="8569"/>
    <cellStyle name="Обычный 4 3 5 6 2 3 2" xfId="15904"/>
    <cellStyle name="Обычный 4 3 5 6 2 3 2 2" xfId="30570"/>
    <cellStyle name="Обычный 4 3 5 6 2 3 3" xfId="23237"/>
    <cellStyle name="Обычный 4 3 5 6 2 4" xfId="12249"/>
    <cellStyle name="Обычный 4 3 5 6 2 4 2" xfId="26915"/>
    <cellStyle name="Обычный 4 3 5 6 2 5" xfId="19582"/>
    <cellStyle name="Обычный 4 3 5 6 3" xfId="5829"/>
    <cellStyle name="Обычный 4 3 5 6 3 2" xfId="9488"/>
    <cellStyle name="Обычный 4 3 5 6 3 2 2" xfId="16821"/>
    <cellStyle name="Обычный 4 3 5 6 3 2 2 2" xfId="31487"/>
    <cellStyle name="Обычный 4 3 5 6 3 2 3" xfId="24154"/>
    <cellStyle name="Обычный 4 3 5 6 3 3" xfId="13166"/>
    <cellStyle name="Обычный 4 3 5 6 3 3 2" xfId="27832"/>
    <cellStyle name="Обычный 4 3 5 6 3 4" xfId="20499"/>
    <cellStyle name="Обычный 4 3 5 6 4" xfId="7658"/>
    <cellStyle name="Обычный 4 3 5 6 4 2" xfId="14995"/>
    <cellStyle name="Обычный 4 3 5 6 4 2 2" xfId="29661"/>
    <cellStyle name="Обычный 4 3 5 6 4 3" xfId="22328"/>
    <cellStyle name="Обычный 4 3 5 6 5" xfId="11340"/>
    <cellStyle name="Обычный 4 3 5 6 5 2" xfId="26006"/>
    <cellStyle name="Обычный 4 3 5 6 6" xfId="18673"/>
    <cellStyle name="Обычный 4 3 5 7" xfId="557"/>
    <cellStyle name="Обычный 4 3 5 7 2" xfId="4969"/>
    <cellStyle name="Обычный 4 3 5 7 2 2" xfId="6800"/>
    <cellStyle name="Обычный 4 3 5 7 2 2 2" xfId="10460"/>
    <cellStyle name="Обычный 4 3 5 7 2 2 2 2" xfId="17793"/>
    <cellStyle name="Обычный 4 3 5 7 2 2 2 2 2" xfId="32459"/>
    <cellStyle name="Обычный 4 3 5 7 2 2 2 3" xfId="25126"/>
    <cellStyle name="Обычный 4 3 5 7 2 2 3" xfId="14138"/>
    <cellStyle name="Обычный 4 3 5 7 2 2 3 2" xfId="28804"/>
    <cellStyle name="Обычный 4 3 5 7 2 2 4" xfId="21471"/>
    <cellStyle name="Обычный 4 3 5 7 2 3" xfId="8632"/>
    <cellStyle name="Обычный 4 3 5 7 2 3 2" xfId="15967"/>
    <cellStyle name="Обычный 4 3 5 7 2 3 2 2" xfId="30633"/>
    <cellStyle name="Обычный 4 3 5 7 2 3 3" xfId="23300"/>
    <cellStyle name="Обычный 4 3 5 7 2 4" xfId="12312"/>
    <cellStyle name="Обычный 4 3 5 7 2 4 2" xfId="26978"/>
    <cellStyle name="Обычный 4 3 5 7 2 5" xfId="19645"/>
    <cellStyle name="Обычный 4 3 5 7 3" xfId="5892"/>
    <cellStyle name="Обычный 4 3 5 7 3 2" xfId="9551"/>
    <cellStyle name="Обычный 4 3 5 7 3 2 2" xfId="16884"/>
    <cellStyle name="Обычный 4 3 5 7 3 2 2 2" xfId="31550"/>
    <cellStyle name="Обычный 4 3 5 7 3 2 3" xfId="24217"/>
    <cellStyle name="Обычный 4 3 5 7 3 3" xfId="13229"/>
    <cellStyle name="Обычный 4 3 5 7 3 3 2" xfId="27895"/>
    <cellStyle name="Обычный 4 3 5 7 3 4" xfId="20562"/>
    <cellStyle name="Обычный 4 3 5 7 4" xfId="7721"/>
    <cellStyle name="Обычный 4 3 5 7 4 2" xfId="15058"/>
    <cellStyle name="Обычный 4 3 5 7 4 2 2" xfId="29724"/>
    <cellStyle name="Обычный 4 3 5 7 4 3" xfId="22391"/>
    <cellStyle name="Обычный 4 3 5 7 5" xfId="11403"/>
    <cellStyle name="Обычный 4 3 5 7 5 2" xfId="26069"/>
    <cellStyle name="Обычный 4 3 5 7 6" xfId="18736"/>
    <cellStyle name="Обычный 4 3 5 8" xfId="621"/>
    <cellStyle name="Обычный 4 3 5 8 2" xfId="5032"/>
    <cellStyle name="Обычный 4 3 5 8 2 2" xfId="6863"/>
    <cellStyle name="Обычный 4 3 5 8 2 2 2" xfId="10523"/>
    <cellStyle name="Обычный 4 3 5 8 2 2 2 2" xfId="17856"/>
    <cellStyle name="Обычный 4 3 5 8 2 2 2 2 2" xfId="32522"/>
    <cellStyle name="Обычный 4 3 5 8 2 2 2 3" xfId="25189"/>
    <cellStyle name="Обычный 4 3 5 8 2 2 3" xfId="14201"/>
    <cellStyle name="Обычный 4 3 5 8 2 2 3 2" xfId="28867"/>
    <cellStyle name="Обычный 4 3 5 8 2 2 4" xfId="21534"/>
    <cellStyle name="Обычный 4 3 5 8 2 3" xfId="8695"/>
    <cellStyle name="Обычный 4 3 5 8 2 3 2" xfId="16030"/>
    <cellStyle name="Обычный 4 3 5 8 2 3 2 2" xfId="30696"/>
    <cellStyle name="Обычный 4 3 5 8 2 3 3" xfId="23363"/>
    <cellStyle name="Обычный 4 3 5 8 2 4" xfId="12375"/>
    <cellStyle name="Обычный 4 3 5 8 2 4 2" xfId="27041"/>
    <cellStyle name="Обычный 4 3 5 8 2 5" xfId="19708"/>
    <cellStyle name="Обычный 4 3 5 8 3" xfId="5955"/>
    <cellStyle name="Обычный 4 3 5 8 3 2" xfId="9614"/>
    <cellStyle name="Обычный 4 3 5 8 3 2 2" xfId="16947"/>
    <cellStyle name="Обычный 4 3 5 8 3 2 2 2" xfId="31613"/>
    <cellStyle name="Обычный 4 3 5 8 3 2 3" xfId="24280"/>
    <cellStyle name="Обычный 4 3 5 8 3 3" xfId="13292"/>
    <cellStyle name="Обычный 4 3 5 8 3 3 2" xfId="27958"/>
    <cellStyle name="Обычный 4 3 5 8 3 4" xfId="20625"/>
    <cellStyle name="Обычный 4 3 5 8 4" xfId="7784"/>
    <cellStyle name="Обычный 4 3 5 8 4 2" xfId="15121"/>
    <cellStyle name="Обычный 4 3 5 8 4 2 2" xfId="29787"/>
    <cellStyle name="Обычный 4 3 5 8 4 3" xfId="22454"/>
    <cellStyle name="Обычный 4 3 5 8 5" xfId="11466"/>
    <cellStyle name="Обычный 4 3 5 8 5 2" xfId="26132"/>
    <cellStyle name="Обычный 4 3 5 8 6" xfId="18799"/>
    <cellStyle name="Обычный 4 3 5 9" xfId="684"/>
    <cellStyle name="Обычный 4 3 5 9 2" xfId="5095"/>
    <cellStyle name="Обычный 4 3 5 9 2 2" xfId="6926"/>
    <cellStyle name="Обычный 4 3 5 9 2 2 2" xfId="10586"/>
    <cellStyle name="Обычный 4 3 5 9 2 2 2 2" xfId="17919"/>
    <cellStyle name="Обычный 4 3 5 9 2 2 2 2 2" xfId="32585"/>
    <cellStyle name="Обычный 4 3 5 9 2 2 2 3" xfId="25252"/>
    <cellStyle name="Обычный 4 3 5 9 2 2 3" xfId="14264"/>
    <cellStyle name="Обычный 4 3 5 9 2 2 3 2" xfId="28930"/>
    <cellStyle name="Обычный 4 3 5 9 2 2 4" xfId="21597"/>
    <cellStyle name="Обычный 4 3 5 9 2 3" xfId="8758"/>
    <cellStyle name="Обычный 4 3 5 9 2 3 2" xfId="16093"/>
    <cellStyle name="Обычный 4 3 5 9 2 3 2 2" xfId="30759"/>
    <cellStyle name="Обычный 4 3 5 9 2 3 3" xfId="23426"/>
    <cellStyle name="Обычный 4 3 5 9 2 4" xfId="12438"/>
    <cellStyle name="Обычный 4 3 5 9 2 4 2" xfId="27104"/>
    <cellStyle name="Обычный 4 3 5 9 2 5" xfId="19771"/>
    <cellStyle name="Обычный 4 3 5 9 3" xfId="6018"/>
    <cellStyle name="Обычный 4 3 5 9 3 2" xfId="9677"/>
    <cellStyle name="Обычный 4 3 5 9 3 2 2" xfId="17010"/>
    <cellStyle name="Обычный 4 3 5 9 3 2 2 2" xfId="31676"/>
    <cellStyle name="Обычный 4 3 5 9 3 2 3" xfId="24343"/>
    <cellStyle name="Обычный 4 3 5 9 3 3" xfId="13355"/>
    <cellStyle name="Обычный 4 3 5 9 3 3 2" xfId="28021"/>
    <cellStyle name="Обычный 4 3 5 9 3 4" xfId="20688"/>
    <cellStyle name="Обычный 4 3 5 9 4" xfId="7847"/>
    <cellStyle name="Обычный 4 3 5 9 4 2" xfId="15184"/>
    <cellStyle name="Обычный 4 3 5 9 4 2 2" xfId="29850"/>
    <cellStyle name="Обычный 4 3 5 9 4 3" xfId="22517"/>
    <cellStyle name="Обычный 4 3 5 9 5" xfId="11529"/>
    <cellStyle name="Обычный 4 3 5 9 5 2" xfId="26195"/>
    <cellStyle name="Обычный 4 3 5 9 6" xfId="18862"/>
    <cellStyle name="Обычный 4 3 6" xfId="104"/>
    <cellStyle name="Обычный 4 3 6 10" xfId="748"/>
    <cellStyle name="Обычный 4 3 6 10 2" xfId="5159"/>
    <cellStyle name="Обычный 4 3 6 10 2 2" xfId="6990"/>
    <cellStyle name="Обычный 4 3 6 10 2 2 2" xfId="10650"/>
    <cellStyle name="Обычный 4 3 6 10 2 2 2 2" xfId="17983"/>
    <cellStyle name="Обычный 4 3 6 10 2 2 2 2 2" xfId="32649"/>
    <cellStyle name="Обычный 4 3 6 10 2 2 2 3" xfId="25316"/>
    <cellStyle name="Обычный 4 3 6 10 2 2 3" xfId="14328"/>
    <cellStyle name="Обычный 4 3 6 10 2 2 3 2" xfId="28994"/>
    <cellStyle name="Обычный 4 3 6 10 2 2 4" xfId="21661"/>
    <cellStyle name="Обычный 4 3 6 10 2 3" xfId="8822"/>
    <cellStyle name="Обычный 4 3 6 10 2 3 2" xfId="16157"/>
    <cellStyle name="Обычный 4 3 6 10 2 3 2 2" xfId="30823"/>
    <cellStyle name="Обычный 4 3 6 10 2 3 3" xfId="23490"/>
    <cellStyle name="Обычный 4 3 6 10 2 4" xfId="12502"/>
    <cellStyle name="Обычный 4 3 6 10 2 4 2" xfId="27168"/>
    <cellStyle name="Обычный 4 3 6 10 2 5" xfId="19835"/>
    <cellStyle name="Обычный 4 3 6 10 3" xfId="6082"/>
    <cellStyle name="Обычный 4 3 6 10 3 2" xfId="9741"/>
    <cellStyle name="Обычный 4 3 6 10 3 2 2" xfId="17074"/>
    <cellStyle name="Обычный 4 3 6 10 3 2 2 2" xfId="31740"/>
    <cellStyle name="Обычный 4 3 6 10 3 2 3" xfId="24407"/>
    <cellStyle name="Обычный 4 3 6 10 3 3" xfId="13419"/>
    <cellStyle name="Обычный 4 3 6 10 3 3 2" xfId="28085"/>
    <cellStyle name="Обычный 4 3 6 10 3 4" xfId="20752"/>
    <cellStyle name="Обычный 4 3 6 10 4" xfId="7911"/>
    <cellStyle name="Обычный 4 3 6 10 4 2" xfId="15248"/>
    <cellStyle name="Обычный 4 3 6 10 4 2 2" xfId="29914"/>
    <cellStyle name="Обычный 4 3 6 10 4 3" xfId="22581"/>
    <cellStyle name="Обычный 4 3 6 10 5" xfId="11593"/>
    <cellStyle name="Обычный 4 3 6 10 5 2" xfId="26259"/>
    <cellStyle name="Обычный 4 3 6 10 6" xfId="18926"/>
    <cellStyle name="Обычный 4 3 6 11" xfId="811"/>
    <cellStyle name="Обычный 4 3 6 11 2" xfId="5222"/>
    <cellStyle name="Обычный 4 3 6 11 2 2" xfId="7053"/>
    <cellStyle name="Обычный 4 3 6 11 2 2 2" xfId="10713"/>
    <cellStyle name="Обычный 4 3 6 11 2 2 2 2" xfId="18046"/>
    <cellStyle name="Обычный 4 3 6 11 2 2 2 2 2" xfId="32712"/>
    <cellStyle name="Обычный 4 3 6 11 2 2 2 3" xfId="25379"/>
    <cellStyle name="Обычный 4 3 6 11 2 2 3" xfId="14391"/>
    <cellStyle name="Обычный 4 3 6 11 2 2 3 2" xfId="29057"/>
    <cellStyle name="Обычный 4 3 6 11 2 2 4" xfId="21724"/>
    <cellStyle name="Обычный 4 3 6 11 2 3" xfId="8885"/>
    <cellStyle name="Обычный 4 3 6 11 2 3 2" xfId="16220"/>
    <cellStyle name="Обычный 4 3 6 11 2 3 2 2" xfId="30886"/>
    <cellStyle name="Обычный 4 3 6 11 2 3 3" xfId="23553"/>
    <cellStyle name="Обычный 4 3 6 11 2 4" xfId="12565"/>
    <cellStyle name="Обычный 4 3 6 11 2 4 2" xfId="27231"/>
    <cellStyle name="Обычный 4 3 6 11 2 5" xfId="19898"/>
    <cellStyle name="Обычный 4 3 6 11 3" xfId="6145"/>
    <cellStyle name="Обычный 4 3 6 11 3 2" xfId="9804"/>
    <cellStyle name="Обычный 4 3 6 11 3 2 2" xfId="17137"/>
    <cellStyle name="Обычный 4 3 6 11 3 2 2 2" xfId="31803"/>
    <cellStyle name="Обычный 4 3 6 11 3 2 3" xfId="24470"/>
    <cellStyle name="Обычный 4 3 6 11 3 3" xfId="13482"/>
    <cellStyle name="Обычный 4 3 6 11 3 3 2" xfId="28148"/>
    <cellStyle name="Обычный 4 3 6 11 3 4" xfId="20815"/>
    <cellStyle name="Обычный 4 3 6 11 4" xfId="7974"/>
    <cellStyle name="Обычный 4 3 6 11 4 2" xfId="15311"/>
    <cellStyle name="Обычный 4 3 6 11 4 2 2" xfId="29977"/>
    <cellStyle name="Обычный 4 3 6 11 4 3" xfId="22644"/>
    <cellStyle name="Обычный 4 3 6 11 5" xfId="11656"/>
    <cellStyle name="Обычный 4 3 6 11 5 2" xfId="26322"/>
    <cellStyle name="Обычный 4 3 6 11 6" xfId="18989"/>
    <cellStyle name="Обычный 4 3 6 12" xfId="874"/>
    <cellStyle name="Обычный 4 3 6 12 2" xfId="5285"/>
    <cellStyle name="Обычный 4 3 6 12 2 2" xfId="7116"/>
    <cellStyle name="Обычный 4 3 6 12 2 2 2" xfId="10776"/>
    <cellStyle name="Обычный 4 3 6 12 2 2 2 2" xfId="18109"/>
    <cellStyle name="Обычный 4 3 6 12 2 2 2 2 2" xfId="32775"/>
    <cellStyle name="Обычный 4 3 6 12 2 2 2 3" xfId="25442"/>
    <cellStyle name="Обычный 4 3 6 12 2 2 3" xfId="14454"/>
    <cellStyle name="Обычный 4 3 6 12 2 2 3 2" xfId="29120"/>
    <cellStyle name="Обычный 4 3 6 12 2 2 4" xfId="21787"/>
    <cellStyle name="Обычный 4 3 6 12 2 3" xfId="8948"/>
    <cellStyle name="Обычный 4 3 6 12 2 3 2" xfId="16283"/>
    <cellStyle name="Обычный 4 3 6 12 2 3 2 2" xfId="30949"/>
    <cellStyle name="Обычный 4 3 6 12 2 3 3" xfId="23616"/>
    <cellStyle name="Обычный 4 3 6 12 2 4" xfId="12628"/>
    <cellStyle name="Обычный 4 3 6 12 2 4 2" xfId="27294"/>
    <cellStyle name="Обычный 4 3 6 12 2 5" xfId="19961"/>
    <cellStyle name="Обычный 4 3 6 12 3" xfId="6208"/>
    <cellStyle name="Обычный 4 3 6 12 3 2" xfId="9867"/>
    <cellStyle name="Обычный 4 3 6 12 3 2 2" xfId="17200"/>
    <cellStyle name="Обычный 4 3 6 12 3 2 2 2" xfId="31866"/>
    <cellStyle name="Обычный 4 3 6 12 3 2 3" xfId="24533"/>
    <cellStyle name="Обычный 4 3 6 12 3 3" xfId="13545"/>
    <cellStyle name="Обычный 4 3 6 12 3 3 2" xfId="28211"/>
    <cellStyle name="Обычный 4 3 6 12 3 4" xfId="20878"/>
    <cellStyle name="Обычный 4 3 6 12 4" xfId="8037"/>
    <cellStyle name="Обычный 4 3 6 12 4 2" xfId="15374"/>
    <cellStyle name="Обычный 4 3 6 12 4 2 2" xfId="30040"/>
    <cellStyle name="Обычный 4 3 6 12 4 3" xfId="22707"/>
    <cellStyle name="Обычный 4 3 6 12 5" xfId="11719"/>
    <cellStyle name="Обычный 4 3 6 12 5 2" xfId="26385"/>
    <cellStyle name="Обычный 4 3 6 12 6" xfId="19052"/>
    <cellStyle name="Обычный 4 3 6 13" xfId="937"/>
    <cellStyle name="Обычный 4 3 6 13 2" xfId="5348"/>
    <cellStyle name="Обычный 4 3 6 13 2 2" xfId="7179"/>
    <cellStyle name="Обычный 4 3 6 13 2 2 2" xfId="10839"/>
    <cellStyle name="Обычный 4 3 6 13 2 2 2 2" xfId="18172"/>
    <cellStyle name="Обычный 4 3 6 13 2 2 2 2 2" xfId="32838"/>
    <cellStyle name="Обычный 4 3 6 13 2 2 2 3" xfId="25505"/>
    <cellStyle name="Обычный 4 3 6 13 2 2 3" xfId="14517"/>
    <cellStyle name="Обычный 4 3 6 13 2 2 3 2" xfId="29183"/>
    <cellStyle name="Обычный 4 3 6 13 2 2 4" xfId="21850"/>
    <cellStyle name="Обычный 4 3 6 13 2 3" xfId="9011"/>
    <cellStyle name="Обычный 4 3 6 13 2 3 2" xfId="16346"/>
    <cellStyle name="Обычный 4 3 6 13 2 3 2 2" xfId="31012"/>
    <cellStyle name="Обычный 4 3 6 13 2 3 3" xfId="23679"/>
    <cellStyle name="Обычный 4 3 6 13 2 4" xfId="12691"/>
    <cellStyle name="Обычный 4 3 6 13 2 4 2" xfId="27357"/>
    <cellStyle name="Обычный 4 3 6 13 2 5" xfId="20024"/>
    <cellStyle name="Обычный 4 3 6 13 3" xfId="6271"/>
    <cellStyle name="Обычный 4 3 6 13 3 2" xfId="9930"/>
    <cellStyle name="Обычный 4 3 6 13 3 2 2" xfId="17263"/>
    <cellStyle name="Обычный 4 3 6 13 3 2 2 2" xfId="31929"/>
    <cellStyle name="Обычный 4 3 6 13 3 2 3" xfId="24596"/>
    <cellStyle name="Обычный 4 3 6 13 3 3" xfId="13608"/>
    <cellStyle name="Обычный 4 3 6 13 3 3 2" xfId="28274"/>
    <cellStyle name="Обычный 4 3 6 13 3 4" xfId="20941"/>
    <cellStyle name="Обычный 4 3 6 13 4" xfId="8100"/>
    <cellStyle name="Обычный 4 3 6 13 4 2" xfId="15437"/>
    <cellStyle name="Обычный 4 3 6 13 4 2 2" xfId="30103"/>
    <cellStyle name="Обычный 4 3 6 13 4 3" xfId="22770"/>
    <cellStyle name="Обычный 4 3 6 13 5" xfId="11782"/>
    <cellStyle name="Обычный 4 3 6 13 5 2" xfId="26448"/>
    <cellStyle name="Обычный 4 3 6 13 6" xfId="19115"/>
    <cellStyle name="Обычный 4 3 6 14" xfId="999"/>
    <cellStyle name="Обычный 4 3 6 14 2" xfId="5411"/>
    <cellStyle name="Обычный 4 3 6 14 2 2" xfId="7242"/>
    <cellStyle name="Обычный 4 3 6 14 2 2 2" xfId="10902"/>
    <cellStyle name="Обычный 4 3 6 14 2 2 2 2" xfId="18235"/>
    <cellStyle name="Обычный 4 3 6 14 2 2 2 2 2" xfId="32901"/>
    <cellStyle name="Обычный 4 3 6 14 2 2 2 3" xfId="25568"/>
    <cellStyle name="Обычный 4 3 6 14 2 2 3" xfId="14580"/>
    <cellStyle name="Обычный 4 3 6 14 2 2 3 2" xfId="29246"/>
    <cellStyle name="Обычный 4 3 6 14 2 2 4" xfId="21913"/>
    <cellStyle name="Обычный 4 3 6 14 2 3" xfId="9074"/>
    <cellStyle name="Обычный 4 3 6 14 2 3 2" xfId="16409"/>
    <cellStyle name="Обычный 4 3 6 14 2 3 2 2" xfId="31075"/>
    <cellStyle name="Обычный 4 3 6 14 2 3 3" xfId="23742"/>
    <cellStyle name="Обычный 4 3 6 14 2 4" xfId="12754"/>
    <cellStyle name="Обычный 4 3 6 14 2 4 2" xfId="27420"/>
    <cellStyle name="Обычный 4 3 6 14 2 5" xfId="20087"/>
    <cellStyle name="Обычный 4 3 6 14 3" xfId="6333"/>
    <cellStyle name="Обычный 4 3 6 14 3 2" xfId="9993"/>
    <cellStyle name="Обычный 4 3 6 14 3 2 2" xfId="17326"/>
    <cellStyle name="Обычный 4 3 6 14 3 2 2 2" xfId="31992"/>
    <cellStyle name="Обычный 4 3 6 14 3 2 3" xfId="24659"/>
    <cellStyle name="Обычный 4 3 6 14 3 3" xfId="13671"/>
    <cellStyle name="Обычный 4 3 6 14 3 3 2" xfId="28337"/>
    <cellStyle name="Обычный 4 3 6 14 3 4" xfId="21004"/>
    <cellStyle name="Обычный 4 3 6 14 4" xfId="8163"/>
    <cellStyle name="Обычный 4 3 6 14 4 2" xfId="15500"/>
    <cellStyle name="Обычный 4 3 6 14 4 2 2" xfId="30166"/>
    <cellStyle name="Обычный 4 3 6 14 4 3" xfId="22833"/>
    <cellStyle name="Обычный 4 3 6 14 5" xfId="11845"/>
    <cellStyle name="Обычный 4 3 6 14 5 2" xfId="26511"/>
    <cellStyle name="Обычный 4 3 6 14 6" xfId="19178"/>
    <cellStyle name="Обычный 4 3 6 15" xfId="4560"/>
    <cellStyle name="Обычный 4 3 6 15 2" xfId="6391"/>
    <cellStyle name="Обычный 4 3 6 15 2 2" xfId="10051"/>
    <cellStyle name="Обычный 4 3 6 15 2 2 2" xfId="17384"/>
    <cellStyle name="Обычный 4 3 6 15 2 2 2 2" xfId="32050"/>
    <cellStyle name="Обычный 4 3 6 15 2 2 3" xfId="24717"/>
    <cellStyle name="Обычный 4 3 6 15 2 3" xfId="13729"/>
    <cellStyle name="Обычный 4 3 6 15 2 3 2" xfId="28395"/>
    <cellStyle name="Обычный 4 3 6 15 2 4" xfId="21062"/>
    <cellStyle name="Обычный 4 3 6 15 3" xfId="8223"/>
    <cellStyle name="Обычный 4 3 6 15 3 2" xfId="15558"/>
    <cellStyle name="Обычный 4 3 6 15 3 2 2" xfId="30224"/>
    <cellStyle name="Обычный 4 3 6 15 3 3" xfId="22891"/>
    <cellStyle name="Обычный 4 3 6 15 4" xfId="11903"/>
    <cellStyle name="Обычный 4 3 6 15 4 2" xfId="26569"/>
    <cellStyle name="Обычный 4 3 6 15 5" xfId="19236"/>
    <cellStyle name="Обычный 4 3 6 16" xfId="5483"/>
    <cellStyle name="Обычный 4 3 6 16 2" xfId="9142"/>
    <cellStyle name="Обычный 4 3 6 16 2 2" xfId="16475"/>
    <cellStyle name="Обычный 4 3 6 16 2 2 2" xfId="31141"/>
    <cellStyle name="Обычный 4 3 6 16 2 3" xfId="23808"/>
    <cellStyle name="Обычный 4 3 6 16 3" xfId="12820"/>
    <cellStyle name="Обычный 4 3 6 16 3 2" xfId="27486"/>
    <cellStyle name="Обычный 4 3 6 16 4" xfId="20153"/>
    <cellStyle name="Обычный 4 3 6 17" xfId="7312"/>
    <cellStyle name="Обычный 4 3 6 17 2" xfId="14649"/>
    <cellStyle name="Обычный 4 3 6 17 2 2" xfId="29315"/>
    <cellStyle name="Обычный 4 3 6 17 3" xfId="21982"/>
    <cellStyle name="Обычный 4 3 6 18" xfId="10994"/>
    <cellStyle name="Обычный 4 3 6 18 2" xfId="25660"/>
    <cellStyle name="Обычный 4 3 6 19" xfId="18327"/>
    <cellStyle name="Обычный 4 3 6 2" xfId="243"/>
    <cellStyle name="Обычный 4 3 6 2 2" xfId="4655"/>
    <cellStyle name="Обычный 4 3 6 2 2 2" xfId="6486"/>
    <cellStyle name="Обычный 4 3 6 2 2 2 2" xfId="10146"/>
    <cellStyle name="Обычный 4 3 6 2 2 2 2 2" xfId="17479"/>
    <cellStyle name="Обычный 4 3 6 2 2 2 2 2 2" xfId="32145"/>
    <cellStyle name="Обычный 4 3 6 2 2 2 2 3" xfId="24812"/>
    <cellStyle name="Обычный 4 3 6 2 2 2 3" xfId="13824"/>
    <cellStyle name="Обычный 4 3 6 2 2 2 3 2" xfId="28490"/>
    <cellStyle name="Обычный 4 3 6 2 2 2 4" xfId="21157"/>
    <cellStyle name="Обычный 4 3 6 2 2 3" xfId="8318"/>
    <cellStyle name="Обычный 4 3 6 2 2 3 2" xfId="15653"/>
    <cellStyle name="Обычный 4 3 6 2 2 3 2 2" xfId="30319"/>
    <cellStyle name="Обычный 4 3 6 2 2 3 3" xfId="22986"/>
    <cellStyle name="Обычный 4 3 6 2 2 4" xfId="11998"/>
    <cellStyle name="Обычный 4 3 6 2 2 4 2" xfId="26664"/>
    <cellStyle name="Обычный 4 3 6 2 2 5" xfId="19331"/>
    <cellStyle name="Обычный 4 3 6 2 3" xfId="5578"/>
    <cellStyle name="Обычный 4 3 6 2 3 2" xfId="9237"/>
    <cellStyle name="Обычный 4 3 6 2 3 2 2" xfId="16570"/>
    <cellStyle name="Обычный 4 3 6 2 3 2 2 2" xfId="31236"/>
    <cellStyle name="Обычный 4 3 6 2 3 2 3" xfId="23903"/>
    <cellStyle name="Обычный 4 3 6 2 3 3" xfId="12915"/>
    <cellStyle name="Обычный 4 3 6 2 3 3 2" xfId="27581"/>
    <cellStyle name="Обычный 4 3 6 2 3 4" xfId="20248"/>
    <cellStyle name="Обычный 4 3 6 2 4" xfId="7407"/>
    <cellStyle name="Обычный 4 3 6 2 4 2" xfId="14744"/>
    <cellStyle name="Обычный 4 3 6 2 4 2 2" xfId="29410"/>
    <cellStyle name="Обычный 4 3 6 2 4 3" xfId="22077"/>
    <cellStyle name="Обычный 4 3 6 2 5" xfId="11089"/>
    <cellStyle name="Обычный 4 3 6 2 5 2" xfId="25755"/>
    <cellStyle name="Обычный 4 3 6 2 6" xfId="18422"/>
    <cellStyle name="Обычный 4 3 6 3" xfId="307"/>
    <cellStyle name="Обычный 4 3 6 3 2" xfId="4718"/>
    <cellStyle name="Обычный 4 3 6 3 2 2" xfId="6549"/>
    <cellStyle name="Обычный 4 3 6 3 2 2 2" xfId="10209"/>
    <cellStyle name="Обычный 4 3 6 3 2 2 2 2" xfId="17542"/>
    <cellStyle name="Обычный 4 3 6 3 2 2 2 2 2" xfId="32208"/>
    <cellStyle name="Обычный 4 3 6 3 2 2 2 3" xfId="24875"/>
    <cellStyle name="Обычный 4 3 6 3 2 2 3" xfId="13887"/>
    <cellStyle name="Обычный 4 3 6 3 2 2 3 2" xfId="28553"/>
    <cellStyle name="Обычный 4 3 6 3 2 2 4" xfId="21220"/>
    <cellStyle name="Обычный 4 3 6 3 2 3" xfId="8381"/>
    <cellStyle name="Обычный 4 3 6 3 2 3 2" xfId="15716"/>
    <cellStyle name="Обычный 4 3 6 3 2 3 2 2" xfId="30382"/>
    <cellStyle name="Обычный 4 3 6 3 2 3 3" xfId="23049"/>
    <cellStyle name="Обычный 4 3 6 3 2 4" xfId="12061"/>
    <cellStyle name="Обычный 4 3 6 3 2 4 2" xfId="26727"/>
    <cellStyle name="Обычный 4 3 6 3 2 5" xfId="19394"/>
    <cellStyle name="Обычный 4 3 6 3 3" xfId="5641"/>
    <cellStyle name="Обычный 4 3 6 3 3 2" xfId="9300"/>
    <cellStyle name="Обычный 4 3 6 3 3 2 2" xfId="16633"/>
    <cellStyle name="Обычный 4 3 6 3 3 2 2 2" xfId="31299"/>
    <cellStyle name="Обычный 4 3 6 3 3 2 3" xfId="23966"/>
    <cellStyle name="Обычный 4 3 6 3 3 3" xfId="12978"/>
    <cellStyle name="Обычный 4 3 6 3 3 3 2" xfId="27644"/>
    <cellStyle name="Обычный 4 3 6 3 3 4" xfId="20311"/>
    <cellStyle name="Обычный 4 3 6 3 4" xfId="7470"/>
    <cellStyle name="Обычный 4 3 6 3 4 2" xfId="14807"/>
    <cellStyle name="Обычный 4 3 6 3 4 2 2" xfId="29473"/>
    <cellStyle name="Обычный 4 3 6 3 4 3" xfId="22140"/>
    <cellStyle name="Обычный 4 3 6 3 5" xfId="11152"/>
    <cellStyle name="Обычный 4 3 6 3 5 2" xfId="25818"/>
    <cellStyle name="Обычный 4 3 6 3 6" xfId="18485"/>
    <cellStyle name="Обычный 4 3 6 4" xfId="369"/>
    <cellStyle name="Обычный 4 3 6 4 2" xfId="4781"/>
    <cellStyle name="Обычный 4 3 6 4 2 2" xfId="6612"/>
    <cellStyle name="Обычный 4 3 6 4 2 2 2" xfId="10272"/>
    <cellStyle name="Обычный 4 3 6 4 2 2 2 2" xfId="17605"/>
    <cellStyle name="Обычный 4 3 6 4 2 2 2 2 2" xfId="32271"/>
    <cellStyle name="Обычный 4 3 6 4 2 2 2 3" xfId="24938"/>
    <cellStyle name="Обычный 4 3 6 4 2 2 3" xfId="13950"/>
    <cellStyle name="Обычный 4 3 6 4 2 2 3 2" xfId="28616"/>
    <cellStyle name="Обычный 4 3 6 4 2 2 4" xfId="21283"/>
    <cellStyle name="Обычный 4 3 6 4 2 3" xfId="8444"/>
    <cellStyle name="Обычный 4 3 6 4 2 3 2" xfId="15779"/>
    <cellStyle name="Обычный 4 3 6 4 2 3 2 2" xfId="30445"/>
    <cellStyle name="Обычный 4 3 6 4 2 3 3" xfId="23112"/>
    <cellStyle name="Обычный 4 3 6 4 2 4" xfId="12124"/>
    <cellStyle name="Обычный 4 3 6 4 2 4 2" xfId="26790"/>
    <cellStyle name="Обычный 4 3 6 4 2 5" xfId="19457"/>
    <cellStyle name="Обычный 4 3 6 4 3" xfId="5704"/>
    <cellStyle name="Обычный 4 3 6 4 3 2" xfId="9363"/>
    <cellStyle name="Обычный 4 3 6 4 3 2 2" xfId="16696"/>
    <cellStyle name="Обычный 4 3 6 4 3 2 2 2" xfId="31362"/>
    <cellStyle name="Обычный 4 3 6 4 3 2 3" xfId="24029"/>
    <cellStyle name="Обычный 4 3 6 4 3 3" xfId="13041"/>
    <cellStyle name="Обычный 4 3 6 4 3 3 2" xfId="27707"/>
    <cellStyle name="Обычный 4 3 6 4 3 4" xfId="20374"/>
    <cellStyle name="Обычный 4 3 6 4 4" xfId="7533"/>
    <cellStyle name="Обычный 4 3 6 4 4 2" xfId="14870"/>
    <cellStyle name="Обычный 4 3 6 4 4 2 2" xfId="29536"/>
    <cellStyle name="Обычный 4 3 6 4 4 3" xfId="22203"/>
    <cellStyle name="Обычный 4 3 6 4 5" xfId="11215"/>
    <cellStyle name="Обычный 4 3 6 4 5 2" xfId="25881"/>
    <cellStyle name="Обычный 4 3 6 4 6" xfId="18548"/>
    <cellStyle name="Обычный 4 3 6 5" xfId="432"/>
    <cellStyle name="Обычный 4 3 6 5 2" xfId="4844"/>
    <cellStyle name="Обычный 4 3 6 5 2 2" xfId="6675"/>
    <cellStyle name="Обычный 4 3 6 5 2 2 2" xfId="10335"/>
    <cellStyle name="Обычный 4 3 6 5 2 2 2 2" xfId="17668"/>
    <cellStyle name="Обычный 4 3 6 5 2 2 2 2 2" xfId="32334"/>
    <cellStyle name="Обычный 4 3 6 5 2 2 2 3" xfId="25001"/>
    <cellStyle name="Обычный 4 3 6 5 2 2 3" xfId="14013"/>
    <cellStyle name="Обычный 4 3 6 5 2 2 3 2" xfId="28679"/>
    <cellStyle name="Обычный 4 3 6 5 2 2 4" xfId="21346"/>
    <cellStyle name="Обычный 4 3 6 5 2 3" xfId="8507"/>
    <cellStyle name="Обычный 4 3 6 5 2 3 2" xfId="15842"/>
    <cellStyle name="Обычный 4 3 6 5 2 3 2 2" xfId="30508"/>
    <cellStyle name="Обычный 4 3 6 5 2 3 3" xfId="23175"/>
    <cellStyle name="Обычный 4 3 6 5 2 4" xfId="12187"/>
    <cellStyle name="Обычный 4 3 6 5 2 4 2" xfId="26853"/>
    <cellStyle name="Обычный 4 3 6 5 2 5" xfId="19520"/>
    <cellStyle name="Обычный 4 3 6 5 3" xfId="5767"/>
    <cellStyle name="Обычный 4 3 6 5 3 2" xfId="9426"/>
    <cellStyle name="Обычный 4 3 6 5 3 2 2" xfId="16759"/>
    <cellStyle name="Обычный 4 3 6 5 3 2 2 2" xfId="31425"/>
    <cellStyle name="Обычный 4 3 6 5 3 2 3" xfId="24092"/>
    <cellStyle name="Обычный 4 3 6 5 3 3" xfId="13104"/>
    <cellStyle name="Обычный 4 3 6 5 3 3 2" xfId="27770"/>
    <cellStyle name="Обычный 4 3 6 5 3 4" xfId="20437"/>
    <cellStyle name="Обычный 4 3 6 5 4" xfId="7596"/>
    <cellStyle name="Обычный 4 3 6 5 4 2" xfId="14933"/>
    <cellStyle name="Обычный 4 3 6 5 4 2 2" xfId="29599"/>
    <cellStyle name="Обычный 4 3 6 5 4 3" xfId="22266"/>
    <cellStyle name="Обычный 4 3 6 5 5" xfId="11278"/>
    <cellStyle name="Обычный 4 3 6 5 5 2" xfId="25944"/>
    <cellStyle name="Обычный 4 3 6 5 6" xfId="18611"/>
    <cellStyle name="Обычный 4 3 6 6" xfId="495"/>
    <cellStyle name="Обычный 4 3 6 6 2" xfId="4907"/>
    <cellStyle name="Обычный 4 3 6 6 2 2" xfId="6738"/>
    <cellStyle name="Обычный 4 3 6 6 2 2 2" xfId="10398"/>
    <cellStyle name="Обычный 4 3 6 6 2 2 2 2" xfId="17731"/>
    <cellStyle name="Обычный 4 3 6 6 2 2 2 2 2" xfId="32397"/>
    <cellStyle name="Обычный 4 3 6 6 2 2 2 3" xfId="25064"/>
    <cellStyle name="Обычный 4 3 6 6 2 2 3" xfId="14076"/>
    <cellStyle name="Обычный 4 3 6 6 2 2 3 2" xfId="28742"/>
    <cellStyle name="Обычный 4 3 6 6 2 2 4" xfId="21409"/>
    <cellStyle name="Обычный 4 3 6 6 2 3" xfId="8570"/>
    <cellStyle name="Обычный 4 3 6 6 2 3 2" xfId="15905"/>
    <cellStyle name="Обычный 4 3 6 6 2 3 2 2" xfId="30571"/>
    <cellStyle name="Обычный 4 3 6 6 2 3 3" xfId="23238"/>
    <cellStyle name="Обычный 4 3 6 6 2 4" xfId="12250"/>
    <cellStyle name="Обычный 4 3 6 6 2 4 2" xfId="26916"/>
    <cellStyle name="Обычный 4 3 6 6 2 5" xfId="19583"/>
    <cellStyle name="Обычный 4 3 6 6 3" xfId="5830"/>
    <cellStyle name="Обычный 4 3 6 6 3 2" xfId="9489"/>
    <cellStyle name="Обычный 4 3 6 6 3 2 2" xfId="16822"/>
    <cellStyle name="Обычный 4 3 6 6 3 2 2 2" xfId="31488"/>
    <cellStyle name="Обычный 4 3 6 6 3 2 3" xfId="24155"/>
    <cellStyle name="Обычный 4 3 6 6 3 3" xfId="13167"/>
    <cellStyle name="Обычный 4 3 6 6 3 3 2" xfId="27833"/>
    <cellStyle name="Обычный 4 3 6 6 3 4" xfId="20500"/>
    <cellStyle name="Обычный 4 3 6 6 4" xfId="7659"/>
    <cellStyle name="Обычный 4 3 6 6 4 2" xfId="14996"/>
    <cellStyle name="Обычный 4 3 6 6 4 2 2" xfId="29662"/>
    <cellStyle name="Обычный 4 3 6 6 4 3" xfId="22329"/>
    <cellStyle name="Обычный 4 3 6 6 5" xfId="11341"/>
    <cellStyle name="Обычный 4 3 6 6 5 2" xfId="26007"/>
    <cellStyle name="Обычный 4 3 6 6 6" xfId="18674"/>
    <cellStyle name="Обычный 4 3 6 7" xfId="558"/>
    <cellStyle name="Обычный 4 3 6 7 2" xfId="4970"/>
    <cellStyle name="Обычный 4 3 6 7 2 2" xfId="6801"/>
    <cellStyle name="Обычный 4 3 6 7 2 2 2" xfId="10461"/>
    <cellStyle name="Обычный 4 3 6 7 2 2 2 2" xfId="17794"/>
    <cellStyle name="Обычный 4 3 6 7 2 2 2 2 2" xfId="32460"/>
    <cellStyle name="Обычный 4 3 6 7 2 2 2 3" xfId="25127"/>
    <cellStyle name="Обычный 4 3 6 7 2 2 3" xfId="14139"/>
    <cellStyle name="Обычный 4 3 6 7 2 2 3 2" xfId="28805"/>
    <cellStyle name="Обычный 4 3 6 7 2 2 4" xfId="21472"/>
    <cellStyle name="Обычный 4 3 6 7 2 3" xfId="8633"/>
    <cellStyle name="Обычный 4 3 6 7 2 3 2" xfId="15968"/>
    <cellStyle name="Обычный 4 3 6 7 2 3 2 2" xfId="30634"/>
    <cellStyle name="Обычный 4 3 6 7 2 3 3" xfId="23301"/>
    <cellStyle name="Обычный 4 3 6 7 2 4" xfId="12313"/>
    <cellStyle name="Обычный 4 3 6 7 2 4 2" xfId="26979"/>
    <cellStyle name="Обычный 4 3 6 7 2 5" xfId="19646"/>
    <cellStyle name="Обычный 4 3 6 7 3" xfId="5893"/>
    <cellStyle name="Обычный 4 3 6 7 3 2" xfId="9552"/>
    <cellStyle name="Обычный 4 3 6 7 3 2 2" xfId="16885"/>
    <cellStyle name="Обычный 4 3 6 7 3 2 2 2" xfId="31551"/>
    <cellStyle name="Обычный 4 3 6 7 3 2 3" xfId="24218"/>
    <cellStyle name="Обычный 4 3 6 7 3 3" xfId="13230"/>
    <cellStyle name="Обычный 4 3 6 7 3 3 2" xfId="27896"/>
    <cellStyle name="Обычный 4 3 6 7 3 4" xfId="20563"/>
    <cellStyle name="Обычный 4 3 6 7 4" xfId="7722"/>
    <cellStyle name="Обычный 4 3 6 7 4 2" xfId="15059"/>
    <cellStyle name="Обычный 4 3 6 7 4 2 2" xfId="29725"/>
    <cellStyle name="Обычный 4 3 6 7 4 3" xfId="22392"/>
    <cellStyle name="Обычный 4 3 6 7 5" xfId="11404"/>
    <cellStyle name="Обычный 4 3 6 7 5 2" xfId="26070"/>
    <cellStyle name="Обычный 4 3 6 7 6" xfId="18737"/>
    <cellStyle name="Обычный 4 3 6 8" xfId="622"/>
    <cellStyle name="Обычный 4 3 6 8 2" xfId="5033"/>
    <cellStyle name="Обычный 4 3 6 8 2 2" xfId="6864"/>
    <cellStyle name="Обычный 4 3 6 8 2 2 2" xfId="10524"/>
    <cellStyle name="Обычный 4 3 6 8 2 2 2 2" xfId="17857"/>
    <cellStyle name="Обычный 4 3 6 8 2 2 2 2 2" xfId="32523"/>
    <cellStyle name="Обычный 4 3 6 8 2 2 2 3" xfId="25190"/>
    <cellStyle name="Обычный 4 3 6 8 2 2 3" xfId="14202"/>
    <cellStyle name="Обычный 4 3 6 8 2 2 3 2" xfId="28868"/>
    <cellStyle name="Обычный 4 3 6 8 2 2 4" xfId="21535"/>
    <cellStyle name="Обычный 4 3 6 8 2 3" xfId="8696"/>
    <cellStyle name="Обычный 4 3 6 8 2 3 2" xfId="16031"/>
    <cellStyle name="Обычный 4 3 6 8 2 3 2 2" xfId="30697"/>
    <cellStyle name="Обычный 4 3 6 8 2 3 3" xfId="23364"/>
    <cellStyle name="Обычный 4 3 6 8 2 4" xfId="12376"/>
    <cellStyle name="Обычный 4 3 6 8 2 4 2" xfId="27042"/>
    <cellStyle name="Обычный 4 3 6 8 2 5" xfId="19709"/>
    <cellStyle name="Обычный 4 3 6 8 3" xfId="5956"/>
    <cellStyle name="Обычный 4 3 6 8 3 2" xfId="9615"/>
    <cellStyle name="Обычный 4 3 6 8 3 2 2" xfId="16948"/>
    <cellStyle name="Обычный 4 3 6 8 3 2 2 2" xfId="31614"/>
    <cellStyle name="Обычный 4 3 6 8 3 2 3" xfId="24281"/>
    <cellStyle name="Обычный 4 3 6 8 3 3" xfId="13293"/>
    <cellStyle name="Обычный 4 3 6 8 3 3 2" xfId="27959"/>
    <cellStyle name="Обычный 4 3 6 8 3 4" xfId="20626"/>
    <cellStyle name="Обычный 4 3 6 8 4" xfId="7785"/>
    <cellStyle name="Обычный 4 3 6 8 4 2" xfId="15122"/>
    <cellStyle name="Обычный 4 3 6 8 4 2 2" xfId="29788"/>
    <cellStyle name="Обычный 4 3 6 8 4 3" xfId="22455"/>
    <cellStyle name="Обычный 4 3 6 8 5" xfId="11467"/>
    <cellStyle name="Обычный 4 3 6 8 5 2" xfId="26133"/>
    <cellStyle name="Обычный 4 3 6 8 6" xfId="18800"/>
    <cellStyle name="Обычный 4 3 6 9" xfId="685"/>
    <cellStyle name="Обычный 4 3 6 9 2" xfId="5096"/>
    <cellStyle name="Обычный 4 3 6 9 2 2" xfId="6927"/>
    <cellStyle name="Обычный 4 3 6 9 2 2 2" xfId="10587"/>
    <cellStyle name="Обычный 4 3 6 9 2 2 2 2" xfId="17920"/>
    <cellStyle name="Обычный 4 3 6 9 2 2 2 2 2" xfId="32586"/>
    <cellStyle name="Обычный 4 3 6 9 2 2 2 3" xfId="25253"/>
    <cellStyle name="Обычный 4 3 6 9 2 2 3" xfId="14265"/>
    <cellStyle name="Обычный 4 3 6 9 2 2 3 2" xfId="28931"/>
    <cellStyle name="Обычный 4 3 6 9 2 2 4" xfId="21598"/>
    <cellStyle name="Обычный 4 3 6 9 2 3" xfId="8759"/>
    <cellStyle name="Обычный 4 3 6 9 2 3 2" xfId="16094"/>
    <cellStyle name="Обычный 4 3 6 9 2 3 2 2" xfId="30760"/>
    <cellStyle name="Обычный 4 3 6 9 2 3 3" xfId="23427"/>
    <cellStyle name="Обычный 4 3 6 9 2 4" xfId="12439"/>
    <cellStyle name="Обычный 4 3 6 9 2 4 2" xfId="27105"/>
    <cellStyle name="Обычный 4 3 6 9 2 5" xfId="19772"/>
    <cellStyle name="Обычный 4 3 6 9 3" xfId="6019"/>
    <cellStyle name="Обычный 4 3 6 9 3 2" xfId="9678"/>
    <cellStyle name="Обычный 4 3 6 9 3 2 2" xfId="17011"/>
    <cellStyle name="Обычный 4 3 6 9 3 2 2 2" xfId="31677"/>
    <cellStyle name="Обычный 4 3 6 9 3 2 3" xfId="24344"/>
    <cellStyle name="Обычный 4 3 6 9 3 3" xfId="13356"/>
    <cellStyle name="Обычный 4 3 6 9 3 3 2" xfId="28022"/>
    <cellStyle name="Обычный 4 3 6 9 3 4" xfId="20689"/>
    <cellStyle name="Обычный 4 3 6 9 4" xfId="7848"/>
    <cellStyle name="Обычный 4 3 6 9 4 2" xfId="15185"/>
    <cellStyle name="Обычный 4 3 6 9 4 2 2" xfId="29851"/>
    <cellStyle name="Обычный 4 3 6 9 4 3" xfId="22518"/>
    <cellStyle name="Обычный 4 3 6 9 5" xfId="11530"/>
    <cellStyle name="Обычный 4 3 6 9 5 2" xfId="26196"/>
    <cellStyle name="Обычный 4 3 6 9 6" xfId="18863"/>
    <cellStyle name="Обычный 4 3 7" xfId="108"/>
    <cellStyle name="Обычный 4 3 7 10" xfId="749"/>
    <cellStyle name="Обычный 4 3 7 10 2" xfId="5160"/>
    <cellStyle name="Обычный 4 3 7 10 2 2" xfId="6991"/>
    <cellStyle name="Обычный 4 3 7 10 2 2 2" xfId="10651"/>
    <cellStyle name="Обычный 4 3 7 10 2 2 2 2" xfId="17984"/>
    <cellStyle name="Обычный 4 3 7 10 2 2 2 2 2" xfId="32650"/>
    <cellStyle name="Обычный 4 3 7 10 2 2 2 3" xfId="25317"/>
    <cellStyle name="Обычный 4 3 7 10 2 2 3" xfId="14329"/>
    <cellStyle name="Обычный 4 3 7 10 2 2 3 2" xfId="28995"/>
    <cellStyle name="Обычный 4 3 7 10 2 2 4" xfId="21662"/>
    <cellStyle name="Обычный 4 3 7 10 2 3" xfId="8823"/>
    <cellStyle name="Обычный 4 3 7 10 2 3 2" xfId="16158"/>
    <cellStyle name="Обычный 4 3 7 10 2 3 2 2" xfId="30824"/>
    <cellStyle name="Обычный 4 3 7 10 2 3 3" xfId="23491"/>
    <cellStyle name="Обычный 4 3 7 10 2 4" xfId="12503"/>
    <cellStyle name="Обычный 4 3 7 10 2 4 2" xfId="27169"/>
    <cellStyle name="Обычный 4 3 7 10 2 5" xfId="19836"/>
    <cellStyle name="Обычный 4 3 7 10 3" xfId="6083"/>
    <cellStyle name="Обычный 4 3 7 10 3 2" xfId="9742"/>
    <cellStyle name="Обычный 4 3 7 10 3 2 2" xfId="17075"/>
    <cellStyle name="Обычный 4 3 7 10 3 2 2 2" xfId="31741"/>
    <cellStyle name="Обычный 4 3 7 10 3 2 3" xfId="24408"/>
    <cellStyle name="Обычный 4 3 7 10 3 3" xfId="13420"/>
    <cellStyle name="Обычный 4 3 7 10 3 3 2" xfId="28086"/>
    <cellStyle name="Обычный 4 3 7 10 3 4" xfId="20753"/>
    <cellStyle name="Обычный 4 3 7 10 4" xfId="7912"/>
    <cellStyle name="Обычный 4 3 7 10 4 2" xfId="15249"/>
    <cellStyle name="Обычный 4 3 7 10 4 2 2" xfId="29915"/>
    <cellStyle name="Обычный 4 3 7 10 4 3" xfId="22582"/>
    <cellStyle name="Обычный 4 3 7 10 5" xfId="11594"/>
    <cellStyle name="Обычный 4 3 7 10 5 2" xfId="26260"/>
    <cellStyle name="Обычный 4 3 7 10 6" xfId="18927"/>
    <cellStyle name="Обычный 4 3 7 11" xfId="812"/>
    <cellStyle name="Обычный 4 3 7 11 2" xfId="5223"/>
    <cellStyle name="Обычный 4 3 7 11 2 2" xfId="7054"/>
    <cellStyle name="Обычный 4 3 7 11 2 2 2" xfId="10714"/>
    <cellStyle name="Обычный 4 3 7 11 2 2 2 2" xfId="18047"/>
    <cellStyle name="Обычный 4 3 7 11 2 2 2 2 2" xfId="32713"/>
    <cellStyle name="Обычный 4 3 7 11 2 2 2 3" xfId="25380"/>
    <cellStyle name="Обычный 4 3 7 11 2 2 3" xfId="14392"/>
    <cellStyle name="Обычный 4 3 7 11 2 2 3 2" xfId="29058"/>
    <cellStyle name="Обычный 4 3 7 11 2 2 4" xfId="21725"/>
    <cellStyle name="Обычный 4 3 7 11 2 3" xfId="8886"/>
    <cellStyle name="Обычный 4 3 7 11 2 3 2" xfId="16221"/>
    <cellStyle name="Обычный 4 3 7 11 2 3 2 2" xfId="30887"/>
    <cellStyle name="Обычный 4 3 7 11 2 3 3" xfId="23554"/>
    <cellStyle name="Обычный 4 3 7 11 2 4" xfId="12566"/>
    <cellStyle name="Обычный 4 3 7 11 2 4 2" xfId="27232"/>
    <cellStyle name="Обычный 4 3 7 11 2 5" xfId="19899"/>
    <cellStyle name="Обычный 4 3 7 11 3" xfId="6146"/>
    <cellStyle name="Обычный 4 3 7 11 3 2" xfId="9805"/>
    <cellStyle name="Обычный 4 3 7 11 3 2 2" xfId="17138"/>
    <cellStyle name="Обычный 4 3 7 11 3 2 2 2" xfId="31804"/>
    <cellStyle name="Обычный 4 3 7 11 3 2 3" xfId="24471"/>
    <cellStyle name="Обычный 4 3 7 11 3 3" xfId="13483"/>
    <cellStyle name="Обычный 4 3 7 11 3 3 2" xfId="28149"/>
    <cellStyle name="Обычный 4 3 7 11 3 4" xfId="20816"/>
    <cellStyle name="Обычный 4 3 7 11 4" xfId="7975"/>
    <cellStyle name="Обычный 4 3 7 11 4 2" xfId="15312"/>
    <cellStyle name="Обычный 4 3 7 11 4 2 2" xfId="29978"/>
    <cellStyle name="Обычный 4 3 7 11 4 3" xfId="22645"/>
    <cellStyle name="Обычный 4 3 7 11 5" xfId="11657"/>
    <cellStyle name="Обычный 4 3 7 11 5 2" xfId="26323"/>
    <cellStyle name="Обычный 4 3 7 11 6" xfId="18990"/>
    <cellStyle name="Обычный 4 3 7 12" xfId="875"/>
    <cellStyle name="Обычный 4 3 7 12 2" xfId="5286"/>
    <cellStyle name="Обычный 4 3 7 12 2 2" xfId="7117"/>
    <cellStyle name="Обычный 4 3 7 12 2 2 2" xfId="10777"/>
    <cellStyle name="Обычный 4 3 7 12 2 2 2 2" xfId="18110"/>
    <cellStyle name="Обычный 4 3 7 12 2 2 2 2 2" xfId="32776"/>
    <cellStyle name="Обычный 4 3 7 12 2 2 2 3" xfId="25443"/>
    <cellStyle name="Обычный 4 3 7 12 2 2 3" xfId="14455"/>
    <cellStyle name="Обычный 4 3 7 12 2 2 3 2" xfId="29121"/>
    <cellStyle name="Обычный 4 3 7 12 2 2 4" xfId="21788"/>
    <cellStyle name="Обычный 4 3 7 12 2 3" xfId="8949"/>
    <cellStyle name="Обычный 4 3 7 12 2 3 2" xfId="16284"/>
    <cellStyle name="Обычный 4 3 7 12 2 3 2 2" xfId="30950"/>
    <cellStyle name="Обычный 4 3 7 12 2 3 3" xfId="23617"/>
    <cellStyle name="Обычный 4 3 7 12 2 4" xfId="12629"/>
    <cellStyle name="Обычный 4 3 7 12 2 4 2" xfId="27295"/>
    <cellStyle name="Обычный 4 3 7 12 2 5" xfId="19962"/>
    <cellStyle name="Обычный 4 3 7 12 3" xfId="6209"/>
    <cellStyle name="Обычный 4 3 7 12 3 2" xfId="9868"/>
    <cellStyle name="Обычный 4 3 7 12 3 2 2" xfId="17201"/>
    <cellStyle name="Обычный 4 3 7 12 3 2 2 2" xfId="31867"/>
    <cellStyle name="Обычный 4 3 7 12 3 2 3" xfId="24534"/>
    <cellStyle name="Обычный 4 3 7 12 3 3" xfId="13546"/>
    <cellStyle name="Обычный 4 3 7 12 3 3 2" xfId="28212"/>
    <cellStyle name="Обычный 4 3 7 12 3 4" xfId="20879"/>
    <cellStyle name="Обычный 4 3 7 12 4" xfId="8038"/>
    <cellStyle name="Обычный 4 3 7 12 4 2" xfId="15375"/>
    <cellStyle name="Обычный 4 3 7 12 4 2 2" xfId="30041"/>
    <cellStyle name="Обычный 4 3 7 12 4 3" xfId="22708"/>
    <cellStyle name="Обычный 4 3 7 12 5" xfId="11720"/>
    <cellStyle name="Обычный 4 3 7 12 5 2" xfId="26386"/>
    <cellStyle name="Обычный 4 3 7 12 6" xfId="19053"/>
    <cellStyle name="Обычный 4 3 7 13" xfId="938"/>
    <cellStyle name="Обычный 4 3 7 13 2" xfId="5349"/>
    <cellStyle name="Обычный 4 3 7 13 2 2" xfId="7180"/>
    <cellStyle name="Обычный 4 3 7 13 2 2 2" xfId="10840"/>
    <cellStyle name="Обычный 4 3 7 13 2 2 2 2" xfId="18173"/>
    <cellStyle name="Обычный 4 3 7 13 2 2 2 2 2" xfId="32839"/>
    <cellStyle name="Обычный 4 3 7 13 2 2 2 3" xfId="25506"/>
    <cellStyle name="Обычный 4 3 7 13 2 2 3" xfId="14518"/>
    <cellStyle name="Обычный 4 3 7 13 2 2 3 2" xfId="29184"/>
    <cellStyle name="Обычный 4 3 7 13 2 2 4" xfId="21851"/>
    <cellStyle name="Обычный 4 3 7 13 2 3" xfId="9012"/>
    <cellStyle name="Обычный 4 3 7 13 2 3 2" xfId="16347"/>
    <cellStyle name="Обычный 4 3 7 13 2 3 2 2" xfId="31013"/>
    <cellStyle name="Обычный 4 3 7 13 2 3 3" xfId="23680"/>
    <cellStyle name="Обычный 4 3 7 13 2 4" xfId="12692"/>
    <cellStyle name="Обычный 4 3 7 13 2 4 2" xfId="27358"/>
    <cellStyle name="Обычный 4 3 7 13 2 5" xfId="20025"/>
    <cellStyle name="Обычный 4 3 7 13 3" xfId="6272"/>
    <cellStyle name="Обычный 4 3 7 13 3 2" xfId="9931"/>
    <cellStyle name="Обычный 4 3 7 13 3 2 2" xfId="17264"/>
    <cellStyle name="Обычный 4 3 7 13 3 2 2 2" xfId="31930"/>
    <cellStyle name="Обычный 4 3 7 13 3 2 3" xfId="24597"/>
    <cellStyle name="Обычный 4 3 7 13 3 3" xfId="13609"/>
    <cellStyle name="Обычный 4 3 7 13 3 3 2" xfId="28275"/>
    <cellStyle name="Обычный 4 3 7 13 3 4" xfId="20942"/>
    <cellStyle name="Обычный 4 3 7 13 4" xfId="8101"/>
    <cellStyle name="Обычный 4 3 7 13 4 2" xfId="15438"/>
    <cellStyle name="Обычный 4 3 7 13 4 2 2" xfId="30104"/>
    <cellStyle name="Обычный 4 3 7 13 4 3" xfId="22771"/>
    <cellStyle name="Обычный 4 3 7 13 5" xfId="11783"/>
    <cellStyle name="Обычный 4 3 7 13 5 2" xfId="26449"/>
    <cellStyle name="Обычный 4 3 7 13 6" xfId="19116"/>
    <cellStyle name="Обычный 4 3 7 14" xfId="1000"/>
    <cellStyle name="Обычный 4 3 7 14 2" xfId="5412"/>
    <cellStyle name="Обычный 4 3 7 14 2 2" xfId="7243"/>
    <cellStyle name="Обычный 4 3 7 14 2 2 2" xfId="10903"/>
    <cellStyle name="Обычный 4 3 7 14 2 2 2 2" xfId="18236"/>
    <cellStyle name="Обычный 4 3 7 14 2 2 2 2 2" xfId="32902"/>
    <cellStyle name="Обычный 4 3 7 14 2 2 2 3" xfId="25569"/>
    <cellStyle name="Обычный 4 3 7 14 2 2 3" xfId="14581"/>
    <cellStyle name="Обычный 4 3 7 14 2 2 3 2" xfId="29247"/>
    <cellStyle name="Обычный 4 3 7 14 2 2 4" xfId="21914"/>
    <cellStyle name="Обычный 4 3 7 14 2 3" xfId="9075"/>
    <cellStyle name="Обычный 4 3 7 14 2 3 2" xfId="16410"/>
    <cellStyle name="Обычный 4 3 7 14 2 3 2 2" xfId="31076"/>
    <cellStyle name="Обычный 4 3 7 14 2 3 3" xfId="23743"/>
    <cellStyle name="Обычный 4 3 7 14 2 4" xfId="12755"/>
    <cellStyle name="Обычный 4 3 7 14 2 4 2" xfId="27421"/>
    <cellStyle name="Обычный 4 3 7 14 2 5" xfId="20088"/>
    <cellStyle name="Обычный 4 3 7 14 3" xfId="6334"/>
    <cellStyle name="Обычный 4 3 7 14 3 2" xfId="9994"/>
    <cellStyle name="Обычный 4 3 7 14 3 2 2" xfId="17327"/>
    <cellStyle name="Обычный 4 3 7 14 3 2 2 2" xfId="31993"/>
    <cellStyle name="Обычный 4 3 7 14 3 2 3" xfId="24660"/>
    <cellStyle name="Обычный 4 3 7 14 3 3" xfId="13672"/>
    <cellStyle name="Обычный 4 3 7 14 3 3 2" xfId="28338"/>
    <cellStyle name="Обычный 4 3 7 14 3 4" xfId="21005"/>
    <cellStyle name="Обычный 4 3 7 14 4" xfId="8164"/>
    <cellStyle name="Обычный 4 3 7 14 4 2" xfId="15501"/>
    <cellStyle name="Обычный 4 3 7 14 4 2 2" xfId="30167"/>
    <cellStyle name="Обычный 4 3 7 14 4 3" xfId="22834"/>
    <cellStyle name="Обычный 4 3 7 14 5" xfId="11846"/>
    <cellStyle name="Обычный 4 3 7 14 5 2" xfId="26512"/>
    <cellStyle name="Обычный 4 3 7 14 6" xfId="19179"/>
    <cellStyle name="Обычный 4 3 7 15" xfId="4564"/>
    <cellStyle name="Обычный 4 3 7 15 2" xfId="6395"/>
    <cellStyle name="Обычный 4 3 7 15 2 2" xfId="10055"/>
    <cellStyle name="Обычный 4 3 7 15 2 2 2" xfId="17388"/>
    <cellStyle name="Обычный 4 3 7 15 2 2 2 2" xfId="32054"/>
    <cellStyle name="Обычный 4 3 7 15 2 2 3" xfId="24721"/>
    <cellStyle name="Обычный 4 3 7 15 2 3" xfId="13733"/>
    <cellStyle name="Обычный 4 3 7 15 2 3 2" xfId="28399"/>
    <cellStyle name="Обычный 4 3 7 15 2 4" xfId="21066"/>
    <cellStyle name="Обычный 4 3 7 15 3" xfId="8227"/>
    <cellStyle name="Обычный 4 3 7 15 3 2" xfId="15562"/>
    <cellStyle name="Обычный 4 3 7 15 3 2 2" xfId="30228"/>
    <cellStyle name="Обычный 4 3 7 15 3 3" xfId="22895"/>
    <cellStyle name="Обычный 4 3 7 15 4" xfId="11907"/>
    <cellStyle name="Обычный 4 3 7 15 4 2" xfId="26573"/>
    <cellStyle name="Обычный 4 3 7 15 5" xfId="19240"/>
    <cellStyle name="Обычный 4 3 7 16" xfId="5487"/>
    <cellStyle name="Обычный 4 3 7 16 2" xfId="9146"/>
    <cellStyle name="Обычный 4 3 7 16 2 2" xfId="16479"/>
    <cellStyle name="Обычный 4 3 7 16 2 2 2" xfId="31145"/>
    <cellStyle name="Обычный 4 3 7 16 2 3" xfId="23812"/>
    <cellStyle name="Обычный 4 3 7 16 3" xfId="12824"/>
    <cellStyle name="Обычный 4 3 7 16 3 2" xfId="27490"/>
    <cellStyle name="Обычный 4 3 7 16 4" xfId="20157"/>
    <cellStyle name="Обычный 4 3 7 17" xfId="7316"/>
    <cellStyle name="Обычный 4 3 7 17 2" xfId="14653"/>
    <cellStyle name="Обычный 4 3 7 17 2 2" xfId="29319"/>
    <cellStyle name="Обычный 4 3 7 17 3" xfId="21986"/>
    <cellStyle name="Обычный 4 3 7 18" xfId="10998"/>
    <cellStyle name="Обычный 4 3 7 18 2" xfId="25664"/>
    <cellStyle name="Обычный 4 3 7 19" xfId="18331"/>
    <cellStyle name="Обычный 4 3 7 2" xfId="244"/>
    <cellStyle name="Обычный 4 3 7 2 2" xfId="4656"/>
    <cellStyle name="Обычный 4 3 7 2 2 2" xfId="6487"/>
    <cellStyle name="Обычный 4 3 7 2 2 2 2" xfId="10147"/>
    <cellStyle name="Обычный 4 3 7 2 2 2 2 2" xfId="17480"/>
    <cellStyle name="Обычный 4 3 7 2 2 2 2 2 2" xfId="32146"/>
    <cellStyle name="Обычный 4 3 7 2 2 2 2 3" xfId="24813"/>
    <cellStyle name="Обычный 4 3 7 2 2 2 3" xfId="13825"/>
    <cellStyle name="Обычный 4 3 7 2 2 2 3 2" xfId="28491"/>
    <cellStyle name="Обычный 4 3 7 2 2 2 4" xfId="21158"/>
    <cellStyle name="Обычный 4 3 7 2 2 3" xfId="8319"/>
    <cellStyle name="Обычный 4 3 7 2 2 3 2" xfId="15654"/>
    <cellStyle name="Обычный 4 3 7 2 2 3 2 2" xfId="30320"/>
    <cellStyle name="Обычный 4 3 7 2 2 3 3" xfId="22987"/>
    <cellStyle name="Обычный 4 3 7 2 2 4" xfId="11999"/>
    <cellStyle name="Обычный 4 3 7 2 2 4 2" xfId="26665"/>
    <cellStyle name="Обычный 4 3 7 2 2 5" xfId="19332"/>
    <cellStyle name="Обычный 4 3 7 2 3" xfId="5579"/>
    <cellStyle name="Обычный 4 3 7 2 3 2" xfId="9238"/>
    <cellStyle name="Обычный 4 3 7 2 3 2 2" xfId="16571"/>
    <cellStyle name="Обычный 4 3 7 2 3 2 2 2" xfId="31237"/>
    <cellStyle name="Обычный 4 3 7 2 3 2 3" xfId="23904"/>
    <cellStyle name="Обычный 4 3 7 2 3 3" xfId="12916"/>
    <cellStyle name="Обычный 4 3 7 2 3 3 2" xfId="27582"/>
    <cellStyle name="Обычный 4 3 7 2 3 4" xfId="20249"/>
    <cellStyle name="Обычный 4 3 7 2 4" xfId="7408"/>
    <cellStyle name="Обычный 4 3 7 2 4 2" xfId="14745"/>
    <cellStyle name="Обычный 4 3 7 2 4 2 2" xfId="29411"/>
    <cellStyle name="Обычный 4 3 7 2 4 3" xfId="22078"/>
    <cellStyle name="Обычный 4 3 7 2 5" xfId="11090"/>
    <cellStyle name="Обычный 4 3 7 2 5 2" xfId="25756"/>
    <cellStyle name="Обычный 4 3 7 2 6" xfId="18423"/>
    <cellStyle name="Обычный 4 3 7 3" xfId="308"/>
    <cellStyle name="Обычный 4 3 7 3 2" xfId="4719"/>
    <cellStyle name="Обычный 4 3 7 3 2 2" xfId="6550"/>
    <cellStyle name="Обычный 4 3 7 3 2 2 2" xfId="10210"/>
    <cellStyle name="Обычный 4 3 7 3 2 2 2 2" xfId="17543"/>
    <cellStyle name="Обычный 4 3 7 3 2 2 2 2 2" xfId="32209"/>
    <cellStyle name="Обычный 4 3 7 3 2 2 2 3" xfId="24876"/>
    <cellStyle name="Обычный 4 3 7 3 2 2 3" xfId="13888"/>
    <cellStyle name="Обычный 4 3 7 3 2 2 3 2" xfId="28554"/>
    <cellStyle name="Обычный 4 3 7 3 2 2 4" xfId="21221"/>
    <cellStyle name="Обычный 4 3 7 3 2 3" xfId="8382"/>
    <cellStyle name="Обычный 4 3 7 3 2 3 2" xfId="15717"/>
    <cellStyle name="Обычный 4 3 7 3 2 3 2 2" xfId="30383"/>
    <cellStyle name="Обычный 4 3 7 3 2 3 3" xfId="23050"/>
    <cellStyle name="Обычный 4 3 7 3 2 4" xfId="12062"/>
    <cellStyle name="Обычный 4 3 7 3 2 4 2" xfId="26728"/>
    <cellStyle name="Обычный 4 3 7 3 2 5" xfId="19395"/>
    <cellStyle name="Обычный 4 3 7 3 3" xfId="5642"/>
    <cellStyle name="Обычный 4 3 7 3 3 2" xfId="9301"/>
    <cellStyle name="Обычный 4 3 7 3 3 2 2" xfId="16634"/>
    <cellStyle name="Обычный 4 3 7 3 3 2 2 2" xfId="31300"/>
    <cellStyle name="Обычный 4 3 7 3 3 2 3" xfId="23967"/>
    <cellStyle name="Обычный 4 3 7 3 3 3" xfId="12979"/>
    <cellStyle name="Обычный 4 3 7 3 3 3 2" xfId="27645"/>
    <cellStyle name="Обычный 4 3 7 3 3 4" xfId="20312"/>
    <cellStyle name="Обычный 4 3 7 3 4" xfId="7471"/>
    <cellStyle name="Обычный 4 3 7 3 4 2" xfId="14808"/>
    <cellStyle name="Обычный 4 3 7 3 4 2 2" xfId="29474"/>
    <cellStyle name="Обычный 4 3 7 3 4 3" xfId="22141"/>
    <cellStyle name="Обычный 4 3 7 3 5" xfId="11153"/>
    <cellStyle name="Обычный 4 3 7 3 5 2" xfId="25819"/>
    <cellStyle name="Обычный 4 3 7 3 6" xfId="18486"/>
    <cellStyle name="Обычный 4 3 7 4" xfId="370"/>
    <cellStyle name="Обычный 4 3 7 4 2" xfId="4782"/>
    <cellStyle name="Обычный 4 3 7 4 2 2" xfId="6613"/>
    <cellStyle name="Обычный 4 3 7 4 2 2 2" xfId="10273"/>
    <cellStyle name="Обычный 4 3 7 4 2 2 2 2" xfId="17606"/>
    <cellStyle name="Обычный 4 3 7 4 2 2 2 2 2" xfId="32272"/>
    <cellStyle name="Обычный 4 3 7 4 2 2 2 3" xfId="24939"/>
    <cellStyle name="Обычный 4 3 7 4 2 2 3" xfId="13951"/>
    <cellStyle name="Обычный 4 3 7 4 2 2 3 2" xfId="28617"/>
    <cellStyle name="Обычный 4 3 7 4 2 2 4" xfId="21284"/>
    <cellStyle name="Обычный 4 3 7 4 2 3" xfId="8445"/>
    <cellStyle name="Обычный 4 3 7 4 2 3 2" xfId="15780"/>
    <cellStyle name="Обычный 4 3 7 4 2 3 2 2" xfId="30446"/>
    <cellStyle name="Обычный 4 3 7 4 2 3 3" xfId="23113"/>
    <cellStyle name="Обычный 4 3 7 4 2 4" xfId="12125"/>
    <cellStyle name="Обычный 4 3 7 4 2 4 2" xfId="26791"/>
    <cellStyle name="Обычный 4 3 7 4 2 5" xfId="19458"/>
    <cellStyle name="Обычный 4 3 7 4 3" xfId="5705"/>
    <cellStyle name="Обычный 4 3 7 4 3 2" xfId="9364"/>
    <cellStyle name="Обычный 4 3 7 4 3 2 2" xfId="16697"/>
    <cellStyle name="Обычный 4 3 7 4 3 2 2 2" xfId="31363"/>
    <cellStyle name="Обычный 4 3 7 4 3 2 3" xfId="24030"/>
    <cellStyle name="Обычный 4 3 7 4 3 3" xfId="13042"/>
    <cellStyle name="Обычный 4 3 7 4 3 3 2" xfId="27708"/>
    <cellStyle name="Обычный 4 3 7 4 3 4" xfId="20375"/>
    <cellStyle name="Обычный 4 3 7 4 4" xfId="7534"/>
    <cellStyle name="Обычный 4 3 7 4 4 2" xfId="14871"/>
    <cellStyle name="Обычный 4 3 7 4 4 2 2" xfId="29537"/>
    <cellStyle name="Обычный 4 3 7 4 4 3" xfId="22204"/>
    <cellStyle name="Обычный 4 3 7 4 5" xfId="11216"/>
    <cellStyle name="Обычный 4 3 7 4 5 2" xfId="25882"/>
    <cellStyle name="Обычный 4 3 7 4 6" xfId="18549"/>
    <cellStyle name="Обычный 4 3 7 5" xfId="433"/>
    <cellStyle name="Обычный 4 3 7 5 2" xfId="4845"/>
    <cellStyle name="Обычный 4 3 7 5 2 2" xfId="6676"/>
    <cellStyle name="Обычный 4 3 7 5 2 2 2" xfId="10336"/>
    <cellStyle name="Обычный 4 3 7 5 2 2 2 2" xfId="17669"/>
    <cellStyle name="Обычный 4 3 7 5 2 2 2 2 2" xfId="32335"/>
    <cellStyle name="Обычный 4 3 7 5 2 2 2 3" xfId="25002"/>
    <cellStyle name="Обычный 4 3 7 5 2 2 3" xfId="14014"/>
    <cellStyle name="Обычный 4 3 7 5 2 2 3 2" xfId="28680"/>
    <cellStyle name="Обычный 4 3 7 5 2 2 4" xfId="21347"/>
    <cellStyle name="Обычный 4 3 7 5 2 3" xfId="8508"/>
    <cellStyle name="Обычный 4 3 7 5 2 3 2" xfId="15843"/>
    <cellStyle name="Обычный 4 3 7 5 2 3 2 2" xfId="30509"/>
    <cellStyle name="Обычный 4 3 7 5 2 3 3" xfId="23176"/>
    <cellStyle name="Обычный 4 3 7 5 2 4" xfId="12188"/>
    <cellStyle name="Обычный 4 3 7 5 2 4 2" xfId="26854"/>
    <cellStyle name="Обычный 4 3 7 5 2 5" xfId="19521"/>
    <cellStyle name="Обычный 4 3 7 5 3" xfId="5768"/>
    <cellStyle name="Обычный 4 3 7 5 3 2" xfId="9427"/>
    <cellStyle name="Обычный 4 3 7 5 3 2 2" xfId="16760"/>
    <cellStyle name="Обычный 4 3 7 5 3 2 2 2" xfId="31426"/>
    <cellStyle name="Обычный 4 3 7 5 3 2 3" xfId="24093"/>
    <cellStyle name="Обычный 4 3 7 5 3 3" xfId="13105"/>
    <cellStyle name="Обычный 4 3 7 5 3 3 2" xfId="27771"/>
    <cellStyle name="Обычный 4 3 7 5 3 4" xfId="20438"/>
    <cellStyle name="Обычный 4 3 7 5 4" xfId="7597"/>
    <cellStyle name="Обычный 4 3 7 5 4 2" xfId="14934"/>
    <cellStyle name="Обычный 4 3 7 5 4 2 2" xfId="29600"/>
    <cellStyle name="Обычный 4 3 7 5 4 3" xfId="22267"/>
    <cellStyle name="Обычный 4 3 7 5 5" xfId="11279"/>
    <cellStyle name="Обычный 4 3 7 5 5 2" xfId="25945"/>
    <cellStyle name="Обычный 4 3 7 5 6" xfId="18612"/>
    <cellStyle name="Обычный 4 3 7 6" xfId="496"/>
    <cellStyle name="Обычный 4 3 7 6 2" xfId="4908"/>
    <cellStyle name="Обычный 4 3 7 6 2 2" xfId="6739"/>
    <cellStyle name="Обычный 4 3 7 6 2 2 2" xfId="10399"/>
    <cellStyle name="Обычный 4 3 7 6 2 2 2 2" xfId="17732"/>
    <cellStyle name="Обычный 4 3 7 6 2 2 2 2 2" xfId="32398"/>
    <cellStyle name="Обычный 4 3 7 6 2 2 2 3" xfId="25065"/>
    <cellStyle name="Обычный 4 3 7 6 2 2 3" xfId="14077"/>
    <cellStyle name="Обычный 4 3 7 6 2 2 3 2" xfId="28743"/>
    <cellStyle name="Обычный 4 3 7 6 2 2 4" xfId="21410"/>
    <cellStyle name="Обычный 4 3 7 6 2 3" xfId="8571"/>
    <cellStyle name="Обычный 4 3 7 6 2 3 2" xfId="15906"/>
    <cellStyle name="Обычный 4 3 7 6 2 3 2 2" xfId="30572"/>
    <cellStyle name="Обычный 4 3 7 6 2 3 3" xfId="23239"/>
    <cellStyle name="Обычный 4 3 7 6 2 4" xfId="12251"/>
    <cellStyle name="Обычный 4 3 7 6 2 4 2" xfId="26917"/>
    <cellStyle name="Обычный 4 3 7 6 2 5" xfId="19584"/>
    <cellStyle name="Обычный 4 3 7 6 3" xfId="5831"/>
    <cellStyle name="Обычный 4 3 7 6 3 2" xfId="9490"/>
    <cellStyle name="Обычный 4 3 7 6 3 2 2" xfId="16823"/>
    <cellStyle name="Обычный 4 3 7 6 3 2 2 2" xfId="31489"/>
    <cellStyle name="Обычный 4 3 7 6 3 2 3" xfId="24156"/>
    <cellStyle name="Обычный 4 3 7 6 3 3" xfId="13168"/>
    <cellStyle name="Обычный 4 3 7 6 3 3 2" xfId="27834"/>
    <cellStyle name="Обычный 4 3 7 6 3 4" xfId="20501"/>
    <cellStyle name="Обычный 4 3 7 6 4" xfId="7660"/>
    <cellStyle name="Обычный 4 3 7 6 4 2" xfId="14997"/>
    <cellStyle name="Обычный 4 3 7 6 4 2 2" xfId="29663"/>
    <cellStyle name="Обычный 4 3 7 6 4 3" xfId="22330"/>
    <cellStyle name="Обычный 4 3 7 6 5" xfId="11342"/>
    <cellStyle name="Обычный 4 3 7 6 5 2" xfId="26008"/>
    <cellStyle name="Обычный 4 3 7 6 6" xfId="18675"/>
    <cellStyle name="Обычный 4 3 7 7" xfId="559"/>
    <cellStyle name="Обычный 4 3 7 7 2" xfId="4971"/>
    <cellStyle name="Обычный 4 3 7 7 2 2" xfId="6802"/>
    <cellStyle name="Обычный 4 3 7 7 2 2 2" xfId="10462"/>
    <cellStyle name="Обычный 4 3 7 7 2 2 2 2" xfId="17795"/>
    <cellStyle name="Обычный 4 3 7 7 2 2 2 2 2" xfId="32461"/>
    <cellStyle name="Обычный 4 3 7 7 2 2 2 3" xfId="25128"/>
    <cellStyle name="Обычный 4 3 7 7 2 2 3" xfId="14140"/>
    <cellStyle name="Обычный 4 3 7 7 2 2 3 2" xfId="28806"/>
    <cellStyle name="Обычный 4 3 7 7 2 2 4" xfId="21473"/>
    <cellStyle name="Обычный 4 3 7 7 2 3" xfId="8634"/>
    <cellStyle name="Обычный 4 3 7 7 2 3 2" xfId="15969"/>
    <cellStyle name="Обычный 4 3 7 7 2 3 2 2" xfId="30635"/>
    <cellStyle name="Обычный 4 3 7 7 2 3 3" xfId="23302"/>
    <cellStyle name="Обычный 4 3 7 7 2 4" xfId="12314"/>
    <cellStyle name="Обычный 4 3 7 7 2 4 2" xfId="26980"/>
    <cellStyle name="Обычный 4 3 7 7 2 5" xfId="19647"/>
    <cellStyle name="Обычный 4 3 7 7 3" xfId="5894"/>
    <cellStyle name="Обычный 4 3 7 7 3 2" xfId="9553"/>
    <cellStyle name="Обычный 4 3 7 7 3 2 2" xfId="16886"/>
    <cellStyle name="Обычный 4 3 7 7 3 2 2 2" xfId="31552"/>
    <cellStyle name="Обычный 4 3 7 7 3 2 3" xfId="24219"/>
    <cellStyle name="Обычный 4 3 7 7 3 3" xfId="13231"/>
    <cellStyle name="Обычный 4 3 7 7 3 3 2" xfId="27897"/>
    <cellStyle name="Обычный 4 3 7 7 3 4" xfId="20564"/>
    <cellStyle name="Обычный 4 3 7 7 4" xfId="7723"/>
    <cellStyle name="Обычный 4 3 7 7 4 2" xfId="15060"/>
    <cellStyle name="Обычный 4 3 7 7 4 2 2" xfId="29726"/>
    <cellStyle name="Обычный 4 3 7 7 4 3" xfId="22393"/>
    <cellStyle name="Обычный 4 3 7 7 5" xfId="11405"/>
    <cellStyle name="Обычный 4 3 7 7 5 2" xfId="26071"/>
    <cellStyle name="Обычный 4 3 7 7 6" xfId="18738"/>
    <cellStyle name="Обычный 4 3 7 8" xfId="623"/>
    <cellStyle name="Обычный 4 3 7 8 2" xfId="5034"/>
    <cellStyle name="Обычный 4 3 7 8 2 2" xfId="6865"/>
    <cellStyle name="Обычный 4 3 7 8 2 2 2" xfId="10525"/>
    <cellStyle name="Обычный 4 3 7 8 2 2 2 2" xfId="17858"/>
    <cellStyle name="Обычный 4 3 7 8 2 2 2 2 2" xfId="32524"/>
    <cellStyle name="Обычный 4 3 7 8 2 2 2 3" xfId="25191"/>
    <cellStyle name="Обычный 4 3 7 8 2 2 3" xfId="14203"/>
    <cellStyle name="Обычный 4 3 7 8 2 2 3 2" xfId="28869"/>
    <cellStyle name="Обычный 4 3 7 8 2 2 4" xfId="21536"/>
    <cellStyle name="Обычный 4 3 7 8 2 3" xfId="8697"/>
    <cellStyle name="Обычный 4 3 7 8 2 3 2" xfId="16032"/>
    <cellStyle name="Обычный 4 3 7 8 2 3 2 2" xfId="30698"/>
    <cellStyle name="Обычный 4 3 7 8 2 3 3" xfId="23365"/>
    <cellStyle name="Обычный 4 3 7 8 2 4" xfId="12377"/>
    <cellStyle name="Обычный 4 3 7 8 2 4 2" xfId="27043"/>
    <cellStyle name="Обычный 4 3 7 8 2 5" xfId="19710"/>
    <cellStyle name="Обычный 4 3 7 8 3" xfId="5957"/>
    <cellStyle name="Обычный 4 3 7 8 3 2" xfId="9616"/>
    <cellStyle name="Обычный 4 3 7 8 3 2 2" xfId="16949"/>
    <cellStyle name="Обычный 4 3 7 8 3 2 2 2" xfId="31615"/>
    <cellStyle name="Обычный 4 3 7 8 3 2 3" xfId="24282"/>
    <cellStyle name="Обычный 4 3 7 8 3 3" xfId="13294"/>
    <cellStyle name="Обычный 4 3 7 8 3 3 2" xfId="27960"/>
    <cellStyle name="Обычный 4 3 7 8 3 4" xfId="20627"/>
    <cellStyle name="Обычный 4 3 7 8 4" xfId="7786"/>
    <cellStyle name="Обычный 4 3 7 8 4 2" xfId="15123"/>
    <cellStyle name="Обычный 4 3 7 8 4 2 2" xfId="29789"/>
    <cellStyle name="Обычный 4 3 7 8 4 3" xfId="22456"/>
    <cellStyle name="Обычный 4 3 7 8 5" xfId="11468"/>
    <cellStyle name="Обычный 4 3 7 8 5 2" xfId="26134"/>
    <cellStyle name="Обычный 4 3 7 8 6" xfId="18801"/>
    <cellStyle name="Обычный 4 3 7 9" xfId="686"/>
    <cellStyle name="Обычный 4 3 7 9 2" xfId="5097"/>
    <cellStyle name="Обычный 4 3 7 9 2 2" xfId="6928"/>
    <cellStyle name="Обычный 4 3 7 9 2 2 2" xfId="10588"/>
    <cellStyle name="Обычный 4 3 7 9 2 2 2 2" xfId="17921"/>
    <cellStyle name="Обычный 4 3 7 9 2 2 2 2 2" xfId="32587"/>
    <cellStyle name="Обычный 4 3 7 9 2 2 2 3" xfId="25254"/>
    <cellStyle name="Обычный 4 3 7 9 2 2 3" xfId="14266"/>
    <cellStyle name="Обычный 4 3 7 9 2 2 3 2" xfId="28932"/>
    <cellStyle name="Обычный 4 3 7 9 2 2 4" xfId="21599"/>
    <cellStyle name="Обычный 4 3 7 9 2 3" xfId="8760"/>
    <cellStyle name="Обычный 4 3 7 9 2 3 2" xfId="16095"/>
    <cellStyle name="Обычный 4 3 7 9 2 3 2 2" xfId="30761"/>
    <cellStyle name="Обычный 4 3 7 9 2 3 3" xfId="23428"/>
    <cellStyle name="Обычный 4 3 7 9 2 4" xfId="12440"/>
    <cellStyle name="Обычный 4 3 7 9 2 4 2" xfId="27106"/>
    <cellStyle name="Обычный 4 3 7 9 2 5" xfId="19773"/>
    <cellStyle name="Обычный 4 3 7 9 3" xfId="6020"/>
    <cellStyle name="Обычный 4 3 7 9 3 2" xfId="9679"/>
    <cellStyle name="Обычный 4 3 7 9 3 2 2" xfId="17012"/>
    <cellStyle name="Обычный 4 3 7 9 3 2 2 2" xfId="31678"/>
    <cellStyle name="Обычный 4 3 7 9 3 2 3" xfId="24345"/>
    <cellStyle name="Обычный 4 3 7 9 3 3" xfId="13357"/>
    <cellStyle name="Обычный 4 3 7 9 3 3 2" xfId="28023"/>
    <cellStyle name="Обычный 4 3 7 9 3 4" xfId="20690"/>
    <cellStyle name="Обычный 4 3 7 9 4" xfId="7849"/>
    <cellStyle name="Обычный 4 3 7 9 4 2" xfId="15186"/>
    <cellStyle name="Обычный 4 3 7 9 4 2 2" xfId="29852"/>
    <cellStyle name="Обычный 4 3 7 9 4 3" xfId="22519"/>
    <cellStyle name="Обычный 4 3 7 9 5" xfId="11531"/>
    <cellStyle name="Обычный 4 3 7 9 5 2" xfId="26197"/>
    <cellStyle name="Обычный 4 3 7 9 6" xfId="18864"/>
    <cellStyle name="Обычный 4 3 8" xfId="112"/>
    <cellStyle name="Обычный 4 3 8 10" xfId="750"/>
    <cellStyle name="Обычный 4 3 8 10 2" xfId="5161"/>
    <cellStyle name="Обычный 4 3 8 10 2 2" xfId="6992"/>
    <cellStyle name="Обычный 4 3 8 10 2 2 2" xfId="10652"/>
    <cellStyle name="Обычный 4 3 8 10 2 2 2 2" xfId="17985"/>
    <cellStyle name="Обычный 4 3 8 10 2 2 2 2 2" xfId="32651"/>
    <cellStyle name="Обычный 4 3 8 10 2 2 2 3" xfId="25318"/>
    <cellStyle name="Обычный 4 3 8 10 2 2 3" xfId="14330"/>
    <cellStyle name="Обычный 4 3 8 10 2 2 3 2" xfId="28996"/>
    <cellStyle name="Обычный 4 3 8 10 2 2 4" xfId="21663"/>
    <cellStyle name="Обычный 4 3 8 10 2 3" xfId="8824"/>
    <cellStyle name="Обычный 4 3 8 10 2 3 2" xfId="16159"/>
    <cellStyle name="Обычный 4 3 8 10 2 3 2 2" xfId="30825"/>
    <cellStyle name="Обычный 4 3 8 10 2 3 3" xfId="23492"/>
    <cellStyle name="Обычный 4 3 8 10 2 4" xfId="12504"/>
    <cellStyle name="Обычный 4 3 8 10 2 4 2" xfId="27170"/>
    <cellStyle name="Обычный 4 3 8 10 2 5" xfId="19837"/>
    <cellStyle name="Обычный 4 3 8 10 3" xfId="6084"/>
    <cellStyle name="Обычный 4 3 8 10 3 2" xfId="9743"/>
    <cellStyle name="Обычный 4 3 8 10 3 2 2" xfId="17076"/>
    <cellStyle name="Обычный 4 3 8 10 3 2 2 2" xfId="31742"/>
    <cellStyle name="Обычный 4 3 8 10 3 2 3" xfId="24409"/>
    <cellStyle name="Обычный 4 3 8 10 3 3" xfId="13421"/>
    <cellStyle name="Обычный 4 3 8 10 3 3 2" xfId="28087"/>
    <cellStyle name="Обычный 4 3 8 10 3 4" xfId="20754"/>
    <cellStyle name="Обычный 4 3 8 10 4" xfId="7913"/>
    <cellStyle name="Обычный 4 3 8 10 4 2" xfId="15250"/>
    <cellStyle name="Обычный 4 3 8 10 4 2 2" xfId="29916"/>
    <cellStyle name="Обычный 4 3 8 10 4 3" xfId="22583"/>
    <cellStyle name="Обычный 4 3 8 10 5" xfId="11595"/>
    <cellStyle name="Обычный 4 3 8 10 5 2" xfId="26261"/>
    <cellStyle name="Обычный 4 3 8 10 6" xfId="18928"/>
    <cellStyle name="Обычный 4 3 8 11" xfId="813"/>
    <cellStyle name="Обычный 4 3 8 11 2" xfId="5224"/>
    <cellStyle name="Обычный 4 3 8 11 2 2" xfId="7055"/>
    <cellStyle name="Обычный 4 3 8 11 2 2 2" xfId="10715"/>
    <cellStyle name="Обычный 4 3 8 11 2 2 2 2" xfId="18048"/>
    <cellStyle name="Обычный 4 3 8 11 2 2 2 2 2" xfId="32714"/>
    <cellStyle name="Обычный 4 3 8 11 2 2 2 3" xfId="25381"/>
    <cellStyle name="Обычный 4 3 8 11 2 2 3" xfId="14393"/>
    <cellStyle name="Обычный 4 3 8 11 2 2 3 2" xfId="29059"/>
    <cellStyle name="Обычный 4 3 8 11 2 2 4" xfId="21726"/>
    <cellStyle name="Обычный 4 3 8 11 2 3" xfId="8887"/>
    <cellStyle name="Обычный 4 3 8 11 2 3 2" xfId="16222"/>
    <cellStyle name="Обычный 4 3 8 11 2 3 2 2" xfId="30888"/>
    <cellStyle name="Обычный 4 3 8 11 2 3 3" xfId="23555"/>
    <cellStyle name="Обычный 4 3 8 11 2 4" xfId="12567"/>
    <cellStyle name="Обычный 4 3 8 11 2 4 2" xfId="27233"/>
    <cellStyle name="Обычный 4 3 8 11 2 5" xfId="19900"/>
    <cellStyle name="Обычный 4 3 8 11 3" xfId="6147"/>
    <cellStyle name="Обычный 4 3 8 11 3 2" xfId="9806"/>
    <cellStyle name="Обычный 4 3 8 11 3 2 2" xfId="17139"/>
    <cellStyle name="Обычный 4 3 8 11 3 2 2 2" xfId="31805"/>
    <cellStyle name="Обычный 4 3 8 11 3 2 3" xfId="24472"/>
    <cellStyle name="Обычный 4 3 8 11 3 3" xfId="13484"/>
    <cellStyle name="Обычный 4 3 8 11 3 3 2" xfId="28150"/>
    <cellStyle name="Обычный 4 3 8 11 3 4" xfId="20817"/>
    <cellStyle name="Обычный 4 3 8 11 4" xfId="7976"/>
    <cellStyle name="Обычный 4 3 8 11 4 2" xfId="15313"/>
    <cellStyle name="Обычный 4 3 8 11 4 2 2" xfId="29979"/>
    <cellStyle name="Обычный 4 3 8 11 4 3" xfId="22646"/>
    <cellStyle name="Обычный 4 3 8 11 5" xfId="11658"/>
    <cellStyle name="Обычный 4 3 8 11 5 2" xfId="26324"/>
    <cellStyle name="Обычный 4 3 8 11 6" xfId="18991"/>
    <cellStyle name="Обычный 4 3 8 12" xfId="876"/>
    <cellStyle name="Обычный 4 3 8 12 2" xfId="5287"/>
    <cellStyle name="Обычный 4 3 8 12 2 2" xfId="7118"/>
    <cellStyle name="Обычный 4 3 8 12 2 2 2" xfId="10778"/>
    <cellStyle name="Обычный 4 3 8 12 2 2 2 2" xfId="18111"/>
    <cellStyle name="Обычный 4 3 8 12 2 2 2 2 2" xfId="32777"/>
    <cellStyle name="Обычный 4 3 8 12 2 2 2 3" xfId="25444"/>
    <cellStyle name="Обычный 4 3 8 12 2 2 3" xfId="14456"/>
    <cellStyle name="Обычный 4 3 8 12 2 2 3 2" xfId="29122"/>
    <cellStyle name="Обычный 4 3 8 12 2 2 4" xfId="21789"/>
    <cellStyle name="Обычный 4 3 8 12 2 3" xfId="8950"/>
    <cellStyle name="Обычный 4 3 8 12 2 3 2" xfId="16285"/>
    <cellStyle name="Обычный 4 3 8 12 2 3 2 2" xfId="30951"/>
    <cellStyle name="Обычный 4 3 8 12 2 3 3" xfId="23618"/>
    <cellStyle name="Обычный 4 3 8 12 2 4" xfId="12630"/>
    <cellStyle name="Обычный 4 3 8 12 2 4 2" xfId="27296"/>
    <cellStyle name="Обычный 4 3 8 12 2 5" xfId="19963"/>
    <cellStyle name="Обычный 4 3 8 12 3" xfId="6210"/>
    <cellStyle name="Обычный 4 3 8 12 3 2" xfId="9869"/>
    <cellStyle name="Обычный 4 3 8 12 3 2 2" xfId="17202"/>
    <cellStyle name="Обычный 4 3 8 12 3 2 2 2" xfId="31868"/>
    <cellStyle name="Обычный 4 3 8 12 3 2 3" xfId="24535"/>
    <cellStyle name="Обычный 4 3 8 12 3 3" xfId="13547"/>
    <cellStyle name="Обычный 4 3 8 12 3 3 2" xfId="28213"/>
    <cellStyle name="Обычный 4 3 8 12 3 4" xfId="20880"/>
    <cellStyle name="Обычный 4 3 8 12 4" xfId="8039"/>
    <cellStyle name="Обычный 4 3 8 12 4 2" xfId="15376"/>
    <cellStyle name="Обычный 4 3 8 12 4 2 2" xfId="30042"/>
    <cellStyle name="Обычный 4 3 8 12 4 3" xfId="22709"/>
    <cellStyle name="Обычный 4 3 8 12 5" xfId="11721"/>
    <cellStyle name="Обычный 4 3 8 12 5 2" xfId="26387"/>
    <cellStyle name="Обычный 4 3 8 12 6" xfId="19054"/>
    <cellStyle name="Обычный 4 3 8 13" xfId="939"/>
    <cellStyle name="Обычный 4 3 8 13 2" xfId="5350"/>
    <cellStyle name="Обычный 4 3 8 13 2 2" xfId="7181"/>
    <cellStyle name="Обычный 4 3 8 13 2 2 2" xfId="10841"/>
    <cellStyle name="Обычный 4 3 8 13 2 2 2 2" xfId="18174"/>
    <cellStyle name="Обычный 4 3 8 13 2 2 2 2 2" xfId="32840"/>
    <cellStyle name="Обычный 4 3 8 13 2 2 2 3" xfId="25507"/>
    <cellStyle name="Обычный 4 3 8 13 2 2 3" xfId="14519"/>
    <cellStyle name="Обычный 4 3 8 13 2 2 3 2" xfId="29185"/>
    <cellStyle name="Обычный 4 3 8 13 2 2 4" xfId="21852"/>
    <cellStyle name="Обычный 4 3 8 13 2 3" xfId="9013"/>
    <cellStyle name="Обычный 4 3 8 13 2 3 2" xfId="16348"/>
    <cellStyle name="Обычный 4 3 8 13 2 3 2 2" xfId="31014"/>
    <cellStyle name="Обычный 4 3 8 13 2 3 3" xfId="23681"/>
    <cellStyle name="Обычный 4 3 8 13 2 4" xfId="12693"/>
    <cellStyle name="Обычный 4 3 8 13 2 4 2" xfId="27359"/>
    <cellStyle name="Обычный 4 3 8 13 2 5" xfId="20026"/>
    <cellStyle name="Обычный 4 3 8 13 3" xfId="6273"/>
    <cellStyle name="Обычный 4 3 8 13 3 2" xfId="9932"/>
    <cellStyle name="Обычный 4 3 8 13 3 2 2" xfId="17265"/>
    <cellStyle name="Обычный 4 3 8 13 3 2 2 2" xfId="31931"/>
    <cellStyle name="Обычный 4 3 8 13 3 2 3" xfId="24598"/>
    <cellStyle name="Обычный 4 3 8 13 3 3" xfId="13610"/>
    <cellStyle name="Обычный 4 3 8 13 3 3 2" xfId="28276"/>
    <cellStyle name="Обычный 4 3 8 13 3 4" xfId="20943"/>
    <cellStyle name="Обычный 4 3 8 13 4" xfId="8102"/>
    <cellStyle name="Обычный 4 3 8 13 4 2" xfId="15439"/>
    <cellStyle name="Обычный 4 3 8 13 4 2 2" xfId="30105"/>
    <cellStyle name="Обычный 4 3 8 13 4 3" xfId="22772"/>
    <cellStyle name="Обычный 4 3 8 13 5" xfId="11784"/>
    <cellStyle name="Обычный 4 3 8 13 5 2" xfId="26450"/>
    <cellStyle name="Обычный 4 3 8 13 6" xfId="19117"/>
    <cellStyle name="Обычный 4 3 8 14" xfId="1001"/>
    <cellStyle name="Обычный 4 3 8 14 2" xfId="5413"/>
    <cellStyle name="Обычный 4 3 8 14 2 2" xfId="7244"/>
    <cellStyle name="Обычный 4 3 8 14 2 2 2" xfId="10904"/>
    <cellStyle name="Обычный 4 3 8 14 2 2 2 2" xfId="18237"/>
    <cellStyle name="Обычный 4 3 8 14 2 2 2 2 2" xfId="32903"/>
    <cellStyle name="Обычный 4 3 8 14 2 2 2 3" xfId="25570"/>
    <cellStyle name="Обычный 4 3 8 14 2 2 3" xfId="14582"/>
    <cellStyle name="Обычный 4 3 8 14 2 2 3 2" xfId="29248"/>
    <cellStyle name="Обычный 4 3 8 14 2 2 4" xfId="21915"/>
    <cellStyle name="Обычный 4 3 8 14 2 3" xfId="9076"/>
    <cellStyle name="Обычный 4 3 8 14 2 3 2" xfId="16411"/>
    <cellStyle name="Обычный 4 3 8 14 2 3 2 2" xfId="31077"/>
    <cellStyle name="Обычный 4 3 8 14 2 3 3" xfId="23744"/>
    <cellStyle name="Обычный 4 3 8 14 2 4" xfId="12756"/>
    <cellStyle name="Обычный 4 3 8 14 2 4 2" xfId="27422"/>
    <cellStyle name="Обычный 4 3 8 14 2 5" xfId="20089"/>
    <cellStyle name="Обычный 4 3 8 14 3" xfId="6335"/>
    <cellStyle name="Обычный 4 3 8 14 3 2" xfId="9995"/>
    <cellStyle name="Обычный 4 3 8 14 3 2 2" xfId="17328"/>
    <cellStyle name="Обычный 4 3 8 14 3 2 2 2" xfId="31994"/>
    <cellStyle name="Обычный 4 3 8 14 3 2 3" xfId="24661"/>
    <cellStyle name="Обычный 4 3 8 14 3 3" xfId="13673"/>
    <cellStyle name="Обычный 4 3 8 14 3 3 2" xfId="28339"/>
    <cellStyle name="Обычный 4 3 8 14 3 4" xfId="21006"/>
    <cellStyle name="Обычный 4 3 8 14 4" xfId="8165"/>
    <cellStyle name="Обычный 4 3 8 14 4 2" xfId="15502"/>
    <cellStyle name="Обычный 4 3 8 14 4 2 2" xfId="30168"/>
    <cellStyle name="Обычный 4 3 8 14 4 3" xfId="22835"/>
    <cellStyle name="Обычный 4 3 8 14 5" xfId="11847"/>
    <cellStyle name="Обычный 4 3 8 14 5 2" xfId="26513"/>
    <cellStyle name="Обычный 4 3 8 14 6" xfId="19180"/>
    <cellStyle name="Обычный 4 3 8 15" xfId="4568"/>
    <cellStyle name="Обычный 4 3 8 15 2" xfId="6399"/>
    <cellStyle name="Обычный 4 3 8 15 2 2" xfId="10059"/>
    <cellStyle name="Обычный 4 3 8 15 2 2 2" xfId="17392"/>
    <cellStyle name="Обычный 4 3 8 15 2 2 2 2" xfId="32058"/>
    <cellStyle name="Обычный 4 3 8 15 2 2 3" xfId="24725"/>
    <cellStyle name="Обычный 4 3 8 15 2 3" xfId="13737"/>
    <cellStyle name="Обычный 4 3 8 15 2 3 2" xfId="28403"/>
    <cellStyle name="Обычный 4 3 8 15 2 4" xfId="21070"/>
    <cellStyle name="Обычный 4 3 8 15 3" xfId="8231"/>
    <cellStyle name="Обычный 4 3 8 15 3 2" xfId="15566"/>
    <cellStyle name="Обычный 4 3 8 15 3 2 2" xfId="30232"/>
    <cellStyle name="Обычный 4 3 8 15 3 3" xfId="22899"/>
    <cellStyle name="Обычный 4 3 8 15 4" xfId="11911"/>
    <cellStyle name="Обычный 4 3 8 15 4 2" xfId="26577"/>
    <cellStyle name="Обычный 4 3 8 15 5" xfId="19244"/>
    <cellStyle name="Обычный 4 3 8 16" xfId="5491"/>
    <cellStyle name="Обычный 4 3 8 16 2" xfId="9150"/>
    <cellStyle name="Обычный 4 3 8 16 2 2" xfId="16483"/>
    <cellStyle name="Обычный 4 3 8 16 2 2 2" xfId="31149"/>
    <cellStyle name="Обычный 4 3 8 16 2 3" xfId="23816"/>
    <cellStyle name="Обычный 4 3 8 16 3" xfId="12828"/>
    <cellStyle name="Обычный 4 3 8 16 3 2" xfId="27494"/>
    <cellStyle name="Обычный 4 3 8 16 4" xfId="20161"/>
    <cellStyle name="Обычный 4 3 8 17" xfId="7320"/>
    <cellStyle name="Обычный 4 3 8 17 2" xfId="14657"/>
    <cellStyle name="Обычный 4 3 8 17 2 2" xfId="29323"/>
    <cellStyle name="Обычный 4 3 8 17 3" xfId="21990"/>
    <cellStyle name="Обычный 4 3 8 18" xfId="11002"/>
    <cellStyle name="Обычный 4 3 8 18 2" xfId="25668"/>
    <cellStyle name="Обычный 4 3 8 19" xfId="18335"/>
    <cellStyle name="Обычный 4 3 8 2" xfId="245"/>
    <cellStyle name="Обычный 4 3 8 2 2" xfId="4657"/>
    <cellStyle name="Обычный 4 3 8 2 2 2" xfId="6488"/>
    <cellStyle name="Обычный 4 3 8 2 2 2 2" xfId="10148"/>
    <cellStyle name="Обычный 4 3 8 2 2 2 2 2" xfId="17481"/>
    <cellStyle name="Обычный 4 3 8 2 2 2 2 2 2" xfId="32147"/>
    <cellStyle name="Обычный 4 3 8 2 2 2 2 3" xfId="24814"/>
    <cellStyle name="Обычный 4 3 8 2 2 2 3" xfId="13826"/>
    <cellStyle name="Обычный 4 3 8 2 2 2 3 2" xfId="28492"/>
    <cellStyle name="Обычный 4 3 8 2 2 2 4" xfId="21159"/>
    <cellStyle name="Обычный 4 3 8 2 2 3" xfId="8320"/>
    <cellStyle name="Обычный 4 3 8 2 2 3 2" xfId="15655"/>
    <cellStyle name="Обычный 4 3 8 2 2 3 2 2" xfId="30321"/>
    <cellStyle name="Обычный 4 3 8 2 2 3 3" xfId="22988"/>
    <cellStyle name="Обычный 4 3 8 2 2 4" xfId="12000"/>
    <cellStyle name="Обычный 4 3 8 2 2 4 2" xfId="26666"/>
    <cellStyle name="Обычный 4 3 8 2 2 5" xfId="19333"/>
    <cellStyle name="Обычный 4 3 8 2 3" xfId="5580"/>
    <cellStyle name="Обычный 4 3 8 2 3 2" xfId="9239"/>
    <cellStyle name="Обычный 4 3 8 2 3 2 2" xfId="16572"/>
    <cellStyle name="Обычный 4 3 8 2 3 2 2 2" xfId="31238"/>
    <cellStyle name="Обычный 4 3 8 2 3 2 3" xfId="23905"/>
    <cellStyle name="Обычный 4 3 8 2 3 3" xfId="12917"/>
    <cellStyle name="Обычный 4 3 8 2 3 3 2" xfId="27583"/>
    <cellStyle name="Обычный 4 3 8 2 3 4" xfId="20250"/>
    <cellStyle name="Обычный 4 3 8 2 4" xfId="7409"/>
    <cellStyle name="Обычный 4 3 8 2 4 2" xfId="14746"/>
    <cellStyle name="Обычный 4 3 8 2 4 2 2" xfId="29412"/>
    <cellStyle name="Обычный 4 3 8 2 4 3" xfId="22079"/>
    <cellStyle name="Обычный 4 3 8 2 5" xfId="11091"/>
    <cellStyle name="Обычный 4 3 8 2 5 2" xfId="25757"/>
    <cellStyle name="Обычный 4 3 8 2 6" xfId="18424"/>
    <cellStyle name="Обычный 4 3 8 3" xfId="309"/>
    <cellStyle name="Обычный 4 3 8 3 2" xfId="4720"/>
    <cellStyle name="Обычный 4 3 8 3 2 2" xfId="6551"/>
    <cellStyle name="Обычный 4 3 8 3 2 2 2" xfId="10211"/>
    <cellStyle name="Обычный 4 3 8 3 2 2 2 2" xfId="17544"/>
    <cellStyle name="Обычный 4 3 8 3 2 2 2 2 2" xfId="32210"/>
    <cellStyle name="Обычный 4 3 8 3 2 2 2 3" xfId="24877"/>
    <cellStyle name="Обычный 4 3 8 3 2 2 3" xfId="13889"/>
    <cellStyle name="Обычный 4 3 8 3 2 2 3 2" xfId="28555"/>
    <cellStyle name="Обычный 4 3 8 3 2 2 4" xfId="21222"/>
    <cellStyle name="Обычный 4 3 8 3 2 3" xfId="8383"/>
    <cellStyle name="Обычный 4 3 8 3 2 3 2" xfId="15718"/>
    <cellStyle name="Обычный 4 3 8 3 2 3 2 2" xfId="30384"/>
    <cellStyle name="Обычный 4 3 8 3 2 3 3" xfId="23051"/>
    <cellStyle name="Обычный 4 3 8 3 2 4" xfId="12063"/>
    <cellStyle name="Обычный 4 3 8 3 2 4 2" xfId="26729"/>
    <cellStyle name="Обычный 4 3 8 3 2 5" xfId="19396"/>
    <cellStyle name="Обычный 4 3 8 3 3" xfId="5643"/>
    <cellStyle name="Обычный 4 3 8 3 3 2" xfId="9302"/>
    <cellStyle name="Обычный 4 3 8 3 3 2 2" xfId="16635"/>
    <cellStyle name="Обычный 4 3 8 3 3 2 2 2" xfId="31301"/>
    <cellStyle name="Обычный 4 3 8 3 3 2 3" xfId="23968"/>
    <cellStyle name="Обычный 4 3 8 3 3 3" xfId="12980"/>
    <cellStyle name="Обычный 4 3 8 3 3 3 2" xfId="27646"/>
    <cellStyle name="Обычный 4 3 8 3 3 4" xfId="20313"/>
    <cellStyle name="Обычный 4 3 8 3 4" xfId="7472"/>
    <cellStyle name="Обычный 4 3 8 3 4 2" xfId="14809"/>
    <cellStyle name="Обычный 4 3 8 3 4 2 2" xfId="29475"/>
    <cellStyle name="Обычный 4 3 8 3 4 3" xfId="22142"/>
    <cellStyle name="Обычный 4 3 8 3 5" xfId="11154"/>
    <cellStyle name="Обычный 4 3 8 3 5 2" xfId="25820"/>
    <cellStyle name="Обычный 4 3 8 3 6" xfId="18487"/>
    <cellStyle name="Обычный 4 3 8 4" xfId="371"/>
    <cellStyle name="Обычный 4 3 8 4 2" xfId="4783"/>
    <cellStyle name="Обычный 4 3 8 4 2 2" xfId="6614"/>
    <cellStyle name="Обычный 4 3 8 4 2 2 2" xfId="10274"/>
    <cellStyle name="Обычный 4 3 8 4 2 2 2 2" xfId="17607"/>
    <cellStyle name="Обычный 4 3 8 4 2 2 2 2 2" xfId="32273"/>
    <cellStyle name="Обычный 4 3 8 4 2 2 2 3" xfId="24940"/>
    <cellStyle name="Обычный 4 3 8 4 2 2 3" xfId="13952"/>
    <cellStyle name="Обычный 4 3 8 4 2 2 3 2" xfId="28618"/>
    <cellStyle name="Обычный 4 3 8 4 2 2 4" xfId="21285"/>
    <cellStyle name="Обычный 4 3 8 4 2 3" xfId="8446"/>
    <cellStyle name="Обычный 4 3 8 4 2 3 2" xfId="15781"/>
    <cellStyle name="Обычный 4 3 8 4 2 3 2 2" xfId="30447"/>
    <cellStyle name="Обычный 4 3 8 4 2 3 3" xfId="23114"/>
    <cellStyle name="Обычный 4 3 8 4 2 4" xfId="12126"/>
    <cellStyle name="Обычный 4 3 8 4 2 4 2" xfId="26792"/>
    <cellStyle name="Обычный 4 3 8 4 2 5" xfId="19459"/>
    <cellStyle name="Обычный 4 3 8 4 3" xfId="5706"/>
    <cellStyle name="Обычный 4 3 8 4 3 2" xfId="9365"/>
    <cellStyle name="Обычный 4 3 8 4 3 2 2" xfId="16698"/>
    <cellStyle name="Обычный 4 3 8 4 3 2 2 2" xfId="31364"/>
    <cellStyle name="Обычный 4 3 8 4 3 2 3" xfId="24031"/>
    <cellStyle name="Обычный 4 3 8 4 3 3" xfId="13043"/>
    <cellStyle name="Обычный 4 3 8 4 3 3 2" xfId="27709"/>
    <cellStyle name="Обычный 4 3 8 4 3 4" xfId="20376"/>
    <cellStyle name="Обычный 4 3 8 4 4" xfId="7535"/>
    <cellStyle name="Обычный 4 3 8 4 4 2" xfId="14872"/>
    <cellStyle name="Обычный 4 3 8 4 4 2 2" xfId="29538"/>
    <cellStyle name="Обычный 4 3 8 4 4 3" xfId="22205"/>
    <cellStyle name="Обычный 4 3 8 4 5" xfId="11217"/>
    <cellStyle name="Обычный 4 3 8 4 5 2" xfId="25883"/>
    <cellStyle name="Обычный 4 3 8 4 6" xfId="18550"/>
    <cellStyle name="Обычный 4 3 8 5" xfId="434"/>
    <cellStyle name="Обычный 4 3 8 5 2" xfId="4846"/>
    <cellStyle name="Обычный 4 3 8 5 2 2" xfId="6677"/>
    <cellStyle name="Обычный 4 3 8 5 2 2 2" xfId="10337"/>
    <cellStyle name="Обычный 4 3 8 5 2 2 2 2" xfId="17670"/>
    <cellStyle name="Обычный 4 3 8 5 2 2 2 2 2" xfId="32336"/>
    <cellStyle name="Обычный 4 3 8 5 2 2 2 3" xfId="25003"/>
    <cellStyle name="Обычный 4 3 8 5 2 2 3" xfId="14015"/>
    <cellStyle name="Обычный 4 3 8 5 2 2 3 2" xfId="28681"/>
    <cellStyle name="Обычный 4 3 8 5 2 2 4" xfId="21348"/>
    <cellStyle name="Обычный 4 3 8 5 2 3" xfId="8509"/>
    <cellStyle name="Обычный 4 3 8 5 2 3 2" xfId="15844"/>
    <cellStyle name="Обычный 4 3 8 5 2 3 2 2" xfId="30510"/>
    <cellStyle name="Обычный 4 3 8 5 2 3 3" xfId="23177"/>
    <cellStyle name="Обычный 4 3 8 5 2 4" xfId="12189"/>
    <cellStyle name="Обычный 4 3 8 5 2 4 2" xfId="26855"/>
    <cellStyle name="Обычный 4 3 8 5 2 5" xfId="19522"/>
    <cellStyle name="Обычный 4 3 8 5 3" xfId="5769"/>
    <cellStyle name="Обычный 4 3 8 5 3 2" xfId="9428"/>
    <cellStyle name="Обычный 4 3 8 5 3 2 2" xfId="16761"/>
    <cellStyle name="Обычный 4 3 8 5 3 2 2 2" xfId="31427"/>
    <cellStyle name="Обычный 4 3 8 5 3 2 3" xfId="24094"/>
    <cellStyle name="Обычный 4 3 8 5 3 3" xfId="13106"/>
    <cellStyle name="Обычный 4 3 8 5 3 3 2" xfId="27772"/>
    <cellStyle name="Обычный 4 3 8 5 3 4" xfId="20439"/>
    <cellStyle name="Обычный 4 3 8 5 4" xfId="7598"/>
    <cellStyle name="Обычный 4 3 8 5 4 2" xfId="14935"/>
    <cellStyle name="Обычный 4 3 8 5 4 2 2" xfId="29601"/>
    <cellStyle name="Обычный 4 3 8 5 4 3" xfId="22268"/>
    <cellStyle name="Обычный 4 3 8 5 5" xfId="11280"/>
    <cellStyle name="Обычный 4 3 8 5 5 2" xfId="25946"/>
    <cellStyle name="Обычный 4 3 8 5 6" xfId="18613"/>
    <cellStyle name="Обычный 4 3 8 6" xfId="497"/>
    <cellStyle name="Обычный 4 3 8 6 2" xfId="4909"/>
    <cellStyle name="Обычный 4 3 8 6 2 2" xfId="6740"/>
    <cellStyle name="Обычный 4 3 8 6 2 2 2" xfId="10400"/>
    <cellStyle name="Обычный 4 3 8 6 2 2 2 2" xfId="17733"/>
    <cellStyle name="Обычный 4 3 8 6 2 2 2 2 2" xfId="32399"/>
    <cellStyle name="Обычный 4 3 8 6 2 2 2 3" xfId="25066"/>
    <cellStyle name="Обычный 4 3 8 6 2 2 3" xfId="14078"/>
    <cellStyle name="Обычный 4 3 8 6 2 2 3 2" xfId="28744"/>
    <cellStyle name="Обычный 4 3 8 6 2 2 4" xfId="21411"/>
    <cellStyle name="Обычный 4 3 8 6 2 3" xfId="8572"/>
    <cellStyle name="Обычный 4 3 8 6 2 3 2" xfId="15907"/>
    <cellStyle name="Обычный 4 3 8 6 2 3 2 2" xfId="30573"/>
    <cellStyle name="Обычный 4 3 8 6 2 3 3" xfId="23240"/>
    <cellStyle name="Обычный 4 3 8 6 2 4" xfId="12252"/>
    <cellStyle name="Обычный 4 3 8 6 2 4 2" xfId="26918"/>
    <cellStyle name="Обычный 4 3 8 6 2 5" xfId="19585"/>
    <cellStyle name="Обычный 4 3 8 6 3" xfId="5832"/>
    <cellStyle name="Обычный 4 3 8 6 3 2" xfId="9491"/>
    <cellStyle name="Обычный 4 3 8 6 3 2 2" xfId="16824"/>
    <cellStyle name="Обычный 4 3 8 6 3 2 2 2" xfId="31490"/>
    <cellStyle name="Обычный 4 3 8 6 3 2 3" xfId="24157"/>
    <cellStyle name="Обычный 4 3 8 6 3 3" xfId="13169"/>
    <cellStyle name="Обычный 4 3 8 6 3 3 2" xfId="27835"/>
    <cellStyle name="Обычный 4 3 8 6 3 4" xfId="20502"/>
    <cellStyle name="Обычный 4 3 8 6 4" xfId="7661"/>
    <cellStyle name="Обычный 4 3 8 6 4 2" xfId="14998"/>
    <cellStyle name="Обычный 4 3 8 6 4 2 2" xfId="29664"/>
    <cellStyle name="Обычный 4 3 8 6 4 3" xfId="22331"/>
    <cellStyle name="Обычный 4 3 8 6 5" xfId="11343"/>
    <cellStyle name="Обычный 4 3 8 6 5 2" xfId="26009"/>
    <cellStyle name="Обычный 4 3 8 6 6" xfId="18676"/>
    <cellStyle name="Обычный 4 3 8 7" xfId="560"/>
    <cellStyle name="Обычный 4 3 8 7 2" xfId="4972"/>
    <cellStyle name="Обычный 4 3 8 7 2 2" xfId="6803"/>
    <cellStyle name="Обычный 4 3 8 7 2 2 2" xfId="10463"/>
    <cellStyle name="Обычный 4 3 8 7 2 2 2 2" xfId="17796"/>
    <cellStyle name="Обычный 4 3 8 7 2 2 2 2 2" xfId="32462"/>
    <cellStyle name="Обычный 4 3 8 7 2 2 2 3" xfId="25129"/>
    <cellStyle name="Обычный 4 3 8 7 2 2 3" xfId="14141"/>
    <cellStyle name="Обычный 4 3 8 7 2 2 3 2" xfId="28807"/>
    <cellStyle name="Обычный 4 3 8 7 2 2 4" xfId="21474"/>
    <cellStyle name="Обычный 4 3 8 7 2 3" xfId="8635"/>
    <cellStyle name="Обычный 4 3 8 7 2 3 2" xfId="15970"/>
    <cellStyle name="Обычный 4 3 8 7 2 3 2 2" xfId="30636"/>
    <cellStyle name="Обычный 4 3 8 7 2 3 3" xfId="23303"/>
    <cellStyle name="Обычный 4 3 8 7 2 4" xfId="12315"/>
    <cellStyle name="Обычный 4 3 8 7 2 4 2" xfId="26981"/>
    <cellStyle name="Обычный 4 3 8 7 2 5" xfId="19648"/>
    <cellStyle name="Обычный 4 3 8 7 3" xfId="5895"/>
    <cellStyle name="Обычный 4 3 8 7 3 2" xfId="9554"/>
    <cellStyle name="Обычный 4 3 8 7 3 2 2" xfId="16887"/>
    <cellStyle name="Обычный 4 3 8 7 3 2 2 2" xfId="31553"/>
    <cellStyle name="Обычный 4 3 8 7 3 2 3" xfId="24220"/>
    <cellStyle name="Обычный 4 3 8 7 3 3" xfId="13232"/>
    <cellStyle name="Обычный 4 3 8 7 3 3 2" xfId="27898"/>
    <cellStyle name="Обычный 4 3 8 7 3 4" xfId="20565"/>
    <cellStyle name="Обычный 4 3 8 7 4" xfId="7724"/>
    <cellStyle name="Обычный 4 3 8 7 4 2" xfId="15061"/>
    <cellStyle name="Обычный 4 3 8 7 4 2 2" xfId="29727"/>
    <cellStyle name="Обычный 4 3 8 7 4 3" xfId="22394"/>
    <cellStyle name="Обычный 4 3 8 7 5" xfId="11406"/>
    <cellStyle name="Обычный 4 3 8 7 5 2" xfId="26072"/>
    <cellStyle name="Обычный 4 3 8 7 6" xfId="18739"/>
    <cellStyle name="Обычный 4 3 8 8" xfId="624"/>
    <cellStyle name="Обычный 4 3 8 8 2" xfId="5035"/>
    <cellStyle name="Обычный 4 3 8 8 2 2" xfId="6866"/>
    <cellStyle name="Обычный 4 3 8 8 2 2 2" xfId="10526"/>
    <cellStyle name="Обычный 4 3 8 8 2 2 2 2" xfId="17859"/>
    <cellStyle name="Обычный 4 3 8 8 2 2 2 2 2" xfId="32525"/>
    <cellStyle name="Обычный 4 3 8 8 2 2 2 3" xfId="25192"/>
    <cellStyle name="Обычный 4 3 8 8 2 2 3" xfId="14204"/>
    <cellStyle name="Обычный 4 3 8 8 2 2 3 2" xfId="28870"/>
    <cellStyle name="Обычный 4 3 8 8 2 2 4" xfId="21537"/>
    <cellStyle name="Обычный 4 3 8 8 2 3" xfId="8698"/>
    <cellStyle name="Обычный 4 3 8 8 2 3 2" xfId="16033"/>
    <cellStyle name="Обычный 4 3 8 8 2 3 2 2" xfId="30699"/>
    <cellStyle name="Обычный 4 3 8 8 2 3 3" xfId="23366"/>
    <cellStyle name="Обычный 4 3 8 8 2 4" xfId="12378"/>
    <cellStyle name="Обычный 4 3 8 8 2 4 2" xfId="27044"/>
    <cellStyle name="Обычный 4 3 8 8 2 5" xfId="19711"/>
    <cellStyle name="Обычный 4 3 8 8 3" xfId="5958"/>
    <cellStyle name="Обычный 4 3 8 8 3 2" xfId="9617"/>
    <cellStyle name="Обычный 4 3 8 8 3 2 2" xfId="16950"/>
    <cellStyle name="Обычный 4 3 8 8 3 2 2 2" xfId="31616"/>
    <cellStyle name="Обычный 4 3 8 8 3 2 3" xfId="24283"/>
    <cellStyle name="Обычный 4 3 8 8 3 3" xfId="13295"/>
    <cellStyle name="Обычный 4 3 8 8 3 3 2" xfId="27961"/>
    <cellStyle name="Обычный 4 3 8 8 3 4" xfId="20628"/>
    <cellStyle name="Обычный 4 3 8 8 4" xfId="7787"/>
    <cellStyle name="Обычный 4 3 8 8 4 2" xfId="15124"/>
    <cellStyle name="Обычный 4 3 8 8 4 2 2" xfId="29790"/>
    <cellStyle name="Обычный 4 3 8 8 4 3" xfId="22457"/>
    <cellStyle name="Обычный 4 3 8 8 5" xfId="11469"/>
    <cellStyle name="Обычный 4 3 8 8 5 2" xfId="26135"/>
    <cellStyle name="Обычный 4 3 8 8 6" xfId="18802"/>
    <cellStyle name="Обычный 4 3 8 9" xfId="687"/>
    <cellStyle name="Обычный 4 3 8 9 2" xfId="5098"/>
    <cellStyle name="Обычный 4 3 8 9 2 2" xfId="6929"/>
    <cellStyle name="Обычный 4 3 8 9 2 2 2" xfId="10589"/>
    <cellStyle name="Обычный 4 3 8 9 2 2 2 2" xfId="17922"/>
    <cellStyle name="Обычный 4 3 8 9 2 2 2 2 2" xfId="32588"/>
    <cellStyle name="Обычный 4 3 8 9 2 2 2 3" xfId="25255"/>
    <cellStyle name="Обычный 4 3 8 9 2 2 3" xfId="14267"/>
    <cellStyle name="Обычный 4 3 8 9 2 2 3 2" xfId="28933"/>
    <cellStyle name="Обычный 4 3 8 9 2 2 4" xfId="21600"/>
    <cellStyle name="Обычный 4 3 8 9 2 3" xfId="8761"/>
    <cellStyle name="Обычный 4 3 8 9 2 3 2" xfId="16096"/>
    <cellStyle name="Обычный 4 3 8 9 2 3 2 2" xfId="30762"/>
    <cellStyle name="Обычный 4 3 8 9 2 3 3" xfId="23429"/>
    <cellStyle name="Обычный 4 3 8 9 2 4" xfId="12441"/>
    <cellStyle name="Обычный 4 3 8 9 2 4 2" xfId="27107"/>
    <cellStyle name="Обычный 4 3 8 9 2 5" xfId="19774"/>
    <cellStyle name="Обычный 4 3 8 9 3" xfId="6021"/>
    <cellStyle name="Обычный 4 3 8 9 3 2" xfId="9680"/>
    <cellStyle name="Обычный 4 3 8 9 3 2 2" xfId="17013"/>
    <cellStyle name="Обычный 4 3 8 9 3 2 2 2" xfId="31679"/>
    <cellStyle name="Обычный 4 3 8 9 3 2 3" xfId="24346"/>
    <cellStyle name="Обычный 4 3 8 9 3 3" xfId="13358"/>
    <cellStyle name="Обычный 4 3 8 9 3 3 2" xfId="28024"/>
    <cellStyle name="Обычный 4 3 8 9 3 4" xfId="20691"/>
    <cellStyle name="Обычный 4 3 8 9 4" xfId="7850"/>
    <cellStyle name="Обычный 4 3 8 9 4 2" xfId="15187"/>
    <cellStyle name="Обычный 4 3 8 9 4 2 2" xfId="29853"/>
    <cellStyle name="Обычный 4 3 8 9 4 3" xfId="22520"/>
    <cellStyle name="Обычный 4 3 8 9 5" xfId="11532"/>
    <cellStyle name="Обычный 4 3 8 9 5 2" xfId="26198"/>
    <cellStyle name="Обычный 4 3 8 9 6" xfId="18865"/>
    <cellStyle name="Обычный 4 3 9" xfId="116"/>
    <cellStyle name="Обычный 4 3 9 10" xfId="751"/>
    <cellStyle name="Обычный 4 3 9 10 2" xfId="5162"/>
    <cellStyle name="Обычный 4 3 9 10 2 2" xfId="6993"/>
    <cellStyle name="Обычный 4 3 9 10 2 2 2" xfId="10653"/>
    <cellStyle name="Обычный 4 3 9 10 2 2 2 2" xfId="17986"/>
    <cellStyle name="Обычный 4 3 9 10 2 2 2 2 2" xfId="32652"/>
    <cellStyle name="Обычный 4 3 9 10 2 2 2 3" xfId="25319"/>
    <cellStyle name="Обычный 4 3 9 10 2 2 3" xfId="14331"/>
    <cellStyle name="Обычный 4 3 9 10 2 2 3 2" xfId="28997"/>
    <cellStyle name="Обычный 4 3 9 10 2 2 4" xfId="21664"/>
    <cellStyle name="Обычный 4 3 9 10 2 3" xfId="8825"/>
    <cellStyle name="Обычный 4 3 9 10 2 3 2" xfId="16160"/>
    <cellStyle name="Обычный 4 3 9 10 2 3 2 2" xfId="30826"/>
    <cellStyle name="Обычный 4 3 9 10 2 3 3" xfId="23493"/>
    <cellStyle name="Обычный 4 3 9 10 2 4" xfId="12505"/>
    <cellStyle name="Обычный 4 3 9 10 2 4 2" xfId="27171"/>
    <cellStyle name="Обычный 4 3 9 10 2 5" xfId="19838"/>
    <cellStyle name="Обычный 4 3 9 10 3" xfId="6085"/>
    <cellStyle name="Обычный 4 3 9 10 3 2" xfId="9744"/>
    <cellStyle name="Обычный 4 3 9 10 3 2 2" xfId="17077"/>
    <cellStyle name="Обычный 4 3 9 10 3 2 2 2" xfId="31743"/>
    <cellStyle name="Обычный 4 3 9 10 3 2 3" xfId="24410"/>
    <cellStyle name="Обычный 4 3 9 10 3 3" xfId="13422"/>
    <cellStyle name="Обычный 4 3 9 10 3 3 2" xfId="28088"/>
    <cellStyle name="Обычный 4 3 9 10 3 4" xfId="20755"/>
    <cellStyle name="Обычный 4 3 9 10 4" xfId="7914"/>
    <cellStyle name="Обычный 4 3 9 10 4 2" xfId="15251"/>
    <cellStyle name="Обычный 4 3 9 10 4 2 2" xfId="29917"/>
    <cellStyle name="Обычный 4 3 9 10 4 3" xfId="22584"/>
    <cellStyle name="Обычный 4 3 9 10 5" xfId="11596"/>
    <cellStyle name="Обычный 4 3 9 10 5 2" xfId="26262"/>
    <cellStyle name="Обычный 4 3 9 10 6" xfId="18929"/>
    <cellStyle name="Обычный 4 3 9 11" xfId="814"/>
    <cellStyle name="Обычный 4 3 9 11 2" xfId="5225"/>
    <cellStyle name="Обычный 4 3 9 11 2 2" xfId="7056"/>
    <cellStyle name="Обычный 4 3 9 11 2 2 2" xfId="10716"/>
    <cellStyle name="Обычный 4 3 9 11 2 2 2 2" xfId="18049"/>
    <cellStyle name="Обычный 4 3 9 11 2 2 2 2 2" xfId="32715"/>
    <cellStyle name="Обычный 4 3 9 11 2 2 2 3" xfId="25382"/>
    <cellStyle name="Обычный 4 3 9 11 2 2 3" xfId="14394"/>
    <cellStyle name="Обычный 4 3 9 11 2 2 3 2" xfId="29060"/>
    <cellStyle name="Обычный 4 3 9 11 2 2 4" xfId="21727"/>
    <cellStyle name="Обычный 4 3 9 11 2 3" xfId="8888"/>
    <cellStyle name="Обычный 4 3 9 11 2 3 2" xfId="16223"/>
    <cellStyle name="Обычный 4 3 9 11 2 3 2 2" xfId="30889"/>
    <cellStyle name="Обычный 4 3 9 11 2 3 3" xfId="23556"/>
    <cellStyle name="Обычный 4 3 9 11 2 4" xfId="12568"/>
    <cellStyle name="Обычный 4 3 9 11 2 4 2" xfId="27234"/>
    <cellStyle name="Обычный 4 3 9 11 2 5" xfId="19901"/>
    <cellStyle name="Обычный 4 3 9 11 3" xfId="6148"/>
    <cellStyle name="Обычный 4 3 9 11 3 2" xfId="9807"/>
    <cellStyle name="Обычный 4 3 9 11 3 2 2" xfId="17140"/>
    <cellStyle name="Обычный 4 3 9 11 3 2 2 2" xfId="31806"/>
    <cellStyle name="Обычный 4 3 9 11 3 2 3" xfId="24473"/>
    <cellStyle name="Обычный 4 3 9 11 3 3" xfId="13485"/>
    <cellStyle name="Обычный 4 3 9 11 3 3 2" xfId="28151"/>
    <cellStyle name="Обычный 4 3 9 11 3 4" xfId="20818"/>
    <cellStyle name="Обычный 4 3 9 11 4" xfId="7977"/>
    <cellStyle name="Обычный 4 3 9 11 4 2" xfId="15314"/>
    <cellStyle name="Обычный 4 3 9 11 4 2 2" xfId="29980"/>
    <cellStyle name="Обычный 4 3 9 11 4 3" xfId="22647"/>
    <cellStyle name="Обычный 4 3 9 11 5" xfId="11659"/>
    <cellStyle name="Обычный 4 3 9 11 5 2" xfId="26325"/>
    <cellStyle name="Обычный 4 3 9 11 6" xfId="18992"/>
    <cellStyle name="Обычный 4 3 9 12" xfId="877"/>
    <cellStyle name="Обычный 4 3 9 12 2" xfId="5288"/>
    <cellStyle name="Обычный 4 3 9 12 2 2" xfId="7119"/>
    <cellStyle name="Обычный 4 3 9 12 2 2 2" xfId="10779"/>
    <cellStyle name="Обычный 4 3 9 12 2 2 2 2" xfId="18112"/>
    <cellStyle name="Обычный 4 3 9 12 2 2 2 2 2" xfId="32778"/>
    <cellStyle name="Обычный 4 3 9 12 2 2 2 3" xfId="25445"/>
    <cellStyle name="Обычный 4 3 9 12 2 2 3" xfId="14457"/>
    <cellStyle name="Обычный 4 3 9 12 2 2 3 2" xfId="29123"/>
    <cellStyle name="Обычный 4 3 9 12 2 2 4" xfId="21790"/>
    <cellStyle name="Обычный 4 3 9 12 2 3" xfId="8951"/>
    <cellStyle name="Обычный 4 3 9 12 2 3 2" xfId="16286"/>
    <cellStyle name="Обычный 4 3 9 12 2 3 2 2" xfId="30952"/>
    <cellStyle name="Обычный 4 3 9 12 2 3 3" xfId="23619"/>
    <cellStyle name="Обычный 4 3 9 12 2 4" xfId="12631"/>
    <cellStyle name="Обычный 4 3 9 12 2 4 2" xfId="27297"/>
    <cellStyle name="Обычный 4 3 9 12 2 5" xfId="19964"/>
    <cellStyle name="Обычный 4 3 9 12 3" xfId="6211"/>
    <cellStyle name="Обычный 4 3 9 12 3 2" xfId="9870"/>
    <cellStyle name="Обычный 4 3 9 12 3 2 2" xfId="17203"/>
    <cellStyle name="Обычный 4 3 9 12 3 2 2 2" xfId="31869"/>
    <cellStyle name="Обычный 4 3 9 12 3 2 3" xfId="24536"/>
    <cellStyle name="Обычный 4 3 9 12 3 3" xfId="13548"/>
    <cellStyle name="Обычный 4 3 9 12 3 3 2" xfId="28214"/>
    <cellStyle name="Обычный 4 3 9 12 3 4" xfId="20881"/>
    <cellStyle name="Обычный 4 3 9 12 4" xfId="8040"/>
    <cellStyle name="Обычный 4 3 9 12 4 2" xfId="15377"/>
    <cellStyle name="Обычный 4 3 9 12 4 2 2" xfId="30043"/>
    <cellStyle name="Обычный 4 3 9 12 4 3" xfId="22710"/>
    <cellStyle name="Обычный 4 3 9 12 5" xfId="11722"/>
    <cellStyle name="Обычный 4 3 9 12 5 2" xfId="26388"/>
    <cellStyle name="Обычный 4 3 9 12 6" xfId="19055"/>
    <cellStyle name="Обычный 4 3 9 13" xfId="940"/>
    <cellStyle name="Обычный 4 3 9 13 2" xfId="5351"/>
    <cellStyle name="Обычный 4 3 9 13 2 2" xfId="7182"/>
    <cellStyle name="Обычный 4 3 9 13 2 2 2" xfId="10842"/>
    <cellStyle name="Обычный 4 3 9 13 2 2 2 2" xfId="18175"/>
    <cellStyle name="Обычный 4 3 9 13 2 2 2 2 2" xfId="32841"/>
    <cellStyle name="Обычный 4 3 9 13 2 2 2 3" xfId="25508"/>
    <cellStyle name="Обычный 4 3 9 13 2 2 3" xfId="14520"/>
    <cellStyle name="Обычный 4 3 9 13 2 2 3 2" xfId="29186"/>
    <cellStyle name="Обычный 4 3 9 13 2 2 4" xfId="21853"/>
    <cellStyle name="Обычный 4 3 9 13 2 3" xfId="9014"/>
    <cellStyle name="Обычный 4 3 9 13 2 3 2" xfId="16349"/>
    <cellStyle name="Обычный 4 3 9 13 2 3 2 2" xfId="31015"/>
    <cellStyle name="Обычный 4 3 9 13 2 3 3" xfId="23682"/>
    <cellStyle name="Обычный 4 3 9 13 2 4" xfId="12694"/>
    <cellStyle name="Обычный 4 3 9 13 2 4 2" xfId="27360"/>
    <cellStyle name="Обычный 4 3 9 13 2 5" xfId="20027"/>
    <cellStyle name="Обычный 4 3 9 13 3" xfId="6274"/>
    <cellStyle name="Обычный 4 3 9 13 3 2" xfId="9933"/>
    <cellStyle name="Обычный 4 3 9 13 3 2 2" xfId="17266"/>
    <cellStyle name="Обычный 4 3 9 13 3 2 2 2" xfId="31932"/>
    <cellStyle name="Обычный 4 3 9 13 3 2 3" xfId="24599"/>
    <cellStyle name="Обычный 4 3 9 13 3 3" xfId="13611"/>
    <cellStyle name="Обычный 4 3 9 13 3 3 2" xfId="28277"/>
    <cellStyle name="Обычный 4 3 9 13 3 4" xfId="20944"/>
    <cellStyle name="Обычный 4 3 9 13 4" xfId="8103"/>
    <cellStyle name="Обычный 4 3 9 13 4 2" xfId="15440"/>
    <cellStyle name="Обычный 4 3 9 13 4 2 2" xfId="30106"/>
    <cellStyle name="Обычный 4 3 9 13 4 3" xfId="22773"/>
    <cellStyle name="Обычный 4 3 9 13 5" xfId="11785"/>
    <cellStyle name="Обычный 4 3 9 13 5 2" xfId="26451"/>
    <cellStyle name="Обычный 4 3 9 13 6" xfId="19118"/>
    <cellStyle name="Обычный 4 3 9 14" xfId="1002"/>
    <cellStyle name="Обычный 4 3 9 14 2" xfId="5414"/>
    <cellStyle name="Обычный 4 3 9 14 2 2" xfId="7245"/>
    <cellStyle name="Обычный 4 3 9 14 2 2 2" xfId="10905"/>
    <cellStyle name="Обычный 4 3 9 14 2 2 2 2" xfId="18238"/>
    <cellStyle name="Обычный 4 3 9 14 2 2 2 2 2" xfId="32904"/>
    <cellStyle name="Обычный 4 3 9 14 2 2 2 3" xfId="25571"/>
    <cellStyle name="Обычный 4 3 9 14 2 2 3" xfId="14583"/>
    <cellStyle name="Обычный 4 3 9 14 2 2 3 2" xfId="29249"/>
    <cellStyle name="Обычный 4 3 9 14 2 2 4" xfId="21916"/>
    <cellStyle name="Обычный 4 3 9 14 2 3" xfId="9077"/>
    <cellStyle name="Обычный 4 3 9 14 2 3 2" xfId="16412"/>
    <cellStyle name="Обычный 4 3 9 14 2 3 2 2" xfId="31078"/>
    <cellStyle name="Обычный 4 3 9 14 2 3 3" xfId="23745"/>
    <cellStyle name="Обычный 4 3 9 14 2 4" xfId="12757"/>
    <cellStyle name="Обычный 4 3 9 14 2 4 2" xfId="27423"/>
    <cellStyle name="Обычный 4 3 9 14 2 5" xfId="20090"/>
    <cellStyle name="Обычный 4 3 9 14 3" xfId="6336"/>
    <cellStyle name="Обычный 4 3 9 14 3 2" xfId="9996"/>
    <cellStyle name="Обычный 4 3 9 14 3 2 2" xfId="17329"/>
    <cellStyle name="Обычный 4 3 9 14 3 2 2 2" xfId="31995"/>
    <cellStyle name="Обычный 4 3 9 14 3 2 3" xfId="24662"/>
    <cellStyle name="Обычный 4 3 9 14 3 3" xfId="13674"/>
    <cellStyle name="Обычный 4 3 9 14 3 3 2" xfId="28340"/>
    <cellStyle name="Обычный 4 3 9 14 3 4" xfId="21007"/>
    <cellStyle name="Обычный 4 3 9 14 4" xfId="8166"/>
    <cellStyle name="Обычный 4 3 9 14 4 2" xfId="15503"/>
    <cellStyle name="Обычный 4 3 9 14 4 2 2" xfId="30169"/>
    <cellStyle name="Обычный 4 3 9 14 4 3" xfId="22836"/>
    <cellStyle name="Обычный 4 3 9 14 5" xfId="11848"/>
    <cellStyle name="Обычный 4 3 9 14 5 2" xfId="26514"/>
    <cellStyle name="Обычный 4 3 9 14 6" xfId="19181"/>
    <cellStyle name="Обычный 4 3 9 15" xfId="4572"/>
    <cellStyle name="Обычный 4 3 9 15 2" xfId="6403"/>
    <cellStyle name="Обычный 4 3 9 15 2 2" xfId="10063"/>
    <cellStyle name="Обычный 4 3 9 15 2 2 2" xfId="17396"/>
    <cellStyle name="Обычный 4 3 9 15 2 2 2 2" xfId="32062"/>
    <cellStyle name="Обычный 4 3 9 15 2 2 3" xfId="24729"/>
    <cellStyle name="Обычный 4 3 9 15 2 3" xfId="13741"/>
    <cellStyle name="Обычный 4 3 9 15 2 3 2" xfId="28407"/>
    <cellStyle name="Обычный 4 3 9 15 2 4" xfId="21074"/>
    <cellStyle name="Обычный 4 3 9 15 3" xfId="8235"/>
    <cellStyle name="Обычный 4 3 9 15 3 2" xfId="15570"/>
    <cellStyle name="Обычный 4 3 9 15 3 2 2" xfId="30236"/>
    <cellStyle name="Обычный 4 3 9 15 3 3" xfId="22903"/>
    <cellStyle name="Обычный 4 3 9 15 4" xfId="11915"/>
    <cellStyle name="Обычный 4 3 9 15 4 2" xfId="26581"/>
    <cellStyle name="Обычный 4 3 9 15 5" xfId="19248"/>
    <cellStyle name="Обычный 4 3 9 16" xfId="5495"/>
    <cellStyle name="Обычный 4 3 9 16 2" xfId="9154"/>
    <cellStyle name="Обычный 4 3 9 16 2 2" xfId="16487"/>
    <cellStyle name="Обычный 4 3 9 16 2 2 2" xfId="31153"/>
    <cellStyle name="Обычный 4 3 9 16 2 3" xfId="23820"/>
    <cellStyle name="Обычный 4 3 9 16 3" xfId="12832"/>
    <cellStyle name="Обычный 4 3 9 16 3 2" xfId="27498"/>
    <cellStyle name="Обычный 4 3 9 16 4" xfId="20165"/>
    <cellStyle name="Обычный 4 3 9 17" xfId="7324"/>
    <cellStyle name="Обычный 4 3 9 17 2" xfId="14661"/>
    <cellStyle name="Обычный 4 3 9 17 2 2" xfId="29327"/>
    <cellStyle name="Обычный 4 3 9 17 3" xfId="21994"/>
    <cellStyle name="Обычный 4 3 9 18" xfId="11006"/>
    <cellStyle name="Обычный 4 3 9 18 2" xfId="25672"/>
    <cellStyle name="Обычный 4 3 9 19" xfId="18339"/>
    <cellStyle name="Обычный 4 3 9 2" xfId="246"/>
    <cellStyle name="Обычный 4 3 9 2 2" xfId="4658"/>
    <cellStyle name="Обычный 4 3 9 2 2 2" xfId="6489"/>
    <cellStyle name="Обычный 4 3 9 2 2 2 2" xfId="10149"/>
    <cellStyle name="Обычный 4 3 9 2 2 2 2 2" xfId="17482"/>
    <cellStyle name="Обычный 4 3 9 2 2 2 2 2 2" xfId="32148"/>
    <cellStyle name="Обычный 4 3 9 2 2 2 2 3" xfId="24815"/>
    <cellStyle name="Обычный 4 3 9 2 2 2 3" xfId="13827"/>
    <cellStyle name="Обычный 4 3 9 2 2 2 3 2" xfId="28493"/>
    <cellStyle name="Обычный 4 3 9 2 2 2 4" xfId="21160"/>
    <cellStyle name="Обычный 4 3 9 2 2 3" xfId="8321"/>
    <cellStyle name="Обычный 4 3 9 2 2 3 2" xfId="15656"/>
    <cellStyle name="Обычный 4 3 9 2 2 3 2 2" xfId="30322"/>
    <cellStyle name="Обычный 4 3 9 2 2 3 3" xfId="22989"/>
    <cellStyle name="Обычный 4 3 9 2 2 4" xfId="12001"/>
    <cellStyle name="Обычный 4 3 9 2 2 4 2" xfId="26667"/>
    <cellStyle name="Обычный 4 3 9 2 2 5" xfId="19334"/>
    <cellStyle name="Обычный 4 3 9 2 3" xfId="5581"/>
    <cellStyle name="Обычный 4 3 9 2 3 2" xfId="9240"/>
    <cellStyle name="Обычный 4 3 9 2 3 2 2" xfId="16573"/>
    <cellStyle name="Обычный 4 3 9 2 3 2 2 2" xfId="31239"/>
    <cellStyle name="Обычный 4 3 9 2 3 2 3" xfId="23906"/>
    <cellStyle name="Обычный 4 3 9 2 3 3" xfId="12918"/>
    <cellStyle name="Обычный 4 3 9 2 3 3 2" xfId="27584"/>
    <cellStyle name="Обычный 4 3 9 2 3 4" xfId="20251"/>
    <cellStyle name="Обычный 4 3 9 2 4" xfId="7410"/>
    <cellStyle name="Обычный 4 3 9 2 4 2" xfId="14747"/>
    <cellStyle name="Обычный 4 3 9 2 4 2 2" xfId="29413"/>
    <cellStyle name="Обычный 4 3 9 2 4 3" xfId="22080"/>
    <cellStyle name="Обычный 4 3 9 2 5" xfId="11092"/>
    <cellStyle name="Обычный 4 3 9 2 5 2" xfId="25758"/>
    <cellStyle name="Обычный 4 3 9 2 6" xfId="18425"/>
    <cellStyle name="Обычный 4 3 9 3" xfId="310"/>
    <cellStyle name="Обычный 4 3 9 3 2" xfId="4721"/>
    <cellStyle name="Обычный 4 3 9 3 2 2" xfId="6552"/>
    <cellStyle name="Обычный 4 3 9 3 2 2 2" xfId="10212"/>
    <cellStyle name="Обычный 4 3 9 3 2 2 2 2" xfId="17545"/>
    <cellStyle name="Обычный 4 3 9 3 2 2 2 2 2" xfId="32211"/>
    <cellStyle name="Обычный 4 3 9 3 2 2 2 3" xfId="24878"/>
    <cellStyle name="Обычный 4 3 9 3 2 2 3" xfId="13890"/>
    <cellStyle name="Обычный 4 3 9 3 2 2 3 2" xfId="28556"/>
    <cellStyle name="Обычный 4 3 9 3 2 2 4" xfId="21223"/>
    <cellStyle name="Обычный 4 3 9 3 2 3" xfId="8384"/>
    <cellStyle name="Обычный 4 3 9 3 2 3 2" xfId="15719"/>
    <cellStyle name="Обычный 4 3 9 3 2 3 2 2" xfId="30385"/>
    <cellStyle name="Обычный 4 3 9 3 2 3 3" xfId="23052"/>
    <cellStyle name="Обычный 4 3 9 3 2 4" xfId="12064"/>
    <cellStyle name="Обычный 4 3 9 3 2 4 2" xfId="26730"/>
    <cellStyle name="Обычный 4 3 9 3 2 5" xfId="19397"/>
    <cellStyle name="Обычный 4 3 9 3 3" xfId="5644"/>
    <cellStyle name="Обычный 4 3 9 3 3 2" xfId="9303"/>
    <cellStyle name="Обычный 4 3 9 3 3 2 2" xfId="16636"/>
    <cellStyle name="Обычный 4 3 9 3 3 2 2 2" xfId="31302"/>
    <cellStyle name="Обычный 4 3 9 3 3 2 3" xfId="23969"/>
    <cellStyle name="Обычный 4 3 9 3 3 3" xfId="12981"/>
    <cellStyle name="Обычный 4 3 9 3 3 3 2" xfId="27647"/>
    <cellStyle name="Обычный 4 3 9 3 3 4" xfId="20314"/>
    <cellStyle name="Обычный 4 3 9 3 4" xfId="7473"/>
    <cellStyle name="Обычный 4 3 9 3 4 2" xfId="14810"/>
    <cellStyle name="Обычный 4 3 9 3 4 2 2" xfId="29476"/>
    <cellStyle name="Обычный 4 3 9 3 4 3" xfId="22143"/>
    <cellStyle name="Обычный 4 3 9 3 5" xfId="11155"/>
    <cellStyle name="Обычный 4 3 9 3 5 2" xfId="25821"/>
    <cellStyle name="Обычный 4 3 9 3 6" xfId="18488"/>
    <cellStyle name="Обычный 4 3 9 4" xfId="372"/>
    <cellStyle name="Обычный 4 3 9 4 2" xfId="4784"/>
    <cellStyle name="Обычный 4 3 9 4 2 2" xfId="6615"/>
    <cellStyle name="Обычный 4 3 9 4 2 2 2" xfId="10275"/>
    <cellStyle name="Обычный 4 3 9 4 2 2 2 2" xfId="17608"/>
    <cellStyle name="Обычный 4 3 9 4 2 2 2 2 2" xfId="32274"/>
    <cellStyle name="Обычный 4 3 9 4 2 2 2 3" xfId="24941"/>
    <cellStyle name="Обычный 4 3 9 4 2 2 3" xfId="13953"/>
    <cellStyle name="Обычный 4 3 9 4 2 2 3 2" xfId="28619"/>
    <cellStyle name="Обычный 4 3 9 4 2 2 4" xfId="21286"/>
    <cellStyle name="Обычный 4 3 9 4 2 3" xfId="8447"/>
    <cellStyle name="Обычный 4 3 9 4 2 3 2" xfId="15782"/>
    <cellStyle name="Обычный 4 3 9 4 2 3 2 2" xfId="30448"/>
    <cellStyle name="Обычный 4 3 9 4 2 3 3" xfId="23115"/>
    <cellStyle name="Обычный 4 3 9 4 2 4" xfId="12127"/>
    <cellStyle name="Обычный 4 3 9 4 2 4 2" xfId="26793"/>
    <cellStyle name="Обычный 4 3 9 4 2 5" xfId="19460"/>
    <cellStyle name="Обычный 4 3 9 4 3" xfId="5707"/>
    <cellStyle name="Обычный 4 3 9 4 3 2" xfId="9366"/>
    <cellStyle name="Обычный 4 3 9 4 3 2 2" xfId="16699"/>
    <cellStyle name="Обычный 4 3 9 4 3 2 2 2" xfId="31365"/>
    <cellStyle name="Обычный 4 3 9 4 3 2 3" xfId="24032"/>
    <cellStyle name="Обычный 4 3 9 4 3 3" xfId="13044"/>
    <cellStyle name="Обычный 4 3 9 4 3 3 2" xfId="27710"/>
    <cellStyle name="Обычный 4 3 9 4 3 4" xfId="20377"/>
    <cellStyle name="Обычный 4 3 9 4 4" xfId="7536"/>
    <cellStyle name="Обычный 4 3 9 4 4 2" xfId="14873"/>
    <cellStyle name="Обычный 4 3 9 4 4 2 2" xfId="29539"/>
    <cellStyle name="Обычный 4 3 9 4 4 3" xfId="22206"/>
    <cellStyle name="Обычный 4 3 9 4 5" xfId="11218"/>
    <cellStyle name="Обычный 4 3 9 4 5 2" xfId="25884"/>
    <cellStyle name="Обычный 4 3 9 4 6" xfId="18551"/>
    <cellStyle name="Обычный 4 3 9 5" xfId="435"/>
    <cellStyle name="Обычный 4 3 9 5 2" xfId="4847"/>
    <cellStyle name="Обычный 4 3 9 5 2 2" xfId="6678"/>
    <cellStyle name="Обычный 4 3 9 5 2 2 2" xfId="10338"/>
    <cellStyle name="Обычный 4 3 9 5 2 2 2 2" xfId="17671"/>
    <cellStyle name="Обычный 4 3 9 5 2 2 2 2 2" xfId="32337"/>
    <cellStyle name="Обычный 4 3 9 5 2 2 2 3" xfId="25004"/>
    <cellStyle name="Обычный 4 3 9 5 2 2 3" xfId="14016"/>
    <cellStyle name="Обычный 4 3 9 5 2 2 3 2" xfId="28682"/>
    <cellStyle name="Обычный 4 3 9 5 2 2 4" xfId="21349"/>
    <cellStyle name="Обычный 4 3 9 5 2 3" xfId="8510"/>
    <cellStyle name="Обычный 4 3 9 5 2 3 2" xfId="15845"/>
    <cellStyle name="Обычный 4 3 9 5 2 3 2 2" xfId="30511"/>
    <cellStyle name="Обычный 4 3 9 5 2 3 3" xfId="23178"/>
    <cellStyle name="Обычный 4 3 9 5 2 4" xfId="12190"/>
    <cellStyle name="Обычный 4 3 9 5 2 4 2" xfId="26856"/>
    <cellStyle name="Обычный 4 3 9 5 2 5" xfId="19523"/>
    <cellStyle name="Обычный 4 3 9 5 3" xfId="5770"/>
    <cellStyle name="Обычный 4 3 9 5 3 2" xfId="9429"/>
    <cellStyle name="Обычный 4 3 9 5 3 2 2" xfId="16762"/>
    <cellStyle name="Обычный 4 3 9 5 3 2 2 2" xfId="31428"/>
    <cellStyle name="Обычный 4 3 9 5 3 2 3" xfId="24095"/>
    <cellStyle name="Обычный 4 3 9 5 3 3" xfId="13107"/>
    <cellStyle name="Обычный 4 3 9 5 3 3 2" xfId="27773"/>
    <cellStyle name="Обычный 4 3 9 5 3 4" xfId="20440"/>
    <cellStyle name="Обычный 4 3 9 5 4" xfId="7599"/>
    <cellStyle name="Обычный 4 3 9 5 4 2" xfId="14936"/>
    <cellStyle name="Обычный 4 3 9 5 4 2 2" xfId="29602"/>
    <cellStyle name="Обычный 4 3 9 5 4 3" xfId="22269"/>
    <cellStyle name="Обычный 4 3 9 5 5" xfId="11281"/>
    <cellStyle name="Обычный 4 3 9 5 5 2" xfId="25947"/>
    <cellStyle name="Обычный 4 3 9 5 6" xfId="18614"/>
    <cellStyle name="Обычный 4 3 9 6" xfId="498"/>
    <cellStyle name="Обычный 4 3 9 6 2" xfId="4910"/>
    <cellStyle name="Обычный 4 3 9 6 2 2" xfId="6741"/>
    <cellStyle name="Обычный 4 3 9 6 2 2 2" xfId="10401"/>
    <cellStyle name="Обычный 4 3 9 6 2 2 2 2" xfId="17734"/>
    <cellStyle name="Обычный 4 3 9 6 2 2 2 2 2" xfId="32400"/>
    <cellStyle name="Обычный 4 3 9 6 2 2 2 3" xfId="25067"/>
    <cellStyle name="Обычный 4 3 9 6 2 2 3" xfId="14079"/>
    <cellStyle name="Обычный 4 3 9 6 2 2 3 2" xfId="28745"/>
    <cellStyle name="Обычный 4 3 9 6 2 2 4" xfId="21412"/>
    <cellStyle name="Обычный 4 3 9 6 2 3" xfId="8573"/>
    <cellStyle name="Обычный 4 3 9 6 2 3 2" xfId="15908"/>
    <cellStyle name="Обычный 4 3 9 6 2 3 2 2" xfId="30574"/>
    <cellStyle name="Обычный 4 3 9 6 2 3 3" xfId="23241"/>
    <cellStyle name="Обычный 4 3 9 6 2 4" xfId="12253"/>
    <cellStyle name="Обычный 4 3 9 6 2 4 2" xfId="26919"/>
    <cellStyle name="Обычный 4 3 9 6 2 5" xfId="19586"/>
    <cellStyle name="Обычный 4 3 9 6 3" xfId="5833"/>
    <cellStyle name="Обычный 4 3 9 6 3 2" xfId="9492"/>
    <cellStyle name="Обычный 4 3 9 6 3 2 2" xfId="16825"/>
    <cellStyle name="Обычный 4 3 9 6 3 2 2 2" xfId="31491"/>
    <cellStyle name="Обычный 4 3 9 6 3 2 3" xfId="24158"/>
    <cellStyle name="Обычный 4 3 9 6 3 3" xfId="13170"/>
    <cellStyle name="Обычный 4 3 9 6 3 3 2" xfId="27836"/>
    <cellStyle name="Обычный 4 3 9 6 3 4" xfId="20503"/>
    <cellStyle name="Обычный 4 3 9 6 4" xfId="7662"/>
    <cellStyle name="Обычный 4 3 9 6 4 2" xfId="14999"/>
    <cellStyle name="Обычный 4 3 9 6 4 2 2" xfId="29665"/>
    <cellStyle name="Обычный 4 3 9 6 4 3" xfId="22332"/>
    <cellStyle name="Обычный 4 3 9 6 5" xfId="11344"/>
    <cellStyle name="Обычный 4 3 9 6 5 2" xfId="26010"/>
    <cellStyle name="Обычный 4 3 9 6 6" xfId="18677"/>
    <cellStyle name="Обычный 4 3 9 7" xfId="561"/>
    <cellStyle name="Обычный 4 3 9 7 2" xfId="4973"/>
    <cellStyle name="Обычный 4 3 9 7 2 2" xfId="6804"/>
    <cellStyle name="Обычный 4 3 9 7 2 2 2" xfId="10464"/>
    <cellStyle name="Обычный 4 3 9 7 2 2 2 2" xfId="17797"/>
    <cellStyle name="Обычный 4 3 9 7 2 2 2 2 2" xfId="32463"/>
    <cellStyle name="Обычный 4 3 9 7 2 2 2 3" xfId="25130"/>
    <cellStyle name="Обычный 4 3 9 7 2 2 3" xfId="14142"/>
    <cellStyle name="Обычный 4 3 9 7 2 2 3 2" xfId="28808"/>
    <cellStyle name="Обычный 4 3 9 7 2 2 4" xfId="21475"/>
    <cellStyle name="Обычный 4 3 9 7 2 3" xfId="8636"/>
    <cellStyle name="Обычный 4 3 9 7 2 3 2" xfId="15971"/>
    <cellStyle name="Обычный 4 3 9 7 2 3 2 2" xfId="30637"/>
    <cellStyle name="Обычный 4 3 9 7 2 3 3" xfId="23304"/>
    <cellStyle name="Обычный 4 3 9 7 2 4" xfId="12316"/>
    <cellStyle name="Обычный 4 3 9 7 2 4 2" xfId="26982"/>
    <cellStyle name="Обычный 4 3 9 7 2 5" xfId="19649"/>
    <cellStyle name="Обычный 4 3 9 7 3" xfId="5896"/>
    <cellStyle name="Обычный 4 3 9 7 3 2" xfId="9555"/>
    <cellStyle name="Обычный 4 3 9 7 3 2 2" xfId="16888"/>
    <cellStyle name="Обычный 4 3 9 7 3 2 2 2" xfId="31554"/>
    <cellStyle name="Обычный 4 3 9 7 3 2 3" xfId="24221"/>
    <cellStyle name="Обычный 4 3 9 7 3 3" xfId="13233"/>
    <cellStyle name="Обычный 4 3 9 7 3 3 2" xfId="27899"/>
    <cellStyle name="Обычный 4 3 9 7 3 4" xfId="20566"/>
    <cellStyle name="Обычный 4 3 9 7 4" xfId="7725"/>
    <cellStyle name="Обычный 4 3 9 7 4 2" xfId="15062"/>
    <cellStyle name="Обычный 4 3 9 7 4 2 2" xfId="29728"/>
    <cellStyle name="Обычный 4 3 9 7 4 3" xfId="22395"/>
    <cellStyle name="Обычный 4 3 9 7 5" xfId="11407"/>
    <cellStyle name="Обычный 4 3 9 7 5 2" xfId="26073"/>
    <cellStyle name="Обычный 4 3 9 7 6" xfId="18740"/>
    <cellStyle name="Обычный 4 3 9 8" xfId="625"/>
    <cellStyle name="Обычный 4 3 9 8 2" xfId="5036"/>
    <cellStyle name="Обычный 4 3 9 8 2 2" xfId="6867"/>
    <cellStyle name="Обычный 4 3 9 8 2 2 2" xfId="10527"/>
    <cellStyle name="Обычный 4 3 9 8 2 2 2 2" xfId="17860"/>
    <cellStyle name="Обычный 4 3 9 8 2 2 2 2 2" xfId="32526"/>
    <cellStyle name="Обычный 4 3 9 8 2 2 2 3" xfId="25193"/>
    <cellStyle name="Обычный 4 3 9 8 2 2 3" xfId="14205"/>
    <cellStyle name="Обычный 4 3 9 8 2 2 3 2" xfId="28871"/>
    <cellStyle name="Обычный 4 3 9 8 2 2 4" xfId="21538"/>
    <cellStyle name="Обычный 4 3 9 8 2 3" xfId="8699"/>
    <cellStyle name="Обычный 4 3 9 8 2 3 2" xfId="16034"/>
    <cellStyle name="Обычный 4 3 9 8 2 3 2 2" xfId="30700"/>
    <cellStyle name="Обычный 4 3 9 8 2 3 3" xfId="23367"/>
    <cellStyle name="Обычный 4 3 9 8 2 4" xfId="12379"/>
    <cellStyle name="Обычный 4 3 9 8 2 4 2" xfId="27045"/>
    <cellStyle name="Обычный 4 3 9 8 2 5" xfId="19712"/>
    <cellStyle name="Обычный 4 3 9 8 3" xfId="5959"/>
    <cellStyle name="Обычный 4 3 9 8 3 2" xfId="9618"/>
    <cellStyle name="Обычный 4 3 9 8 3 2 2" xfId="16951"/>
    <cellStyle name="Обычный 4 3 9 8 3 2 2 2" xfId="31617"/>
    <cellStyle name="Обычный 4 3 9 8 3 2 3" xfId="24284"/>
    <cellStyle name="Обычный 4 3 9 8 3 3" xfId="13296"/>
    <cellStyle name="Обычный 4 3 9 8 3 3 2" xfId="27962"/>
    <cellStyle name="Обычный 4 3 9 8 3 4" xfId="20629"/>
    <cellStyle name="Обычный 4 3 9 8 4" xfId="7788"/>
    <cellStyle name="Обычный 4 3 9 8 4 2" xfId="15125"/>
    <cellStyle name="Обычный 4 3 9 8 4 2 2" xfId="29791"/>
    <cellStyle name="Обычный 4 3 9 8 4 3" xfId="22458"/>
    <cellStyle name="Обычный 4 3 9 8 5" xfId="11470"/>
    <cellStyle name="Обычный 4 3 9 8 5 2" xfId="26136"/>
    <cellStyle name="Обычный 4 3 9 8 6" xfId="18803"/>
    <cellStyle name="Обычный 4 3 9 9" xfId="688"/>
    <cellStyle name="Обычный 4 3 9 9 2" xfId="5099"/>
    <cellStyle name="Обычный 4 3 9 9 2 2" xfId="6930"/>
    <cellStyle name="Обычный 4 3 9 9 2 2 2" xfId="10590"/>
    <cellStyle name="Обычный 4 3 9 9 2 2 2 2" xfId="17923"/>
    <cellStyle name="Обычный 4 3 9 9 2 2 2 2 2" xfId="32589"/>
    <cellStyle name="Обычный 4 3 9 9 2 2 2 3" xfId="25256"/>
    <cellStyle name="Обычный 4 3 9 9 2 2 3" xfId="14268"/>
    <cellStyle name="Обычный 4 3 9 9 2 2 3 2" xfId="28934"/>
    <cellStyle name="Обычный 4 3 9 9 2 2 4" xfId="21601"/>
    <cellStyle name="Обычный 4 3 9 9 2 3" xfId="8762"/>
    <cellStyle name="Обычный 4 3 9 9 2 3 2" xfId="16097"/>
    <cellStyle name="Обычный 4 3 9 9 2 3 2 2" xfId="30763"/>
    <cellStyle name="Обычный 4 3 9 9 2 3 3" xfId="23430"/>
    <cellStyle name="Обычный 4 3 9 9 2 4" xfId="12442"/>
    <cellStyle name="Обычный 4 3 9 9 2 4 2" xfId="27108"/>
    <cellStyle name="Обычный 4 3 9 9 2 5" xfId="19775"/>
    <cellStyle name="Обычный 4 3 9 9 3" xfId="6022"/>
    <cellStyle name="Обычный 4 3 9 9 3 2" xfId="9681"/>
    <cellStyle name="Обычный 4 3 9 9 3 2 2" xfId="17014"/>
    <cellStyle name="Обычный 4 3 9 9 3 2 2 2" xfId="31680"/>
    <cellStyle name="Обычный 4 3 9 9 3 2 3" xfId="24347"/>
    <cellStyle name="Обычный 4 3 9 9 3 3" xfId="13359"/>
    <cellStyle name="Обычный 4 3 9 9 3 3 2" xfId="28025"/>
    <cellStyle name="Обычный 4 3 9 9 3 4" xfId="20692"/>
    <cellStyle name="Обычный 4 3 9 9 4" xfId="7851"/>
    <cellStyle name="Обычный 4 3 9 9 4 2" xfId="15188"/>
    <cellStyle name="Обычный 4 3 9 9 4 2 2" xfId="29854"/>
    <cellStyle name="Обычный 4 3 9 9 4 3" xfId="22521"/>
    <cellStyle name="Обычный 4 3 9 9 5" xfId="11533"/>
    <cellStyle name="Обычный 4 3 9 9 5 2" xfId="26199"/>
    <cellStyle name="Обычный 4 3 9 9 6" xfId="18866"/>
    <cellStyle name="Обычный 4 30" xfId="594"/>
    <cellStyle name="Обычный 4 30 2" xfId="5005"/>
    <cellStyle name="Обычный 4 30 2 2" xfId="6836"/>
    <cellStyle name="Обычный 4 30 2 2 2" xfId="10496"/>
    <cellStyle name="Обычный 4 30 2 2 2 2" xfId="17829"/>
    <cellStyle name="Обычный 4 30 2 2 2 2 2" xfId="32495"/>
    <cellStyle name="Обычный 4 30 2 2 2 3" xfId="25162"/>
    <cellStyle name="Обычный 4 30 2 2 3" xfId="14174"/>
    <cellStyle name="Обычный 4 30 2 2 3 2" xfId="28840"/>
    <cellStyle name="Обычный 4 30 2 2 4" xfId="21507"/>
    <cellStyle name="Обычный 4 30 2 3" xfId="8668"/>
    <cellStyle name="Обычный 4 30 2 3 2" xfId="16003"/>
    <cellStyle name="Обычный 4 30 2 3 2 2" xfId="30669"/>
    <cellStyle name="Обычный 4 30 2 3 3" xfId="23336"/>
    <cellStyle name="Обычный 4 30 2 4" xfId="12348"/>
    <cellStyle name="Обычный 4 30 2 4 2" xfId="27014"/>
    <cellStyle name="Обычный 4 30 2 5" xfId="19681"/>
    <cellStyle name="Обычный 4 30 3" xfId="5928"/>
    <cellStyle name="Обычный 4 30 3 2" xfId="9587"/>
    <cellStyle name="Обычный 4 30 3 2 2" xfId="16920"/>
    <cellStyle name="Обычный 4 30 3 2 2 2" xfId="31586"/>
    <cellStyle name="Обычный 4 30 3 2 3" xfId="24253"/>
    <cellStyle name="Обычный 4 30 3 3" xfId="13265"/>
    <cellStyle name="Обычный 4 30 3 3 2" xfId="27931"/>
    <cellStyle name="Обычный 4 30 3 4" xfId="20598"/>
    <cellStyle name="Обычный 4 30 4" xfId="7757"/>
    <cellStyle name="Обычный 4 30 4 2" xfId="15094"/>
    <cellStyle name="Обычный 4 30 4 2 2" xfId="29760"/>
    <cellStyle name="Обычный 4 30 4 3" xfId="22427"/>
    <cellStyle name="Обычный 4 30 5" xfId="11439"/>
    <cellStyle name="Обычный 4 30 5 2" xfId="26105"/>
    <cellStyle name="Обычный 4 30 6" xfId="18772"/>
    <cellStyle name="Обычный 4 31" xfId="657"/>
    <cellStyle name="Обычный 4 31 2" xfId="5068"/>
    <cellStyle name="Обычный 4 31 2 2" xfId="6899"/>
    <cellStyle name="Обычный 4 31 2 2 2" xfId="10559"/>
    <cellStyle name="Обычный 4 31 2 2 2 2" xfId="17892"/>
    <cellStyle name="Обычный 4 31 2 2 2 2 2" xfId="32558"/>
    <cellStyle name="Обычный 4 31 2 2 2 3" xfId="25225"/>
    <cellStyle name="Обычный 4 31 2 2 3" xfId="14237"/>
    <cellStyle name="Обычный 4 31 2 2 3 2" xfId="28903"/>
    <cellStyle name="Обычный 4 31 2 2 4" xfId="21570"/>
    <cellStyle name="Обычный 4 31 2 3" xfId="8731"/>
    <cellStyle name="Обычный 4 31 2 3 2" xfId="16066"/>
    <cellStyle name="Обычный 4 31 2 3 2 2" xfId="30732"/>
    <cellStyle name="Обычный 4 31 2 3 3" xfId="23399"/>
    <cellStyle name="Обычный 4 31 2 4" xfId="12411"/>
    <cellStyle name="Обычный 4 31 2 4 2" xfId="27077"/>
    <cellStyle name="Обычный 4 31 2 5" xfId="19744"/>
    <cellStyle name="Обычный 4 31 3" xfId="5991"/>
    <cellStyle name="Обычный 4 31 3 2" xfId="9650"/>
    <cellStyle name="Обычный 4 31 3 2 2" xfId="16983"/>
    <cellStyle name="Обычный 4 31 3 2 2 2" xfId="31649"/>
    <cellStyle name="Обычный 4 31 3 2 3" xfId="24316"/>
    <cellStyle name="Обычный 4 31 3 3" xfId="13328"/>
    <cellStyle name="Обычный 4 31 3 3 2" xfId="27994"/>
    <cellStyle name="Обычный 4 31 3 4" xfId="20661"/>
    <cellStyle name="Обычный 4 31 4" xfId="7820"/>
    <cellStyle name="Обычный 4 31 4 2" xfId="15157"/>
    <cellStyle name="Обычный 4 31 4 2 2" xfId="29823"/>
    <cellStyle name="Обычный 4 31 4 3" xfId="22490"/>
    <cellStyle name="Обычный 4 31 5" xfId="11502"/>
    <cellStyle name="Обычный 4 31 5 2" xfId="26168"/>
    <cellStyle name="Обычный 4 31 6" xfId="18835"/>
    <cellStyle name="Обычный 4 32" xfId="720"/>
    <cellStyle name="Обычный 4 32 2" xfId="5131"/>
    <cellStyle name="Обычный 4 32 2 2" xfId="6962"/>
    <cellStyle name="Обычный 4 32 2 2 2" xfId="10622"/>
    <cellStyle name="Обычный 4 32 2 2 2 2" xfId="17955"/>
    <cellStyle name="Обычный 4 32 2 2 2 2 2" xfId="32621"/>
    <cellStyle name="Обычный 4 32 2 2 2 3" xfId="25288"/>
    <cellStyle name="Обычный 4 32 2 2 3" xfId="14300"/>
    <cellStyle name="Обычный 4 32 2 2 3 2" xfId="28966"/>
    <cellStyle name="Обычный 4 32 2 2 4" xfId="21633"/>
    <cellStyle name="Обычный 4 32 2 3" xfId="8794"/>
    <cellStyle name="Обычный 4 32 2 3 2" xfId="16129"/>
    <cellStyle name="Обычный 4 32 2 3 2 2" xfId="30795"/>
    <cellStyle name="Обычный 4 32 2 3 3" xfId="23462"/>
    <cellStyle name="Обычный 4 32 2 4" xfId="12474"/>
    <cellStyle name="Обычный 4 32 2 4 2" xfId="27140"/>
    <cellStyle name="Обычный 4 32 2 5" xfId="19807"/>
    <cellStyle name="Обычный 4 32 3" xfId="6054"/>
    <cellStyle name="Обычный 4 32 3 2" xfId="9713"/>
    <cellStyle name="Обычный 4 32 3 2 2" xfId="17046"/>
    <cellStyle name="Обычный 4 32 3 2 2 2" xfId="31712"/>
    <cellStyle name="Обычный 4 32 3 2 3" xfId="24379"/>
    <cellStyle name="Обычный 4 32 3 3" xfId="13391"/>
    <cellStyle name="Обычный 4 32 3 3 2" xfId="28057"/>
    <cellStyle name="Обычный 4 32 3 4" xfId="20724"/>
    <cellStyle name="Обычный 4 32 4" xfId="7883"/>
    <cellStyle name="Обычный 4 32 4 2" xfId="15220"/>
    <cellStyle name="Обычный 4 32 4 2 2" xfId="29886"/>
    <cellStyle name="Обычный 4 32 4 3" xfId="22553"/>
    <cellStyle name="Обычный 4 32 5" xfId="11565"/>
    <cellStyle name="Обычный 4 32 5 2" xfId="26231"/>
    <cellStyle name="Обычный 4 32 6" xfId="18898"/>
    <cellStyle name="Обычный 4 33" xfId="783"/>
    <cellStyle name="Обычный 4 33 2" xfId="5194"/>
    <cellStyle name="Обычный 4 33 2 2" xfId="7025"/>
    <cellStyle name="Обычный 4 33 2 2 2" xfId="10685"/>
    <cellStyle name="Обычный 4 33 2 2 2 2" xfId="18018"/>
    <cellStyle name="Обычный 4 33 2 2 2 2 2" xfId="32684"/>
    <cellStyle name="Обычный 4 33 2 2 2 3" xfId="25351"/>
    <cellStyle name="Обычный 4 33 2 2 3" xfId="14363"/>
    <cellStyle name="Обычный 4 33 2 2 3 2" xfId="29029"/>
    <cellStyle name="Обычный 4 33 2 2 4" xfId="21696"/>
    <cellStyle name="Обычный 4 33 2 3" xfId="8857"/>
    <cellStyle name="Обычный 4 33 2 3 2" xfId="16192"/>
    <cellStyle name="Обычный 4 33 2 3 2 2" xfId="30858"/>
    <cellStyle name="Обычный 4 33 2 3 3" xfId="23525"/>
    <cellStyle name="Обычный 4 33 2 4" xfId="12537"/>
    <cellStyle name="Обычный 4 33 2 4 2" xfId="27203"/>
    <cellStyle name="Обычный 4 33 2 5" xfId="19870"/>
    <cellStyle name="Обычный 4 33 3" xfId="6117"/>
    <cellStyle name="Обычный 4 33 3 2" xfId="9776"/>
    <cellStyle name="Обычный 4 33 3 2 2" xfId="17109"/>
    <cellStyle name="Обычный 4 33 3 2 2 2" xfId="31775"/>
    <cellStyle name="Обычный 4 33 3 2 3" xfId="24442"/>
    <cellStyle name="Обычный 4 33 3 3" xfId="13454"/>
    <cellStyle name="Обычный 4 33 3 3 2" xfId="28120"/>
    <cellStyle name="Обычный 4 33 3 4" xfId="20787"/>
    <cellStyle name="Обычный 4 33 4" xfId="7946"/>
    <cellStyle name="Обычный 4 33 4 2" xfId="15283"/>
    <cellStyle name="Обычный 4 33 4 2 2" xfId="29949"/>
    <cellStyle name="Обычный 4 33 4 3" xfId="22616"/>
    <cellStyle name="Обычный 4 33 5" xfId="11628"/>
    <cellStyle name="Обычный 4 33 5 2" xfId="26294"/>
    <cellStyle name="Обычный 4 33 6" xfId="18961"/>
    <cellStyle name="Обычный 4 34" xfId="846"/>
    <cellStyle name="Обычный 4 34 2" xfId="5257"/>
    <cellStyle name="Обычный 4 34 2 2" xfId="7088"/>
    <cellStyle name="Обычный 4 34 2 2 2" xfId="10748"/>
    <cellStyle name="Обычный 4 34 2 2 2 2" xfId="18081"/>
    <cellStyle name="Обычный 4 34 2 2 2 2 2" xfId="32747"/>
    <cellStyle name="Обычный 4 34 2 2 2 3" xfId="25414"/>
    <cellStyle name="Обычный 4 34 2 2 3" xfId="14426"/>
    <cellStyle name="Обычный 4 34 2 2 3 2" xfId="29092"/>
    <cellStyle name="Обычный 4 34 2 2 4" xfId="21759"/>
    <cellStyle name="Обычный 4 34 2 3" xfId="8920"/>
    <cellStyle name="Обычный 4 34 2 3 2" xfId="16255"/>
    <cellStyle name="Обычный 4 34 2 3 2 2" xfId="30921"/>
    <cellStyle name="Обычный 4 34 2 3 3" xfId="23588"/>
    <cellStyle name="Обычный 4 34 2 4" xfId="12600"/>
    <cellStyle name="Обычный 4 34 2 4 2" xfId="27266"/>
    <cellStyle name="Обычный 4 34 2 5" xfId="19933"/>
    <cellStyle name="Обычный 4 34 3" xfId="6180"/>
    <cellStyle name="Обычный 4 34 3 2" xfId="9839"/>
    <cellStyle name="Обычный 4 34 3 2 2" xfId="17172"/>
    <cellStyle name="Обычный 4 34 3 2 2 2" xfId="31838"/>
    <cellStyle name="Обычный 4 34 3 2 3" xfId="24505"/>
    <cellStyle name="Обычный 4 34 3 3" xfId="13517"/>
    <cellStyle name="Обычный 4 34 3 3 2" xfId="28183"/>
    <cellStyle name="Обычный 4 34 3 4" xfId="20850"/>
    <cellStyle name="Обычный 4 34 4" xfId="8009"/>
    <cellStyle name="Обычный 4 34 4 2" xfId="15346"/>
    <cellStyle name="Обычный 4 34 4 2 2" xfId="30012"/>
    <cellStyle name="Обычный 4 34 4 3" xfId="22679"/>
    <cellStyle name="Обычный 4 34 5" xfId="11691"/>
    <cellStyle name="Обычный 4 34 5 2" xfId="26357"/>
    <cellStyle name="Обычный 4 34 6" xfId="19024"/>
    <cellStyle name="Обычный 4 35" xfId="909"/>
    <cellStyle name="Обычный 4 35 2" xfId="5320"/>
    <cellStyle name="Обычный 4 35 2 2" xfId="7151"/>
    <cellStyle name="Обычный 4 35 2 2 2" xfId="10811"/>
    <cellStyle name="Обычный 4 35 2 2 2 2" xfId="18144"/>
    <cellStyle name="Обычный 4 35 2 2 2 2 2" xfId="32810"/>
    <cellStyle name="Обычный 4 35 2 2 2 3" xfId="25477"/>
    <cellStyle name="Обычный 4 35 2 2 3" xfId="14489"/>
    <cellStyle name="Обычный 4 35 2 2 3 2" xfId="29155"/>
    <cellStyle name="Обычный 4 35 2 2 4" xfId="21822"/>
    <cellStyle name="Обычный 4 35 2 3" xfId="8983"/>
    <cellStyle name="Обычный 4 35 2 3 2" xfId="16318"/>
    <cellStyle name="Обычный 4 35 2 3 2 2" xfId="30984"/>
    <cellStyle name="Обычный 4 35 2 3 3" xfId="23651"/>
    <cellStyle name="Обычный 4 35 2 4" xfId="12663"/>
    <cellStyle name="Обычный 4 35 2 4 2" xfId="27329"/>
    <cellStyle name="Обычный 4 35 2 5" xfId="19996"/>
    <cellStyle name="Обычный 4 35 3" xfId="6243"/>
    <cellStyle name="Обычный 4 35 3 2" xfId="9902"/>
    <cellStyle name="Обычный 4 35 3 2 2" xfId="17235"/>
    <cellStyle name="Обычный 4 35 3 2 2 2" xfId="31901"/>
    <cellStyle name="Обычный 4 35 3 2 3" xfId="24568"/>
    <cellStyle name="Обычный 4 35 3 3" xfId="13580"/>
    <cellStyle name="Обычный 4 35 3 3 2" xfId="28246"/>
    <cellStyle name="Обычный 4 35 3 4" xfId="20913"/>
    <cellStyle name="Обычный 4 35 4" xfId="8072"/>
    <cellStyle name="Обычный 4 35 4 2" xfId="15409"/>
    <cellStyle name="Обычный 4 35 4 2 2" xfId="30075"/>
    <cellStyle name="Обычный 4 35 4 3" xfId="22742"/>
    <cellStyle name="Обычный 4 35 5" xfId="11754"/>
    <cellStyle name="Обычный 4 35 5 2" xfId="26420"/>
    <cellStyle name="Обычный 4 35 6" xfId="19087"/>
    <cellStyle name="Обычный 4 36" xfId="971"/>
    <cellStyle name="Обычный 4 36 2" xfId="5383"/>
    <cellStyle name="Обычный 4 36 2 2" xfId="7214"/>
    <cellStyle name="Обычный 4 36 2 2 2" xfId="10874"/>
    <cellStyle name="Обычный 4 36 2 2 2 2" xfId="18207"/>
    <cellStyle name="Обычный 4 36 2 2 2 2 2" xfId="32873"/>
    <cellStyle name="Обычный 4 36 2 2 2 3" xfId="25540"/>
    <cellStyle name="Обычный 4 36 2 2 3" xfId="14552"/>
    <cellStyle name="Обычный 4 36 2 2 3 2" xfId="29218"/>
    <cellStyle name="Обычный 4 36 2 2 4" xfId="21885"/>
    <cellStyle name="Обычный 4 36 2 3" xfId="9046"/>
    <cellStyle name="Обычный 4 36 2 3 2" xfId="16381"/>
    <cellStyle name="Обычный 4 36 2 3 2 2" xfId="31047"/>
    <cellStyle name="Обычный 4 36 2 3 3" xfId="23714"/>
    <cellStyle name="Обычный 4 36 2 4" xfId="12726"/>
    <cellStyle name="Обычный 4 36 2 4 2" xfId="27392"/>
    <cellStyle name="Обычный 4 36 2 5" xfId="20059"/>
    <cellStyle name="Обычный 4 36 3" xfId="6305"/>
    <cellStyle name="Обычный 4 36 3 2" xfId="9965"/>
    <cellStyle name="Обычный 4 36 3 2 2" xfId="17298"/>
    <cellStyle name="Обычный 4 36 3 2 2 2" xfId="31964"/>
    <cellStyle name="Обычный 4 36 3 2 3" xfId="24631"/>
    <cellStyle name="Обычный 4 36 3 3" xfId="13643"/>
    <cellStyle name="Обычный 4 36 3 3 2" xfId="28309"/>
    <cellStyle name="Обычный 4 36 3 4" xfId="20976"/>
    <cellStyle name="Обычный 4 36 4" xfId="8135"/>
    <cellStyle name="Обычный 4 36 4 2" xfId="15472"/>
    <cellStyle name="Обычный 4 36 4 2 2" xfId="30138"/>
    <cellStyle name="Обычный 4 36 4 3" xfId="22805"/>
    <cellStyle name="Обычный 4 36 5" xfId="11817"/>
    <cellStyle name="Обычный 4 36 5 2" xfId="26483"/>
    <cellStyle name="Обычный 4 36 6" xfId="19150"/>
    <cellStyle name="Обычный 4 37" xfId="3804"/>
    <cellStyle name="Обычный 4 38" xfId="4536"/>
    <cellStyle name="Обычный 4 38 2" xfId="6367"/>
    <cellStyle name="Обычный 4 38 2 2" xfId="10027"/>
    <cellStyle name="Обычный 4 38 2 2 2" xfId="17360"/>
    <cellStyle name="Обычный 4 38 2 2 2 2" xfId="32026"/>
    <cellStyle name="Обычный 4 38 2 2 3" xfId="24693"/>
    <cellStyle name="Обычный 4 38 2 3" xfId="13705"/>
    <cellStyle name="Обычный 4 38 2 3 2" xfId="28371"/>
    <cellStyle name="Обычный 4 38 2 4" xfId="21038"/>
    <cellStyle name="Обычный 4 38 3" xfId="8199"/>
    <cellStyle name="Обычный 4 38 3 2" xfId="15534"/>
    <cellStyle name="Обычный 4 38 3 2 2" xfId="30200"/>
    <cellStyle name="Обычный 4 38 3 3" xfId="22867"/>
    <cellStyle name="Обычный 4 38 4" xfId="11879"/>
    <cellStyle name="Обычный 4 38 4 2" xfId="26545"/>
    <cellStyle name="Обычный 4 38 5" xfId="19212"/>
    <cellStyle name="Обычный 4 39" xfId="5459"/>
    <cellStyle name="Обычный 4 39 2" xfId="9118"/>
    <cellStyle name="Обычный 4 39 2 2" xfId="16451"/>
    <cellStyle name="Обычный 4 39 2 2 2" xfId="31117"/>
    <cellStyle name="Обычный 4 39 2 3" xfId="23784"/>
    <cellStyle name="Обычный 4 39 3" xfId="12796"/>
    <cellStyle name="Обычный 4 39 3 2" xfId="27462"/>
    <cellStyle name="Обычный 4 39 4" xfId="20129"/>
    <cellStyle name="Обычный 4 4" xfId="71"/>
    <cellStyle name="Обычный 4 4 10" xfId="752"/>
    <cellStyle name="Обычный 4 4 10 2" xfId="5163"/>
    <cellStyle name="Обычный 4 4 10 2 2" xfId="6994"/>
    <cellStyle name="Обычный 4 4 10 2 2 2" xfId="10654"/>
    <cellStyle name="Обычный 4 4 10 2 2 2 2" xfId="17987"/>
    <cellStyle name="Обычный 4 4 10 2 2 2 2 2" xfId="32653"/>
    <cellStyle name="Обычный 4 4 10 2 2 2 3" xfId="25320"/>
    <cellStyle name="Обычный 4 4 10 2 2 3" xfId="14332"/>
    <cellStyle name="Обычный 4 4 10 2 2 3 2" xfId="28998"/>
    <cellStyle name="Обычный 4 4 10 2 2 4" xfId="21665"/>
    <cellStyle name="Обычный 4 4 10 2 3" xfId="8826"/>
    <cellStyle name="Обычный 4 4 10 2 3 2" xfId="16161"/>
    <cellStyle name="Обычный 4 4 10 2 3 2 2" xfId="30827"/>
    <cellStyle name="Обычный 4 4 10 2 3 3" xfId="23494"/>
    <cellStyle name="Обычный 4 4 10 2 4" xfId="12506"/>
    <cellStyle name="Обычный 4 4 10 2 4 2" xfId="27172"/>
    <cellStyle name="Обычный 4 4 10 2 5" xfId="19839"/>
    <cellStyle name="Обычный 4 4 10 3" xfId="6086"/>
    <cellStyle name="Обычный 4 4 10 3 2" xfId="9745"/>
    <cellStyle name="Обычный 4 4 10 3 2 2" xfId="17078"/>
    <cellStyle name="Обычный 4 4 10 3 2 2 2" xfId="31744"/>
    <cellStyle name="Обычный 4 4 10 3 2 3" xfId="24411"/>
    <cellStyle name="Обычный 4 4 10 3 3" xfId="13423"/>
    <cellStyle name="Обычный 4 4 10 3 3 2" xfId="28089"/>
    <cellStyle name="Обычный 4 4 10 3 4" xfId="20756"/>
    <cellStyle name="Обычный 4 4 10 4" xfId="7915"/>
    <cellStyle name="Обычный 4 4 10 4 2" xfId="15252"/>
    <cellStyle name="Обычный 4 4 10 4 2 2" xfId="29918"/>
    <cellStyle name="Обычный 4 4 10 4 3" xfId="22585"/>
    <cellStyle name="Обычный 4 4 10 5" xfId="11597"/>
    <cellStyle name="Обычный 4 4 10 5 2" xfId="26263"/>
    <cellStyle name="Обычный 4 4 10 6" xfId="18930"/>
    <cellStyle name="Обычный 4 4 11" xfId="815"/>
    <cellStyle name="Обычный 4 4 11 2" xfId="5226"/>
    <cellStyle name="Обычный 4 4 11 2 2" xfId="7057"/>
    <cellStyle name="Обычный 4 4 11 2 2 2" xfId="10717"/>
    <cellStyle name="Обычный 4 4 11 2 2 2 2" xfId="18050"/>
    <cellStyle name="Обычный 4 4 11 2 2 2 2 2" xfId="32716"/>
    <cellStyle name="Обычный 4 4 11 2 2 2 3" xfId="25383"/>
    <cellStyle name="Обычный 4 4 11 2 2 3" xfId="14395"/>
    <cellStyle name="Обычный 4 4 11 2 2 3 2" xfId="29061"/>
    <cellStyle name="Обычный 4 4 11 2 2 4" xfId="21728"/>
    <cellStyle name="Обычный 4 4 11 2 3" xfId="8889"/>
    <cellStyle name="Обычный 4 4 11 2 3 2" xfId="16224"/>
    <cellStyle name="Обычный 4 4 11 2 3 2 2" xfId="30890"/>
    <cellStyle name="Обычный 4 4 11 2 3 3" xfId="23557"/>
    <cellStyle name="Обычный 4 4 11 2 4" xfId="12569"/>
    <cellStyle name="Обычный 4 4 11 2 4 2" xfId="27235"/>
    <cellStyle name="Обычный 4 4 11 2 5" xfId="19902"/>
    <cellStyle name="Обычный 4 4 11 3" xfId="6149"/>
    <cellStyle name="Обычный 4 4 11 3 2" xfId="9808"/>
    <cellStyle name="Обычный 4 4 11 3 2 2" xfId="17141"/>
    <cellStyle name="Обычный 4 4 11 3 2 2 2" xfId="31807"/>
    <cellStyle name="Обычный 4 4 11 3 2 3" xfId="24474"/>
    <cellStyle name="Обычный 4 4 11 3 3" xfId="13486"/>
    <cellStyle name="Обычный 4 4 11 3 3 2" xfId="28152"/>
    <cellStyle name="Обычный 4 4 11 3 4" xfId="20819"/>
    <cellStyle name="Обычный 4 4 11 4" xfId="7978"/>
    <cellStyle name="Обычный 4 4 11 4 2" xfId="15315"/>
    <cellStyle name="Обычный 4 4 11 4 2 2" xfId="29981"/>
    <cellStyle name="Обычный 4 4 11 4 3" xfId="22648"/>
    <cellStyle name="Обычный 4 4 11 5" xfId="11660"/>
    <cellStyle name="Обычный 4 4 11 5 2" xfId="26326"/>
    <cellStyle name="Обычный 4 4 11 6" xfId="18993"/>
    <cellStyle name="Обычный 4 4 12" xfId="878"/>
    <cellStyle name="Обычный 4 4 12 2" xfId="5289"/>
    <cellStyle name="Обычный 4 4 12 2 2" xfId="7120"/>
    <cellStyle name="Обычный 4 4 12 2 2 2" xfId="10780"/>
    <cellStyle name="Обычный 4 4 12 2 2 2 2" xfId="18113"/>
    <cellStyle name="Обычный 4 4 12 2 2 2 2 2" xfId="32779"/>
    <cellStyle name="Обычный 4 4 12 2 2 2 3" xfId="25446"/>
    <cellStyle name="Обычный 4 4 12 2 2 3" xfId="14458"/>
    <cellStyle name="Обычный 4 4 12 2 2 3 2" xfId="29124"/>
    <cellStyle name="Обычный 4 4 12 2 2 4" xfId="21791"/>
    <cellStyle name="Обычный 4 4 12 2 3" xfId="8952"/>
    <cellStyle name="Обычный 4 4 12 2 3 2" xfId="16287"/>
    <cellStyle name="Обычный 4 4 12 2 3 2 2" xfId="30953"/>
    <cellStyle name="Обычный 4 4 12 2 3 3" xfId="23620"/>
    <cellStyle name="Обычный 4 4 12 2 4" xfId="12632"/>
    <cellStyle name="Обычный 4 4 12 2 4 2" xfId="27298"/>
    <cellStyle name="Обычный 4 4 12 2 5" xfId="19965"/>
    <cellStyle name="Обычный 4 4 12 3" xfId="6212"/>
    <cellStyle name="Обычный 4 4 12 3 2" xfId="9871"/>
    <cellStyle name="Обычный 4 4 12 3 2 2" xfId="17204"/>
    <cellStyle name="Обычный 4 4 12 3 2 2 2" xfId="31870"/>
    <cellStyle name="Обычный 4 4 12 3 2 3" xfId="24537"/>
    <cellStyle name="Обычный 4 4 12 3 3" xfId="13549"/>
    <cellStyle name="Обычный 4 4 12 3 3 2" xfId="28215"/>
    <cellStyle name="Обычный 4 4 12 3 4" xfId="20882"/>
    <cellStyle name="Обычный 4 4 12 4" xfId="8041"/>
    <cellStyle name="Обычный 4 4 12 4 2" xfId="15378"/>
    <cellStyle name="Обычный 4 4 12 4 2 2" xfId="30044"/>
    <cellStyle name="Обычный 4 4 12 4 3" xfId="22711"/>
    <cellStyle name="Обычный 4 4 12 5" xfId="11723"/>
    <cellStyle name="Обычный 4 4 12 5 2" xfId="26389"/>
    <cellStyle name="Обычный 4 4 12 6" xfId="19056"/>
    <cellStyle name="Обычный 4 4 13" xfId="941"/>
    <cellStyle name="Обычный 4 4 13 2" xfId="5352"/>
    <cellStyle name="Обычный 4 4 13 2 2" xfId="7183"/>
    <cellStyle name="Обычный 4 4 13 2 2 2" xfId="10843"/>
    <cellStyle name="Обычный 4 4 13 2 2 2 2" xfId="18176"/>
    <cellStyle name="Обычный 4 4 13 2 2 2 2 2" xfId="32842"/>
    <cellStyle name="Обычный 4 4 13 2 2 2 3" xfId="25509"/>
    <cellStyle name="Обычный 4 4 13 2 2 3" xfId="14521"/>
    <cellStyle name="Обычный 4 4 13 2 2 3 2" xfId="29187"/>
    <cellStyle name="Обычный 4 4 13 2 2 4" xfId="21854"/>
    <cellStyle name="Обычный 4 4 13 2 3" xfId="9015"/>
    <cellStyle name="Обычный 4 4 13 2 3 2" xfId="16350"/>
    <cellStyle name="Обычный 4 4 13 2 3 2 2" xfId="31016"/>
    <cellStyle name="Обычный 4 4 13 2 3 3" xfId="23683"/>
    <cellStyle name="Обычный 4 4 13 2 4" xfId="12695"/>
    <cellStyle name="Обычный 4 4 13 2 4 2" xfId="27361"/>
    <cellStyle name="Обычный 4 4 13 2 5" xfId="20028"/>
    <cellStyle name="Обычный 4 4 13 3" xfId="6275"/>
    <cellStyle name="Обычный 4 4 13 3 2" xfId="9934"/>
    <cellStyle name="Обычный 4 4 13 3 2 2" xfId="17267"/>
    <cellStyle name="Обычный 4 4 13 3 2 2 2" xfId="31933"/>
    <cellStyle name="Обычный 4 4 13 3 2 3" xfId="24600"/>
    <cellStyle name="Обычный 4 4 13 3 3" xfId="13612"/>
    <cellStyle name="Обычный 4 4 13 3 3 2" xfId="28278"/>
    <cellStyle name="Обычный 4 4 13 3 4" xfId="20945"/>
    <cellStyle name="Обычный 4 4 13 4" xfId="8104"/>
    <cellStyle name="Обычный 4 4 13 4 2" xfId="15441"/>
    <cellStyle name="Обычный 4 4 13 4 2 2" xfId="30107"/>
    <cellStyle name="Обычный 4 4 13 4 3" xfId="22774"/>
    <cellStyle name="Обычный 4 4 13 5" xfId="11786"/>
    <cellStyle name="Обычный 4 4 13 5 2" xfId="26452"/>
    <cellStyle name="Обычный 4 4 13 6" xfId="19119"/>
    <cellStyle name="Обычный 4 4 14" xfId="1003"/>
    <cellStyle name="Обычный 4 4 14 2" xfId="5415"/>
    <cellStyle name="Обычный 4 4 14 2 2" xfId="7246"/>
    <cellStyle name="Обычный 4 4 14 2 2 2" xfId="10906"/>
    <cellStyle name="Обычный 4 4 14 2 2 2 2" xfId="18239"/>
    <cellStyle name="Обычный 4 4 14 2 2 2 2 2" xfId="32905"/>
    <cellStyle name="Обычный 4 4 14 2 2 2 3" xfId="25572"/>
    <cellStyle name="Обычный 4 4 14 2 2 3" xfId="14584"/>
    <cellStyle name="Обычный 4 4 14 2 2 3 2" xfId="29250"/>
    <cellStyle name="Обычный 4 4 14 2 2 4" xfId="21917"/>
    <cellStyle name="Обычный 4 4 14 2 3" xfId="9078"/>
    <cellStyle name="Обычный 4 4 14 2 3 2" xfId="16413"/>
    <cellStyle name="Обычный 4 4 14 2 3 2 2" xfId="31079"/>
    <cellStyle name="Обычный 4 4 14 2 3 3" xfId="23746"/>
    <cellStyle name="Обычный 4 4 14 2 4" xfId="12758"/>
    <cellStyle name="Обычный 4 4 14 2 4 2" xfId="27424"/>
    <cellStyle name="Обычный 4 4 14 2 5" xfId="20091"/>
    <cellStyle name="Обычный 4 4 14 3" xfId="6337"/>
    <cellStyle name="Обычный 4 4 14 3 2" xfId="9997"/>
    <cellStyle name="Обычный 4 4 14 3 2 2" xfId="17330"/>
    <cellStyle name="Обычный 4 4 14 3 2 2 2" xfId="31996"/>
    <cellStyle name="Обычный 4 4 14 3 2 3" xfId="24663"/>
    <cellStyle name="Обычный 4 4 14 3 3" xfId="13675"/>
    <cellStyle name="Обычный 4 4 14 3 3 2" xfId="28341"/>
    <cellStyle name="Обычный 4 4 14 3 4" xfId="21008"/>
    <cellStyle name="Обычный 4 4 14 4" xfId="8167"/>
    <cellStyle name="Обычный 4 4 14 4 2" xfId="15504"/>
    <cellStyle name="Обычный 4 4 14 4 2 2" xfId="30170"/>
    <cellStyle name="Обычный 4 4 14 4 3" xfId="22837"/>
    <cellStyle name="Обычный 4 4 14 5" xfId="11849"/>
    <cellStyle name="Обычный 4 4 14 5 2" xfId="26515"/>
    <cellStyle name="Обычный 4 4 14 6" xfId="19182"/>
    <cellStyle name="Обычный 4 4 15" xfId="4537"/>
    <cellStyle name="Обычный 4 4 15 2" xfId="6368"/>
    <cellStyle name="Обычный 4 4 15 2 2" xfId="10028"/>
    <cellStyle name="Обычный 4 4 15 2 2 2" xfId="17361"/>
    <cellStyle name="Обычный 4 4 15 2 2 2 2" xfId="32027"/>
    <cellStyle name="Обычный 4 4 15 2 2 3" xfId="24694"/>
    <cellStyle name="Обычный 4 4 15 2 3" xfId="13706"/>
    <cellStyle name="Обычный 4 4 15 2 3 2" xfId="28372"/>
    <cellStyle name="Обычный 4 4 15 2 4" xfId="21039"/>
    <cellStyle name="Обычный 4 4 15 3" xfId="8200"/>
    <cellStyle name="Обычный 4 4 15 3 2" xfId="15535"/>
    <cellStyle name="Обычный 4 4 15 3 2 2" xfId="30201"/>
    <cellStyle name="Обычный 4 4 15 3 3" xfId="22868"/>
    <cellStyle name="Обычный 4 4 15 4" xfId="11880"/>
    <cellStyle name="Обычный 4 4 15 4 2" xfId="26546"/>
    <cellStyle name="Обычный 4 4 15 5" xfId="19213"/>
    <cellStyle name="Обычный 4 4 16" xfId="5460"/>
    <cellStyle name="Обычный 4 4 16 2" xfId="9119"/>
    <cellStyle name="Обычный 4 4 16 2 2" xfId="16452"/>
    <cellStyle name="Обычный 4 4 16 2 2 2" xfId="31118"/>
    <cellStyle name="Обычный 4 4 16 2 3" xfId="23785"/>
    <cellStyle name="Обычный 4 4 16 3" xfId="12797"/>
    <cellStyle name="Обычный 4 4 16 3 2" xfId="27463"/>
    <cellStyle name="Обычный 4 4 16 4" xfId="20130"/>
    <cellStyle name="Обычный 4 4 17" xfId="7289"/>
    <cellStyle name="Обычный 4 4 17 2" xfId="14626"/>
    <cellStyle name="Обычный 4 4 17 2 2" xfId="29292"/>
    <cellStyle name="Обычный 4 4 17 3" xfId="21959"/>
    <cellStyle name="Обычный 4 4 18" xfId="10971"/>
    <cellStyle name="Обычный 4 4 18 2" xfId="25637"/>
    <cellStyle name="Обычный 4 4 19" xfId="18304"/>
    <cellStyle name="Обычный 4 4 2" xfId="247"/>
    <cellStyle name="Обычный 4 4 2 2" xfId="4659"/>
    <cellStyle name="Обычный 4 4 2 2 2" xfId="6490"/>
    <cellStyle name="Обычный 4 4 2 2 2 2" xfId="10150"/>
    <cellStyle name="Обычный 4 4 2 2 2 2 2" xfId="17483"/>
    <cellStyle name="Обычный 4 4 2 2 2 2 2 2" xfId="32149"/>
    <cellStyle name="Обычный 4 4 2 2 2 2 3" xfId="24816"/>
    <cellStyle name="Обычный 4 4 2 2 2 3" xfId="13828"/>
    <cellStyle name="Обычный 4 4 2 2 2 3 2" xfId="28494"/>
    <cellStyle name="Обычный 4 4 2 2 2 4" xfId="21161"/>
    <cellStyle name="Обычный 4 4 2 2 3" xfId="8322"/>
    <cellStyle name="Обычный 4 4 2 2 3 2" xfId="15657"/>
    <cellStyle name="Обычный 4 4 2 2 3 2 2" xfId="30323"/>
    <cellStyle name="Обычный 4 4 2 2 3 3" xfId="22990"/>
    <cellStyle name="Обычный 4 4 2 2 4" xfId="12002"/>
    <cellStyle name="Обычный 4 4 2 2 4 2" xfId="26668"/>
    <cellStyle name="Обычный 4 4 2 2 5" xfId="19335"/>
    <cellStyle name="Обычный 4 4 2 3" xfId="5582"/>
    <cellStyle name="Обычный 4 4 2 3 2" xfId="9241"/>
    <cellStyle name="Обычный 4 4 2 3 2 2" xfId="16574"/>
    <cellStyle name="Обычный 4 4 2 3 2 2 2" xfId="31240"/>
    <cellStyle name="Обычный 4 4 2 3 2 3" xfId="23907"/>
    <cellStyle name="Обычный 4 4 2 3 3" xfId="12919"/>
    <cellStyle name="Обычный 4 4 2 3 3 2" xfId="27585"/>
    <cellStyle name="Обычный 4 4 2 3 4" xfId="20252"/>
    <cellStyle name="Обычный 4 4 2 4" xfId="7411"/>
    <cellStyle name="Обычный 4 4 2 4 2" xfId="14748"/>
    <cellStyle name="Обычный 4 4 2 4 2 2" xfId="29414"/>
    <cellStyle name="Обычный 4 4 2 4 3" xfId="22081"/>
    <cellStyle name="Обычный 4 4 2 5" xfId="11093"/>
    <cellStyle name="Обычный 4 4 2 5 2" xfId="25759"/>
    <cellStyle name="Обычный 4 4 2 6" xfId="18426"/>
    <cellStyle name="Обычный 4 4 3" xfId="311"/>
    <cellStyle name="Обычный 4 4 3 2" xfId="4722"/>
    <cellStyle name="Обычный 4 4 3 2 2" xfId="6553"/>
    <cellStyle name="Обычный 4 4 3 2 2 2" xfId="10213"/>
    <cellStyle name="Обычный 4 4 3 2 2 2 2" xfId="17546"/>
    <cellStyle name="Обычный 4 4 3 2 2 2 2 2" xfId="32212"/>
    <cellStyle name="Обычный 4 4 3 2 2 2 3" xfId="24879"/>
    <cellStyle name="Обычный 4 4 3 2 2 3" xfId="13891"/>
    <cellStyle name="Обычный 4 4 3 2 2 3 2" xfId="28557"/>
    <cellStyle name="Обычный 4 4 3 2 2 4" xfId="21224"/>
    <cellStyle name="Обычный 4 4 3 2 3" xfId="8385"/>
    <cellStyle name="Обычный 4 4 3 2 3 2" xfId="15720"/>
    <cellStyle name="Обычный 4 4 3 2 3 2 2" xfId="30386"/>
    <cellStyle name="Обычный 4 4 3 2 3 3" xfId="23053"/>
    <cellStyle name="Обычный 4 4 3 2 4" xfId="12065"/>
    <cellStyle name="Обычный 4 4 3 2 4 2" xfId="26731"/>
    <cellStyle name="Обычный 4 4 3 2 5" xfId="19398"/>
    <cellStyle name="Обычный 4 4 3 3" xfId="5645"/>
    <cellStyle name="Обычный 4 4 3 3 2" xfId="9304"/>
    <cellStyle name="Обычный 4 4 3 3 2 2" xfId="16637"/>
    <cellStyle name="Обычный 4 4 3 3 2 2 2" xfId="31303"/>
    <cellStyle name="Обычный 4 4 3 3 2 3" xfId="23970"/>
    <cellStyle name="Обычный 4 4 3 3 3" xfId="12982"/>
    <cellStyle name="Обычный 4 4 3 3 3 2" xfId="27648"/>
    <cellStyle name="Обычный 4 4 3 3 4" xfId="20315"/>
    <cellStyle name="Обычный 4 4 3 4" xfId="7474"/>
    <cellStyle name="Обычный 4 4 3 4 2" xfId="14811"/>
    <cellStyle name="Обычный 4 4 3 4 2 2" xfId="29477"/>
    <cellStyle name="Обычный 4 4 3 4 3" xfId="22144"/>
    <cellStyle name="Обычный 4 4 3 5" xfId="11156"/>
    <cellStyle name="Обычный 4 4 3 5 2" xfId="25822"/>
    <cellStyle name="Обычный 4 4 3 6" xfId="18489"/>
    <cellStyle name="Обычный 4 4 4" xfId="373"/>
    <cellStyle name="Обычный 4 4 4 2" xfId="4785"/>
    <cellStyle name="Обычный 4 4 4 2 2" xfId="6616"/>
    <cellStyle name="Обычный 4 4 4 2 2 2" xfId="10276"/>
    <cellStyle name="Обычный 4 4 4 2 2 2 2" xfId="17609"/>
    <cellStyle name="Обычный 4 4 4 2 2 2 2 2" xfId="32275"/>
    <cellStyle name="Обычный 4 4 4 2 2 2 3" xfId="24942"/>
    <cellStyle name="Обычный 4 4 4 2 2 3" xfId="13954"/>
    <cellStyle name="Обычный 4 4 4 2 2 3 2" xfId="28620"/>
    <cellStyle name="Обычный 4 4 4 2 2 4" xfId="21287"/>
    <cellStyle name="Обычный 4 4 4 2 3" xfId="8448"/>
    <cellStyle name="Обычный 4 4 4 2 3 2" xfId="15783"/>
    <cellStyle name="Обычный 4 4 4 2 3 2 2" xfId="30449"/>
    <cellStyle name="Обычный 4 4 4 2 3 3" xfId="23116"/>
    <cellStyle name="Обычный 4 4 4 2 4" xfId="12128"/>
    <cellStyle name="Обычный 4 4 4 2 4 2" xfId="26794"/>
    <cellStyle name="Обычный 4 4 4 2 5" xfId="19461"/>
    <cellStyle name="Обычный 4 4 4 3" xfId="5708"/>
    <cellStyle name="Обычный 4 4 4 3 2" xfId="9367"/>
    <cellStyle name="Обычный 4 4 4 3 2 2" xfId="16700"/>
    <cellStyle name="Обычный 4 4 4 3 2 2 2" xfId="31366"/>
    <cellStyle name="Обычный 4 4 4 3 2 3" xfId="24033"/>
    <cellStyle name="Обычный 4 4 4 3 3" xfId="13045"/>
    <cellStyle name="Обычный 4 4 4 3 3 2" xfId="27711"/>
    <cellStyle name="Обычный 4 4 4 3 4" xfId="20378"/>
    <cellStyle name="Обычный 4 4 4 4" xfId="7537"/>
    <cellStyle name="Обычный 4 4 4 4 2" xfId="14874"/>
    <cellStyle name="Обычный 4 4 4 4 2 2" xfId="29540"/>
    <cellStyle name="Обычный 4 4 4 4 3" xfId="22207"/>
    <cellStyle name="Обычный 4 4 4 5" xfId="11219"/>
    <cellStyle name="Обычный 4 4 4 5 2" xfId="25885"/>
    <cellStyle name="Обычный 4 4 4 6" xfId="18552"/>
    <cellStyle name="Обычный 4 4 5" xfId="436"/>
    <cellStyle name="Обычный 4 4 5 2" xfId="4848"/>
    <cellStyle name="Обычный 4 4 5 2 2" xfId="6679"/>
    <cellStyle name="Обычный 4 4 5 2 2 2" xfId="10339"/>
    <cellStyle name="Обычный 4 4 5 2 2 2 2" xfId="17672"/>
    <cellStyle name="Обычный 4 4 5 2 2 2 2 2" xfId="32338"/>
    <cellStyle name="Обычный 4 4 5 2 2 2 3" xfId="25005"/>
    <cellStyle name="Обычный 4 4 5 2 2 3" xfId="14017"/>
    <cellStyle name="Обычный 4 4 5 2 2 3 2" xfId="28683"/>
    <cellStyle name="Обычный 4 4 5 2 2 4" xfId="21350"/>
    <cellStyle name="Обычный 4 4 5 2 3" xfId="8511"/>
    <cellStyle name="Обычный 4 4 5 2 3 2" xfId="15846"/>
    <cellStyle name="Обычный 4 4 5 2 3 2 2" xfId="30512"/>
    <cellStyle name="Обычный 4 4 5 2 3 3" xfId="23179"/>
    <cellStyle name="Обычный 4 4 5 2 4" xfId="12191"/>
    <cellStyle name="Обычный 4 4 5 2 4 2" xfId="26857"/>
    <cellStyle name="Обычный 4 4 5 2 5" xfId="19524"/>
    <cellStyle name="Обычный 4 4 5 3" xfId="5771"/>
    <cellStyle name="Обычный 4 4 5 3 2" xfId="9430"/>
    <cellStyle name="Обычный 4 4 5 3 2 2" xfId="16763"/>
    <cellStyle name="Обычный 4 4 5 3 2 2 2" xfId="31429"/>
    <cellStyle name="Обычный 4 4 5 3 2 3" xfId="24096"/>
    <cellStyle name="Обычный 4 4 5 3 3" xfId="13108"/>
    <cellStyle name="Обычный 4 4 5 3 3 2" xfId="27774"/>
    <cellStyle name="Обычный 4 4 5 3 4" xfId="20441"/>
    <cellStyle name="Обычный 4 4 5 4" xfId="7600"/>
    <cellStyle name="Обычный 4 4 5 4 2" xfId="14937"/>
    <cellStyle name="Обычный 4 4 5 4 2 2" xfId="29603"/>
    <cellStyle name="Обычный 4 4 5 4 3" xfId="22270"/>
    <cellStyle name="Обычный 4 4 5 5" xfId="11282"/>
    <cellStyle name="Обычный 4 4 5 5 2" xfId="25948"/>
    <cellStyle name="Обычный 4 4 5 6" xfId="18615"/>
    <cellStyle name="Обычный 4 4 6" xfId="499"/>
    <cellStyle name="Обычный 4 4 6 2" xfId="4911"/>
    <cellStyle name="Обычный 4 4 6 2 2" xfId="6742"/>
    <cellStyle name="Обычный 4 4 6 2 2 2" xfId="10402"/>
    <cellStyle name="Обычный 4 4 6 2 2 2 2" xfId="17735"/>
    <cellStyle name="Обычный 4 4 6 2 2 2 2 2" xfId="32401"/>
    <cellStyle name="Обычный 4 4 6 2 2 2 3" xfId="25068"/>
    <cellStyle name="Обычный 4 4 6 2 2 3" xfId="14080"/>
    <cellStyle name="Обычный 4 4 6 2 2 3 2" xfId="28746"/>
    <cellStyle name="Обычный 4 4 6 2 2 4" xfId="21413"/>
    <cellStyle name="Обычный 4 4 6 2 3" xfId="8574"/>
    <cellStyle name="Обычный 4 4 6 2 3 2" xfId="15909"/>
    <cellStyle name="Обычный 4 4 6 2 3 2 2" xfId="30575"/>
    <cellStyle name="Обычный 4 4 6 2 3 3" xfId="23242"/>
    <cellStyle name="Обычный 4 4 6 2 4" xfId="12254"/>
    <cellStyle name="Обычный 4 4 6 2 4 2" xfId="26920"/>
    <cellStyle name="Обычный 4 4 6 2 5" xfId="19587"/>
    <cellStyle name="Обычный 4 4 6 3" xfId="5834"/>
    <cellStyle name="Обычный 4 4 6 3 2" xfId="9493"/>
    <cellStyle name="Обычный 4 4 6 3 2 2" xfId="16826"/>
    <cellStyle name="Обычный 4 4 6 3 2 2 2" xfId="31492"/>
    <cellStyle name="Обычный 4 4 6 3 2 3" xfId="24159"/>
    <cellStyle name="Обычный 4 4 6 3 3" xfId="13171"/>
    <cellStyle name="Обычный 4 4 6 3 3 2" xfId="27837"/>
    <cellStyle name="Обычный 4 4 6 3 4" xfId="20504"/>
    <cellStyle name="Обычный 4 4 6 4" xfId="7663"/>
    <cellStyle name="Обычный 4 4 6 4 2" xfId="15000"/>
    <cellStyle name="Обычный 4 4 6 4 2 2" xfId="29666"/>
    <cellStyle name="Обычный 4 4 6 4 3" xfId="22333"/>
    <cellStyle name="Обычный 4 4 6 5" xfId="11345"/>
    <cellStyle name="Обычный 4 4 6 5 2" xfId="26011"/>
    <cellStyle name="Обычный 4 4 6 6" xfId="18678"/>
    <cellStyle name="Обычный 4 4 7" xfId="562"/>
    <cellStyle name="Обычный 4 4 7 2" xfId="4974"/>
    <cellStyle name="Обычный 4 4 7 2 2" xfId="6805"/>
    <cellStyle name="Обычный 4 4 7 2 2 2" xfId="10465"/>
    <cellStyle name="Обычный 4 4 7 2 2 2 2" xfId="17798"/>
    <cellStyle name="Обычный 4 4 7 2 2 2 2 2" xfId="32464"/>
    <cellStyle name="Обычный 4 4 7 2 2 2 3" xfId="25131"/>
    <cellStyle name="Обычный 4 4 7 2 2 3" xfId="14143"/>
    <cellStyle name="Обычный 4 4 7 2 2 3 2" xfId="28809"/>
    <cellStyle name="Обычный 4 4 7 2 2 4" xfId="21476"/>
    <cellStyle name="Обычный 4 4 7 2 3" xfId="8637"/>
    <cellStyle name="Обычный 4 4 7 2 3 2" xfId="15972"/>
    <cellStyle name="Обычный 4 4 7 2 3 2 2" xfId="30638"/>
    <cellStyle name="Обычный 4 4 7 2 3 3" xfId="23305"/>
    <cellStyle name="Обычный 4 4 7 2 4" xfId="12317"/>
    <cellStyle name="Обычный 4 4 7 2 4 2" xfId="26983"/>
    <cellStyle name="Обычный 4 4 7 2 5" xfId="19650"/>
    <cellStyle name="Обычный 4 4 7 3" xfId="5897"/>
    <cellStyle name="Обычный 4 4 7 3 2" xfId="9556"/>
    <cellStyle name="Обычный 4 4 7 3 2 2" xfId="16889"/>
    <cellStyle name="Обычный 4 4 7 3 2 2 2" xfId="31555"/>
    <cellStyle name="Обычный 4 4 7 3 2 3" xfId="24222"/>
    <cellStyle name="Обычный 4 4 7 3 3" xfId="13234"/>
    <cellStyle name="Обычный 4 4 7 3 3 2" xfId="27900"/>
    <cellStyle name="Обычный 4 4 7 3 4" xfId="20567"/>
    <cellStyle name="Обычный 4 4 7 4" xfId="7726"/>
    <cellStyle name="Обычный 4 4 7 4 2" xfId="15063"/>
    <cellStyle name="Обычный 4 4 7 4 2 2" xfId="29729"/>
    <cellStyle name="Обычный 4 4 7 4 3" xfId="22396"/>
    <cellStyle name="Обычный 4 4 7 5" xfId="11408"/>
    <cellStyle name="Обычный 4 4 7 5 2" xfId="26074"/>
    <cellStyle name="Обычный 4 4 7 6" xfId="18741"/>
    <cellStyle name="Обычный 4 4 8" xfId="626"/>
    <cellStyle name="Обычный 4 4 8 2" xfId="5037"/>
    <cellStyle name="Обычный 4 4 8 2 2" xfId="6868"/>
    <cellStyle name="Обычный 4 4 8 2 2 2" xfId="10528"/>
    <cellStyle name="Обычный 4 4 8 2 2 2 2" xfId="17861"/>
    <cellStyle name="Обычный 4 4 8 2 2 2 2 2" xfId="32527"/>
    <cellStyle name="Обычный 4 4 8 2 2 2 3" xfId="25194"/>
    <cellStyle name="Обычный 4 4 8 2 2 3" xfId="14206"/>
    <cellStyle name="Обычный 4 4 8 2 2 3 2" xfId="28872"/>
    <cellStyle name="Обычный 4 4 8 2 2 4" xfId="21539"/>
    <cellStyle name="Обычный 4 4 8 2 3" xfId="8700"/>
    <cellStyle name="Обычный 4 4 8 2 3 2" xfId="16035"/>
    <cellStyle name="Обычный 4 4 8 2 3 2 2" xfId="30701"/>
    <cellStyle name="Обычный 4 4 8 2 3 3" xfId="23368"/>
    <cellStyle name="Обычный 4 4 8 2 4" xfId="12380"/>
    <cellStyle name="Обычный 4 4 8 2 4 2" xfId="27046"/>
    <cellStyle name="Обычный 4 4 8 2 5" xfId="19713"/>
    <cellStyle name="Обычный 4 4 8 3" xfId="5960"/>
    <cellStyle name="Обычный 4 4 8 3 2" xfId="9619"/>
    <cellStyle name="Обычный 4 4 8 3 2 2" xfId="16952"/>
    <cellStyle name="Обычный 4 4 8 3 2 2 2" xfId="31618"/>
    <cellStyle name="Обычный 4 4 8 3 2 3" xfId="24285"/>
    <cellStyle name="Обычный 4 4 8 3 3" xfId="13297"/>
    <cellStyle name="Обычный 4 4 8 3 3 2" xfId="27963"/>
    <cellStyle name="Обычный 4 4 8 3 4" xfId="20630"/>
    <cellStyle name="Обычный 4 4 8 4" xfId="7789"/>
    <cellStyle name="Обычный 4 4 8 4 2" xfId="15126"/>
    <cellStyle name="Обычный 4 4 8 4 2 2" xfId="29792"/>
    <cellStyle name="Обычный 4 4 8 4 3" xfId="22459"/>
    <cellStyle name="Обычный 4 4 8 5" xfId="11471"/>
    <cellStyle name="Обычный 4 4 8 5 2" xfId="26137"/>
    <cellStyle name="Обычный 4 4 8 6" xfId="18804"/>
    <cellStyle name="Обычный 4 4 9" xfId="689"/>
    <cellStyle name="Обычный 4 4 9 2" xfId="5100"/>
    <cellStyle name="Обычный 4 4 9 2 2" xfId="6931"/>
    <cellStyle name="Обычный 4 4 9 2 2 2" xfId="10591"/>
    <cellStyle name="Обычный 4 4 9 2 2 2 2" xfId="17924"/>
    <cellStyle name="Обычный 4 4 9 2 2 2 2 2" xfId="32590"/>
    <cellStyle name="Обычный 4 4 9 2 2 2 3" xfId="25257"/>
    <cellStyle name="Обычный 4 4 9 2 2 3" xfId="14269"/>
    <cellStyle name="Обычный 4 4 9 2 2 3 2" xfId="28935"/>
    <cellStyle name="Обычный 4 4 9 2 2 4" xfId="21602"/>
    <cellStyle name="Обычный 4 4 9 2 3" xfId="8763"/>
    <cellStyle name="Обычный 4 4 9 2 3 2" xfId="16098"/>
    <cellStyle name="Обычный 4 4 9 2 3 2 2" xfId="30764"/>
    <cellStyle name="Обычный 4 4 9 2 3 3" xfId="23431"/>
    <cellStyle name="Обычный 4 4 9 2 4" xfId="12443"/>
    <cellStyle name="Обычный 4 4 9 2 4 2" xfId="27109"/>
    <cellStyle name="Обычный 4 4 9 2 5" xfId="19776"/>
    <cellStyle name="Обычный 4 4 9 3" xfId="6023"/>
    <cellStyle name="Обычный 4 4 9 3 2" xfId="9682"/>
    <cellStyle name="Обычный 4 4 9 3 2 2" xfId="17015"/>
    <cellStyle name="Обычный 4 4 9 3 2 2 2" xfId="31681"/>
    <cellStyle name="Обычный 4 4 9 3 2 3" xfId="24348"/>
    <cellStyle name="Обычный 4 4 9 3 3" xfId="13360"/>
    <cellStyle name="Обычный 4 4 9 3 3 2" xfId="28026"/>
    <cellStyle name="Обычный 4 4 9 3 4" xfId="20693"/>
    <cellStyle name="Обычный 4 4 9 4" xfId="7852"/>
    <cellStyle name="Обычный 4 4 9 4 2" xfId="15189"/>
    <cellStyle name="Обычный 4 4 9 4 2 2" xfId="29855"/>
    <cellStyle name="Обычный 4 4 9 4 3" xfId="22522"/>
    <cellStyle name="Обычный 4 4 9 5" xfId="11534"/>
    <cellStyle name="Обычный 4 4 9 5 2" xfId="26200"/>
    <cellStyle name="Обычный 4 4 9 6" xfId="18867"/>
    <cellStyle name="Обычный 4 40" xfId="7288"/>
    <cellStyle name="Обычный 4 40 2" xfId="14625"/>
    <cellStyle name="Обычный 4 40 2 2" xfId="29291"/>
    <cellStyle name="Обычный 4 40 3" xfId="21958"/>
    <cellStyle name="Обычный 4 41" xfId="10970"/>
    <cellStyle name="Обычный 4 41 2" xfId="25636"/>
    <cellStyle name="Обычный 4 42" xfId="18303"/>
    <cellStyle name="Обычный 4 43" xfId="28"/>
    <cellStyle name="Обычный 4 5" xfId="85"/>
    <cellStyle name="Обычный 4 5 10" xfId="753"/>
    <cellStyle name="Обычный 4 5 10 2" xfId="5164"/>
    <cellStyle name="Обычный 4 5 10 2 2" xfId="6995"/>
    <cellStyle name="Обычный 4 5 10 2 2 2" xfId="10655"/>
    <cellStyle name="Обычный 4 5 10 2 2 2 2" xfId="17988"/>
    <cellStyle name="Обычный 4 5 10 2 2 2 2 2" xfId="32654"/>
    <cellStyle name="Обычный 4 5 10 2 2 2 3" xfId="25321"/>
    <cellStyle name="Обычный 4 5 10 2 2 3" xfId="14333"/>
    <cellStyle name="Обычный 4 5 10 2 2 3 2" xfId="28999"/>
    <cellStyle name="Обычный 4 5 10 2 2 4" xfId="21666"/>
    <cellStyle name="Обычный 4 5 10 2 3" xfId="8827"/>
    <cellStyle name="Обычный 4 5 10 2 3 2" xfId="16162"/>
    <cellStyle name="Обычный 4 5 10 2 3 2 2" xfId="30828"/>
    <cellStyle name="Обычный 4 5 10 2 3 3" xfId="23495"/>
    <cellStyle name="Обычный 4 5 10 2 4" xfId="12507"/>
    <cellStyle name="Обычный 4 5 10 2 4 2" xfId="27173"/>
    <cellStyle name="Обычный 4 5 10 2 5" xfId="19840"/>
    <cellStyle name="Обычный 4 5 10 3" xfId="6087"/>
    <cellStyle name="Обычный 4 5 10 3 2" xfId="9746"/>
    <cellStyle name="Обычный 4 5 10 3 2 2" xfId="17079"/>
    <cellStyle name="Обычный 4 5 10 3 2 2 2" xfId="31745"/>
    <cellStyle name="Обычный 4 5 10 3 2 3" xfId="24412"/>
    <cellStyle name="Обычный 4 5 10 3 3" xfId="13424"/>
    <cellStyle name="Обычный 4 5 10 3 3 2" xfId="28090"/>
    <cellStyle name="Обычный 4 5 10 3 4" xfId="20757"/>
    <cellStyle name="Обычный 4 5 10 4" xfId="7916"/>
    <cellStyle name="Обычный 4 5 10 4 2" xfId="15253"/>
    <cellStyle name="Обычный 4 5 10 4 2 2" xfId="29919"/>
    <cellStyle name="Обычный 4 5 10 4 3" xfId="22586"/>
    <cellStyle name="Обычный 4 5 10 5" xfId="11598"/>
    <cellStyle name="Обычный 4 5 10 5 2" xfId="26264"/>
    <cellStyle name="Обычный 4 5 10 6" xfId="18931"/>
    <cellStyle name="Обычный 4 5 11" xfId="816"/>
    <cellStyle name="Обычный 4 5 11 2" xfId="5227"/>
    <cellStyle name="Обычный 4 5 11 2 2" xfId="7058"/>
    <cellStyle name="Обычный 4 5 11 2 2 2" xfId="10718"/>
    <cellStyle name="Обычный 4 5 11 2 2 2 2" xfId="18051"/>
    <cellStyle name="Обычный 4 5 11 2 2 2 2 2" xfId="32717"/>
    <cellStyle name="Обычный 4 5 11 2 2 2 3" xfId="25384"/>
    <cellStyle name="Обычный 4 5 11 2 2 3" xfId="14396"/>
    <cellStyle name="Обычный 4 5 11 2 2 3 2" xfId="29062"/>
    <cellStyle name="Обычный 4 5 11 2 2 4" xfId="21729"/>
    <cellStyle name="Обычный 4 5 11 2 3" xfId="8890"/>
    <cellStyle name="Обычный 4 5 11 2 3 2" xfId="16225"/>
    <cellStyle name="Обычный 4 5 11 2 3 2 2" xfId="30891"/>
    <cellStyle name="Обычный 4 5 11 2 3 3" xfId="23558"/>
    <cellStyle name="Обычный 4 5 11 2 4" xfId="12570"/>
    <cellStyle name="Обычный 4 5 11 2 4 2" xfId="27236"/>
    <cellStyle name="Обычный 4 5 11 2 5" xfId="19903"/>
    <cellStyle name="Обычный 4 5 11 3" xfId="6150"/>
    <cellStyle name="Обычный 4 5 11 3 2" xfId="9809"/>
    <cellStyle name="Обычный 4 5 11 3 2 2" xfId="17142"/>
    <cellStyle name="Обычный 4 5 11 3 2 2 2" xfId="31808"/>
    <cellStyle name="Обычный 4 5 11 3 2 3" xfId="24475"/>
    <cellStyle name="Обычный 4 5 11 3 3" xfId="13487"/>
    <cellStyle name="Обычный 4 5 11 3 3 2" xfId="28153"/>
    <cellStyle name="Обычный 4 5 11 3 4" xfId="20820"/>
    <cellStyle name="Обычный 4 5 11 4" xfId="7979"/>
    <cellStyle name="Обычный 4 5 11 4 2" xfId="15316"/>
    <cellStyle name="Обычный 4 5 11 4 2 2" xfId="29982"/>
    <cellStyle name="Обычный 4 5 11 4 3" xfId="22649"/>
    <cellStyle name="Обычный 4 5 11 5" xfId="11661"/>
    <cellStyle name="Обычный 4 5 11 5 2" xfId="26327"/>
    <cellStyle name="Обычный 4 5 11 6" xfId="18994"/>
    <cellStyle name="Обычный 4 5 12" xfId="879"/>
    <cellStyle name="Обычный 4 5 12 2" xfId="5290"/>
    <cellStyle name="Обычный 4 5 12 2 2" xfId="7121"/>
    <cellStyle name="Обычный 4 5 12 2 2 2" xfId="10781"/>
    <cellStyle name="Обычный 4 5 12 2 2 2 2" xfId="18114"/>
    <cellStyle name="Обычный 4 5 12 2 2 2 2 2" xfId="32780"/>
    <cellStyle name="Обычный 4 5 12 2 2 2 3" xfId="25447"/>
    <cellStyle name="Обычный 4 5 12 2 2 3" xfId="14459"/>
    <cellStyle name="Обычный 4 5 12 2 2 3 2" xfId="29125"/>
    <cellStyle name="Обычный 4 5 12 2 2 4" xfId="21792"/>
    <cellStyle name="Обычный 4 5 12 2 3" xfId="8953"/>
    <cellStyle name="Обычный 4 5 12 2 3 2" xfId="16288"/>
    <cellStyle name="Обычный 4 5 12 2 3 2 2" xfId="30954"/>
    <cellStyle name="Обычный 4 5 12 2 3 3" xfId="23621"/>
    <cellStyle name="Обычный 4 5 12 2 4" xfId="12633"/>
    <cellStyle name="Обычный 4 5 12 2 4 2" xfId="27299"/>
    <cellStyle name="Обычный 4 5 12 2 5" xfId="19966"/>
    <cellStyle name="Обычный 4 5 12 3" xfId="6213"/>
    <cellStyle name="Обычный 4 5 12 3 2" xfId="9872"/>
    <cellStyle name="Обычный 4 5 12 3 2 2" xfId="17205"/>
    <cellStyle name="Обычный 4 5 12 3 2 2 2" xfId="31871"/>
    <cellStyle name="Обычный 4 5 12 3 2 3" xfId="24538"/>
    <cellStyle name="Обычный 4 5 12 3 3" xfId="13550"/>
    <cellStyle name="Обычный 4 5 12 3 3 2" xfId="28216"/>
    <cellStyle name="Обычный 4 5 12 3 4" xfId="20883"/>
    <cellStyle name="Обычный 4 5 12 4" xfId="8042"/>
    <cellStyle name="Обычный 4 5 12 4 2" xfId="15379"/>
    <cellStyle name="Обычный 4 5 12 4 2 2" xfId="30045"/>
    <cellStyle name="Обычный 4 5 12 4 3" xfId="22712"/>
    <cellStyle name="Обычный 4 5 12 5" xfId="11724"/>
    <cellStyle name="Обычный 4 5 12 5 2" xfId="26390"/>
    <cellStyle name="Обычный 4 5 12 6" xfId="19057"/>
    <cellStyle name="Обычный 4 5 13" xfId="942"/>
    <cellStyle name="Обычный 4 5 13 2" xfId="5353"/>
    <cellStyle name="Обычный 4 5 13 2 2" xfId="7184"/>
    <cellStyle name="Обычный 4 5 13 2 2 2" xfId="10844"/>
    <cellStyle name="Обычный 4 5 13 2 2 2 2" xfId="18177"/>
    <cellStyle name="Обычный 4 5 13 2 2 2 2 2" xfId="32843"/>
    <cellStyle name="Обычный 4 5 13 2 2 2 3" xfId="25510"/>
    <cellStyle name="Обычный 4 5 13 2 2 3" xfId="14522"/>
    <cellStyle name="Обычный 4 5 13 2 2 3 2" xfId="29188"/>
    <cellStyle name="Обычный 4 5 13 2 2 4" xfId="21855"/>
    <cellStyle name="Обычный 4 5 13 2 3" xfId="9016"/>
    <cellStyle name="Обычный 4 5 13 2 3 2" xfId="16351"/>
    <cellStyle name="Обычный 4 5 13 2 3 2 2" xfId="31017"/>
    <cellStyle name="Обычный 4 5 13 2 3 3" xfId="23684"/>
    <cellStyle name="Обычный 4 5 13 2 4" xfId="12696"/>
    <cellStyle name="Обычный 4 5 13 2 4 2" xfId="27362"/>
    <cellStyle name="Обычный 4 5 13 2 5" xfId="20029"/>
    <cellStyle name="Обычный 4 5 13 3" xfId="6276"/>
    <cellStyle name="Обычный 4 5 13 3 2" xfId="9935"/>
    <cellStyle name="Обычный 4 5 13 3 2 2" xfId="17268"/>
    <cellStyle name="Обычный 4 5 13 3 2 2 2" xfId="31934"/>
    <cellStyle name="Обычный 4 5 13 3 2 3" xfId="24601"/>
    <cellStyle name="Обычный 4 5 13 3 3" xfId="13613"/>
    <cellStyle name="Обычный 4 5 13 3 3 2" xfId="28279"/>
    <cellStyle name="Обычный 4 5 13 3 4" xfId="20946"/>
    <cellStyle name="Обычный 4 5 13 4" xfId="8105"/>
    <cellStyle name="Обычный 4 5 13 4 2" xfId="15442"/>
    <cellStyle name="Обычный 4 5 13 4 2 2" xfId="30108"/>
    <cellStyle name="Обычный 4 5 13 4 3" xfId="22775"/>
    <cellStyle name="Обычный 4 5 13 5" xfId="11787"/>
    <cellStyle name="Обычный 4 5 13 5 2" xfId="26453"/>
    <cellStyle name="Обычный 4 5 13 6" xfId="19120"/>
    <cellStyle name="Обычный 4 5 14" xfId="1004"/>
    <cellStyle name="Обычный 4 5 14 2" xfId="5416"/>
    <cellStyle name="Обычный 4 5 14 2 2" xfId="7247"/>
    <cellStyle name="Обычный 4 5 14 2 2 2" xfId="10907"/>
    <cellStyle name="Обычный 4 5 14 2 2 2 2" xfId="18240"/>
    <cellStyle name="Обычный 4 5 14 2 2 2 2 2" xfId="32906"/>
    <cellStyle name="Обычный 4 5 14 2 2 2 3" xfId="25573"/>
    <cellStyle name="Обычный 4 5 14 2 2 3" xfId="14585"/>
    <cellStyle name="Обычный 4 5 14 2 2 3 2" xfId="29251"/>
    <cellStyle name="Обычный 4 5 14 2 2 4" xfId="21918"/>
    <cellStyle name="Обычный 4 5 14 2 3" xfId="9079"/>
    <cellStyle name="Обычный 4 5 14 2 3 2" xfId="16414"/>
    <cellStyle name="Обычный 4 5 14 2 3 2 2" xfId="31080"/>
    <cellStyle name="Обычный 4 5 14 2 3 3" xfId="23747"/>
    <cellStyle name="Обычный 4 5 14 2 4" xfId="12759"/>
    <cellStyle name="Обычный 4 5 14 2 4 2" xfId="27425"/>
    <cellStyle name="Обычный 4 5 14 2 5" xfId="20092"/>
    <cellStyle name="Обычный 4 5 14 3" xfId="6338"/>
    <cellStyle name="Обычный 4 5 14 3 2" xfId="9998"/>
    <cellStyle name="Обычный 4 5 14 3 2 2" xfId="17331"/>
    <cellStyle name="Обычный 4 5 14 3 2 2 2" xfId="31997"/>
    <cellStyle name="Обычный 4 5 14 3 2 3" xfId="24664"/>
    <cellStyle name="Обычный 4 5 14 3 3" xfId="13676"/>
    <cellStyle name="Обычный 4 5 14 3 3 2" xfId="28342"/>
    <cellStyle name="Обычный 4 5 14 3 4" xfId="21009"/>
    <cellStyle name="Обычный 4 5 14 4" xfId="8168"/>
    <cellStyle name="Обычный 4 5 14 4 2" xfId="15505"/>
    <cellStyle name="Обычный 4 5 14 4 2 2" xfId="30171"/>
    <cellStyle name="Обычный 4 5 14 4 3" xfId="22838"/>
    <cellStyle name="Обычный 4 5 14 5" xfId="11850"/>
    <cellStyle name="Обычный 4 5 14 5 2" xfId="26516"/>
    <cellStyle name="Обычный 4 5 14 6" xfId="19183"/>
    <cellStyle name="Обычный 4 5 15" xfId="4541"/>
    <cellStyle name="Обычный 4 5 15 2" xfId="6372"/>
    <cellStyle name="Обычный 4 5 15 2 2" xfId="10032"/>
    <cellStyle name="Обычный 4 5 15 2 2 2" xfId="17365"/>
    <cellStyle name="Обычный 4 5 15 2 2 2 2" xfId="32031"/>
    <cellStyle name="Обычный 4 5 15 2 2 3" xfId="24698"/>
    <cellStyle name="Обычный 4 5 15 2 3" xfId="13710"/>
    <cellStyle name="Обычный 4 5 15 2 3 2" xfId="28376"/>
    <cellStyle name="Обычный 4 5 15 2 4" xfId="21043"/>
    <cellStyle name="Обычный 4 5 15 3" xfId="8204"/>
    <cellStyle name="Обычный 4 5 15 3 2" xfId="15539"/>
    <cellStyle name="Обычный 4 5 15 3 2 2" xfId="30205"/>
    <cellStyle name="Обычный 4 5 15 3 3" xfId="22872"/>
    <cellStyle name="Обычный 4 5 15 4" xfId="11884"/>
    <cellStyle name="Обычный 4 5 15 4 2" xfId="26550"/>
    <cellStyle name="Обычный 4 5 15 5" xfId="19217"/>
    <cellStyle name="Обычный 4 5 16" xfId="5464"/>
    <cellStyle name="Обычный 4 5 16 2" xfId="9123"/>
    <cellStyle name="Обычный 4 5 16 2 2" xfId="16456"/>
    <cellStyle name="Обычный 4 5 16 2 2 2" xfId="31122"/>
    <cellStyle name="Обычный 4 5 16 2 3" xfId="23789"/>
    <cellStyle name="Обычный 4 5 16 3" xfId="12801"/>
    <cellStyle name="Обычный 4 5 16 3 2" xfId="27467"/>
    <cellStyle name="Обычный 4 5 16 4" xfId="20134"/>
    <cellStyle name="Обычный 4 5 17" xfId="7293"/>
    <cellStyle name="Обычный 4 5 17 2" xfId="14630"/>
    <cellStyle name="Обычный 4 5 17 2 2" xfId="29296"/>
    <cellStyle name="Обычный 4 5 17 3" xfId="21963"/>
    <cellStyle name="Обычный 4 5 18" xfId="10975"/>
    <cellStyle name="Обычный 4 5 18 2" xfId="25641"/>
    <cellStyle name="Обычный 4 5 19" xfId="18308"/>
    <cellStyle name="Обычный 4 5 2" xfId="248"/>
    <cellStyle name="Обычный 4 5 2 2" xfId="4660"/>
    <cellStyle name="Обычный 4 5 2 2 2" xfId="6491"/>
    <cellStyle name="Обычный 4 5 2 2 2 2" xfId="10151"/>
    <cellStyle name="Обычный 4 5 2 2 2 2 2" xfId="17484"/>
    <cellStyle name="Обычный 4 5 2 2 2 2 2 2" xfId="32150"/>
    <cellStyle name="Обычный 4 5 2 2 2 2 3" xfId="24817"/>
    <cellStyle name="Обычный 4 5 2 2 2 3" xfId="13829"/>
    <cellStyle name="Обычный 4 5 2 2 2 3 2" xfId="28495"/>
    <cellStyle name="Обычный 4 5 2 2 2 4" xfId="21162"/>
    <cellStyle name="Обычный 4 5 2 2 3" xfId="8323"/>
    <cellStyle name="Обычный 4 5 2 2 3 2" xfId="15658"/>
    <cellStyle name="Обычный 4 5 2 2 3 2 2" xfId="30324"/>
    <cellStyle name="Обычный 4 5 2 2 3 3" xfId="22991"/>
    <cellStyle name="Обычный 4 5 2 2 4" xfId="12003"/>
    <cellStyle name="Обычный 4 5 2 2 4 2" xfId="26669"/>
    <cellStyle name="Обычный 4 5 2 2 5" xfId="19336"/>
    <cellStyle name="Обычный 4 5 2 3" xfId="5583"/>
    <cellStyle name="Обычный 4 5 2 3 2" xfId="9242"/>
    <cellStyle name="Обычный 4 5 2 3 2 2" xfId="16575"/>
    <cellStyle name="Обычный 4 5 2 3 2 2 2" xfId="31241"/>
    <cellStyle name="Обычный 4 5 2 3 2 3" xfId="23908"/>
    <cellStyle name="Обычный 4 5 2 3 3" xfId="12920"/>
    <cellStyle name="Обычный 4 5 2 3 3 2" xfId="27586"/>
    <cellStyle name="Обычный 4 5 2 3 4" xfId="20253"/>
    <cellStyle name="Обычный 4 5 2 4" xfId="7412"/>
    <cellStyle name="Обычный 4 5 2 4 2" xfId="14749"/>
    <cellStyle name="Обычный 4 5 2 4 2 2" xfId="29415"/>
    <cellStyle name="Обычный 4 5 2 4 3" xfId="22082"/>
    <cellStyle name="Обычный 4 5 2 5" xfId="11094"/>
    <cellStyle name="Обычный 4 5 2 5 2" xfId="25760"/>
    <cellStyle name="Обычный 4 5 2 6" xfId="18427"/>
    <cellStyle name="Обычный 4 5 3" xfId="312"/>
    <cellStyle name="Обычный 4 5 3 2" xfId="4723"/>
    <cellStyle name="Обычный 4 5 3 2 2" xfId="6554"/>
    <cellStyle name="Обычный 4 5 3 2 2 2" xfId="10214"/>
    <cellStyle name="Обычный 4 5 3 2 2 2 2" xfId="17547"/>
    <cellStyle name="Обычный 4 5 3 2 2 2 2 2" xfId="32213"/>
    <cellStyle name="Обычный 4 5 3 2 2 2 3" xfId="24880"/>
    <cellStyle name="Обычный 4 5 3 2 2 3" xfId="13892"/>
    <cellStyle name="Обычный 4 5 3 2 2 3 2" xfId="28558"/>
    <cellStyle name="Обычный 4 5 3 2 2 4" xfId="21225"/>
    <cellStyle name="Обычный 4 5 3 2 3" xfId="8386"/>
    <cellStyle name="Обычный 4 5 3 2 3 2" xfId="15721"/>
    <cellStyle name="Обычный 4 5 3 2 3 2 2" xfId="30387"/>
    <cellStyle name="Обычный 4 5 3 2 3 3" xfId="23054"/>
    <cellStyle name="Обычный 4 5 3 2 4" xfId="12066"/>
    <cellStyle name="Обычный 4 5 3 2 4 2" xfId="26732"/>
    <cellStyle name="Обычный 4 5 3 2 5" xfId="19399"/>
    <cellStyle name="Обычный 4 5 3 3" xfId="5646"/>
    <cellStyle name="Обычный 4 5 3 3 2" xfId="9305"/>
    <cellStyle name="Обычный 4 5 3 3 2 2" xfId="16638"/>
    <cellStyle name="Обычный 4 5 3 3 2 2 2" xfId="31304"/>
    <cellStyle name="Обычный 4 5 3 3 2 3" xfId="23971"/>
    <cellStyle name="Обычный 4 5 3 3 3" xfId="12983"/>
    <cellStyle name="Обычный 4 5 3 3 3 2" xfId="27649"/>
    <cellStyle name="Обычный 4 5 3 3 4" xfId="20316"/>
    <cellStyle name="Обычный 4 5 3 4" xfId="7475"/>
    <cellStyle name="Обычный 4 5 3 4 2" xfId="14812"/>
    <cellStyle name="Обычный 4 5 3 4 2 2" xfId="29478"/>
    <cellStyle name="Обычный 4 5 3 4 3" xfId="22145"/>
    <cellStyle name="Обычный 4 5 3 5" xfId="11157"/>
    <cellStyle name="Обычный 4 5 3 5 2" xfId="25823"/>
    <cellStyle name="Обычный 4 5 3 6" xfId="18490"/>
    <cellStyle name="Обычный 4 5 4" xfId="374"/>
    <cellStyle name="Обычный 4 5 4 2" xfId="4786"/>
    <cellStyle name="Обычный 4 5 4 2 2" xfId="6617"/>
    <cellStyle name="Обычный 4 5 4 2 2 2" xfId="10277"/>
    <cellStyle name="Обычный 4 5 4 2 2 2 2" xfId="17610"/>
    <cellStyle name="Обычный 4 5 4 2 2 2 2 2" xfId="32276"/>
    <cellStyle name="Обычный 4 5 4 2 2 2 3" xfId="24943"/>
    <cellStyle name="Обычный 4 5 4 2 2 3" xfId="13955"/>
    <cellStyle name="Обычный 4 5 4 2 2 3 2" xfId="28621"/>
    <cellStyle name="Обычный 4 5 4 2 2 4" xfId="21288"/>
    <cellStyle name="Обычный 4 5 4 2 3" xfId="8449"/>
    <cellStyle name="Обычный 4 5 4 2 3 2" xfId="15784"/>
    <cellStyle name="Обычный 4 5 4 2 3 2 2" xfId="30450"/>
    <cellStyle name="Обычный 4 5 4 2 3 3" xfId="23117"/>
    <cellStyle name="Обычный 4 5 4 2 4" xfId="12129"/>
    <cellStyle name="Обычный 4 5 4 2 4 2" xfId="26795"/>
    <cellStyle name="Обычный 4 5 4 2 5" xfId="19462"/>
    <cellStyle name="Обычный 4 5 4 3" xfId="5709"/>
    <cellStyle name="Обычный 4 5 4 3 2" xfId="9368"/>
    <cellStyle name="Обычный 4 5 4 3 2 2" xfId="16701"/>
    <cellStyle name="Обычный 4 5 4 3 2 2 2" xfId="31367"/>
    <cellStyle name="Обычный 4 5 4 3 2 3" xfId="24034"/>
    <cellStyle name="Обычный 4 5 4 3 3" xfId="13046"/>
    <cellStyle name="Обычный 4 5 4 3 3 2" xfId="27712"/>
    <cellStyle name="Обычный 4 5 4 3 4" xfId="20379"/>
    <cellStyle name="Обычный 4 5 4 4" xfId="7538"/>
    <cellStyle name="Обычный 4 5 4 4 2" xfId="14875"/>
    <cellStyle name="Обычный 4 5 4 4 2 2" xfId="29541"/>
    <cellStyle name="Обычный 4 5 4 4 3" xfId="22208"/>
    <cellStyle name="Обычный 4 5 4 5" xfId="11220"/>
    <cellStyle name="Обычный 4 5 4 5 2" xfId="25886"/>
    <cellStyle name="Обычный 4 5 4 6" xfId="18553"/>
    <cellStyle name="Обычный 4 5 5" xfId="437"/>
    <cellStyle name="Обычный 4 5 5 2" xfId="4849"/>
    <cellStyle name="Обычный 4 5 5 2 2" xfId="6680"/>
    <cellStyle name="Обычный 4 5 5 2 2 2" xfId="10340"/>
    <cellStyle name="Обычный 4 5 5 2 2 2 2" xfId="17673"/>
    <cellStyle name="Обычный 4 5 5 2 2 2 2 2" xfId="32339"/>
    <cellStyle name="Обычный 4 5 5 2 2 2 3" xfId="25006"/>
    <cellStyle name="Обычный 4 5 5 2 2 3" xfId="14018"/>
    <cellStyle name="Обычный 4 5 5 2 2 3 2" xfId="28684"/>
    <cellStyle name="Обычный 4 5 5 2 2 4" xfId="21351"/>
    <cellStyle name="Обычный 4 5 5 2 3" xfId="8512"/>
    <cellStyle name="Обычный 4 5 5 2 3 2" xfId="15847"/>
    <cellStyle name="Обычный 4 5 5 2 3 2 2" xfId="30513"/>
    <cellStyle name="Обычный 4 5 5 2 3 3" xfId="23180"/>
    <cellStyle name="Обычный 4 5 5 2 4" xfId="12192"/>
    <cellStyle name="Обычный 4 5 5 2 4 2" xfId="26858"/>
    <cellStyle name="Обычный 4 5 5 2 5" xfId="19525"/>
    <cellStyle name="Обычный 4 5 5 3" xfId="5772"/>
    <cellStyle name="Обычный 4 5 5 3 2" xfId="9431"/>
    <cellStyle name="Обычный 4 5 5 3 2 2" xfId="16764"/>
    <cellStyle name="Обычный 4 5 5 3 2 2 2" xfId="31430"/>
    <cellStyle name="Обычный 4 5 5 3 2 3" xfId="24097"/>
    <cellStyle name="Обычный 4 5 5 3 3" xfId="13109"/>
    <cellStyle name="Обычный 4 5 5 3 3 2" xfId="27775"/>
    <cellStyle name="Обычный 4 5 5 3 4" xfId="20442"/>
    <cellStyle name="Обычный 4 5 5 4" xfId="7601"/>
    <cellStyle name="Обычный 4 5 5 4 2" xfId="14938"/>
    <cellStyle name="Обычный 4 5 5 4 2 2" xfId="29604"/>
    <cellStyle name="Обычный 4 5 5 4 3" xfId="22271"/>
    <cellStyle name="Обычный 4 5 5 5" xfId="11283"/>
    <cellStyle name="Обычный 4 5 5 5 2" xfId="25949"/>
    <cellStyle name="Обычный 4 5 5 6" xfId="18616"/>
    <cellStyle name="Обычный 4 5 6" xfId="500"/>
    <cellStyle name="Обычный 4 5 6 2" xfId="4912"/>
    <cellStyle name="Обычный 4 5 6 2 2" xfId="6743"/>
    <cellStyle name="Обычный 4 5 6 2 2 2" xfId="10403"/>
    <cellStyle name="Обычный 4 5 6 2 2 2 2" xfId="17736"/>
    <cellStyle name="Обычный 4 5 6 2 2 2 2 2" xfId="32402"/>
    <cellStyle name="Обычный 4 5 6 2 2 2 3" xfId="25069"/>
    <cellStyle name="Обычный 4 5 6 2 2 3" xfId="14081"/>
    <cellStyle name="Обычный 4 5 6 2 2 3 2" xfId="28747"/>
    <cellStyle name="Обычный 4 5 6 2 2 4" xfId="21414"/>
    <cellStyle name="Обычный 4 5 6 2 3" xfId="8575"/>
    <cellStyle name="Обычный 4 5 6 2 3 2" xfId="15910"/>
    <cellStyle name="Обычный 4 5 6 2 3 2 2" xfId="30576"/>
    <cellStyle name="Обычный 4 5 6 2 3 3" xfId="23243"/>
    <cellStyle name="Обычный 4 5 6 2 4" xfId="12255"/>
    <cellStyle name="Обычный 4 5 6 2 4 2" xfId="26921"/>
    <cellStyle name="Обычный 4 5 6 2 5" xfId="19588"/>
    <cellStyle name="Обычный 4 5 6 3" xfId="5835"/>
    <cellStyle name="Обычный 4 5 6 3 2" xfId="9494"/>
    <cellStyle name="Обычный 4 5 6 3 2 2" xfId="16827"/>
    <cellStyle name="Обычный 4 5 6 3 2 2 2" xfId="31493"/>
    <cellStyle name="Обычный 4 5 6 3 2 3" xfId="24160"/>
    <cellStyle name="Обычный 4 5 6 3 3" xfId="13172"/>
    <cellStyle name="Обычный 4 5 6 3 3 2" xfId="27838"/>
    <cellStyle name="Обычный 4 5 6 3 4" xfId="20505"/>
    <cellStyle name="Обычный 4 5 6 4" xfId="7664"/>
    <cellStyle name="Обычный 4 5 6 4 2" xfId="15001"/>
    <cellStyle name="Обычный 4 5 6 4 2 2" xfId="29667"/>
    <cellStyle name="Обычный 4 5 6 4 3" xfId="22334"/>
    <cellStyle name="Обычный 4 5 6 5" xfId="11346"/>
    <cellStyle name="Обычный 4 5 6 5 2" xfId="26012"/>
    <cellStyle name="Обычный 4 5 6 6" xfId="18679"/>
    <cellStyle name="Обычный 4 5 7" xfId="563"/>
    <cellStyle name="Обычный 4 5 7 2" xfId="4975"/>
    <cellStyle name="Обычный 4 5 7 2 2" xfId="6806"/>
    <cellStyle name="Обычный 4 5 7 2 2 2" xfId="10466"/>
    <cellStyle name="Обычный 4 5 7 2 2 2 2" xfId="17799"/>
    <cellStyle name="Обычный 4 5 7 2 2 2 2 2" xfId="32465"/>
    <cellStyle name="Обычный 4 5 7 2 2 2 3" xfId="25132"/>
    <cellStyle name="Обычный 4 5 7 2 2 3" xfId="14144"/>
    <cellStyle name="Обычный 4 5 7 2 2 3 2" xfId="28810"/>
    <cellStyle name="Обычный 4 5 7 2 2 4" xfId="21477"/>
    <cellStyle name="Обычный 4 5 7 2 3" xfId="8638"/>
    <cellStyle name="Обычный 4 5 7 2 3 2" xfId="15973"/>
    <cellStyle name="Обычный 4 5 7 2 3 2 2" xfId="30639"/>
    <cellStyle name="Обычный 4 5 7 2 3 3" xfId="23306"/>
    <cellStyle name="Обычный 4 5 7 2 4" xfId="12318"/>
    <cellStyle name="Обычный 4 5 7 2 4 2" xfId="26984"/>
    <cellStyle name="Обычный 4 5 7 2 5" xfId="19651"/>
    <cellStyle name="Обычный 4 5 7 3" xfId="5898"/>
    <cellStyle name="Обычный 4 5 7 3 2" xfId="9557"/>
    <cellStyle name="Обычный 4 5 7 3 2 2" xfId="16890"/>
    <cellStyle name="Обычный 4 5 7 3 2 2 2" xfId="31556"/>
    <cellStyle name="Обычный 4 5 7 3 2 3" xfId="24223"/>
    <cellStyle name="Обычный 4 5 7 3 3" xfId="13235"/>
    <cellStyle name="Обычный 4 5 7 3 3 2" xfId="27901"/>
    <cellStyle name="Обычный 4 5 7 3 4" xfId="20568"/>
    <cellStyle name="Обычный 4 5 7 4" xfId="7727"/>
    <cellStyle name="Обычный 4 5 7 4 2" xfId="15064"/>
    <cellStyle name="Обычный 4 5 7 4 2 2" xfId="29730"/>
    <cellStyle name="Обычный 4 5 7 4 3" xfId="22397"/>
    <cellStyle name="Обычный 4 5 7 5" xfId="11409"/>
    <cellStyle name="Обычный 4 5 7 5 2" xfId="26075"/>
    <cellStyle name="Обычный 4 5 7 6" xfId="18742"/>
    <cellStyle name="Обычный 4 5 8" xfId="627"/>
    <cellStyle name="Обычный 4 5 8 2" xfId="5038"/>
    <cellStyle name="Обычный 4 5 8 2 2" xfId="6869"/>
    <cellStyle name="Обычный 4 5 8 2 2 2" xfId="10529"/>
    <cellStyle name="Обычный 4 5 8 2 2 2 2" xfId="17862"/>
    <cellStyle name="Обычный 4 5 8 2 2 2 2 2" xfId="32528"/>
    <cellStyle name="Обычный 4 5 8 2 2 2 3" xfId="25195"/>
    <cellStyle name="Обычный 4 5 8 2 2 3" xfId="14207"/>
    <cellStyle name="Обычный 4 5 8 2 2 3 2" xfId="28873"/>
    <cellStyle name="Обычный 4 5 8 2 2 4" xfId="21540"/>
    <cellStyle name="Обычный 4 5 8 2 3" xfId="8701"/>
    <cellStyle name="Обычный 4 5 8 2 3 2" xfId="16036"/>
    <cellStyle name="Обычный 4 5 8 2 3 2 2" xfId="30702"/>
    <cellStyle name="Обычный 4 5 8 2 3 3" xfId="23369"/>
    <cellStyle name="Обычный 4 5 8 2 4" xfId="12381"/>
    <cellStyle name="Обычный 4 5 8 2 4 2" xfId="27047"/>
    <cellStyle name="Обычный 4 5 8 2 5" xfId="19714"/>
    <cellStyle name="Обычный 4 5 8 3" xfId="5961"/>
    <cellStyle name="Обычный 4 5 8 3 2" xfId="9620"/>
    <cellStyle name="Обычный 4 5 8 3 2 2" xfId="16953"/>
    <cellStyle name="Обычный 4 5 8 3 2 2 2" xfId="31619"/>
    <cellStyle name="Обычный 4 5 8 3 2 3" xfId="24286"/>
    <cellStyle name="Обычный 4 5 8 3 3" xfId="13298"/>
    <cellStyle name="Обычный 4 5 8 3 3 2" xfId="27964"/>
    <cellStyle name="Обычный 4 5 8 3 4" xfId="20631"/>
    <cellStyle name="Обычный 4 5 8 4" xfId="7790"/>
    <cellStyle name="Обычный 4 5 8 4 2" xfId="15127"/>
    <cellStyle name="Обычный 4 5 8 4 2 2" xfId="29793"/>
    <cellStyle name="Обычный 4 5 8 4 3" xfId="22460"/>
    <cellStyle name="Обычный 4 5 8 5" xfId="11472"/>
    <cellStyle name="Обычный 4 5 8 5 2" xfId="26138"/>
    <cellStyle name="Обычный 4 5 8 6" xfId="18805"/>
    <cellStyle name="Обычный 4 5 9" xfId="690"/>
    <cellStyle name="Обычный 4 5 9 2" xfId="5101"/>
    <cellStyle name="Обычный 4 5 9 2 2" xfId="6932"/>
    <cellStyle name="Обычный 4 5 9 2 2 2" xfId="10592"/>
    <cellStyle name="Обычный 4 5 9 2 2 2 2" xfId="17925"/>
    <cellStyle name="Обычный 4 5 9 2 2 2 2 2" xfId="32591"/>
    <cellStyle name="Обычный 4 5 9 2 2 2 3" xfId="25258"/>
    <cellStyle name="Обычный 4 5 9 2 2 3" xfId="14270"/>
    <cellStyle name="Обычный 4 5 9 2 2 3 2" xfId="28936"/>
    <cellStyle name="Обычный 4 5 9 2 2 4" xfId="21603"/>
    <cellStyle name="Обычный 4 5 9 2 3" xfId="8764"/>
    <cellStyle name="Обычный 4 5 9 2 3 2" xfId="16099"/>
    <cellStyle name="Обычный 4 5 9 2 3 2 2" xfId="30765"/>
    <cellStyle name="Обычный 4 5 9 2 3 3" xfId="23432"/>
    <cellStyle name="Обычный 4 5 9 2 4" xfId="12444"/>
    <cellStyle name="Обычный 4 5 9 2 4 2" xfId="27110"/>
    <cellStyle name="Обычный 4 5 9 2 5" xfId="19777"/>
    <cellStyle name="Обычный 4 5 9 3" xfId="6024"/>
    <cellStyle name="Обычный 4 5 9 3 2" xfId="9683"/>
    <cellStyle name="Обычный 4 5 9 3 2 2" xfId="17016"/>
    <cellStyle name="Обычный 4 5 9 3 2 2 2" xfId="31682"/>
    <cellStyle name="Обычный 4 5 9 3 2 3" xfId="24349"/>
    <cellStyle name="Обычный 4 5 9 3 3" xfId="13361"/>
    <cellStyle name="Обычный 4 5 9 3 3 2" xfId="28027"/>
    <cellStyle name="Обычный 4 5 9 3 4" xfId="20694"/>
    <cellStyle name="Обычный 4 5 9 4" xfId="7853"/>
    <cellStyle name="Обычный 4 5 9 4 2" xfId="15190"/>
    <cellStyle name="Обычный 4 5 9 4 2 2" xfId="29856"/>
    <cellStyle name="Обычный 4 5 9 4 3" xfId="22523"/>
    <cellStyle name="Обычный 4 5 9 5" xfId="11535"/>
    <cellStyle name="Обычный 4 5 9 5 2" xfId="26201"/>
    <cellStyle name="Обычный 4 5 9 6" xfId="18868"/>
    <cellStyle name="Обычный 4 6" xfId="89"/>
    <cellStyle name="Обычный 4 6 10" xfId="754"/>
    <cellStyle name="Обычный 4 6 10 2" xfId="5165"/>
    <cellStyle name="Обычный 4 6 10 2 2" xfId="6996"/>
    <cellStyle name="Обычный 4 6 10 2 2 2" xfId="10656"/>
    <cellStyle name="Обычный 4 6 10 2 2 2 2" xfId="17989"/>
    <cellStyle name="Обычный 4 6 10 2 2 2 2 2" xfId="32655"/>
    <cellStyle name="Обычный 4 6 10 2 2 2 3" xfId="25322"/>
    <cellStyle name="Обычный 4 6 10 2 2 3" xfId="14334"/>
    <cellStyle name="Обычный 4 6 10 2 2 3 2" xfId="29000"/>
    <cellStyle name="Обычный 4 6 10 2 2 4" xfId="21667"/>
    <cellStyle name="Обычный 4 6 10 2 3" xfId="8828"/>
    <cellStyle name="Обычный 4 6 10 2 3 2" xfId="16163"/>
    <cellStyle name="Обычный 4 6 10 2 3 2 2" xfId="30829"/>
    <cellStyle name="Обычный 4 6 10 2 3 3" xfId="23496"/>
    <cellStyle name="Обычный 4 6 10 2 4" xfId="12508"/>
    <cellStyle name="Обычный 4 6 10 2 4 2" xfId="27174"/>
    <cellStyle name="Обычный 4 6 10 2 5" xfId="19841"/>
    <cellStyle name="Обычный 4 6 10 3" xfId="6088"/>
    <cellStyle name="Обычный 4 6 10 3 2" xfId="9747"/>
    <cellStyle name="Обычный 4 6 10 3 2 2" xfId="17080"/>
    <cellStyle name="Обычный 4 6 10 3 2 2 2" xfId="31746"/>
    <cellStyle name="Обычный 4 6 10 3 2 3" xfId="24413"/>
    <cellStyle name="Обычный 4 6 10 3 3" xfId="13425"/>
    <cellStyle name="Обычный 4 6 10 3 3 2" xfId="28091"/>
    <cellStyle name="Обычный 4 6 10 3 4" xfId="20758"/>
    <cellStyle name="Обычный 4 6 10 4" xfId="7917"/>
    <cellStyle name="Обычный 4 6 10 4 2" xfId="15254"/>
    <cellStyle name="Обычный 4 6 10 4 2 2" xfId="29920"/>
    <cellStyle name="Обычный 4 6 10 4 3" xfId="22587"/>
    <cellStyle name="Обычный 4 6 10 5" xfId="11599"/>
    <cellStyle name="Обычный 4 6 10 5 2" xfId="26265"/>
    <cellStyle name="Обычный 4 6 10 6" xfId="18932"/>
    <cellStyle name="Обычный 4 6 11" xfId="817"/>
    <cellStyle name="Обычный 4 6 11 2" xfId="5228"/>
    <cellStyle name="Обычный 4 6 11 2 2" xfId="7059"/>
    <cellStyle name="Обычный 4 6 11 2 2 2" xfId="10719"/>
    <cellStyle name="Обычный 4 6 11 2 2 2 2" xfId="18052"/>
    <cellStyle name="Обычный 4 6 11 2 2 2 2 2" xfId="32718"/>
    <cellStyle name="Обычный 4 6 11 2 2 2 3" xfId="25385"/>
    <cellStyle name="Обычный 4 6 11 2 2 3" xfId="14397"/>
    <cellStyle name="Обычный 4 6 11 2 2 3 2" xfId="29063"/>
    <cellStyle name="Обычный 4 6 11 2 2 4" xfId="21730"/>
    <cellStyle name="Обычный 4 6 11 2 3" xfId="8891"/>
    <cellStyle name="Обычный 4 6 11 2 3 2" xfId="16226"/>
    <cellStyle name="Обычный 4 6 11 2 3 2 2" xfId="30892"/>
    <cellStyle name="Обычный 4 6 11 2 3 3" xfId="23559"/>
    <cellStyle name="Обычный 4 6 11 2 4" xfId="12571"/>
    <cellStyle name="Обычный 4 6 11 2 4 2" xfId="27237"/>
    <cellStyle name="Обычный 4 6 11 2 5" xfId="19904"/>
    <cellStyle name="Обычный 4 6 11 3" xfId="6151"/>
    <cellStyle name="Обычный 4 6 11 3 2" xfId="9810"/>
    <cellStyle name="Обычный 4 6 11 3 2 2" xfId="17143"/>
    <cellStyle name="Обычный 4 6 11 3 2 2 2" xfId="31809"/>
    <cellStyle name="Обычный 4 6 11 3 2 3" xfId="24476"/>
    <cellStyle name="Обычный 4 6 11 3 3" xfId="13488"/>
    <cellStyle name="Обычный 4 6 11 3 3 2" xfId="28154"/>
    <cellStyle name="Обычный 4 6 11 3 4" xfId="20821"/>
    <cellStyle name="Обычный 4 6 11 4" xfId="7980"/>
    <cellStyle name="Обычный 4 6 11 4 2" xfId="15317"/>
    <cellStyle name="Обычный 4 6 11 4 2 2" xfId="29983"/>
    <cellStyle name="Обычный 4 6 11 4 3" xfId="22650"/>
    <cellStyle name="Обычный 4 6 11 5" xfId="11662"/>
    <cellStyle name="Обычный 4 6 11 5 2" xfId="26328"/>
    <cellStyle name="Обычный 4 6 11 6" xfId="18995"/>
    <cellStyle name="Обычный 4 6 12" xfId="880"/>
    <cellStyle name="Обычный 4 6 12 2" xfId="5291"/>
    <cellStyle name="Обычный 4 6 12 2 2" xfId="7122"/>
    <cellStyle name="Обычный 4 6 12 2 2 2" xfId="10782"/>
    <cellStyle name="Обычный 4 6 12 2 2 2 2" xfId="18115"/>
    <cellStyle name="Обычный 4 6 12 2 2 2 2 2" xfId="32781"/>
    <cellStyle name="Обычный 4 6 12 2 2 2 3" xfId="25448"/>
    <cellStyle name="Обычный 4 6 12 2 2 3" xfId="14460"/>
    <cellStyle name="Обычный 4 6 12 2 2 3 2" xfId="29126"/>
    <cellStyle name="Обычный 4 6 12 2 2 4" xfId="21793"/>
    <cellStyle name="Обычный 4 6 12 2 3" xfId="8954"/>
    <cellStyle name="Обычный 4 6 12 2 3 2" xfId="16289"/>
    <cellStyle name="Обычный 4 6 12 2 3 2 2" xfId="30955"/>
    <cellStyle name="Обычный 4 6 12 2 3 3" xfId="23622"/>
    <cellStyle name="Обычный 4 6 12 2 4" xfId="12634"/>
    <cellStyle name="Обычный 4 6 12 2 4 2" xfId="27300"/>
    <cellStyle name="Обычный 4 6 12 2 5" xfId="19967"/>
    <cellStyle name="Обычный 4 6 12 3" xfId="6214"/>
    <cellStyle name="Обычный 4 6 12 3 2" xfId="9873"/>
    <cellStyle name="Обычный 4 6 12 3 2 2" xfId="17206"/>
    <cellStyle name="Обычный 4 6 12 3 2 2 2" xfId="31872"/>
    <cellStyle name="Обычный 4 6 12 3 2 3" xfId="24539"/>
    <cellStyle name="Обычный 4 6 12 3 3" xfId="13551"/>
    <cellStyle name="Обычный 4 6 12 3 3 2" xfId="28217"/>
    <cellStyle name="Обычный 4 6 12 3 4" xfId="20884"/>
    <cellStyle name="Обычный 4 6 12 4" xfId="8043"/>
    <cellStyle name="Обычный 4 6 12 4 2" xfId="15380"/>
    <cellStyle name="Обычный 4 6 12 4 2 2" xfId="30046"/>
    <cellStyle name="Обычный 4 6 12 4 3" xfId="22713"/>
    <cellStyle name="Обычный 4 6 12 5" xfId="11725"/>
    <cellStyle name="Обычный 4 6 12 5 2" xfId="26391"/>
    <cellStyle name="Обычный 4 6 12 6" xfId="19058"/>
    <cellStyle name="Обычный 4 6 13" xfId="943"/>
    <cellStyle name="Обычный 4 6 13 2" xfId="5354"/>
    <cellStyle name="Обычный 4 6 13 2 2" xfId="7185"/>
    <cellStyle name="Обычный 4 6 13 2 2 2" xfId="10845"/>
    <cellStyle name="Обычный 4 6 13 2 2 2 2" xfId="18178"/>
    <cellStyle name="Обычный 4 6 13 2 2 2 2 2" xfId="32844"/>
    <cellStyle name="Обычный 4 6 13 2 2 2 3" xfId="25511"/>
    <cellStyle name="Обычный 4 6 13 2 2 3" xfId="14523"/>
    <cellStyle name="Обычный 4 6 13 2 2 3 2" xfId="29189"/>
    <cellStyle name="Обычный 4 6 13 2 2 4" xfId="21856"/>
    <cellStyle name="Обычный 4 6 13 2 3" xfId="9017"/>
    <cellStyle name="Обычный 4 6 13 2 3 2" xfId="16352"/>
    <cellStyle name="Обычный 4 6 13 2 3 2 2" xfId="31018"/>
    <cellStyle name="Обычный 4 6 13 2 3 3" xfId="23685"/>
    <cellStyle name="Обычный 4 6 13 2 4" xfId="12697"/>
    <cellStyle name="Обычный 4 6 13 2 4 2" xfId="27363"/>
    <cellStyle name="Обычный 4 6 13 2 5" xfId="20030"/>
    <cellStyle name="Обычный 4 6 13 3" xfId="6277"/>
    <cellStyle name="Обычный 4 6 13 3 2" xfId="9936"/>
    <cellStyle name="Обычный 4 6 13 3 2 2" xfId="17269"/>
    <cellStyle name="Обычный 4 6 13 3 2 2 2" xfId="31935"/>
    <cellStyle name="Обычный 4 6 13 3 2 3" xfId="24602"/>
    <cellStyle name="Обычный 4 6 13 3 3" xfId="13614"/>
    <cellStyle name="Обычный 4 6 13 3 3 2" xfId="28280"/>
    <cellStyle name="Обычный 4 6 13 3 4" xfId="20947"/>
    <cellStyle name="Обычный 4 6 13 4" xfId="8106"/>
    <cellStyle name="Обычный 4 6 13 4 2" xfId="15443"/>
    <cellStyle name="Обычный 4 6 13 4 2 2" xfId="30109"/>
    <cellStyle name="Обычный 4 6 13 4 3" xfId="22776"/>
    <cellStyle name="Обычный 4 6 13 5" xfId="11788"/>
    <cellStyle name="Обычный 4 6 13 5 2" xfId="26454"/>
    <cellStyle name="Обычный 4 6 13 6" xfId="19121"/>
    <cellStyle name="Обычный 4 6 14" xfId="1005"/>
    <cellStyle name="Обычный 4 6 14 2" xfId="5417"/>
    <cellStyle name="Обычный 4 6 14 2 2" xfId="7248"/>
    <cellStyle name="Обычный 4 6 14 2 2 2" xfId="10908"/>
    <cellStyle name="Обычный 4 6 14 2 2 2 2" xfId="18241"/>
    <cellStyle name="Обычный 4 6 14 2 2 2 2 2" xfId="32907"/>
    <cellStyle name="Обычный 4 6 14 2 2 2 3" xfId="25574"/>
    <cellStyle name="Обычный 4 6 14 2 2 3" xfId="14586"/>
    <cellStyle name="Обычный 4 6 14 2 2 3 2" xfId="29252"/>
    <cellStyle name="Обычный 4 6 14 2 2 4" xfId="21919"/>
    <cellStyle name="Обычный 4 6 14 2 3" xfId="9080"/>
    <cellStyle name="Обычный 4 6 14 2 3 2" xfId="16415"/>
    <cellStyle name="Обычный 4 6 14 2 3 2 2" xfId="31081"/>
    <cellStyle name="Обычный 4 6 14 2 3 3" xfId="23748"/>
    <cellStyle name="Обычный 4 6 14 2 4" xfId="12760"/>
    <cellStyle name="Обычный 4 6 14 2 4 2" xfId="27426"/>
    <cellStyle name="Обычный 4 6 14 2 5" xfId="20093"/>
    <cellStyle name="Обычный 4 6 14 3" xfId="6339"/>
    <cellStyle name="Обычный 4 6 14 3 2" xfId="9999"/>
    <cellStyle name="Обычный 4 6 14 3 2 2" xfId="17332"/>
    <cellStyle name="Обычный 4 6 14 3 2 2 2" xfId="31998"/>
    <cellStyle name="Обычный 4 6 14 3 2 3" xfId="24665"/>
    <cellStyle name="Обычный 4 6 14 3 3" xfId="13677"/>
    <cellStyle name="Обычный 4 6 14 3 3 2" xfId="28343"/>
    <cellStyle name="Обычный 4 6 14 3 4" xfId="21010"/>
    <cellStyle name="Обычный 4 6 14 4" xfId="8169"/>
    <cellStyle name="Обычный 4 6 14 4 2" xfId="15506"/>
    <cellStyle name="Обычный 4 6 14 4 2 2" xfId="30172"/>
    <cellStyle name="Обычный 4 6 14 4 3" xfId="22839"/>
    <cellStyle name="Обычный 4 6 14 5" xfId="11851"/>
    <cellStyle name="Обычный 4 6 14 5 2" xfId="26517"/>
    <cellStyle name="Обычный 4 6 14 6" xfId="19184"/>
    <cellStyle name="Обычный 4 6 15" xfId="4545"/>
    <cellStyle name="Обычный 4 6 15 2" xfId="6376"/>
    <cellStyle name="Обычный 4 6 15 2 2" xfId="10036"/>
    <cellStyle name="Обычный 4 6 15 2 2 2" xfId="17369"/>
    <cellStyle name="Обычный 4 6 15 2 2 2 2" xfId="32035"/>
    <cellStyle name="Обычный 4 6 15 2 2 3" xfId="24702"/>
    <cellStyle name="Обычный 4 6 15 2 3" xfId="13714"/>
    <cellStyle name="Обычный 4 6 15 2 3 2" xfId="28380"/>
    <cellStyle name="Обычный 4 6 15 2 4" xfId="21047"/>
    <cellStyle name="Обычный 4 6 15 3" xfId="8208"/>
    <cellStyle name="Обычный 4 6 15 3 2" xfId="15543"/>
    <cellStyle name="Обычный 4 6 15 3 2 2" xfId="30209"/>
    <cellStyle name="Обычный 4 6 15 3 3" xfId="22876"/>
    <cellStyle name="Обычный 4 6 15 4" xfId="11888"/>
    <cellStyle name="Обычный 4 6 15 4 2" xfId="26554"/>
    <cellStyle name="Обычный 4 6 15 5" xfId="19221"/>
    <cellStyle name="Обычный 4 6 16" xfId="5468"/>
    <cellStyle name="Обычный 4 6 16 2" xfId="9127"/>
    <cellStyle name="Обычный 4 6 16 2 2" xfId="16460"/>
    <cellStyle name="Обычный 4 6 16 2 2 2" xfId="31126"/>
    <cellStyle name="Обычный 4 6 16 2 3" xfId="23793"/>
    <cellStyle name="Обычный 4 6 16 3" xfId="12805"/>
    <cellStyle name="Обычный 4 6 16 3 2" xfId="27471"/>
    <cellStyle name="Обычный 4 6 16 4" xfId="20138"/>
    <cellStyle name="Обычный 4 6 17" xfId="7297"/>
    <cellStyle name="Обычный 4 6 17 2" xfId="14634"/>
    <cellStyle name="Обычный 4 6 17 2 2" xfId="29300"/>
    <cellStyle name="Обычный 4 6 17 3" xfId="21967"/>
    <cellStyle name="Обычный 4 6 18" xfId="10979"/>
    <cellStyle name="Обычный 4 6 18 2" xfId="25645"/>
    <cellStyle name="Обычный 4 6 19" xfId="18312"/>
    <cellStyle name="Обычный 4 6 2" xfId="249"/>
    <cellStyle name="Обычный 4 6 2 2" xfId="4661"/>
    <cellStyle name="Обычный 4 6 2 2 2" xfId="6492"/>
    <cellStyle name="Обычный 4 6 2 2 2 2" xfId="10152"/>
    <cellStyle name="Обычный 4 6 2 2 2 2 2" xfId="17485"/>
    <cellStyle name="Обычный 4 6 2 2 2 2 2 2" xfId="32151"/>
    <cellStyle name="Обычный 4 6 2 2 2 2 3" xfId="24818"/>
    <cellStyle name="Обычный 4 6 2 2 2 3" xfId="13830"/>
    <cellStyle name="Обычный 4 6 2 2 2 3 2" xfId="28496"/>
    <cellStyle name="Обычный 4 6 2 2 2 4" xfId="21163"/>
    <cellStyle name="Обычный 4 6 2 2 3" xfId="8324"/>
    <cellStyle name="Обычный 4 6 2 2 3 2" xfId="15659"/>
    <cellStyle name="Обычный 4 6 2 2 3 2 2" xfId="30325"/>
    <cellStyle name="Обычный 4 6 2 2 3 3" xfId="22992"/>
    <cellStyle name="Обычный 4 6 2 2 4" xfId="12004"/>
    <cellStyle name="Обычный 4 6 2 2 4 2" xfId="26670"/>
    <cellStyle name="Обычный 4 6 2 2 5" xfId="19337"/>
    <cellStyle name="Обычный 4 6 2 3" xfId="5584"/>
    <cellStyle name="Обычный 4 6 2 3 2" xfId="9243"/>
    <cellStyle name="Обычный 4 6 2 3 2 2" xfId="16576"/>
    <cellStyle name="Обычный 4 6 2 3 2 2 2" xfId="31242"/>
    <cellStyle name="Обычный 4 6 2 3 2 3" xfId="23909"/>
    <cellStyle name="Обычный 4 6 2 3 3" xfId="12921"/>
    <cellStyle name="Обычный 4 6 2 3 3 2" xfId="27587"/>
    <cellStyle name="Обычный 4 6 2 3 4" xfId="20254"/>
    <cellStyle name="Обычный 4 6 2 4" xfId="7413"/>
    <cellStyle name="Обычный 4 6 2 4 2" xfId="14750"/>
    <cellStyle name="Обычный 4 6 2 4 2 2" xfId="29416"/>
    <cellStyle name="Обычный 4 6 2 4 3" xfId="22083"/>
    <cellStyle name="Обычный 4 6 2 5" xfId="11095"/>
    <cellStyle name="Обычный 4 6 2 5 2" xfId="25761"/>
    <cellStyle name="Обычный 4 6 2 6" xfId="18428"/>
    <cellStyle name="Обычный 4 6 3" xfId="313"/>
    <cellStyle name="Обычный 4 6 3 2" xfId="4724"/>
    <cellStyle name="Обычный 4 6 3 2 2" xfId="6555"/>
    <cellStyle name="Обычный 4 6 3 2 2 2" xfId="10215"/>
    <cellStyle name="Обычный 4 6 3 2 2 2 2" xfId="17548"/>
    <cellStyle name="Обычный 4 6 3 2 2 2 2 2" xfId="32214"/>
    <cellStyle name="Обычный 4 6 3 2 2 2 3" xfId="24881"/>
    <cellStyle name="Обычный 4 6 3 2 2 3" xfId="13893"/>
    <cellStyle name="Обычный 4 6 3 2 2 3 2" xfId="28559"/>
    <cellStyle name="Обычный 4 6 3 2 2 4" xfId="21226"/>
    <cellStyle name="Обычный 4 6 3 2 3" xfId="8387"/>
    <cellStyle name="Обычный 4 6 3 2 3 2" xfId="15722"/>
    <cellStyle name="Обычный 4 6 3 2 3 2 2" xfId="30388"/>
    <cellStyle name="Обычный 4 6 3 2 3 3" xfId="23055"/>
    <cellStyle name="Обычный 4 6 3 2 4" xfId="12067"/>
    <cellStyle name="Обычный 4 6 3 2 4 2" xfId="26733"/>
    <cellStyle name="Обычный 4 6 3 2 5" xfId="19400"/>
    <cellStyle name="Обычный 4 6 3 3" xfId="5647"/>
    <cellStyle name="Обычный 4 6 3 3 2" xfId="9306"/>
    <cellStyle name="Обычный 4 6 3 3 2 2" xfId="16639"/>
    <cellStyle name="Обычный 4 6 3 3 2 2 2" xfId="31305"/>
    <cellStyle name="Обычный 4 6 3 3 2 3" xfId="23972"/>
    <cellStyle name="Обычный 4 6 3 3 3" xfId="12984"/>
    <cellStyle name="Обычный 4 6 3 3 3 2" xfId="27650"/>
    <cellStyle name="Обычный 4 6 3 3 4" xfId="20317"/>
    <cellStyle name="Обычный 4 6 3 4" xfId="7476"/>
    <cellStyle name="Обычный 4 6 3 4 2" xfId="14813"/>
    <cellStyle name="Обычный 4 6 3 4 2 2" xfId="29479"/>
    <cellStyle name="Обычный 4 6 3 4 3" xfId="22146"/>
    <cellStyle name="Обычный 4 6 3 5" xfId="11158"/>
    <cellStyle name="Обычный 4 6 3 5 2" xfId="25824"/>
    <cellStyle name="Обычный 4 6 3 6" xfId="18491"/>
    <cellStyle name="Обычный 4 6 4" xfId="375"/>
    <cellStyle name="Обычный 4 6 4 2" xfId="4787"/>
    <cellStyle name="Обычный 4 6 4 2 2" xfId="6618"/>
    <cellStyle name="Обычный 4 6 4 2 2 2" xfId="10278"/>
    <cellStyle name="Обычный 4 6 4 2 2 2 2" xfId="17611"/>
    <cellStyle name="Обычный 4 6 4 2 2 2 2 2" xfId="32277"/>
    <cellStyle name="Обычный 4 6 4 2 2 2 3" xfId="24944"/>
    <cellStyle name="Обычный 4 6 4 2 2 3" xfId="13956"/>
    <cellStyle name="Обычный 4 6 4 2 2 3 2" xfId="28622"/>
    <cellStyle name="Обычный 4 6 4 2 2 4" xfId="21289"/>
    <cellStyle name="Обычный 4 6 4 2 3" xfId="8450"/>
    <cellStyle name="Обычный 4 6 4 2 3 2" xfId="15785"/>
    <cellStyle name="Обычный 4 6 4 2 3 2 2" xfId="30451"/>
    <cellStyle name="Обычный 4 6 4 2 3 3" xfId="23118"/>
    <cellStyle name="Обычный 4 6 4 2 4" xfId="12130"/>
    <cellStyle name="Обычный 4 6 4 2 4 2" xfId="26796"/>
    <cellStyle name="Обычный 4 6 4 2 5" xfId="19463"/>
    <cellStyle name="Обычный 4 6 4 3" xfId="5710"/>
    <cellStyle name="Обычный 4 6 4 3 2" xfId="9369"/>
    <cellStyle name="Обычный 4 6 4 3 2 2" xfId="16702"/>
    <cellStyle name="Обычный 4 6 4 3 2 2 2" xfId="31368"/>
    <cellStyle name="Обычный 4 6 4 3 2 3" xfId="24035"/>
    <cellStyle name="Обычный 4 6 4 3 3" xfId="13047"/>
    <cellStyle name="Обычный 4 6 4 3 3 2" xfId="27713"/>
    <cellStyle name="Обычный 4 6 4 3 4" xfId="20380"/>
    <cellStyle name="Обычный 4 6 4 4" xfId="7539"/>
    <cellStyle name="Обычный 4 6 4 4 2" xfId="14876"/>
    <cellStyle name="Обычный 4 6 4 4 2 2" xfId="29542"/>
    <cellStyle name="Обычный 4 6 4 4 3" xfId="22209"/>
    <cellStyle name="Обычный 4 6 4 5" xfId="11221"/>
    <cellStyle name="Обычный 4 6 4 5 2" xfId="25887"/>
    <cellStyle name="Обычный 4 6 4 6" xfId="18554"/>
    <cellStyle name="Обычный 4 6 5" xfId="438"/>
    <cellStyle name="Обычный 4 6 5 2" xfId="4850"/>
    <cellStyle name="Обычный 4 6 5 2 2" xfId="6681"/>
    <cellStyle name="Обычный 4 6 5 2 2 2" xfId="10341"/>
    <cellStyle name="Обычный 4 6 5 2 2 2 2" xfId="17674"/>
    <cellStyle name="Обычный 4 6 5 2 2 2 2 2" xfId="32340"/>
    <cellStyle name="Обычный 4 6 5 2 2 2 3" xfId="25007"/>
    <cellStyle name="Обычный 4 6 5 2 2 3" xfId="14019"/>
    <cellStyle name="Обычный 4 6 5 2 2 3 2" xfId="28685"/>
    <cellStyle name="Обычный 4 6 5 2 2 4" xfId="21352"/>
    <cellStyle name="Обычный 4 6 5 2 3" xfId="8513"/>
    <cellStyle name="Обычный 4 6 5 2 3 2" xfId="15848"/>
    <cellStyle name="Обычный 4 6 5 2 3 2 2" xfId="30514"/>
    <cellStyle name="Обычный 4 6 5 2 3 3" xfId="23181"/>
    <cellStyle name="Обычный 4 6 5 2 4" xfId="12193"/>
    <cellStyle name="Обычный 4 6 5 2 4 2" xfId="26859"/>
    <cellStyle name="Обычный 4 6 5 2 5" xfId="19526"/>
    <cellStyle name="Обычный 4 6 5 3" xfId="5773"/>
    <cellStyle name="Обычный 4 6 5 3 2" xfId="9432"/>
    <cellStyle name="Обычный 4 6 5 3 2 2" xfId="16765"/>
    <cellStyle name="Обычный 4 6 5 3 2 2 2" xfId="31431"/>
    <cellStyle name="Обычный 4 6 5 3 2 3" xfId="24098"/>
    <cellStyle name="Обычный 4 6 5 3 3" xfId="13110"/>
    <cellStyle name="Обычный 4 6 5 3 3 2" xfId="27776"/>
    <cellStyle name="Обычный 4 6 5 3 4" xfId="20443"/>
    <cellStyle name="Обычный 4 6 5 4" xfId="7602"/>
    <cellStyle name="Обычный 4 6 5 4 2" xfId="14939"/>
    <cellStyle name="Обычный 4 6 5 4 2 2" xfId="29605"/>
    <cellStyle name="Обычный 4 6 5 4 3" xfId="22272"/>
    <cellStyle name="Обычный 4 6 5 5" xfId="11284"/>
    <cellStyle name="Обычный 4 6 5 5 2" xfId="25950"/>
    <cellStyle name="Обычный 4 6 5 6" xfId="18617"/>
    <cellStyle name="Обычный 4 6 6" xfId="501"/>
    <cellStyle name="Обычный 4 6 6 2" xfId="4913"/>
    <cellStyle name="Обычный 4 6 6 2 2" xfId="6744"/>
    <cellStyle name="Обычный 4 6 6 2 2 2" xfId="10404"/>
    <cellStyle name="Обычный 4 6 6 2 2 2 2" xfId="17737"/>
    <cellStyle name="Обычный 4 6 6 2 2 2 2 2" xfId="32403"/>
    <cellStyle name="Обычный 4 6 6 2 2 2 3" xfId="25070"/>
    <cellStyle name="Обычный 4 6 6 2 2 3" xfId="14082"/>
    <cellStyle name="Обычный 4 6 6 2 2 3 2" xfId="28748"/>
    <cellStyle name="Обычный 4 6 6 2 2 4" xfId="21415"/>
    <cellStyle name="Обычный 4 6 6 2 3" xfId="8576"/>
    <cellStyle name="Обычный 4 6 6 2 3 2" xfId="15911"/>
    <cellStyle name="Обычный 4 6 6 2 3 2 2" xfId="30577"/>
    <cellStyle name="Обычный 4 6 6 2 3 3" xfId="23244"/>
    <cellStyle name="Обычный 4 6 6 2 4" xfId="12256"/>
    <cellStyle name="Обычный 4 6 6 2 4 2" xfId="26922"/>
    <cellStyle name="Обычный 4 6 6 2 5" xfId="19589"/>
    <cellStyle name="Обычный 4 6 6 3" xfId="5836"/>
    <cellStyle name="Обычный 4 6 6 3 2" xfId="9495"/>
    <cellStyle name="Обычный 4 6 6 3 2 2" xfId="16828"/>
    <cellStyle name="Обычный 4 6 6 3 2 2 2" xfId="31494"/>
    <cellStyle name="Обычный 4 6 6 3 2 3" xfId="24161"/>
    <cellStyle name="Обычный 4 6 6 3 3" xfId="13173"/>
    <cellStyle name="Обычный 4 6 6 3 3 2" xfId="27839"/>
    <cellStyle name="Обычный 4 6 6 3 4" xfId="20506"/>
    <cellStyle name="Обычный 4 6 6 4" xfId="7665"/>
    <cellStyle name="Обычный 4 6 6 4 2" xfId="15002"/>
    <cellStyle name="Обычный 4 6 6 4 2 2" xfId="29668"/>
    <cellStyle name="Обычный 4 6 6 4 3" xfId="22335"/>
    <cellStyle name="Обычный 4 6 6 5" xfId="11347"/>
    <cellStyle name="Обычный 4 6 6 5 2" xfId="26013"/>
    <cellStyle name="Обычный 4 6 6 6" xfId="18680"/>
    <cellStyle name="Обычный 4 6 7" xfId="564"/>
    <cellStyle name="Обычный 4 6 7 2" xfId="4976"/>
    <cellStyle name="Обычный 4 6 7 2 2" xfId="6807"/>
    <cellStyle name="Обычный 4 6 7 2 2 2" xfId="10467"/>
    <cellStyle name="Обычный 4 6 7 2 2 2 2" xfId="17800"/>
    <cellStyle name="Обычный 4 6 7 2 2 2 2 2" xfId="32466"/>
    <cellStyle name="Обычный 4 6 7 2 2 2 3" xfId="25133"/>
    <cellStyle name="Обычный 4 6 7 2 2 3" xfId="14145"/>
    <cellStyle name="Обычный 4 6 7 2 2 3 2" xfId="28811"/>
    <cellStyle name="Обычный 4 6 7 2 2 4" xfId="21478"/>
    <cellStyle name="Обычный 4 6 7 2 3" xfId="8639"/>
    <cellStyle name="Обычный 4 6 7 2 3 2" xfId="15974"/>
    <cellStyle name="Обычный 4 6 7 2 3 2 2" xfId="30640"/>
    <cellStyle name="Обычный 4 6 7 2 3 3" xfId="23307"/>
    <cellStyle name="Обычный 4 6 7 2 4" xfId="12319"/>
    <cellStyle name="Обычный 4 6 7 2 4 2" xfId="26985"/>
    <cellStyle name="Обычный 4 6 7 2 5" xfId="19652"/>
    <cellStyle name="Обычный 4 6 7 3" xfId="5899"/>
    <cellStyle name="Обычный 4 6 7 3 2" xfId="9558"/>
    <cellStyle name="Обычный 4 6 7 3 2 2" xfId="16891"/>
    <cellStyle name="Обычный 4 6 7 3 2 2 2" xfId="31557"/>
    <cellStyle name="Обычный 4 6 7 3 2 3" xfId="24224"/>
    <cellStyle name="Обычный 4 6 7 3 3" xfId="13236"/>
    <cellStyle name="Обычный 4 6 7 3 3 2" xfId="27902"/>
    <cellStyle name="Обычный 4 6 7 3 4" xfId="20569"/>
    <cellStyle name="Обычный 4 6 7 4" xfId="7728"/>
    <cellStyle name="Обычный 4 6 7 4 2" xfId="15065"/>
    <cellStyle name="Обычный 4 6 7 4 2 2" xfId="29731"/>
    <cellStyle name="Обычный 4 6 7 4 3" xfId="22398"/>
    <cellStyle name="Обычный 4 6 7 5" xfId="11410"/>
    <cellStyle name="Обычный 4 6 7 5 2" xfId="26076"/>
    <cellStyle name="Обычный 4 6 7 6" xfId="18743"/>
    <cellStyle name="Обычный 4 6 8" xfId="628"/>
    <cellStyle name="Обычный 4 6 8 2" xfId="5039"/>
    <cellStyle name="Обычный 4 6 8 2 2" xfId="6870"/>
    <cellStyle name="Обычный 4 6 8 2 2 2" xfId="10530"/>
    <cellStyle name="Обычный 4 6 8 2 2 2 2" xfId="17863"/>
    <cellStyle name="Обычный 4 6 8 2 2 2 2 2" xfId="32529"/>
    <cellStyle name="Обычный 4 6 8 2 2 2 3" xfId="25196"/>
    <cellStyle name="Обычный 4 6 8 2 2 3" xfId="14208"/>
    <cellStyle name="Обычный 4 6 8 2 2 3 2" xfId="28874"/>
    <cellStyle name="Обычный 4 6 8 2 2 4" xfId="21541"/>
    <cellStyle name="Обычный 4 6 8 2 3" xfId="8702"/>
    <cellStyle name="Обычный 4 6 8 2 3 2" xfId="16037"/>
    <cellStyle name="Обычный 4 6 8 2 3 2 2" xfId="30703"/>
    <cellStyle name="Обычный 4 6 8 2 3 3" xfId="23370"/>
    <cellStyle name="Обычный 4 6 8 2 4" xfId="12382"/>
    <cellStyle name="Обычный 4 6 8 2 4 2" xfId="27048"/>
    <cellStyle name="Обычный 4 6 8 2 5" xfId="19715"/>
    <cellStyle name="Обычный 4 6 8 3" xfId="5962"/>
    <cellStyle name="Обычный 4 6 8 3 2" xfId="9621"/>
    <cellStyle name="Обычный 4 6 8 3 2 2" xfId="16954"/>
    <cellStyle name="Обычный 4 6 8 3 2 2 2" xfId="31620"/>
    <cellStyle name="Обычный 4 6 8 3 2 3" xfId="24287"/>
    <cellStyle name="Обычный 4 6 8 3 3" xfId="13299"/>
    <cellStyle name="Обычный 4 6 8 3 3 2" xfId="27965"/>
    <cellStyle name="Обычный 4 6 8 3 4" xfId="20632"/>
    <cellStyle name="Обычный 4 6 8 4" xfId="7791"/>
    <cellStyle name="Обычный 4 6 8 4 2" xfId="15128"/>
    <cellStyle name="Обычный 4 6 8 4 2 2" xfId="29794"/>
    <cellStyle name="Обычный 4 6 8 4 3" xfId="22461"/>
    <cellStyle name="Обычный 4 6 8 5" xfId="11473"/>
    <cellStyle name="Обычный 4 6 8 5 2" xfId="26139"/>
    <cellStyle name="Обычный 4 6 8 6" xfId="18806"/>
    <cellStyle name="Обычный 4 6 9" xfId="691"/>
    <cellStyle name="Обычный 4 6 9 2" xfId="5102"/>
    <cellStyle name="Обычный 4 6 9 2 2" xfId="6933"/>
    <cellStyle name="Обычный 4 6 9 2 2 2" xfId="10593"/>
    <cellStyle name="Обычный 4 6 9 2 2 2 2" xfId="17926"/>
    <cellStyle name="Обычный 4 6 9 2 2 2 2 2" xfId="32592"/>
    <cellStyle name="Обычный 4 6 9 2 2 2 3" xfId="25259"/>
    <cellStyle name="Обычный 4 6 9 2 2 3" xfId="14271"/>
    <cellStyle name="Обычный 4 6 9 2 2 3 2" xfId="28937"/>
    <cellStyle name="Обычный 4 6 9 2 2 4" xfId="21604"/>
    <cellStyle name="Обычный 4 6 9 2 3" xfId="8765"/>
    <cellStyle name="Обычный 4 6 9 2 3 2" xfId="16100"/>
    <cellStyle name="Обычный 4 6 9 2 3 2 2" xfId="30766"/>
    <cellStyle name="Обычный 4 6 9 2 3 3" xfId="23433"/>
    <cellStyle name="Обычный 4 6 9 2 4" xfId="12445"/>
    <cellStyle name="Обычный 4 6 9 2 4 2" xfId="27111"/>
    <cellStyle name="Обычный 4 6 9 2 5" xfId="19778"/>
    <cellStyle name="Обычный 4 6 9 3" xfId="6025"/>
    <cellStyle name="Обычный 4 6 9 3 2" xfId="9684"/>
    <cellStyle name="Обычный 4 6 9 3 2 2" xfId="17017"/>
    <cellStyle name="Обычный 4 6 9 3 2 2 2" xfId="31683"/>
    <cellStyle name="Обычный 4 6 9 3 2 3" xfId="24350"/>
    <cellStyle name="Обычный 4 6 9 3 3" xfId="13362"/>
    <cellStyle name="Обычный 4 6 9 3 3 2" xfId="28028"/>
    <cellStyle name="Обычный 4 6 9 3 4" xfId="20695"/>
    <cellStyle name="Обычный 4 6 9 4" xfId="7854"/>
    <cellStyle name="Обычный 4 6 9 4 2" xfId="15191"/>
    <cellStyle name="Обычный 4 6 9 4 2 2" xfId="29857"/>
    <cellStyle name="Обычный 4 6 9 4 3" xfId="22524"/>
    <cellStyle name="Обычный 4 6 9 5" xfId="11536"/>
    <cellStyle name="Обычный 4 6 9 5 2" xfId="26202"/>
    <cellStyle name="Обычный 4 6 9 6" xfId="18869"/>
    <cellStyle name="Обычный 4 7" xfId="94"/>
    <cellStyle name="Обычный 4 7 10" xfId="755"/>
    <cellStyle name="Обычный 4 7 10 2" xfId="5166"/>
    <cellStyle name="Обычный 4 7 10 2 2" xfId="6997"/>
    <cellStyle name="Обычный 4 7 10 2 2 2" xfId="10657"/>
    <cellStyle name="Обычный 4 7 10 2 2 2 2" xfId="17990"/>
    <cellStyle name="Обычный 4 7 10 2 2 2 2 2" xfId="32656"/>
    <cellStyle name="Обычный 4 7 10 2 2 2 3" xfId="25323"/>
    <cellStyle name="Обычный 4 7 10 2 2 3" xfId="14335"/>
    <cellStyle name="Обычный 4 7 10 2 2 3 2" xfId="29001"/>
    <cellStyle name="Обычный 4 7 10 2 2 4" xfId="21668"/>
    <cellStyle name="Обычный 4 7 10 2 3" xfId="8829"/>
    <cellStyle name="Обычный 4 7 10 2 3 2" xfId="16164"/>
    <cellStyle name="Обычный 4 7 10 2 3 2 2" xfId="30830"/>
    <cellStyle name="Обычный 4 7 10 2 3 3" xfId="23497"/>
    <cellStyle name="Обычный 4 7 10 2 4" xfId="12509"/>
    <cellStyle name="Обычный 4 7 10 2 4 2" xfId="27175"/>
    <cellStyle name="Обычный 4 7 10 2 5" xfId="19842"/>
    <cellStyle name="Обычный 4 7 10 3" xfId="6089"/>
    <cellStyle name="Обычный 4 7 10 3 2" xfId="9748"/>
    <cellStyle name="Обычный 4 7 10 3 2 2" xfId="17081"/>
    <cellStyle name="Обычный 4 7 10 3 2 2 2" xfId="31747"/>
    <cellStyle name="Обычный 4 7 10 3 2 3" xfId="24414"/>
    <cellStyle name="Обычный 4 7 10 3 3" xfId="13426"/>
    <cellStyle name="Обычный 4 7 10 3 3 2" xfId="28092"/>
    <cellStyle name="Обычный 4 7 10 3 4" xfId="20759"/>
    <cellStyle name="Обычный 4 7 10 4" xfId="7918"/>
    <cellStyle name="Обычный 4 7 10 4 2" xfId="15255"/>
    <cellStyle name="Обычный 4 7 10 4 2 2" xfId="29921"/>
    <cellStyle name="Обычный 4 7 10 4 3" xfId="22588"/>
    <cellStyle name="Обычный 4 7 10 5" xfId="11600"/>
    <cellStyle name="Обычный 4 7 10 5 2" xfId="26266"/>
    <cellStyle name="Обычный 4 7 10 6" xfId="18933"/>
    <cellStyle name="Обычный 4 7 11" xfId="818"/>
    <cellStyle name="Обычный 4 7 11 2" xfId="5229"/>
    <cellStyle name="Обычный 4 7 11 2 2" xfId="7060"/>
    <cellStyle name="Обычный 4 7 11 2 2 2" xfId="10720"/>
    <cellStyle name="Обычный 4 7 11 2 2 2 2" xfId="18053"/>
    <cellStyle name="Обычный 4 7 11 2 2 2 2 2" xfId="32719"/>
    <cellStyle name="Обычный 4 7 11 2 2 2 3" xfId="25386"/>
    <cellStyle name="Обычный 4 7 11 2 2 3" xfId="14398"/>
    <cellStyle name="Обычный 4 7 11 2 2 3 2" xfId="29064"/>
    <cellStyle name="Обычный 4 7 11 2 2 4" xfId="21731"/>
    <cellStyle name="Обычный 4 7 11 2 3" xfId="8892"/>
    <cellStyle name="Обычный 4 7 11 2 3 2" xfId="16227"/>
    <cellStyle name="Обычный 4 7 11 2 3 2 2" xfId="30893"/>
    <cellStyle name="Обычный 4 7 11 2 3 3" xfId="23560"/>
    <cellStyle name="Обычный 4 7 11 2 4" xfId="12572"/>
    <cellStyle name="Обычный 4 7 11 2 4 2" xfId="27238"/>
    <cellStyle name="Обычный 4 7 11 2 5" xfId="19905"/>
    <cellStyle name="Обычный 4 7 11 3" xfId="6152"/>
    <cellStyle name="Обычный 4 7 11 3 2" xfId="9811"/>
    <cellStyle name="Обычный 4 7 11 3 2 2" xfId="17144"/>
    <cellStyle name="Обычный 4 7 11 3 2 2 2" xfId="31810"/>
    <cellStyle name="Обычный 4 7 11 3 2 3" xfId="24477"/>
    <cellStyle name="Обычный 4 7 11 3 3" xfId="13489"/>
    <cellStyle name="Обычный 4 7 11 3 3 2" xfId="28155"/>
    <cellStyle name="Обычный 4 7 11 3 4" xfId="20822"/>
    <cellStyle name="Обычный 4 7 11 4" xfId="7981"/>
    <cellStyle name="Обычный 4 7 11 4 2" xfId="15318"/>
    <cellStyle name="Обычный 4 7 11 4 2 2" xfId="29984"/>
    <cellStyle name="Обычный 4 7 11 4 3" xfId="22651"/>
    <cellStyle name="Обычный 4 7 11 5" xfId="11663"/>
    <cellStyle name="Обычный 4 7 11 5 2" xfId="26329"/>
    <cellStyle name="Обычный 4 7 11 6" xfId="18996"/>
    <cellStyle name="Обычный 4 7 12" xfId="881"/>
    <cellStyle name="Обычный 4 7 12 2" xfId="5292"/>
    <cellStyle name="Обычный 4 7 12 2 2" xfId="7123"/>
    <cellStyle name="Обычный 4 7 12 2 2 2" xfId="10783"/>
    <cellStyle name="Обычный 4 7 12 2 2 2 2" xfId="18116"/>
    <cellStyle name="Обычный 4 7 12 2 2 2 2 2" xfId="32782"/>
    <cellStyle name="Обычный 4 7 12 2 2 2 3" xfId="25449"/>
    <cellStyle name="Обычный 4 7 12 2 2 3" xfId="14461"/>
    <cellStyle name="Обычный 4 7 12 2 2 3 2" xfId="29127"/>
    <cellStyle name="Обычный 4 7 12 2 2 4" xfId="21794"/>
    <cellStyle name="Обычный 4 7 12 2 3" xfId="8955"/>
    <cellStyle name="Обычный 4 7 12 2 3 2" xfId="16290"/>
    <cellStyle name="Обычный 4 7 12 2 3 2 2" xfId="30956"/>
    <cellStyle name="Обычный 4 7 12 2 3 3" xfId="23623"/>
    <cellStyle name="Обычный 4 7 12 2 4" xfId="12635"/>
    <cellStyle name="Обычный 4 7 12 2 4 2" xfId="27301"/>
    <cellStyle name="Обычный 4 7 12 2 5" xfId="19968"/>
    <cellStyle name="Обычный 4 7 12 3" xfId="6215"/>
    <cellStyle name="Обычный 4 7 12 3 2" xfId="9874"/>
    <cellStyle name="Обычный 4 7 12 3 2 2" xfId="17207"/>
    <cellStyle name="Обычный 4 7 12 3 2 2 2" xfId="31873"/>
    <cellStyle name="Обычный 4 7 12 3 2 3" xfId="24540"/>
    <cellStyle name="Обычный 4 7 12 3 3" xfId="13552"/>
    <cellStyle name="Обычный 4 7 12 3 3 2" xfId="28218"/>
    <cellStyle name="Обычный 4 7 12 3 4" xfId="20885"/>
    <cellStyle name="Обычный 4 7 12 4" xfId="8044"/>
    <cellStyle name="Обычный 4 7 12 4 2" xfId="15381"/>
    <cellStyle name="Обычный 4 7 12 4 2 2" xfId="30047"/>
    <cellStyle name="Обычный 4 7 12 4 3" xfId="22714"/>
    <cellStyle name="Обычный 4 7 12 5" xfId="11726"/>
    <cellStyle name="Обычный 4 7 12 5 2" xfId="26392"/>
    <cellStyle name="Обычный 4 7 12 6" xfId="19059"/>
    <cellStyle name="Обычный 4 7 13" xfId="944"/>
    <cellStyle name="Обычный 4 7 13 2" xfId="5355"/>
    <cellStyle name="Обычный 4 7 13 2 2" xfId="7186"/>
    <cellStyle name="Обычный 4 7 13 2 2 2" xfId="10846"/>
    <cellStyle name="Обычный 4 7 13 2 2 2 2" xfId="18179"/>
    <cellStyle name="Обычный 4 7 13 2 2 2 2 2" xfId="32845"/>
    <cellStyle name="Обычный 4 7 13 2 2 2 3" xfId="25512"/>
    <cellStyle name="Обычный 4 7 13 2 2 3" xfId="14524"/>
    <cellStyle name="Обычный 4 7 13 2 2 3 2" xfId="29190"/>
    <cellStyle name="Обычный 4 7 13 2 2 4" xfId="21857"/>
    <cellStyle name="Обычный 4 7 13 2 3" xfId="9018"/>
    <cellStyle name="Обычный 4 7 13 2 3 2" xfId="16353"/>
    <cellStyle name="Обычный 4 7 13 2 3 2 2" xfId="31019"/>
    <cellStyle name="Обычный 4 7 13 2 3 3" xfId="23686"/>
    <cellStyle name="Обычный 4 7 13 2 4" xfId="12698"/>
    <cellStyle name="Обычный 4 7 13 2 4 2" xfId="27364"/>
    <cellStyle name="Обычный 4 7 13 2 5" xfId="20031"/>
    <cellStyle name="Обычный 4 7 13 3" xfId="6278"/>
    <cellStyle name="Обычный 4 7 13 3 2" xfId="9937"/>
    <cellStyle name="Обычный 4 7 13 3 2 2" xfId="17270"/>
    <cellStyle name="Обычный 4 7 13 3 2 2 2" xfId="31936"/>
    <cellStyle name="Обычный 4 7 13 3 2 3" xfId="24603"/>
    <cellStyle name="Обычный 4 7 13 3 3" xfId="13615"/>
    <cellStyle name="Обычный 4 7 13 3 3 2" xfId="28281"/>
    <cellStyle name="Обычный 4 7 13 3 4" xfId="20948"/>
    <cellStyle name="Обычный 4 7 13 4" xfId="8107"/>
    <cellStyle name="Обычный 4 7 13 4 2" xfId="15444"/>
    <cellStyle name="Обычный 4 7 13 4 2 2" xfId="30110"/>
    <cellStyle name="Обычный 4 7 13 4 3" xfId="22777"/>
    <cellStyle name="Обычный 4 7 13 5" xfId="11789"/>
    <cellStyle name="Обычный 4 7 13 5 2" xfId="26455"/>
    <cellStyle name="Обычный 4 7 13 6" xfId="19122"/>
    <cellStyle name="Обычный 4 7 14" xfId="1006"/>
    <cellStyle name="Обычный 4 7 14 2" xfId="5418"/>
    <cellStyle name="Обычный 4 7 14 2 2" xfId="7249"/>
    <cellStyle name="Обычный 4 7 14 2 2 2" xfId="10909"/>
    <cellStyle name="Обычный 4 7 14 2 2 2 2" xfId="18242"/>
    <cellStyle name="Обычный 4 7 14 2 2 2 2 2" xfId="32908"/>
    <cellStyle name="Обычный 4 7 14 2 2 2 3" xfId="25575"/>
    <cellStyle name="Обычный 4 7 14 2 2 3" xfId="14587"/>
    <cellStyle name="Обычный 4 7 14 2 2 3 2" xfId="29253"/>
    <cellStyle name="Обычный 4 7 14 2 2 4" xfId="21920"/>
    <cellStyle name="Обычный 4 7 14 2 3" xfId="9081"/>
    <cellStyle name="Обычный 4 7 14 2 3 2" xfId="16416"/>
    <cellStyle name="Обычный 4 7 14 2 3 2 2" xfId="31082"/>
    <cellStyle name="Обычный 4 7 14 2 3 3" xfId="23749"/>
    <cellStyle name="Обычный 4 7 14 2 4" xfId="12761"/>
    <cellStyle name="Обычный 4 7 14 2 4 2" xfId="27427"/>
    <cellStyle name="Обычный 4 7 14 2 5" xfId="20094"/>
    <cellStyle name="Обычный 4 7 14 3" xfId="6340"/>
    <cellStyle name="Обычный 4 7 14 3 2" xfId="10000"/>
    <cellStyle name="Обычный 4 7 14 3 2 2" xfId="17333"/>
    <cellStyle name="Обычный 4 7 14 3 2 2 2" xfId="31999"/>
    <cellStyle name="Обычный 4 7 14 3 2 3" xfId="24666"/>
    <cellStyle name="Обычный 4 7 14 3 3" xfId="13678"/>
    <cellStyle name="Обычный 4 7 14 3 3 2" xfId="28344"/>
    <cellStyle name="Обычный 4 7 14 3 4" xfId="21011"/>
    <cellStyle name="Обычный 4 7 14 4" xfId="8170"/>
    <cellStyle name="Обычный 4 7 14 4 2" xfId="15507"/>
    <cellStyle name="Обычный 4 7 14 4 2 2" xfId="30173"/>
    <cellStyle name="Обычный 4 7 14 4 3" xfId="22840"/>
    <cellStyle name="Обычный 4 7 14 5" xfId="11852"/>
    <cellStyle name="Обычный 4 7 14 5 2" xfId="26518"/>
    <cellStyle name="Обычный 4 7 14 6" xfId="19185"/>
    <cellStyle name="Обычный 4 7 15" xfId="4550"/>
    <cellStyle name="Обычный 4 7 15 2" xfId="6381"/>
    <cellStyle name="Обычный 4 7 15 2 2" xfId="10041"/>
    <cellStyle name="Обычный 4 7 15 2 2 2" xfId="17374"/>
    <cellStyle name="Обычный 4 7 15 2 2 2 2" xfId="32040"/>
    <cellStyle name="Обычный 4 7 15 2 2 3" xfId="24707"/>
    <cellStyle name="Обычный 4 7 15 2 3" xfId="13719"/>
    <cellStyle name="Обычный 4 7 15 2 3 2" xfId="28385"/>
    <cellStyle name="Обычный 4 7 15 2 4" xfId="21052"/>
    <cellStyle name="Обычный 4 7 15 3" xfId="8213"/>
    <cellStyle name="Обычный 4 7 15 3 2" xfId="15548"/>
    <cellStyle name="Обычный 4 7 15 3 2 2" xfId="30214"/>
    <cellStyle name="Обычный 4 7 15 3 3" xfId="22881"/>
    <cellStyle name="Обычный 4 7 15 4" xfId="11893"/>
    <cellStyle name="Обычный 4 7 15 4 2" xfId="26559"/>
    <cellStyle name="Обычный 4 7 15 5" xfId="19226"/>
    <cellStyle name="Обычный 4 7 16" xfId="5473"/>
    <cellStyle name="Обычный 4 7 16 2" xfId="9132"/>
    <cellStyle name="Обычный 4 7 16 2 2" xfId="16465"/>
    <cellStyle name="Обычный 4 7 16 2 2 2" xfId="31131"/>
    <cellStyle name="Обычный 4 7 16 2 3" xfId="23798"/>
    <cellStyle name="Обычный 4 7 16 3" xfId="12810"/>
    <cellStyle name="Обычный 4 7 16 3 2" xfId="27476"/>
    <cellStyle name="Обычный 4 7 16 4" xfId="20143"/>
    <cellStyle name="Обычный 4 7 17" xfId="7302"/>
    <cellStyle name="Обычный 4 7 17 2" xfId="14639"/>
    <cellStyle name="Обычный 4 7 17 2 2" xfId="29305"/>
    <cellStyle name="Обычный 4 7 17 3" xfId="21972"/>
    <cellStyle name="Обычный 4 7 18" xfId="10984"/>
    <cellStyle name="Обычный 4 7 18 2" xfId="25650"/>
    <cellStyle name="Обычный 4 7 19" xfId="18317"/>
    <cellStyle name="Обычный 4 7 2" xfId="250"/>
    <cellStyle name="Обычный 4 7 2 2" xfId="4662"/>
    <cellStyle name="Обычный 4 7 2 2 2" xfId="6493"/>
    <cellStyle name="Обычный 4 7 2 2 2 2" xfId="10153"/>
    <cellStyle name="Обычный 4 7 2 2 2 2 2" xfId="17486"/>
    <cellStyle name="Обычный 4 7 2 2 2 2 2 2" xfId="32152"/>
    <cellStyle name="Обычный 4 7 2 2 2 2 3" xfId="24819"/>
    <cellStyle name="Обычный 4 7 2 2 2 3" xfId="13831"/>
    <cellStyle name="Обычный 4 7 2 2 2 3 2" xfId="28497"/>
    <cellStyle name="Обычный 4 7 2 2 2 4" xfId="21164"/>
    <cellStyle name="Обычный 4 7 2 2 3" xfId="8325"/>
    <cellStyle name="Обычный 4 7 2 2 3 2" xfId="15660"/>
    <cellStyle name="Обычный 4 7 2 2 3 2 2" xfId="30326"/>
    <cellStyle name="Обычный 4 7 2 2 3 3" xfId="22993"/>
    <cellStyle name="Обычный 4 7 2 2 4" xfId="12005"/>
    <cellStyle name="Обычный 4 7 2 2 4 2" xfId="26671"/>
    <cellStyle name="Обычный 4 7 2 2 5" xfId="19338"/>
    <cellStyle name="Обычный 4 7 2 3" xfId="5585"/>
    <cellStyle name="Обычный 4 7 2 3 2" xfId="9244"/>
    <cellStyle name="Обычный 4 7 2 3 2 2" xfId="16577"/>
    <cellStyle name="Обычный 4 7 2 3 2 2 2" xfId="31243"/>
    <cellStyle name="Обычный 4 7 2 3 2 3" xfId="23910"/>
    <cellStyle name="Обычный 4 7 2 3 3" xfId="12922"/>
    <cellStyle name="Обычный 4 7 2 3 3 2" xfId="27588"/>
    <cellStyle name="Обычный 4 7 2 3 4" xfId="20255"/>
    <cellStyle name="Обычный 4 7 2 4" xfId="7414"/>
    <cellStyle name="Обычный 4 7 2 4 2" xfId="14751"/>
    <cellStyle name="Обычный 4 7 2 4 2 2" xfId="29417"/>
    <cellStyle name="Обычный 4 7 2 4 3" xfId="22084"/>
    <cellStyle name="Обычный 4 7 2 5" xfId="11096"/>
    <cellStyle name="Обычный 4 7 2 5 2" xfId="25762"/>
    <cellStyle name="Обычный 4 7 2 6" xfId="18429"/>
    <cellStyle name="Обычный 4 7 3" xfId="314"/>
    <cellStyle name="Обычный 4 7 3 2" xfId="4725"/>
    <cellStyle name="Обычный 4 7 3 2 2" xfId="6556"/>
    <cellStyle name="Обычный 4 7 3 2 2 2" xfId="10216"/>
    <cellStyle name="Обычный 4 7 3 2 2 2 2" xfId="17549"/>
    <cellStyle name="Обычный 4 7 3 2 2 2 2 2" xfId="32215"/>
    <cellStyle name="Обычный 4 7 3 2 2 2 3" xfId="24882"/>
    <cellStyle name="Обычный 4 7 3 2 2 3" xfId="13894"/>
    <cellStyle name="Обычный 4 7 3 2 2 3 2" xfId="28560"/>
    <cellStyle name="Обычный 4 7 3 2 2 4" xfId="21227"/>
    <cellStyle name="Обычный 4 7 3 2 3" xfId="8388"/>
    <cellStyle name="Обычный 4 7 3 2 3 2" xfId="15723"/>
    <cellStyle name="Обычный 4 7 3 2 3 2 2" xfId="30389"/>
    <cellStyle name="Обычный 4 7 3 2 3 3" xfId="23056"/>
    <cellStyle name="Обычный 4 7 3 2 4" xfId="12068"/>
    <cellStyle name="Обычный 4 7 3 2 4 2" xfId="26734"/>
    <cellStyle name="Обычный 4 7 3 2 5" xfId="19401"/>
    <cellStyle name="Обычный 4 7 3 3" xfId="5648"/>
    <cellStyle name="Обычный 4 7 3 3 2" xfId="9307"/>
    <cellStyle name="Обычный 4 7 3 3 2 2" xfId="16640"/>
    <cellStyle name="Обычный 4 7 3 3 2 2 2" xfId="31306"/>
    <cellStyle name="Обычный 4 7 3 3 2 3" xfId="23973"/>
    <cellStyle name="Обычный 4 7 3 3 3" xfId="12985"/>
    <cellStyle name="Обычный 4 7 3 3 3 2" xfId="27651"/>
    <cellStyle name="Обычный 4 7 3 3 4" xfId="20318"/>
    <cellStyle name="Обычный 4 7 3 4" xfId="7477"/>
    <cellStyle name="Обычный 4 7 3 4 2" xfId="14814"/>
    <cellStyle name="Обычный 4 7 3 4 2 2" xfId="29480"/>
    <cellStyle name="Обычный 4 7 3 4 3" xfId="22147"/>
    <cellStyle name="Обычный 4 7 3 5" xfId="11159"/>
    <cellStyle name="Обычный 4 7 3 5 2" xfId="25825"/>
    <cellStyle name="Обычный 4 7 3 6" xfId="18492"/>
    <cellStyle name="Обычный 4 7 4" xfId="376"/>
    <cellStyle name="Обычный 4 7 4 2" xfId="4788"/>
    <cellStyle name="Обычный 4 7 4 2 2" xfId="6619"/>
    <cellStyle name="Обычный 4 7 4 2 2 2" xfId="10279"/>
    <cellStyle name="Обычный 4 7 4 2 2 2 2" xfId="17612"/>
    <cellStyle name="Обычный 4 7 4 2 2 2 2 2" xfId="32278"/>
    <cellStyle name="Обычный 4 7 4 2 2 2 3" xfId="24945"/>
    <cellStyle name="Обычный 4 7 4 2 2 3" xfId="13957"/>
    <cellStyle name="Обычный 4 7 4 2 2 3 2" xfId="28623"/>
    <cellStyle name="Обычный 4 7 4 2 2 4" xfId="21290"/>
    <cellStyle name="Обычный 4 7 4 2 3" xfId="8451"/>
    <cellStyle name="Обычный 4 7 4 2 3 2" xfId="15786"/>
    <cellStyle name="Обычный 4 7 4 2 3 2 2" xfId="30452"/>
    <cellStyle name="Обычный 4 7 4 2 3 3" xfId="23119"/>
    <cellStyle name="Обычный 4 7 4 2 4" xfId="12131"/>
    <cellStyle name="Обычный 4 7 4 2 4 2" xfId="26797"/>
    <cellStyle name="Обычный 4 7 4 2 5" xfId="19464"/>
    <cellStyle name="Обычный 4 7 4 3" xfId="5711"/>
    <cellStyle name="Обычный 4 7 4 3 2" xfId="9370"/>
    <cellStyle name="Обычный 4 7 4 3 2 2" xfId="16703"/>
    <cellStyle name="Обычный 4 7 4 3 2 2 2" xfId="31369"/>
    <cellStyle name="Обычный 4 7 4 3 2 3" xfId="24036"/>
    <cellStyle name="Обычный 4 7 4 3 3" xfId="13048"/>
    <cellStyle name="Обычный 4 7 4 3 3 2" xfId="27714"/>
    <cellStyle name="Обычный 4 7 4 3 4" xfId="20381"/>
    <cellStyle name="Обычный 4 7 4 4" xfId="7540"/>
    <cellStyle name="Обычный 4 7 4 4 2" xfId="14877"/>
    <cellStyle name="Обычный 4 7 4 4 2 2" xfId="29543"/>
    <cellStyle name="Обычный 4 7 4 4 3" xfId="22210"/>
    <cellStyle name="Обычный 4 7 4 5" xfId="11222"/>
    <cellStyle name="Обычный 4 7 4 5 2" xfId="25888"/>
    <cellStyle name="Обычный 4 7 4 6" xfId="18555"/>
    <cellStyle name="Обычный 4 7 5" xfId="439"/>
    <cellStyle name="Обычный 4 7 5 2" xfId="4851"/>
    <cellStyle name="Обычный 4 7 5 2 2" xfId="6682"/>
    <cellStyle name="Обычный 4 7 5 2 2 2" xfId="10342"/>
    <cellStyle name="Обычный 4 7 5 2 2 2 2" xfId="17675"/>
    <cellStyle name="Обычный 4 7 5 2 2 2 2 2" xfId="32341"/>
    <cellStyle name="Обычный 4 7 5 2 2 2 3" xfId="25008"/>
    <cellStyle name="Обычный 4 7 5 2 2 3" xfId="14020"/>
    <cellStyle name="Обычный 4 7 5 2 2 3 2" xfId="28686"/>
    <cellStyle name="Обычный 4 7 5 2 2 4" xfId="21353"/>
    <cellStyle name="Обычный 4 7 5 2 3" xfId="8514"/>
    <cellStyle name="Обычный 4 7 5 2 3 2" xfId="15849"/>
    <cellStyle name="Обычный 4 7 5 2 3 2 2" xfId="30515"/>
    <cellStyle name="Обычный 4 7 5 2 3 3" xfId="23182"/>
    <cellStyle name="Обычный 4 7 5 2 4" xfId="12194"/>
    <cellStyle name="Обычный 4 7 5 2 4 2" xfId="26860"/>
    <cellStyle name="Обычный 4 7 5 2 5" xfId="19527"/>
    <cellStyle name="Обычный 4 7 5 3" xfId="5774"/>
    <cellStyle name="Обычный 4 7 5 3 2" xfId="9433"/>
    <cellStyle name="Обычный 4 7 5 3 2 2" xfId="16766"/>
    <cellStyle name="Обычный 4 7 5 3 2 2 2" xfId="31432"/>
    <cellStyle name="Обычный 4 7 5 3 2 3" xfId="24099"/>
    <cellStyle name="Обычный 4 7 5 3 3" xfId="13111"/>
    <cellStyle name="Обычный 4 7 5 3 3 2" xfId="27777"/>
    <cellStyle name="Обычный 4 7 5 3 4" xfId="20444"/>
    <cellStyle name="Обычный 4 7 5 4" xfId="7603"/>
    <cellStyle name="Обычный 4 7 5 4 2" xfId="14940"/>
    <cellStyle name="Обычный 4 7 5 4 2 2" xfId="29606"/>
    <cellStyle name="Обычный 4 7 5 4 3" xfId="22273"/>
    <cellStyle name="Обычный 4 7 5 5" xfId="11285"/>
    <cellStyle name="Обычный 4 7 5 5 2" xfId="25951"/>
    <cellStyle name="Обычный 4 7 5 6" xfId="18618"/>
    <cellStyle name="Обычный 4 7 6" xfId="502"/>
    <cellStyle name="Обычный 4 7 6 2" xfId="4914"/>
    <cellStyle name="Обычный 4 7 6 2 2" xfId="6745"/>
    <cellStyle name="Обычный 4 7 6 2 2 2" xfId="10405"/>
    <cellStyle name="Обычный 4 7 6 2 2 2 2" xfId="17738"/>
    <cellStyle name="Обычный 4 7 6 2 2 2 2 2" xfId="32404"/>
    <cellStyle name="Обычный 4 7 6 2 2 2 3" xfId="25071"/>
    <cellStyle name="Обычный 4 7 6 2 2 3" xfId="14083"/>
    <cellStyle name="Обычный 4 7 6 2 2 3 2" xfId="28749"/>
    <cellStyle name="Обычный 4 7 6 2 2 4" xfId="21416"/>
    <cellStyle name="Обычный 4 7 6 2 3" xfId="8577"/>
    <cellStyle name="Обычный 4 7 6 2 3 2" xfId="15912"/>
    <cellStyle name="Обычный 4 7 6 2 3 2 2" xfId="30578"/>
    <cellStyle name="Обычный 4 7 6 2 3 3" xfId="23245"/>
    <cellStyle name="Обычный 4 7 6 2 4" xfId="12257"/>
    <cellStyle name="Обычный 4 7 6 2 4 2" xfId="26923"/>
    <cellStyle name="Обычный 4 7 6 2 5" xfId="19590"/>
    <cellStyle name="Обычный 4 7 6 3" xfId="5837"/>
    <cellStyle name="Обычный 4 7 6 3 2" xfId="9496"/>
    <cellStyle name="Обычный 4 7 6 3 2 2" xfId="16829"/>
    <cellStyle name="Обычный 4 7 6 3 2 2 2" xfId="31495"/>
    <cellStyle name="Обычный 4 7 6 3 2 3" xfId="24162"/>
    <cellStyle name="Обычный 4 7 6 3 3" xfId="13174"/>
    <cellStyle name="Обычный 4 7 6 3 3 2" xfId="27840"/>
    <cellStyle name="Обычный 4 7 6 3 4" xfId="20507"/>
    <cellStyle name="Обычный 4 7 6 4" xfId="7666"/>
    <cellStyle name="Обычный 4 7 6 4 2" xfId="15003"/>
    <cellStyle name="Обычный 4 7 6 4 2 2" xfId="29669"/>
    <cellStyle name="Обычный 4 7 6 4 3" xfId="22336"/>
    <cellStyle name="Обычный 4 7 6 5" xfId="11348"/>
    <cellStyle name="Обычный 4 7 6 5 2" xfId="26014"/>
    <cellStyle name="Обычный 4 7 6 6" xfId="18681"/>
    <cellStyle name="Обычный 4 7 7" xfId="565"/>
    <cellStyle name="Обычный 4 7 7 2" xfId="4977"/>
    <cellStyle name="Обычный 4 7 7 2 2" xfId="6808"/>
    <cellStyle name="Обычный 4 7 7 2 2 2" xfId="10468"/>
    <cellStyle name="Обычный 4 7 7 2 2 2 2" xfId="17801"/>
    <cellStyle name="Обычный 4 7 7 2 2 2 2 2" xfId="32467"/>
    <cellStyle name="Обычный 4 7 7 2 2 2 3" xfId="25134"/>
    <cellStyle name="Обычный 4 7 7 2 2 3" xfId="14146"/>
    <cellStyle name="Обычный 4 7 7 2 2 3 2" xfId="28812"/>
    <cellStyle name="Обычный 4 7 7 2 2 4" xfId="21479"/>
    <cellStyle name="Обычный 4 7 7 2 3" xfId="8640"/>
    <cellStyle name="Обычный 4 7 7 2 3 2" xfId="15975"/>
    <cellStyle name="Обычный 4 7 7 2 3 2 2" xfId="30641"/>
    <cellStyle name="Обычный 4 7 7 2 3 3" xfId="23308"/>
    <cellStyle name="Обычный 4 7 7 2 4" xfId="12320"/>
    <cellStyle name="Обычный 4 7 7 2 4 2" xfId="26986"/>
    <cellStyle name="Обычный 4 7 7 2 5" xfId="19653"/>
    <cellStyle name="Обычный 4 7 7 3" xfId="5900"/>
    <cellStyle name="Обычный 4 7 7 3 2" xfId="9559"/>
    <cellStyle name="Обычный 4 7 7 3 2 2" xfId="16892"/>
    <cellStyle name="Обычный 4 7 7 3 2 2 2" xfId="31558"/>
    <cellStyle name="Обычный 4 7 7 3 2 3" xfId="24225"/>
    <cellStyle name="Обычный 4 7 7 3 3" xfId="13237"/>
    <cellStyle name="Обычный 4 7 7 3 3 2" xfId="27903"/>
    <cellStyle name="Обычный 4 7 7 3 4" xfId="20570"/>
    <cellStyle name="Обычный 4 7 7 4" xfId="7729"/>
    <cellStyle name="Обычный 4 7 7 4 2" xfId="15066"/>
    <cellStyle name="Обычный 4 7 7 4 2 2" xfId="29732"/>
    <cellStyle name="Обычный 4 7 7 4 3" xfId="22399"/>
    <cellStyle name="Обычный 4 7 7 5" xfId="11411"/>
    <cellStyle name="Обычный 4 7 7 5 2" xfId="26077"/>
    <cellStyle name="Обычный 4 7 7 6" xfId="18744"/>
    <cellStyle name="Обычный 4 7 8" xfId="629"/>
    <cellStyle name="Обычный 4 7 8 2" xfId="5040"/>
    <cellStyle name="Обычный 4 7 8 2 2" xfId="6871"/>
    <cellStyle name="Обычный 4 7 8 2 2 2" xfId="10531"/>
    <cellStyle name="Обычный 4 7 8 2 2 2 2" xfId="17864"/>
    <cellStyle name="Обычный 4 7 8 2 2 2 2 2" xfId="32530"/>
    <cellStyle name="Обычный 4 7 8 2 2 2 3" xfId="25197"/>
    <cellStyle name="Обычный 4 7 8 2 2 3" xfId="14209"/>
    <cellStyle name="Обычный 4 7 8 2 2 3 2" xfId="28875"/>
    <cellStyle name="Обычный 4 7 8 2 2 4" xfId="21542"/>
    <cellStyle name="Обычный 4 7 8 2 3" xfId="8703"/>
    <cellStyle name="Обычный 4 7 8 2 3 2" xfId="16038"/>
    <cellStyle name="Обычный 4 7 8 2 3 2 2" xfId="30704"/>
    <cellStyle name="Обычный 4 7 8 2 3 3" xfId="23371"/>
    <cellStyle name="Обычный 4 7 8 2 4" xfId="12383"/>
    <cellStyle name="Обычный 4 7 8 2 4 2" xfId="27049"/>
    <cellStyle name="Обычный 4 7 8 2 5" xfId="19716"/>
    <cellStyle name="Обычный 4 7 8 3" xfId="5963"/>
    <cellStyle name="Обычный 4 7 8 3 2" xfId="9622"/>
    <cellStyle name="Обычный 4 7 8 3 2 2" xfId="16955"/>
    <cellStyle name="Обычный 4 7 8 3 2 2 2" xfId="31621"/>
    <cellStyle name="Обычный 4 7 8 3 2 3" xfId="24288"/>
    <cellStyle name="Обычный 4 7 8 3 3" xfId="13300"/>
    <cellStyle name="Обычный 4 7 8 3 3 2" xfId="27966"/>
    <cellStyle name="Обычный 4 7 8 3 4" xfId="20633"/>
    <cellStyle name="Обычный 4 7 8 4" xfId="7792"/>
    <cellStyle name="Обычный 4 7 8 4 2" xfId="15129"/>
    <cellStyle name="Обычный 4 7 8 4 2 2" xfId="29795"/>
    <cellStyle name="Обычный 4 7 8 4 3" xfId="22462"/>
    <cellStyle name="Обычный 4 7 8 5" xfId="11474"/>
    <cellStyle name="Обычный 4 7 8 5 2" xfId="26140"/>
    <cellStyle name="Обычный 4 7 8 6" xfId="18807"/>
    <cellStyle name="Обычный 4 7 9" xfId="692"/>
    <cellStyle name="Обычный 4 7 9 2" xfId="5103"/>
    <cellStyle name="Обычный 4 7 9 2 2" xfId="6934"/>
    <cellStyle name="Обычный 4 7 9 2 2 2" xfId="10594"/>
    <cellStyle name="Обычный 4 7 9 2 2 2 2" xfId="17927"/>
    <cellStyle name="Обычный 4 7 9 2 2 2 2 2" xfId="32593"/>
    <cellStyle name="Обычный 4 7 9 2 2 2 3" xfId="25260"/>
    <cellStyle name="Обычный 4 7 9 2 2 3" xfId="14272"/>
    <cellStyle name="Обычный 4 7 9 2 2 3 2" xfId="28938"/>
    <cellStyle name="Обычный 4 7 9 2 2 4" xfId="21605"/>
    <cellStyle name="Обычный 4 7 9 2 3" xfId="8766"/>
    <cellStyle name="Обычный 4 7 9 2 3 2" xfId="16101"/>
    <cellStyle name="Обычный 4 7 9 2 3 2 2" xfId="30767"/>
    <cellStyle name="Обычный 4 7 9 2 3 3" xfId="23434"/>
    <cellStyle name="Обычный 4 7 9 2 4" xfId="12446"/>
    <cellStyle name="Обычный 4 7 9 2 4 2" xfId="27112"/>
    <cellStyle name="Обычный 4 7 9 2 5" xfId="19779"/>
    <cellStyle name="Обычный 4 7 9 3" xfId="6026"/>
    <cellStyle name="Обычный 4 7 9 3 2" xfId="9685"/>
    <cellStyle name="Обычный 4 7 9 3 2 2" xfId="17018"/>
    <cellStyle name="Обычный 4 7 9 3 2 2 2" xfId="31684"/>
    <cellStyle name="Обычный 4 7 9 3 2 3" xfId="24351"/>
    <cellStyle name="Обычный 4 7 9 3 3" xfId="13363"/>
    <cellStyle name="Обычный 4 7 9 3 3 2" xfId="28029"/>
    <cellStyle name="Обычный 4 7 9 3 4" xfId="20696"/>
    <cellStyle name="Обычный 4 7 9 4" xfId="7855"/>
    <cellStyle name="Обычный 4 7 9 4 2" xfId="15192"/>
    <cellStyle name="Обычный 4 7 9 4 2 2" xfId="29858"/>
    <cellStyle name="Обычный 4 7 9 4 3" xfId="22525"/>
    <cellStyle name="Обычный 4 7 9 5" xfId="11537"/>
    <cellStyle name="Обычный 4 7 9 5 2" xfId="26203"/>
    <cellStyle name="Обычный 4 7 9 6" xfId="18870"/>
    <cellStyle name="Обычный 4 8" xfId="98"/>
    <cellStyle name="Обычный 4 8 10" xfId="756"/>
    <cellStyle name="Обычный 4 8 10 2" xfId="5167"/>
    <cellStyle name="Обычный 4 8 10 2 2" xfId="6998"/>
    <cellStyle name="Обычный 4 8 10 2 2 2" xfId="10658"/>
    <cellStyle name="Обычный 4 8 10 2 2 2 2" xfId="17991"/>
    <cellStyle name="Обычный 4 8 10 2 2 2 2 2" xfId="32657"/>
    <cellStyle name="Обычный 4 8 10 2 2 2 3" xfId="25324"/>
    <cellStyle name="Обычный 4 8 10 2 2 3" xfId="14336"/>
    <cellStyle name="Обычный 4 8 10 2 2 3 2" xfId="29002"/>
    <cellStyle name="Обычный 4 8 10 2 2 4" xfId="21669"/>
    <cellStyle name="Обычный 4 8 10 2 3" xfId="8830"/>
    <cellStyle name="Обычный 4 8 10 2 3 2" xfId="16165"/>
    <cellStyle name="Обычный 4 8 10 2 3 2 2" xfId="30831"/>
    <cellStyle name="Обычный 4 8 10 2 3 3" xfId="23498"/>
    <cellStyle name="Обычный 4 8 10 2 4" xfId="12510"/>
    <cellStyle name="Обычный 4 8 10 2 4 2" xfId="27176"/>
    <cellStyle name="Обычный 4 8 10 2 5" xfId="19843"/>
    <cellStyle name="Обычный 4 8 10 3" xfId="6090"/>
    <cellStyle name="Обычный 4 8 10 3 2" xfId="9749"/>
    <cellStyle name="Обычный 4 8 10 3 2 2" xfId="17082"/>
    <cellStyle name="Обычный 4 8 10 3 2 2 2" xfId="31748"/>
    <cellStyle name="Обычный 4 8 10 3 2 3" xfId="24415"/>
    <cellStyle name="Обычный 4 8 10 3 3" xfId="13427"/>
    <cellStyle name="Обычный 4 8 10 3 3 2" xfId="28093"/>
    <cellStyle name="Обычный 4 8 10 3 4" xfId="20760"/>
    <cellStyle name="Обычный 4 8 10 4" xfId="7919"/>
    <cellStyle name="Обычный 4 8 10 4 2" xfId="15256"/>
    <cellStyle name="Обычный 4 8 10 4 2 2" xfId="29922"/>
    <cellStyle name="Обычный 4 8 10 4 3" xfId="22589"/>
    <cellStyle name="Обычный 4 8 10 5" xfId="11601"/>
    <cellStyle name="Обычный 4 8 10 5 2" xfId="26267"/>
    <cellStyle name="Обычный 4 8 10 6" xfId="18934"/>
    <cellStyle name="Обычный 4 8 11" xfId="819"/>
    <cellStyle name="Обычный 4 8 11 2" xfId="5230"/>
    <cellStyle name="Обычный 4 8 11 2 2" xfId="7061"/>
    <cellStyle name="Обычный 4 8 11 2 2 2" xfId="10721"/>
    <cellStyle name="Обычный 4 8 11 2 2 2 2" xfId="18054"/>
    <cellStyle name="Обычный 4 8 11 2 2 2 2 2" xfId="32720"/>
    <cellStyle name="Обычный 4 8 11 2 2 2 3" xfId="25387"/>
    <cellStyle name="Обычный 4 8 11 2 2 3" xfId="14399"/>
    <cellStyle name="Обычный 4 8 11 2 2 3 2" xfId="29065"/>
    <cellStyle name="Обычный 4 8 11 2 2 4" xfId="21732"/>
    <cellStyle name="Обычный 4 8 11 2 3" xfId="8893"/>
    <cellStyle name="Обычный 4 8 11 2 3 2" xfId="16228"/>
    <cellStyle name="Обычный 4 8 11 2 3 2 2" xfId="30894"/>
    <cellStyle name="Обычный 4 8 11 2 3 3" xfId="23561"/>
    <cellStyle name="Обычный 4 8 11 2 4" xfId="12573"/>
    <cellStyle name="Обычный 4 8 11 2 4 2" xfId="27239"/>
    <cellStyle name="Обычный 4 8 11 2 5" xfId="19906"/>
    <cellStyle name="Обычный 4 8 11 3" xfId="6153"/>
    <cellStyle name="Обычный 4 8 11 3 2" xfId="9812"/>
    <cellStyle name="Обычный 4 8 11 3 2 2" xfId="17145"/>
    <cellStyle name="Обычный 4 8 11 3 2 2 2" xfId="31811"/>
    <cellStyle name="Обычный 4 8 11 3 2 3" xfId="24478"/>
    <cellStyle name="Обычный 4 8 11 3 3" xfId="13490"/>
    <cellStyle name="Обычный 4 8 11 3 3 2" xfId="28156"/>
    <cellStyle name="Обычный 4 8 11 3 4" xfId="20823"/>
    <cellStyle name="Обычный 4 8 11 4" xfId="7982"/>
    <cellStyle name="Обычный 4 8 11 4 2" xfId="15319"/>
    <cellStyle name="Обычный 4 8 11 4 2 2" xfId="29985"/>
    <cellStyle name="Обычный 4 8 11 4 3" xfId="22652"/>
    <cellStyle name="Обычный 4 8 11 5" xfId="11664"/>
    <cellStyle name="Обычный 4 8 11 5 2" xfId="26330"/>
    <cellStyle name="Обычный 4 8 11 6" xfId="18997"/>
    <cellStyle name="Обычный 4 8 12" xfId="882"/>
    <cellStyle name="Обычный 4 8 12 2" xfId="5293"/>
    <cellStyle name="Обычный 4 8 12 2 2" xfId="7124"/>
    <cellStyle name="Обычный 4 8 12 2 2 2" xfId="10784"/>
    <cellStyle name="Обычный 4 8 12 2 2 2 2" xfId="18117"/>
    <cellStyle name="Обычный 4 8 12 2 2 2 2 2" xfId="32783"/>
    <cellStyle name="Обычный 4 8 12 2 2 2 3" xfId="25450"/>
    <cellStyle name="Обычный 4 8 12 2 2 3" xfId="14462"/>
    <cellStyle name="Обычный 4 8 12 2 2 3 2" xfId="29128"/>
    <cellStyle name="Обычный 4 8 12 2 2 4" xfId="21795"/>
    <cellStyle name="Обычный 4 8 12 2 3" xfId="8956"/>
    <cellStyle name="Обычный 4 8 12 2 3 2" xfId="16291"/>
    <cellStyle name="Обычный 4 8 12 2 3 2 2" xfId="30957"/>
    <cellStyle name="Обычный 4 8 12 2 3 3" xfId="23624"/>
    <cellStyle name="Обычный 4 8 12 2 4" xfId="12636"/>
    <cellStyle name="Обычный 4 8 12 2 4 2" xfId="27302"/>
    <cellStyle name="Обычный 4 8 12 2 5" xfId="19969"/>
    <cellStyle name="Обычный 4 8 12 3" xfId="6216"/>
    <cellStyle name="Обычный 4 8 12 3 2" xfId="9875"/>
    <cellStyle name="Обычный 4 8 12 3 2 2" xfId="17208"/>
    <cellStyle name="Обычный 4 8 12 3 2 2 2" xfId="31874"/>
    <cellStyle name="Обычный 4 8 12 3 2 3" xfId="24541"/>
    <cellStyle name="Обычный 4 8 12 3 3" xfId="13553"/>
    <cellStyle name="Обычный 4 8 12 3 3 2" xfId="28219"/>
    <cellStyle name="Обычный 4 8 12 3 4" xfId="20886"/>
    <cellStyle name="Обычный 4 8 12 4" xfId="8045"/>
    <cellStyle name="Обычный 4 8 12 4 2" xfId="15382"/>
    <cellStyle name="Обычный 4 8 12 4 2 2" xfId="30048"/>
    <cellStyle name="Обычный 4 8 12 4 3" xfId="22715"/>
    <cellStyle name="Обычный 4 8 12 5" xfId="11727"/>
    <cellStyle name="Обычный 4 8 12 5 2" xfId="26393"/>
    <cellStyle name="Обычный 4 8 12 6" xfId="19060"/>
    <cellStyle name="Обычный 4 8 13" xfId="945"/>
    <cellStyle name="Обычный 4 8 13 2" xfId="5356"/>
    <cellStyle name="Обычный 4 8 13 2 2" xfId="7187"/>
    <cellStyle name="Обычный 4 8 13 2 2 2" xfId="10847"/>
    <cellStyle name="Обычный 4 8 13 2 2 2 2" xfId="18180"/>
    <cellStyle name="Обычный 4 8 13 2 2 2 2 2" xfId="32846"/>
    <cellStyle name="Обычный 4 8 13 2 2 2 3" xfId="25513"/>
    <cellStyle name="Обычный 4 8 13 2 2 3" xfId="14525"/>
    <cellStyle name="Обычный 4 8 13 2 2 3 2" xfId="29191"/>
    <cellStyle name="Обычный 4 8 13 2 2 4" xfId="21858"/>
    <cellStyle name="Обычный 4 8 13 2 3" xfId="9019"/>
    <cellStyle name="Обычный 4 8 13 2 3 2" xfId="16354"/>
    <cellStyle name="Обычный 4 8 13 2 3 2 2" xfId="31020"/>
    <cellStyle name="Обычный 4 8 13 2 3 3" xfId="23687"/>
    <cellStyle name="Обычный 4 8 13 2 4" xfId="12699"/>
    <cellStyle name="Обычный 4 8 13 2 4 2" xfId="27365"/>
    <cellStyle name="Обычный 4 8 13 2 5" xfId="20032"/>
    <cellStyle name="Обычный 4 8 13 3" xfId="6279"/>
    <cellStyle name="Обычный 4 8 13 3 2" xfId="9938"/>
    <cellStyle name="Обычный 4 8 13 3 2 2" xfId="17271"/>
    <cellStyle name="Обычный 4 8 13 3 2 2 2" xfId="31937"/>
    <cellStyle name="Обычный 4 8 13 3 2 3" xfId="24604"/>
    <cellStyle name="Обычный 4 8 13 3 3" xfId="13616"/>
    <cellStyle name="Обычный 4 8 13 3 3 2" xfId="28282"/>
    <cellStyle name="Обычный 4 8 13 3 4" xfId="20949"/>
    <cellStyle name="Обычный 4 8 13 4" xfId="8108"/>
    <cellStyle name="Обычный 4 8 13 4 2" xfId="15445"/>
    <cellStyle name="Обычный 4 8 13 4 2 2" xfId="30111"/>
    <cellStyle name="Обычный 4 8 13 4 3" xfId="22778"/>
    <cellStyle name="Обычный 4 8 13 5" xfId="11790"/>
    <cellStyle name="Обычный 4 8 13 5 2" xfId="26456"/>
    <cellStyle name="Обычный 4 8 13 6" xfId="19123"/>
    <cellStyle name="Обычный 4 8 14" xfId="1007"/>
    <cellStyle name="Обычный 4 8 14 2" xfId="5419"/>
    <cellStyle name="Обычный 4 8 14 2 2" xfId="7250"/>
    <cellStyle name="Обычный 4 8 14 2 2 2" xfId="10910"/>
    <cellStyle name="Обычный 4 8 14 2 2 2 2" xfId="18243"/>
    <cellStyle name="Обычный 4 8 14 2 2 2 2 2" xfId="32909"/>
    <cellStyle name="Обычный 4 8 14 2 2 2 3" xfId="25576"/>
    <cellStyle name="Обычный 4 8 14 2 2 3" xfId="14588"/>
    <cellStyle name="Обычный 4 8 14 2 2 3 2" xfId="29254"/>
    <cellStyle name="Обычный 4 8 14 2 2 4" xfId="21921"/>
    <cellStyle name="Обычный 4 8 14 2 3" xfId="9082"/>
    <cellStyle name="Обычный 4 8 14 2 3 2" xfId="16417"/>
    <cellStyle name="Обычный 4 8 14 2 3 2 2" xfId="31083"/>
    <cellStyle name="Обычный 4 8 14 2 3 3" xfId="23750"/>
    <cellStyle name="Обычный 4 8 14 2 4" xfId="12762"/>
    <cellStyle name="Обычный 4 8 14 2 4 2" xfId="27428"/>
    <cellStyle name="Обычный 4 8 14 2 5" xfId="20095"/>
    <cellStyle name="Обычный 4 8 14 3" xfId="6341"/>
    <cellStyle name="Обычный 4 8 14 3 2" xfId="10001"/>
    <cellStyle name="Обычный 4 8 14 3 2 2" xfId="17334"/>
    <cellStyle name="Обычный 4 8 14 3 2 2 2" xfId="32000"/>
    <cellStyle name="Обычный 4 8 14 3 2 3" xfId="24667"/>
    <cellStyle name="Обычный 4 8 14 3 3" xfId="13679"/>
    <cellStyle name="Обычный 4 8 14 3 3 2" xfId="28345"/>
    <cellStyle name="Обычный 4 8 14 3 4" xfId="21012"/>
    <cellStyle name="Обычный 4 8 14 4" xfId="8171"/>
    <cellStyle name="Обычный 4 8 14 4 2" xfId="15508"/>
    <cellStyle name="Обычный 4 8 14 4 2 2" xfId="30174"/>
    <cellStyle name="Обычный 4 8 14 4 3" xfId="22841"/>
    <cellStyle name="Обычный 4 8 14 5" xfId="11853"/>
    <cellStyle name="Обычный 4 8 14 5 2" xfId="26519"/>
    <cellStyle name="Обычный 4 8 14 6" xfId="19186"/>
    <cellStyle name="Обычный 4 8 15" xfId="4554"/>
    <cellStyle name="Обычный 4 8 15 2" xfId="6385"/>
    <cellStyle name="Обычный 4 8 15 2 2" xfId="10045"/>
    <cellStyle name="Обычный 4 8 15 2 2 2" xfId="17378"/>
    <cellStyle name="Обычный 4 8 15 2 2 2 2" xfId="32044"/>
    <cellStyle name="Обычный 4 8 15 2 2 3" xfId="24711"/>
    <cellStyle name="Обычный 4 8 15 2 3" xfId="13723"/>
    <cellStyle name="Обычный 4 8 15 2 3 2" xfId="28389"/>
    <cellStyle name="Обычный 4 8 15 2 4" xfId="21056"/>
    <cellStyle name="Обычный 4 8 15 3" xfId="8217"/>
    <cellStyle name="Обычный 4 8 15 3 2" xfId="15552"/>
    <cellStyle name="Обычный 4 8 15 3 2 2" xfId="30218"/>
    <cellStyle name="Обычный 4 8 15 3 3" xfId="22885"/>
    <cellStyle name="Обычный 4 8 15 4" xfId="11897"/>
    <cellStyle name="Обычный 4 8 15 4 2" xfId="26563"/>
    <cellStyle name="Обычный 4 8 15 5" xfId="19230"/>
    <cellStyle name="Обычный 4 8 16" xfId="5477"/>
    <cellStyle name="Обычный 4 8 16 2" xfId="9136"/>
    <cellStyle name="Обычный 4 8 16 2 2" xfId="16469"/>
    <cellStyle name="Обычный 4 8 16 2 2 2" xfId="31135"/>
    <cellStyle name="Обычный 4 8 16 2 3" xfId="23802"/>
    <cellStyle name="Обычный 4 8 16 3" xfId="12814"/>
    <cellStyle name="Обычный 4 8 16 3 2" xfId="27480"/>
    <cellStyle name="Обычный 4 8 16 4" xfId="20147"/>
    <cellStyle name="Обычный 4 8 17" xfId="7306"/>
    <cellStyle name="Обычный 4 8 17 2" xfId="14643"/>
    <cellStyle name="Обычный 4 8 17 2 2" xfId="29309"/>
    <cellStyle name="Обычный 4 8 17 3" xfId="21976"/>
    <cellStyle name="Обычный 4 8 18" xfId="10988"/>
    <cellStyle name="Обычный 4 8 18 2" xfId="25654"/>
    <cellStyle name="Обычный 4 8 19" xfId="18321"/>
    <cellStyle name="Обычный 4 8 2" xfId="251"/>
    <cellStyle name="Обычный 4 8 2 2" xfId="4663"/>
    <cellStyle name="Обычный 4 8 2 2 2" xfId="6494"/>
    <cellStyle name="Обычный 4 8 2 2 2 2" xfId="10154"/>
    <cellStyle name="Обычный 4 8 2 2 2 2 2" xfId="17487"/>
    <cellStyle name="Обычный 4 8 2 2 2 2 2 2" xfId="32153"/>
    <cellStyle name="Обычный 4 8 2 2 2 2 3" xfId="24820"/>
    <cellStyle name="Обычный 4 8 2 2 2 3" xfId="13832"/>
    <cellStyle name="Обычный 4 8 2 2 2 3 2" xfId="28498"/>
    <cellStyle name="Обычный 4 8 2 2 2 4" xfId="21165"/>
    <cellStyle name="Обычный 4 8 2 2 3" xfId="8326"/>
    <cellStyle name="Обычный 4 8 2 2 3 2" xfId="15661"/>
    <cellStyle name="Обычный 4 8 2 2 3 2 2" xfId="30327"/>
    <cellStyle name="Обычный 4 8 2 2 3 3" xfId="22994"/>
    <cellStyle name="Обычный 4 8 2 2 4" xfId="12006"/>
    <cellStyle name="Обычный 4 8 2 2 4 2" xfId="26672"/>
    <cellStyle name="Обычный 4 8 2 2 5" xfId="19339"/>
    <cellStyle name="Обычный 4 8 2 3" xfId="5586"/>
    <cellStyle name="Обычный 4 8 2 3 2" xfId="9245"/>
    <cellStyle name="Обычный 4 8 2 3 2 2" xfId="16578"/>
    <cellStyle name="Обычный 4 8 2 3 2 2 2" xfId="31244"/>
    <cellStyle name="Обычный 4 8 2 3 2 3" xfId="23911"/>
    <cellStyle name="Обычный 4 8 2 3 3" xfId="12923"/>
    <cellStyle name="Обычный 4 8 2 3 3 2" xfId="27589"/>
    <cellStyle name="Обычный 4 8 2 3 4" xfId="20256"/>
    <cellStyle name="Обычный 4 8 2 4" xfId="7415"/>
    <cellStyle name="Обычный 4 8 2 4 2" xfId="14752"/>
    <cellStyle name="Обычный 4 8 2 4 2 2" xfId="29418"/>
    <cellStyle name="Обычный 4 8 2 4 3" xfId="22085"/>
    <cellStyle name="Обычный 4 8 2 5" xfId="11097"/>
    <cellStyle name="Обычный 4 8 2 5 2" xfId="25763"/>
    <cellStyle name="Обычный 4 8 2 6" xfId="18430"/>
    <cellStyle name="Обычный 4 8 3" xfId="315"/>
    <cellStyle name="Обычный 4 8 3 2" xfId="4726"/>
    <cellStyle name="Обычный 4 8 3 2 2" xfId="6557"/>
    <cellStyle name="Обычный 4 8 3 2 2 2" xfId="10217"/>
    <cellStyle name="Обычный 4 8 3 2 2 2 2" xfId="17550"/>
    <cellStyle name="Обычный 4 8 3 2 2 2 2 2" xfId="32216"/>
    <cellStyle name="Обычный 4 8 3 2 2 2 3" xfId="24883"/>
    <cellStyle name="Обычный 4 8 3 2 2 3" xfId="13895"/>
    <cellStyle name="Обычный 4 8 3 2 2 3 2" xfId="28561"/>
    <cellStyle name="Обычный 4 8 3 2 2 4" xfId="21228"/>
    <cellStyle name="Обычный 4 8 3 2 3" xfId="8389"/>
    <cellStyle name="Обычный 4 8 3 2 3 2" xfId="15724"/>
    <cellStyle name="Обычный 4 8 3 2 3 2 2" xfId="30390"/>
    <cellStyle name="Обычный 4 8 3 2 3 3" xfId="23057"/>
    <cellStyle name="Обычный 4 8 3 2 4" xfId="12069"/>
    <cellStyle name="Обычный 4 8 3 2 4 2" xfId="26735"/>
    <cellStyle name="Обычный 4 8 3 2 5" xfId="19402"/>
    <cellStyle name="Обычный 4 8 3 3" xfId="5649"/>
    <cellStyle name="Обычный 4 8 3 3 2" xfId="9308"/>
    <cellStyle name="Обычный 4 8 3 3 2 2" xfId="16641"/>
    <cellStyle name="Обычный 4 8 3 3 2 2 2" xfId="31307"/>
    <cellStyle name="Обычный 4 8 3 3 2 3" xfId="23974"/>
    <cellStyle name="Обычный 4 8 3 3 3" xfId="12986"/>
    <cellStyle name="Обычный 4 8 3 3 3 2" xfId="27652"/>
    <cellStyle name="Обычный 4 8 3 3 4" xfId="20319"/>
    <cellStyle name="Обычный 4 8 3 4" xfId="7478"/>
    <cellStyle name="Обычный 4 8 3 4 2" xfId="14815"/>
    <cellStyle name="Обычный 4 8 3 4 2 2" xfId="29481"/>
    <cellStyle name="Обычный 4 8 3 4 3" xfId="22148"/>
    <cellStyle name="Обычный 4 8 3 5" xfId="11160"/>
    <cellStyle name="Обычный 4 8 3 5 2" xfId="25826"/>
    <cellStyle name="Обычный 4 8 3 6" xfId="18493"/>
    <cellStyle name="Обычный 4 8 4" xfId="377"/>
    <cellStyle name="Обычный 4 8 4 2" xfId="4789"/>
    <cellStyle name="Обычный 4 8 4 2 2" xfId="6620"/>
    <cellStyle name="Обычный 4 8 4 2 2 2" xfId="10280"/>
    <cellStyle name="Обычный 4 8 4 2 2 2 2" xfId="17613"/>
    <cellStyle name="Обычный 4 8 4 2 2 2 2 2" xfId="32279"/>
    <cellStyle name="Обычный 4 8 4 2 2 2 3" xfId="24946"/>
    <cellStyle name="Обычный 4 8 4 2 2 3" xfId="13958"/>
    <cellStyle name="Обычный 4 8 4 2 2 3 2" xfId="28624"/>
    <cellStyle name="Обычный 4 8 4 2 2 4" xfId="21291"/>
    <cellStyle name="Обычный 4 8 4 2 3" xfId="8452"/>
    <cellStyle name="Обычный 4 8 4 2 3 2" xfId="15787"/>
    <cellStyle name="Обычный 4 8 4 2 3 2 2" xfId="30453"/>
    <cellStyle name="Обычный 4 8 4 2 3 3" xfId="23120"/>
    <cellStyle name="Обычный 4 8 4 2 4" xfId="12132"/>
    <cellStyle name="Обычный 4 8 4 2 4 2" xfId="26798"/>
    <cellStyle name="Обычный 4 8 4 2 5" xfId="19465"/>
    <cellStyle name="Обычный 4 8 4 3" xfId="5712"/>
    <cellStyle name="Обычный 4 8 4 3 2" xfId="9371"/>
    <cellStyle name="Обычный 4 8 4 3 2 2" xfId="16704"/>
    <cellStyle name="Обычный 4 8 4 3 2 2 2" xfId="31370"/>
    <cellStyle name="Обычный 4 8 4 3 2 3" xfId="24037"/>
    <cellStyle name="Обычный 4 8 4 3 3" xfId="13049"/>
    <cellStyle name="Обычный 4 8 4 3 3 2" xfId="27715"/>
    <cellStyle name="Обычный 4 8 4 3 4" xfId="20382"/>
    <cellStyle name="Обычный 4 8 4 4" xfId="7541"/>
    <cellStyle name="Обычный 4 8 4 4 2" xfId="14878"/>
    <cellStyle name="Обычный 4 8 4 4 2 2" xfId="29544"/>
    <cellStyle name="Обычный 4 8 4 4 3" xfId="22211"/>
    <cellStyle name="Обычный 4 8 4 5" xfId="11223"/>
    <cellStyle name="Обычный 4 8 4 5 2" xfId="25889"/>
    <cellStyle name="Обычный 4 8 4 6" xfId="18556"/>
    <cellStyle name="Обычный 4 8 5" xfId="440"/>
    <cellStyle name="Обычный 4 8 5 2" xfId="4852"/>
    <cellStyle name="Обычный 4 8 5 2 2" xfId="6683"/>
    <cellStyle name="Обычный 4 8 5 2 2 2" xfId="10343"/>
    <cellStyle name="Обычный 4 8 5 2 2 2 2" xfId="17676"/>
    <cellStyle name="Обычный 4 8 5 2 2 2 2 2" xfId="32342"/>
    <cellStyle name="Обычный 4 8 5 2 2 2 3" xfId="25009"/>
    <cellStyle name="Обычный 4 8 5 2 2 3" xfId="14021"/>
    <cellStyle name="Обычный 4 8 5 2 2 3 2" xfId="28687"/>
    <cellStyle name="Обычный 4 8 5 2 2 4" xfId="21354"/>
    <cellStyle name="Обычный 4 8 5 2 3" xfId="8515"/>
    <cellStyle name="Обычный 4 8 5 2 3 2" xfId="15850"/>
    <cellStyle name="Обычный 4 8 5 2 3 2 2" xfId="30516"/>
    <cellStyle name="Обычный 4 8 5 2 3 3" xfId="23183"/>
    <cellStyle name="Обычный 4 8 5 2 4" xfId="12195"/>
    <cellStyle name="Обычный 4 8 5 2 4 2" xfId="26861"/>
    <cellStyle name="Обычный 4 8 5 2 5" xfId="19528"/>
    <cellStyle name="Обычный 4 8 5 3" xfId="5775"/>
    <cellStyle name="Обычный 4 8 5 3 2" xfId="9434"/>
    <cellStyle name="Обычный 4 8 5 3 2 2" xfId="16767"/>
    <cellStyle name="Обычный 4 8 5 3 2 2 2" xfId="31433"/>
    <cellStyle name="Обычный 4 8 5 3 2 3" xfId="24100"/>
    <cellStyle name="Обычный 4 8 5 3 3" xfId="13112"/>
    <cellStyle name="Обычный 4 8 5 3 3 2" xfId="27778"/>
    <cellStyle name="Обычный 4 8 5 3 4" xfId="20445"/>
    <cellStyle name="Обычный 4 8 5 4" xfId="7604"/>
    <cellStyle name="Обычный 4 8 5 4 2" xfId="14941"/>
    <cellStyle name="Обычный 4 8 5 4 2 2" xfId="29607"/>
    <cellStyle name="Обычный 4 8 5 4 3" xfId="22274"/>
    <cellStyle name="Обычный 4 8 5 5" xfId="11286"/>
    <cellStyle name="Обычный 4 8 5 5 2" xfId="25952"/>
    <cellStyle name="Обычный 4 8 5 6" xfId="18619"/>
    <cellStyle name="Обычный 4 8 6" xfId="503"/>
    <cellStyle name="Обычный 4 8 6 2" xfId="4915"/>
    <cellStyle name="Обычный 4 8 6 2 2" xfId="6746"/>
    <cellStyle name="Обычный 4 8 6 2 2 2" xfId="10406"/>
    <cellStyle name="Обычный 4 8 6 2 2 2 2" xfId="17739"/>
    <cellStyle name="Обычный 4 8 6 2 2 2 2 2" xfId="32405"/>
    <cellStyle name="Обычный 4 8 6 2 2 2 3" xfId="25072"/>
    <cellStyle name="Обычный 4 8 6 2 2 3" xfId="14084"/>
    <cellStyle name="Обычный 4 8 6 2 2 3 2" xfId="28750"/>
    <cellStyle name="Обычный 4 8 6 2 2 4" xfId="21417"/>
    <cellStyle name="Обычный 4 8 6 2 3" xfId="8578"/>
    <cellStyle name="Обычный 4 8 6 2 3 2" xfId="15913"/>
    <cellStyle name="Обычный 4 8 6 2 3 2 2" xfId="30579"/>
    <cellStyle name="Обычный 4 8 6 2 3 3" xfId="23246"/>
    <cellStyle name="Обычный 4 8 6 2 4" xfId="12258"/>
    <cellStyle name="Обычный 4 8 6 2 4 2" xfId="26924"/>
    <cellStyle name="Обычный 4 8 6 2 5" xfId="19591"/>
    <cellStyle name="Обычный 4 8 6 3" xfId="5838"/>
    <cellStyle name="Обычный 4 8 6 3 2" xfId="9497"/>
    <cellStyle name="Обычный 4 8 6 3 2 2" xfId="16830"/>
    <cellStyle name="Обычный 4 8 6 3 2 2 2" xfId="31496"/>
    <cellStyle name="Обычный 4 8 6 3 2 3" xfId="24163"/>
    <cellStyle name="Обычный 4 8 6 3 3" xfId="13175"/>
    <cellStyle name="Обычный 4 8 6 3 3 2" xfId="27841"/>
    <cellStyle name="Обычный 4 8 6 3 4" xfId="20508"/>
    <cellStyle name="Обычный 4 8 6 4" xfId="7667"/>
    <cellStyle name="Обычный 4 8 6 4 2" xfId="15004"/>
    <cellStyle name="Обычный 4 8 6 4 2 2" xfId="29670"/>
    <cellStyle name="Обычный 4 8 6 4 3" xfId="22337"/>
    <cellStyle name="Обычный 4 8 6 5" xfId="11349"/>
    <cellStyle name="Обычный 4 8 6 5 2" xfId="26015"/>
    <cellStyle name="Обычный 4 8 6 6" xfId="18682"/>
    <cellStyle name="Обычный 4 8 7" xfId="566"/>
    <cellStyle name="Обычный 4 8 7 2" xfId="4978"/>
    <cellStyle name="Обычный 4 8 7 2 2" xfId="6809"/>
    <cellStyle name="Обычный 4 8 7 2 2 2" xfId="10469"/>
    <cellStyle name="Обычный 4 8 7 2 2 2 2" xfId="17802"/>
    <cellStyle name="Обычный 4 8 7 2 2 2 2 2" xfId="32468"/>
    <cellStyle name="Обычный 4 8 7 2 2 2 3" xfId="25135"/>
    <cellStyle name="Обычный 4 8 7 2 2 3" xfId="14147"/>
    <cellStyle name="Обычный 4 8 7 2 2 3 2" xfId="28813"/>
    <cellStyle name="Обычный 4 8 7 2 2 4" xfId="21480"/>
    <cellStyle name="Обычный 4 8 7 2 3" xfId="8641"/>
    <cellStyle name="Обычный 4 8 7 2 3 2" xfId="15976"/>
    <cellStyle name="Обычный 4 8 7 2 3 2 2" xfId="30642"/>
    <cellStyle name="Обычный 4 8 7 2 3 3" xfId="23309"/>
    <cellStyle name="Обычный 4 8 7 2 4" xfId="12321"/>
    <cellStyle name="Обычный 4 8 7 2 4 2" xfId="26987"/>
    <cellStyle name="Обычный 4 8 7 2 5" xfId="19654"/>
    <cellStyle name="Обычный 4 8 7 3" xfId="5901"/>
    <cellStyle name="Обычный 4 8 7 3 2" xfId="9560"/>
    <cellStyle name="Обычный 4 8 7 3 2 2" xfId="16893"/>
    <cellStyle name="Обычный 4 8 7 3 2 2 2" xfId="31559"/>
    <cellStyle name="Обычный 4 8 7 3 2 3" xfId="24226"/>
    <cellStyle name="Обычный 4 8 7 3 3" xfId="13238"/>
    <cellStyle name="Обычный 4 8 7 3 3 2" xfId="27904"/>
    <cellStyle name="Обычный 4 8 7 3 4" xfId="20571"/>
    <cellStyle name="Обычный 4 8 7 4" xfId="7730"/>
    <cellStyle name="Обычный 4 8 7 4 2" xfId="15067"/>
    <cellStyle name="Обычный 4 8 7 4 2 2" xfId="29733"/>
    <cellStyle name="Обычный 4 8 7 4 3" xfId="22400"/>
    <cellStyle name="Обычный 4 8 7 5" xfId="11412"/>
    <cellStyle name="Обычный 4 8 7 5 2" xfId="26078"/>
    <cellStyle name="Обычный 4 8 7 6" xfId="18745"/>
    <cellStyle name="Обычный 4 8 8" xfId="630"/>
    <cellStyle name="Обычный 4 8 8 2" xfId="5041"/>
    <cellStyle name="Обычный 4 8 8 2 2" xfId="6872"/>
    <cellStyle name="Обычный 4 8 8 2 2 2" xfId="10532"/>
    <cellStyle name="Обычный 4 8 8 2 2 2 2" xfId="17865"/>
    <cellStyle name="Обычный 4 8 8 2 2 2 2 2" xfId="32531"/>
    <cellStyle name="Обычный 4 8 8 2 2 2 3" xfId="25198"/>
    <cellStyle name="Обычный 4 8 8 2 2 3" xfId="14210"/>
    <cellStyle name="Обычный 4 8 8 2 2 3 2" xfId="28876"/>
    <cellStyle name="Обычный 4 8 8 2 2 4" xfId="21543"/>
    <cellStyle name="Обычный 4 8 8 2 3" xfId="8704"/>
    <cellStyle name="Обычный 4 8 8 2 3 2" xfId="16039"/>
    <cellStyle name="Обычный 4 8 8 2 3 2 2" xfId="30705"/>
    <cellStyle name="Обычный 4 8 8 2 3 3" xfId="23372"/>
    <cellStyle name="Обычный 4 8 8 2 4" xfId="12384"/>
    <cellStyle name="Обычный 4 8 8 2 4 2" xfId="27050"/>
    <cellStyle name="Обычный 4 8 8 2 5" xfId="19717"/>
    <cellStyle name="Обычный 4 8 8 3" xfId="5964"/>
    <cellStyle name="Обычный 4 8 8 3 2" xfId="9623"/>
    <cellStyle name="Обычный 4 8 8 3 2 2" xfId="16956"/>
    <cellStyle name="Обычный 4 8 8 3 2 2 2" xfId="31622"/>
    <cellStyle name="Обычный 4 8 8 3 2 3" xfId="24289"/>
    <cellStyle name="Обычный 4 8 8 3 3" xfId="13301"/>
    <cellStyle name="Обычный 4 8 8 3 3 2" xfId="27967"/>
    <cellStyle name="Обычный 4 8 8 3 4" xfId="20634"/>
    <cellStyle name="Обычный 4 8 8 4" xfId="7793"/>
    <cellStyle name="Обычный 4 8 8 4 2" xfId="15130"/>
    <cellStyle name="Обычный 4 8 8 4 2 2" xfId="29796"/>
    <cellStyle name="Обычный 4 8 8 4 3" xfId="22463"/>
    <cellStyle name="Обычный 4 8 8 5" xfId="11475"/>
    <cellStyle name="Обычный 4 8 8 5 2" xfId="26141"/>
    <cellStyle name="Обычный 4 8 8 6" xfId="18808"/>
    <cellStyle name="Обычный 4 8 9" xfId="693"/>
    <cellStyle name="Обычный 4 8 9 2" xfId="5104"/>
    <cellStyle name="Обычный 4 8 9 2 2" xfId="6935"/>
    <cellStyle name="Обычный 4 8 9 2 2 2" xfId="10595"/>
    <cellStyle name="Обычный 4 8 9 2 2 2 2" xfId="17928"/>
    <cellStyle name="Обычный 4 8 9 2 2 2 2 2" xfId="32594"/>
    <cellStyle name="Обычный 4 8 9 2 2 2 3" xfId="25261"/>
    <cellStyle name="Обычный 4 8 9 2 2 3" xfId="14273"/>
    <cellStyle name="Обычный 4 8 9 2 2 3 2" xfId="28939"/>
    <cellStyle name="Обычный 4 8 9 2 2 4" xfId="21606"/>
    <cellStyle name="Обычный 4 8 9 2 3" xfId="8767"/>
    <cellStyle name="Обычный 4 8 9 2 3 2" xfId="16102"/>
    <cellStyle name="Обычный 4 8 9 2 3 2 2" xfId="30768"/>
    <cellStyle name="Обычный 4 8 9 2 3 3" xfId="23435"/>
    <cellStyle name="Обычный 4 8 9 2 4" xfId="12447"/>
    <cellStyle name="Обычный 4 8 9 2 4 2" xfId="27113"/>
    <cellStyle name="Обычный 4 8 9 2 5" xfId="19780"/>
    <cellStyle name="Обычный 4 8 9 3" xfId="6027"/>
    <cellStyle name="Обычный 4 8 9 3 2" xfId="9686"/>
    <cellStyle name="Обычный 4 8 9 3 2 2" xfId="17019"/>
    <cellStyle name="Обычный 4 8 9 3 2 2 2" xfId="31685"/>
    <cellStyle name="Обычный 4 8 9 3 2 3" xfId="24352"/>
    <cellStyle name="Обычный 4 8 9 3 3" xfId="13364"/>
    <cellStyle name="Обычный 4 8 9 3 3 2" xfId="28030"/>
    <cellStyle name="Обычный 4 8 9 3 4" xfId="20697"/>
    <cellStyle name="Обычный 4 8 9 4" xfId="7856"/>
    <cellStyle name="Обычный 4 8 9 4 2" xfId="15193"/>
    <cellStyle name="Обычный 4 8 9 4 2 2" xfId="29859"/>
    <cellStyle name="Обычный 4 8 9 4 3" xfId="22526"/>
    <cellStyle name="Обычный 4 8 9 5" xfId="11538"/>
    <cellStyle name="Обычный 4 8 9 5 2" xfId="26204"/>
    <cellStyle name="Обычный 4 8 9 6" xfId="18871"/>
    <cellStyle name="Обычный 4 9" xfId="102"/>
    <cellStyle name="Обычный 4 9 10" xfId="757"/>
    <cellStyle name="Обычный 4 9 10 2" xfId="5168"/>
    <cellStyle name="Обычный 4 9 10 2 2" xfId="6999"/>
    <cellStyle name="Обычный 4 9 10 2 2 2" xfId="10659"/>
    <cellStyle name="Обычный 4 9 10 2 2 2 2" xfId="17992"/>
    <cellStyle name="Обычный 4 9 10 2 2 2 2 2" xfId="32658"/>
    <cellStyle name="Обычный 4 9 10 2 2 2 3" xfId="25325"/>
    <cellStyle name="Обычный 4 9 10 2 2 3" xfId="14337"/>
    <cellStyle name="Обычный 4 9 10 2 2 3 2" xfId="29003"/>
    <cellStyle name="Обычный 4 9 10 2 2 4" xfId="21670"/>
    <cellStyle name="Обычный 4 9 10 2 3" xfId="8831"/>
    <cellStyle name="Обычный 4 9 10 2 3 2" xfId="16166"/>
    <cellStyle name="Обычный 4 9 10 2 3 2 2" xfId="30832"/>
    <cellStyle name="Обычный 4 9 10 2 3 3" xfId="23499"/>
    <cellStyle name="Обычный 4 9 10 2 4" xfId="12511"/>
    <cellStyle name="Обычный 4 9 10 2 4 2" xfId="27177"/>
    <cellStyle name="Обычный 4 9 10 2 5" xfId="19844"/>
    <cellStyle name="Обычный 4 9 10 3" xfId="6091"/>
    <cellStyle name="Обычный 4 9 10 3 2" xfId="9750"/>
    <cellStyle name="Обычный 4 9 10 3 2 2" xfId="17083"/>
    <cellStyle name="Обычный 4 9 10 3 2 2 2" xfId="31749"/>
    <cellStyle name="Обычный 4 9 10 3 2 3" xfId="24416"/>
    <cellStyle name="Обычный 4 9 10 3 3" xfId="13428"/>
    <cellStyle name="Обычный 4 9 10 3 3 2" xfId="28094"/>
    <cellStyle name="Обычный 4 9 10 3 4" xfId="20761"/>
    <cellStyle name="Обычный 4 9 10 4" xfId="7920"/>
    <cellStyle name="Обычный 4 9 10 4 2" xfId="15257"/>
    <cellStyle name="Обычный 4 9 10 4 2 2" xfId="29923"/>
    <cellStyle name="Обычный 4 9 10 4 3" xfId="22590"/>
    <cellStyle name="Обычный 4 9 10 5" xfId="11602"/>
    <cellStyle name="Обычный 4 9 10 5 2" xfId="26268"/>
    <cellStyle name="Обычный 4 9 10 6" xfId="18935"/>
    <cellStyle name="Обычный 4 9 11" xfId="820"/>
    <cellStyle name="Обычный 4 9 11 2" xfId="5231"/>
    <cellStyle name="Обычный 4 9 11 2 2" xfId="7062"/>
    <cellStyle name="Обычный 4 9 11 2 2 2" xfId="10722"/>
    <cellStyle name="Обычный 4 9 11 2 2 2 2" xfId="18055"/>
    <cellStyle name="Обычный 4 9 11 2 2 2 2 2" xfId="32721"/>
    <cellStyle name="Обычный 4 9 11 2 2 2 3" xfId="25388"/>
    <cellStyle name="Обычный 4 9 11 2 2 3" xfId="14400"/>
    <cellStyle name="Обычный 4 9 11 2 2 3 2" xfId="29066"/>
    <cellStyle name="Обычный 4 9 11 2 2 4" xfId="21733"/>
    <cellStyle name="Обычный 4 9 11 2 3" xfId="8894"/>
    <cellStyle name="Обычный 4 9 11 2 3 2" xfId="16229"/>
    <cellStyle name="Обычный 4 9 11 2 3 2 2" xfId="30895"/>
    <cellStyle name="Обычный 4 9 11 2 3 3" xfId="23562"/>
    <cellStyle name="Обычный 4 9 11 2 4" xfId="12574"/>
    <cellStyle name="Обычный 4 9 11 2 4 2" xfId="27240"/>
    <cellStyle name="Обычный 4 9 11 2 5" xfId="19907"/>
    <cellStyle name="Обычный 4 9 11 3" xfId="6154"/>
    <cellStyle name="Обычный 4 9 11 3 2" xfId="9813"/>
    <cellStyle name="Обычный 4 9 11 3 2 2" xfId="17146"/>
    <cellStyle name="Обычный 4 9 11 3 2 2 2" xfId="31812"/>
    <cellStyle name="Обычный 4 9 11 3 2 3" xfId="24479"/>
    <cellStyle name="Обычный 4 9 11 3 3" xfId="13491"/>
    <cellStyle name="Обычный 4 9 11 3 3 2" xfId="28157"/>
    <cellStyle name="Обычный 4 9 11 3 4" xfId="20824"/>
    <cellStyle name="Обычный 4 9 11 4" xfId="7983"/>
    <cellStyle name="Обычный 4 9 11 4 2" xfId="15320"/>
    <cellStyle name="Обычный 4 9 11 4 2 2" xfId="29986"/>
    <cellStyle name="Обычный 4 9 11 4 3" xfId="22653"/>
    <cellStyle name="Обычный 4 9 11 5" xfId="11665"/>
    <cellStyle name="Обычный 4 9 11 5 2" xfId="26331"/>
    <cellStyle name="Обычный 4 9 11 6" xfId="18998"/>
    <cellStyle name="Обычный 4 9 12" xfId="883"/>
    <cellStyle name="Обычный 4 9 12 2" xfId="5294"/>
    <cellStyle name="Обычный 4 9 12 2 2" xfId="7125"/>
    <cellStyle name="Обычный 4 9 12 2 2 2" xfId="10785"/>
    <cellStyle name="Обычный 4 9 12 2 2 2 2" xfId="18118"/>
    <cellStyle name="Обычный 4 9 12 2 2 2 2 2" xfId="32784"/>
    <cellStyle name="Обычный 4 9 12 2 2 2 3" xfId="25451"/>
    <cellStyle name="Обычный 4 9 12 2 2 3" xfId="14463"/>
    <cellStyle name="Обычный 4 9 12 2 2 3 2" xfId="29129"/>
    <cellStyle name="Обычный 4 9 12 2 2 4" xfId="21796"/>
    <cellStyle name="Обычный 4 9 12 2 3" xfId="8957"/>
    <cellStyle name="Обычный 4 9 12 2 3 2" xfId="16292"/>
    <cellStyle name="Обычный 4 9 12 2 3 2 2" xfId="30958"/>
    <cellStyle name="Обычный 4 9 12 2 3 3" xfId="23625"/>
    <cellStyle name="Обычный 4 9 12 2 4" xfId="12637"/>
    <cellStyle name="Обычный 4 9 12 2 4 2" xfId="27303"/>
    <cellStyle name="Обычный 4 9 12 2 5" xfId="19970"/>
    <cellStyle name="Обычный 4 9 12 3" xfId="6217"/>
    <cellStyle name="Обычный 4 9 12 3 2" xfId="9876"/>
    <cellStyle name="Обычный 4 9 12 3 2 2" xfId="17209"/>
    <cellStyle name="Обычный 4 9 12 3 2 2 2" xfId="31875"/>
    <cellStyle name="Обычный 4 9 12 3 2 3" xfId="24542"/>
    <cellStyle name="Обычный 4 9 12 3 3" xfId="13554"/>
    <cellStyle name="Обычный 4 9 12 3 3 2" xfId="28220"/>
    <cellStyle name="Обычный 4 9 12 3 4" xfId="20887"/>
    <cellStyle name="Обычный 4 9 12 4" xfId="8046"/>
    <cellStyle name="Обычный 4 9 12 4 2" xfId="15383"/>
    <cellStyle name="Обычный 4 9 12 4 2 2" xfId="30049"/>
    <cellStyle name="Обычный 4 9 12 4 3" xfId="22716"/>
    <cellStyle name="Обычный 4 9 12 5" xfId="11728"/>
    <cellStyle name="Обычный 4 9 12 5 2" xfId="26394"/>
    <cellStyle name="Обычный 4 9 12 6" xfId="19061"/>
    <cellStyle name="Обычный 4 9 13" xfId="946"/>
    <cellStyle name="Обычный 4 9 13 2" xfId="5357"/>
    <cellStyle name="Обычный 4 9 13 2 2" xfId="7188"/>
    <cellStyle name="Обычный 4 9 13 2 2 2" xfId="10848"/>
    <cellStyle name="Обычный 4 9 13 2 2 2 2" xfId="18181"/>
    <cellStyle name="Обычный 4 9 13 2 2 2 2 2" xfId="32847"/>
    <cellStyle name="Обычный 4 9 13 2 2 2 3" xfId="25514"/>
    <cellStyle name="Обычный 4 9 13 2 2 3" xfId="14526"/>
    <cellStyle name="Обычный 4 9 13 2 2 3 2" xfId="29192"/>
    <cellStyle name="Обычный 4 9 13 2 2 4" xfId="21859"/>
    <cellStyle name="Обычный 4 9 13 2 3" xfId="9020"/>
    <cellStyle name="Обычный 4 9 13 2 3 2" xfId="16355"/>
    <cellStyle name="Обычный 4 9 13 2 3 2 2" xfId="31021"/>
    <cellStyle name="Обычный 4 9 13 2 3 3" xfId="23688"/>
    <cellStyle name="Обычный 4 9 13 2 4" xfId="12700"/>
    <cellStyle name="Обычный 4 9 13 2 4 2" xfId="27366"/>
    <cellStyle name="Обычный 4 9 13 2 5" xfId="20033"/>
    <cellStyle name="Обычный 4 9 13 3" xfId="6280"/>
    <cellStyle name="Обычный 4 9 13 3 2" xfId="9939"/>
    <cellStyle name="Обычный 4 9 13 3 2 2" xfId="17272"/>
    <cellStyle name="Обычный 4 9 13 3 2 2 2" xfId="31938"/>
    <cellStyle name="Обычный 4 9 13 3 2 3" xfId="24605"/>
    <cellStyle name="Обычный 4 9 13 3 3" xfId="13617"/>
    <cellStyle name="Обычный 4 9 13 3 3 2" xfId="28283"/>
    <cellStyle name="Обычный 4 9 13 3 4" xfId="20950"/>
    <cellStyle name="Обычный 4 9 13 4" xfId="8109"/>
    <cellStyle name="Обычный 4 9 13 4 2" xfId="15446"/>
    <cellStyle name="Обычный 4 9 13 4 2 2" xfId="30112"/>
    <cellStyle name="Обычный 4 9 13 4 3" xfId="22779"/>
    <cellStyle name="Обычный 4 9 13 5" xfId="11791"/>
    <cellStyle name="Обычный 4 9 13 5 2" xfId="26457"/>
    <cellStyle name="Обычный 4 9 13 6" xfId="19124"/>
    <cellStyle name="Обычный 4 9 14" xfId="1008"/>
    <cellStyle name="Обычный 4 9 14 2" xfId="5420"/>
    <cellStyle name="Обычный 4 9 14 2 2" xfId="7251"/>
    <cellStyle name="Обычный 4 9 14 2 2 2" xfId="10911"/>
    <cellStyle name="Обычный 4 9 14 2 2 2 2" xfId="18244"/>
    <cellStyle name="Обычный 4 9 14 2 2 2 2 2" xfId="32910"/>
    <cellStyle name="Обычный 4 9 14 2 2 2 3" xfId="25577"/>
    <cellStyle name="Обычный 4 9 14 2 2 3" xfId="14589"/>
    <cellStyle name="Обычный 4 9 14 2 2 3 2" xfId="29255"/>
    <cellStyle name="Обычный 4 9 14 2 2 4" xfId="21922"/>
    <cellStyle name="Обычный 4 9 14 2 3" xfId="9083"/>
    <cellStyle name="Обычный 4 9 14 2 3 2" xfId="16418"/>
    <cellStyle name="Обычный 4 9 14 2 3 2 2" xfId="31084"/>
    <cellStyle name="Обычный 4 9 14 2 3 3" xfId="23751"/>
    <cellStyle name="Обычный 4 9 14 2 4" xfId="12763"/>
    <cellStyle name="Обычный 4 9 14 2 4 2" xfId="27429"/>
    <cellStyle name="Обычный 4 9 14 2 5" xfId="20096"/>
    <cellStyle name="Обычный 4 9 14 3" xfId="6342"/>
    <cellStyle name="Обычный 4 9 14 3 2" xfId="10002"/>
    <cellStyle name="Обычный 4 9 14 3 2 2" xfId="17335"/>
    <cellStyle name="Обычный 4 9 14 3 2 2 2" xfId="32001"/>
    <cellStyle name="Обычный 4 9 14 3 2 3" xfId="24668"/>
    <cellStyle name="Обычный 4 9 14 3 3" xfId="13680"/>
    <cellStyle name="Обычный 4 9 14 3 3 2" xfId="28346"/>
    <cellStyle name="Обычный 4 9 14 3 4" xfId="21013"/>
    <cellStyle name="Обычный 4 9 14 4" xfId="8172"/>
    <cellStyle name="Обычный 4 9 14 4 2" xfId="15509"/>
    <cellStyle name="Обычный 4 9 14 4 2 2" xfId="30175"/>
    <cellStyle name="Обычный 4 9 14 4 3" xfId="22842"/>
    <cellStyle name="Обычный 4 9 14 5" xfId="11854"/>
    <cellStyle name="Обычный 4 9 14 5 2" xfId="26520"/>
    <cellStyle name="Обычный 4 9 14 6" xfId="19187"/>
    <cellStyle name="Обычный 4 9 15" xfId="4558"/>
    <cellStyle name="Обычный 4 9 15 2" xfId="6389"/>
    <cellStyle name="Обычный 4 9 15 2 2" xfId="10049"/>
    <cellStyle name="Обычный 4 9 15 2 2 2" xfId="17382"/>
    <cellStyle name="Обычный 4 9 15 2 2 2 2" xfId="32048"/>
    <cellStyle name="Обычный 4 9 15 2 2 3" xfId="24715"/>
    <cellStyle name="Обычный 4 9 15 2 3" xfId="13727"/>
    <cellStyle name="Обычный 4 9 15 2 3 2" xfId="28393"/>
    <cellStyle name="Обычный 4 9 15 2 4" xfId="21060"/>
    <cellStyle name="Обычный 4 9 15 3" xfId="8221"/>
    <cellStyle name="Обычный 4 9 15 3 2" xfId="15556"/>
    <cellStyle name="Обычный 4 9 15 3 2 2" xfId="30222"/>
    <cellStyle name="Обычный 4 9 15 3 3" xfId="22889"/>
    <cellStyle name="Обычный 4 9 15 4" xfId="11901"/>
    <cellStyle name="Обычный 4 9 15 4 2" xfId="26567"/>
    <cellStyle name="Обычный 4 9 15 5" xfId="19234"/>
    <cellStyle name="Обычный 4 9 16" xfId="5481"/>
    <cellStyle name="Обычный 4 9 16 2" xfId="9140"/>
    <cellStyle name="Обычный 4 9 16 2 2" xfId="16473"/>
    <cellStyle name="Обычный 4 9 16 2 2 2" xfId="31139"/>
    <cellStyle name="Обычный 4 9 16 2 3" xfId="23806"/>
    <cellStyle name="Обычный 4 9 16 3" xfId="12818"/>
    <cellStyle name="Обычный 4 9 16 3 2" xfId="27484"/>
    <cellStyle name="Обычный 4 9 16 4" xfId="20151"/>
    <cellStyle name="Обычный 4 9 17" xfId="7310"/>
    <cellStyle name="Обычный 4 9 17 2" xfId="14647"/>
    <cellStyle name="Обычный 4 9 17 2 2" xfId="29313"/>
    <cellStyle name="Обычный 4 9 17 3" xfId="21980"/>
    <cellStyle name="Обычный 4 9 18" xfId="10992"/>
    <cellStyle name="Обычный 4 9 18 2" xfId="25658"/>
    <cellStyle name="Обычный 4 9 19" xfId="18325"/>
    <cellStyle name="Обычный 4 9 2" xfId="252"/>
    <cellStyle name="Обычный 4 9 2 2" xfId="4664"/>
    <cellStyle name="Обычный 4 9 2 2 2" xfId="6495"/>
    <cellStyle name="Обычный 4 9 2 2 2 2" xfId="10155"/>
    <cellStyle name="Обычный 4 9 2 2 2 2 2" xfId="17488"/>
    <cellStyle name="Обычный 4 9 2 2 2 2 2 2" xfId="32154"/>
    <cellStyle name="Обычный 4 9 2 2 2 2 3" xfId="24821"/>
    <cellStyle name="Обычный 4 9 2 2 2 3" xfId="13833"/>
    <cellStyle name="Обычный 4 9 2 2 2 3 2" xfId="28499"/>
    <cellStyle name="Обычный 4 9 2 2 2 4" xfId="21166"/>
    <cellStyle name="Обычный 4 9 2 2 3" xfId="8327"/>
    <cellStyle name="Обычный 4 9 2 2 3 2" xfId="15662"/>
    <cellStyle name="Обычный 4 9 2 2 3 2 2" xfId="30328"/>
    <cellStyle name="Обычный 4 9 2 2 3 3" xfId="22995"/>
    <cellStyle name="Обычный 4 9 2 2 4" xfId="12007"/>
    <cellStyle name="Обычный 4 9 2 2 4 2" xfId="26673"/>
    <cellStyle name="Обычный 4 9 2 2 5" xfId="19340"/>
    <cellStyle name="Обычный 4 9 2 3" xfId="5587"/>
    <cellStyle name="Обычный 4 9 2 3 2" xfId="9246"/>
    <cellStyle name="Обычный 4 9 2 3 2 2" xfId="16579"/>
    <cellStyle name="Обычный 4 9 2 3 2 2 2" xfId="31245"/>
    <cellStyle name="Обычный 4 9 2 3 2 3" xfId="23912"/>
    <cellStyle name="Обычный 4 9 2 3 3" xfId="12924"/>
    <cellStyle name="Обычный 4 9 2 3 3 2" xfId="27590"/>
    <cellStyle name="Обычный 4 9 2 3 4" xfId="20257"/>
    <cellStyle name="Обычный 4 9 2 4" xfId="7416"/>
    <cellStyle name="Обычный 4 9 2 4 2" xfId="14753"/>
    <cellStyle name="Обычный 4 9 2 4 2 2" xfId="29419"/>
    <cellStyle name="Обычный 4 9 2 4 3" xfId="22086"/>
    <cellStyle name="Обычный 4 9 2 5" xfId="11098"/>
    <cellStyle name="Обычный 4 9 2 5 2" xfId="25764"/>
    <cellStyle name="Обычный 4 9 2 6" xfId="18431"/>
    <cellStyle name="Обычный 4 9 3" xfId="316"/>
    <cellStyle name="Обычный 4 9 3 2" xfId="4727"/>
    <cellStyle name="Обычный 4 9 3 2 2" xfId="6558"/>
    <cellStyle name="Обычный 4 9 3 2 2 2" xfId="10218"/>
    <cellStyle name="Обычный 4 9 3 2 2 2 2" xfId="17551"/>
    <cellStyle name="Обычный 4 9 3 2 2 2 2 2" xfId="32217"/>
    <cellStyle name="Обычный 4 9 3 2 2 2 3" xfId="24884"/>
    <cellStyle name="Обычный 4 9 3 2 2 3" xfId="13896"/>
    <cellStyle name="Обычный 4 9 3 2 2 3 2" xfId="28562"/>
    <cellStyle name="Обычный 4 9 3 2 2 4" xfId="21229"/>
    <cellStyle name="Обычный 4 9 3 2 3" xfId="8390"/>
    <cellStyle name="Обычный 4 9 3 2 3 2" xfId="15725"/>
    <cellStyle name="Обычный 4 9 3 2 3 2 2" xfId="30391"/>
    <cellStyle name="Обычный 4 9 3 2 3 3" xfId="23058"/>
    <cellStyle name="Обычный 4 9 3 2 4" xfId="12070"/>
    <cellStyle name="Обычный 4 9 3 2 4 2" xfId="26736"/>
    <cellStyle name="Обычный 4 9 3 2 5" xfId="19403"/>
    <cellStyle name="Обычный 4 9 3 3" xfId="5650"/>
    <cellStyle name="Обычный 4 9 3 3 2" xfId="9309"/>
    <cellStyle name="Обычный 4 9 3 3 2 2" xfId="16642"/>
    <cellStyle name="Обычный 4 9 3 3 2 2 2" xfId="31308"/>
    <cellStyle name="Обычный 4 9 3 3 2 3" xfId="23975"/>
    <cellStyle name="Обычный 4 9 3 3 3" xfId="12987"/>
    <cellStyle name="Обычный 4 9 3 3 3 2" xfId="27653"/>
    <cellStyle name="Обычный 4 9 3 3 4" xfId="20320"/>
    <cellStyle name="Обычный 4 9 3 4" xfId="7479"/>
    <cellStyle name="Обычный 4 9 3 4 2" xfId="14816"/>
    <cellStyle name="Обычный 4 9 3 4 2 2" xfId="29482"/>
    <cellStyle name="Обычный 4 9 3 4 3" xfId="22149"/>
    <cellStyle name="Обычный 4 9 3 5" xfId="11161"/>
    <cellStyle name="Обычный 4 9 3 5 2" xfId="25827"/>
    <cellStyle name="Обычный 4 9 3 6" xfId="18494"/>
    <cellStyle name="Обычный 4 9 4" xfId="378"/>
    <cellStyle name="Обычный 4 9 4 2" xfId="4790"/>
    <cellStyle name="Обычный 4 9 4 2 2" xfId="6621"/>
    <cellStyle name="Обычный 4 9 4 2 2 2" xfId="10281"/>
    <cellStyle name="Обычный 4 9 4 2 2 2 2" xfId="17614"/>
    <cellStyle name="Обычный 4 9 4 2 2 2 2 2" xfId="32280"/>
    <cellStyle name="Обычный 4 9 4 2 2 2 3" xfId="24947"/>
    <cellStyle name="Обычный 4 9 4 2 2 3" xfId="13959"/>
    <cellStyle name="Обычный 4 9 4 2 2 3 2" xfId="28625"/>
    <cellStyle name="Обычный 4 9 4 2 2 4" xfId="21292"/>
    <cellStyle name="Обычный 4 9 4 2 3" xfId="8453"/>
    <cellStyle name="Обычный 4 9 4 2 3 2" xfId="15788"/>
    <cellStyle name="Обычный 4 9 4 2 3 2 2" xfId="30454"/>
    <cellStyle name="Обычный 4 9 4 2 3 3" xfId="23121"/>
    <cellStyle name="Обычный 4 9 4 2 4" xfId="12133"/>
    <cellStyle name="Обычный 4 9 4 2 4 2" xfId="26799"/>
    <cellStyle name="Обычный 4 9 4 2 5" xfId="19466"/>
    <cellStyle name="Обычный 4 9 4 3" xfId="5713"/>
    <cellStyle name="Обычный 4 9 4 3 2" xfId="9372"/>
    <cellStyle name="Обычный 4 9 4 3 2 2" xfId="16705"/>
    <cellStyle name="Обычный 4 9 4 3 2 2 2" xfId="31371"/>
    <cellStyle name="Обычный 4 9 4 3 2 3" xfId="24038"/>
    <cellStyle name="Обычный 4 9 4 3 3" xfId="13050"/>
    <cellStyle name="Обычный 4 9 4 3 3 2" xfId="27716"/>
    <cellStyle name="Обычный 4 9 4 3 4" xfId="20383"/>
    <cellStyle name="Обычный 4 9 4 4" xfId="7542"/>
    <cellStyle name="Обычный 4 9 4 4 2" xfId="14879"/>
    <cellStyle name="Обычный 4 9 4 4 2 2" xfId="29545"/>
    <cellStyle name="Обычный 4 9 4 4 3" xfId="22212"/>
    <cellStyle name="Обычный 4 9 4 5" xfId="11224"/>
    <cellStyle name="Обычный 4 9 4 5 2" xfId="25890"/>
    <cellStyle name="Обычный 4 9 4 6" xfId="18557"/>
    <cellStyle name="Обычный 4 9 5" xfId="441"/>
    <cellStyle name="Обычный 4 9 5 2" xfId="4853"/>
    <cellStyle name="Обычный 4 9 5 2 2" xfId="6684"/>
    <cellStyle name="Обычный 4 9 5 2 2 2" xfId="10344"/>
    <cellStyle name="Обычный 4 9 5 2 2 2 2" xfId="17677"/>
    <cellStyle name="Обычный 4 9 5 2 2 2 2 2" xfId="32343"/>
    <cellStyle name="Обычный 4 9 5 2 2 2 3" xfId="25010"/>
    <cellStyle name="Обычный 4 9 5 2 2 3" xfId="14022"/>
    <cellStyle name="Обычный 4 9 5 2 2 3 2" xfId="28688"/>
    <cellStyle name="Обычный 4 9 5 2 2 4" xfId="21355"/>
    <cellStyle name="Обычный 4 9 5 2 3" xfId="8516"/>
    <cellStyle name="Обычный 4 9 5 2 3 2" xfId="15851"/>
    <cellStyle name="Обычный 4 9 5 2 3 2 2" xfId="30517"/>
    <cellStyle name="Обычный 4 9 5 2 3 3" xfId="23184"/>
    <cellStyle name="Обычный 4 9 5 2 4" xfId="12196"/>
    <cellStyle name="Обычный 4 9 5 2 4 2" xfId="26862"/>
    <cellStyle name="Обычный 4 9 5 2 5" xfId="19529"/>
    <cellStyle name="Обычный 4 9 5 3" xfId="5776"/>
    <cellStyle name="Обычный 4 9 5 3 2" xfId="9435"/>
    <cellStyle name="Обычный 4 9 5 3 2 2" xfId="16768"/>
    <cellStyle name="Обычный 4 9 5 3 2 2 2" xfId="31434"/>
    <cellStyle name="Обычный 4 9 5 3 2 3" xfId="24101"/>
    <cellStyle name="Обычный 4 9 5 3 3" xfId="13113"/>
    <cellStyle name="Обычный 4 9 5 3 3 2" xfId="27779"/>
    <cellStyle name="Обычный 4 9 5 3 4" xfId="20446"/>
    <cellStyle name="Обычный 4 9 5 4" xfId="7605"/>
    <cellStyle name="Обычный 4 9 5 4 2" xfId="14942"/>
    <cellStyle name="Обычный 4 9 5 4 2 2" xfId="29608"/>
    <cellStyle name="Обычный 4 9 5 4 3" xfId="22275"/>
    <cellStyle name="Обычный 4 9 5 5" xfId="11287"/>
    <cellStyle name="Обычный 4 9 5 5 2" xfId="25953"/>
    <cellStyle name="Обычный 4 9 5 6" xfId="18620"/>
    <cellStyle name="Обычный 4 9 6" xfId="504"/>
    <cellStyle name="Обычный 4 9 6 2" xfId="4916"/>
    <cellStyle name="Обычный 4 9 6 2 2" xfId="6747"/>
    <cellStyle name="Обычный 4 9 6 2 2 2" xfId="10407"/>
    <cellStyle name="Обычный 4 9 6 2 2 2 2" xfId="17740"/>
    <cellStyle name="Обычный 4 9 6 2 2 2 2 2" xfId="32406"/>
    <cellStyle name="Обычный 4 9 6 2 2 2 3" xfId="25073"/>
    <cellStyle name="Обычный 4 9 6 2 2 3" xfId="14085"/>
    <cellStyle name="Обычный 4 9 6 2 2 3 2" xfId="28751"/>
    <cellStyle name="Обычный 4 9 6 2 2 4" xfId="21418"/>
    <cellStyle name="Обычный 4 9 6 2 3" xfId="8579"/>
    <cellStyle name="Обычный 4 9 6 2 3 2" xfId="15914"/>
    <cellStyle name="Обычный 4 9 6 2 3 2 2" xfId="30580"/>
    <cellStyle name="Обычный 4 9 6 2 3 3" xfId="23247"/>
    <cellStyle name="Обычный 4 9 6 2 4" xfId="12259"/>
    <cellStyle name="Обычный 4 9 6 2 4 2" xfId="26925"/>
    <cellStyle name="Обычный 4 9 6 2 5" xfId="19592"/>
    <cellStyle name="Обычный 4 9 6 3" xfId="5839"/>
    <cellStyle name="Обычный 4 9 6 3 2" xfId="9498"/>
    <cellStyle name="Обычный 4 9 6 3 2 2" xfId="16831"/>
    <cellStyle name="Обычный 4 9 6 3 2 2 2" xfId="31497"/>
    <cellStyle name="Обычный 4 9 6 3 2 3" xfId="24164"/>
    <cellStyle name="Обычный 4 9 6 3 3" xfId="13176"/>
    <cellStyle name="Обычный 4 9 6 3 3 2" xfId="27842"/>
    <cellStyle name="Обычный 4 9 6 3 4" xfId="20509"/>
    <cellStyle name="Обычный 4 9 6 4" xfId="7668"/>
    <cellStyle name="Обычный 4 9 6 4 2" xfId="15005"/>
    <cellStyle name="Обычный 4 9 6 4 2 2" xfId="29671"/>
    <cellStyle name="Обычный 4 9 6 4 3" xfId="22338"/>
    <cellStyle name="Обычный 4 9 6 5" xfId="11350"/>
    <cellStyle name="Обычный 4 9 6 5 2" xfId="26016"/>
    <cellStyle name="Обычный 4 9 6 6" xfId="18683"/>
    <cellStyle name="Обычный 4 9 7" xfId="567"/>
    <cellStyle name="Обычный 4 9 7 2" xfId="4979"/>
    <cellStyle name="Обычный 4 9 7 2 2" xfId="6810"/>
    <cellStyle name="Обычный 4 9 7 2 2 2" xfId="10470"/>
    <cellStyle name="Обычный 4 9 7 2 2 2 2" xfId="17803"/>
    <cellStyle name="Обычный 4 9 7 2 2 2 2 2" xfId="32469"/>
    <cellStyle name="Обычный 4 9 7 2 2 2 3" xfId="25136"/>
    <cellStyle name="Обычный 4 9 7 2 2 3" xfId="14148"/>
    <cellStyle name="Обычный 4 9 7 2 2 3 2" xfId="28814"/>
    <cellStyle name="Обычный 4 9 7 2 2 4" xfId="21481"/>
    <cellStyle name="Обычный 4 9 7 2 3" xfId="8642"/>
    <cellStyle name="Обычный 4 9 7 2 3 2" xfId="15977"/>
    <cellStyle name="Обычный 4 9 7 2 3 2 2" xfId="30643"/>
    <cellStyle name="Обычный 4 9 7 2 3 3" xfId="23310"/>
    <cellStyle name="Обычный 4 9 7 2 4" xfId="12322"/>
    <cellStyle name="Обычный 4 9 7 2 4 2" xfId="26988"/>
    <cellStyle name="Обычный 4 9 7 2 5" xfId="19655"/>
    <cellStyle name="Обычный 4 9 7 3" xfId="5902"/>
    <cellStyle name="Обычный 4 9 7 3 2" xfId="9561"/>
    <cellStyle name="Обычный 4 9 7 3 2 2" xfId="16894"/>
    <cellStyle name="Обычный 4 9 7 3 2 2 2" xfId="31560"/>
    <cellStyle name="Обычный 4 9 7 3 2 3" xfId="24227"/>
    <cellStyle name="Обычный 4 9 7 3 3" xfId="13239"/>
    <cellStyle name="Обычный 4 9 7 3 3 2" xfId="27905"/>
    <cellStyle name="Обычный 4 9 7 3 4" xfId="20572"/>
    <cellStyle name="Обычный 4 9 7 4" xfId="7731"/>
    <cellStyle name="Обычный 4 9 7 4 2" xfId="15068"/>
    <cellStyle name="Обычный 4 9 7 4 2 2" xfId="29734"/>
    <cellStyle name="Обычный 4 9 7 4 3" xfId="22401"/>
    <cellStyle name="Обычный 4 9 7 5" xfId="11413"/>
    <cellStyle name="Обычный 4 9 7 5 2" xfId="26079"/>
    <cellStyle name="Обычный 4 9 7 6" xfId="18746"/>
    <cellStyle name="Обычный 4 9 8" xfId="631"/>
    <cellStyle name="Обычный 4 9 8 2" xfId="5042"/>
    <cellStyle name="Обычный 4 9 8 2 2" xfId="6873"/>
    <cellStyle name="Обычный 4 9 8 2 2 2" xfId="10533"/>
    <cellStyle name="Обычный 4 9 8 2 2 2 2" xfId="17866"/>
    <cellStyle name="Обычный 4 9 8 2 2 2 2 2" xfId="32532"/>
    <cellStyle name="Обычный 4 9 8 2 2 2 3" xfId="25199"/>
    <cellStyle name="Обычный 4 9 8 2 2 3" xfId="14211"/>
    <cellStyle name="Обычный 4 9 8 2 2 3 2" xfId="28877"/>
    <cellStyle name="Обычный 4 9 8 2 2 4" xfId="21544"/>
    <cellStyle name="Обычный 4 9 8 2 3" xfId="8705"/>
    <cellStyle name="Обычный 4 9 8 2 3 2" xfId="16040"/>
    <cellStyle name="Обычный 4 9 8 2 3 2 2" xfId="30706"/>
    <cellStyle name="Обычный 4 9 8 2 3 3" xfId="23373"/>
    <cellStyle name="Обычный 4 9 8 2 4" xfId="12385"/>
    <cellStyle name="Обычный 4 9 8 2 4 2" xfId="27051"/>
    <cellStyle name="Обычный 4 9 8 2 5" xfId="19718"/>
    <cellStyle name="Обычный 4 9 8 3" xfId="5965"/>
    <cellStyle name="Обычный 4 9 8 3 2" xfId="9624"/>
    <cellStyle name="Обычный 4 9 8 3 2 2" xfId="16957"/>
    <cellStyle name="Обычный 4 9 8 3 2 2 2" xfId="31623"/>
    <cellStyle name="Обычный 4 9 8 3 2 3" xfId="24290"/>
    <cellStyle name="Обычный 4 9 8 3 3" xfId="13302"/>
    <cellStyle name="Обычный 4 9 8 3 3 2" xfId="27968"/>
    <cellStyle name="Обычный 4 9 8 3 4" xfId="20635"/>
    <cellStyle name="Обычный 4 9 8 4" xfId="7794"/>
    <cellStyle name="Обычный 4 9 8 4 2" xfId="15131"/>
    <cellStyle name="Обычный 4 9 8 4 2 2" xfId="29797"/>
    <cellStyle name="Обычный 4 9 8 4 3" xfId="22464"/>
    <cellStyle name="Обычный 4 9 8 5" xfId="11476"/>
    <cellStyle name="Обычный 4 9 8 5 2" xfId="26142"/>
    <cellStyle name="Обычный 4 9 8 6" xfId="18809"/>
    <cellStyle name="Обычный 4 9 9" xfId="694"/>
    <cellStyle name="Обычный 4 9 9 2" xfId="5105"/>
    <cellStyle name="Обычный 4 9 9 2 2" xfId="6936"/>
    <cellStyle name="Обычный 4 9 9 2 2 2" xfId="10596"/>
    <cellStyle name="Обычный 4 9 9 2 2 2 2" xfId="17929"/>
    <cellStyle name="Обычный 4 9 9 2 2 2 2 2" xfId="32595"/>
    <cellStyle name="Обычный 4 9 9 2 2 2 3" xfId="25262"/>
    <cellStyle name="Обычный 4 9 9 2 2 3" xfId="14274"/>
    <cellStyle name="Обычный 4 9 9 2 2 3 2" xfId="28940"/>
    <cellStyle name="Обычный 4 9 9 2 2 4" xfId="21607"/>
    <cellStyle name="Обычный 4 9 9 2 3" xfId="8768"/>
    <cellStyle name="Обычный 4 9 9 2 3 2" xfId="16103"/>
    <cellStyle name="Обычный 4 9 9 2 3 2 2" xfId="30769"/>
    <cellStyle name="Обычный 4 9 9 2 3 3" xfId="23436"/>
    <cellStyle name="Обычный 4 9 9 2 4" xfId="12448"/>
    <cellStyle name="Обычный 4 9 9 2 4 2" xfId="27114"/>
    <cellStyle name="Обычный 4 9 9 2 5" xfId="19781"/>
    <cellStyle name="Обычный 4 9 9 3" xfId="6028"/>
    <cellStyle name="Обычный 4 9 9 3 2" xfId="9687"/>
    <cellStyle name="Обычный 4 9 9 3 2 2" xfId="17020"/>
    <cellStyle name="Обычный 4 9 9 3 2 2 2" xfId="31686"/>
    <cellStyle name="Обычный 4 9 9 3 2 3" xfId="24353"/>
    <cellStyle name="Обычный 4 9 9 3 3" xfId="13365"/>
    <cellStyle name="Обычный 4 9 9 3 3 2" xfId="28031"/>
    <cellStyle name="Обычный 4 9 9 3 4" xfId="20698"/>
    <cellStyle name="Обычный 4 9 9 4" xfId="7857"/>
    <cellStyle name="Обычный 4 9 9 4 2" xfId="15194"/>
    <cellStyle name="Обычный 4 9 9 4 2 2" xfId="29860"/>
    <cellStyle name="Обычный 4 9 9 4 3" xfId="22527"/>
    <cellStyle name="Обычный 4 9 9 5" xfId="11539"/>
    <cellStyle name="Обычный 4 9 9 5 2" xfId="26205"/>
    <cellStyle name="Обычный 4 9 9 6" xfId="18872"/>
    <cellStyle name="Обычный 4_2246" xfId="3810"/>
    <cellStyle name="Обычный 40" xfId="3811"/>
    <cellStyle name="Обычный 40 2" xfId="3812"/>
    <cellStyle name="Обычный 40 2 2" xfId="3813"/>
    <cellStyle name="Обычный 40_Лист1" xfId="3814"/>
    <cellStyle name="Обычный 400" xfId="32976"/>
    <cellStyle name="Обычный 401" xfId="32977"/>
    <cellStyle name="Обычный 402" xfId="32978"/>
    <cellStyle name="Обычный 403" xfId="32980"/>
    <cellStyle name="Обычный 404" xfId="32981"/>
    <cellStyle name="Обычный 405" xfId="32982"/>
    <cellStyle name="Обычный 406" xfId="32984"/>
    <cellStyle name="Обычный 407" xfId="32985"/>
    <cellStyle name="Обычный 408" xfId="32986"/>
    <cellStyle name="Обычный 409" xfId="32988"/>
    <cellStyle name="Обычный 41" xfId="3815"/>
    <cellStyle name="Обычный 41 2" xfId="3816"/>
    <cellStyle name="Обычный 41 2 2" xfId="3817"/>
    <cellStyle name="Обычный 41_Лист1" xfId="3818"/>
    <cellStyle name="Обычный 410" xfId="32989"/>
    <cellStyle name="Обычный 411" xfId="32990"/>
    <cellStyle name="Обычный 412" xfId="32992"/>
    <cellStyle name="Обычный 413" xfId="20"/>
    <cellStyle name="Обычный 414" xfId="32993"/>
    <cellStyle name="Обычный 415" xfId="32995"/>
    <cellStyle name="Обычный 416" xfId="32997"/>
    <cellStyle name="Обычный 417" xfId="33000"/>
    <cellStyle name="Обычный 418" xfId="33001"/>
    <cellStyle name="Обычный 419" xfId="33002"/>
    <cellStyle name="Обычный 42" xfId="3819"/>
    <cellStyle name="Обычный 42 2" xfId="3820"/>
    <cellStyle name="Обычный 42 2 2" xfId="3821"/>
    <cellStyle name="Обычный 42_Лист1" xfId="3822"/>
    <cellStyle name="Обычный 420" xfId="33003"/>
    <cellStyle name="Обычный 421" xfId="33004"/>
    <cellStyle name="Обычный 422" xfId="33005"/>
    <cellStyle name="Обычный 423" xfId="33006"/>
    <cellStyle name="Обычный 424" xfId="33007"/>
    <cellStyle name="Обычный 425" xfId="33008"/>
    <cellStyle name="Обычный 426" xfId="33009"/>
    <cellStyle name="Обычный 427" xfId="33011"/>
    <cellStyle name="Обычный 428" xfId="33012"/>
    <cellStyle name="Обычный 429" xfId="33010"/>
    <cellStyle name="Обычный 43" xfId="3823"/>
    <cellStyle name="Обычный 43 2" xfId="3824"/>
    <cellStyle name="Обычный 43 2 2" xfId="3825"/>
    <cellStyle name="Обычный 43_Лист1" xfId="3826"/>
    <cellStyle name="Обычный 430" xfId="33013"/>
    <cellStyle name="Обычный 431" xfId="33014"/>
    <cellStyle name="Обычный 44" xfId="3827"/>
    <cellStyle name="Обычный 44 2" xfId="3828"/>
    <cellStyle name="Обычный 44 2 2" xfId="3829"/>
    <cellStyle name="Обычный 44_Лист1" xfId="3830"/>
    <cellStyle name="Обычный 45" xfId="3831"/>
    <cellStyle name="Обычный 45 2" xfId="3832"/>
    <cellStyle name="Обычный 45 2 2" xfId="3833"/>
    <cellStyle name="Обычный 45_Лист1" xfId="3834"/>
    <cellStyle name="Обычный 46" xfId="3835"/>
    <cellStyle name="Обычный 46 2" xfId="3836"/>
    <cellStyle name="Обычный 46 2 2" xfId="3837"/>
    <cellStyle name="Обычный 46_Лист1" xfId="3838"/>
    <cellStyle name="Обычный 47" xfId="3839"/>
    <cellStyle name="Обычный 47 2" xfId="3840"/>
    <cellStyle name="Обычный 47 2 2" xfId="3841"/>
    <cellStyle name="Обычный 47_Лист1" xfId="3842"/>
    <cellStyle name="Обычный 48" xfId="3843"/>
    <cellStyle name="Обычный 48 2" xfId="3844"/>
    <cellStyle name="Обычный 48 2 2" xfId="3845"/>
    <cellStyle name="Обычный 48_Лист1" xfId="3846"/>
    <cellStyle name="Обычный 49" xfId="3847"/>
    <cellStyle name="Обычный 49 2" xfId="3848"/>
    <cellStyle name="Обычный 49 2 2" xfId="3849"/>
    <cellStyle name="Обычный 49_Лист1" xfId="3850"/>
    <cellStyle name="Обычный 5" xfId="30"/>
    <cellStyle name="Обычный 5 2" xfId="75"/>
    <cellStyle name="Обычный 5 2 10" xfId="121"/>
    <cellStyle name="Обычный 5 2 10 10" xfId="759"/>
    <cellStyle name="Обычный 5 2 10 10 2" xfId="5170"/>
    <cellStyle name="Обычный 5 2 10 10 2 2" xfId="7001"/>
    <cellStyle name="Обычный 5 2 10 10 2 2 2" xfId="10661"/>
    <cellStyle name="Обычный 5 2 10 10 2 2 2 2" xfId="17994"/>
    <cellStyle name="Обычный 5 2 10 10 2 2 2 2 2" xfId="32660"/>
    <cellStyle name="Обычный 5 2 10 10 2 2 2 3" xfId="25327"/>
    <cellStyle name="Обычный 5 2 10 10 2 2 3" xfId="14339"/>
    <cellStyle name="Обычный 5 2 10 10 2 2 3 2" xfId="29005"/>
    <cellStyle name="Обычный 5 2 10 10 2 2 4" xfId="21672"/>
    <cellStyle name="Обычный 5 2 10 10 2 3" xfId="8833"/>
    <cellStyle name="Обычный 5 2 10 10 2 3 2" xfId="16168"/>
    <cellStyle name="Обычный 5 2 10 10 2 3 2 2" xfId="30834"/>
    <cellStyle name="Обычный 5 2 10 10 2 3 3" xfId="23501"/>
    <cellStyle name="Обычный 5 2 10 10 2 4" xfId="12513"/>
    <cellStyle name="Обычный 5 2 10 10 2 4 2" xfId="27179"/>
    <cellStyle name="Обычный 5 2 10 10 2 5" xfId="19846"/>
    <cellStyle name="Обычный 5 2 10 10 3" xfId="6093"/>
    <cellStyle name="Обычный 5 2 10 10 3 2" xfId="9752"/>
    <cellStyle name="Обычный 5 2 10 10 3 2 2" xfId="17085"/>
    <cellStyle name="Обычный 5 2 10 10 3 2 2 2" xfId="31751"/>
    <cellStyle name="Обычный 5 2 10 10 3 2 3" xfId="24418"/>
    <cellStyle name="Обычный 5 2 10 10 3 3" xfId="13430"/>
    <cellStyle name="Обычный 5 2 10 10 3 3 2" xfId="28096"/>
    <cellStyle name="Обычный 5 2 10 10 3 4" xfId="20763"/>
    <cellStyle name="Обычный 5 2 10 10 4" xfId="7922"/>
    <cellStyle name="Обычный 5 2 10 10 4 2" xfId="15259"/>
    <cellStyle name="Обычный 5 2 10 10 4 2 2" xfId="29925"/>
    <cellStyle name="Обычный 5 2 10 10 4 3" xfId="22592"/>
    <cellStyle name="Обычный 5 2 10 10 5" xfId="11604"/>
    <cellStyle name="Обычный 5 2 10 10 5 2" xfId="26270"/>
    <cellStyle name="Обычный 5 2 10 10 6" xfId="18937"/>
    <cellStyle name="Обычный 5 2 10 11" xfId="822"/>
    <cellStyle name="Обычный 5 2 10 11 2" xfId="5233"/>
    <cellStyle name="Обычный 5 2 10 11 2 2" xfId="7064"/>
    <cellStyle name="Обычный 5 2 10 11 2 2 2" xfId="10724"/>
    <cellStyle name="Обычный 5 2 10 11 2 2 2 2" xfId="18057"/>
    <cellStyle name="Обычный 5 2 10 11 2 2 2 2 2" xfId="32723"/>
    <cellStyle name="Обычный 5 2 10 11 2 2 2 3" xfId="25390"/>
    <cellStyle name="Обычный 5 2 10 11 2 2 3" xfId="14402"/>
    <cellStyle name="Обычный 5 2 10 11 2 2 3 2" xfId="29068"/>
    <cellStyle name="Обычный 5 2 10 11 2 2 4" xfId="21735"/>
    <cellStyle name="Обычный 5 2 10 11 2 3" xfId="8896"/>
    <cellStyle name="Обычный 5 2 10 11 2 3 2" xfId="16231"/>
    <cellStyle name="Обычный 5 2 10 11 2 3 2 2" xfId="30897"/>
    <cellStyle name="Обычный 5 2 10 11 2 3 3" xfId="23564"/>
    <cellStyle name="Обычный 5 2 10 11 2 4" xfId="12576"/>
    <cellStyle name="Обычный 5 2 10 11 2 4 2" xfId="27242"/>
    <cellStyle name="Обычный 5 2 10 11 2 5" xfId="19909"/>
    <cellStyle name="Обычный 5 2 10 11 3" xfId="6156"/>
    <cellStyle name="Обычный 5 2 10 11 3 2" xfId="9815"/>
    <cellStyle name="Обычный 5 2 10 11 3 2 2" xfId="17148"/>
    <cellStyle name="Обычный 5 2 10 11 3 2 2 2" xfId="31814"/>
    <cellStyle name="Обычный 5 2 10 11 3 2 3" xfId="24481"/>
    <cellStyle name="Обычный 5 2 10 11 3 3" xfId="13493"/>
    <cellStyle name="Обычный 5 2 10 11 3 3 2" xfId="28159"/>
    <cellStyle name="Обычный 5 2 10 11 3 4" xfId="20826"/>
    <cellStyle name="Обычный 5 2 10 11 4" xfId="7985"/>
    <cellStyle name="Обычный 5 2 10 11 4 2" xfId="15322"/>
    <cellStyle name="Обычный 5 2 10 11 4 2 2" xfId="29988"/>
    <cellStyle name="Обычный 5 2 10 11 4 3" xfId="22655"/>
    <cellStyle name="Обычный 5 2 10 11 5" xfId="11667"/>
    <cellStyle name="Обычный 5 2 10 11 5 2" xfId="26333"/>
    <cellStyle name="Обычный 5 2 10 11 6" xfId="19000"/>
    <cellStyle name="Обычный 5 2 10 12" xfId="885"/>
    <cellStyle name="Обычный 5 2 10 12 2" xfId="5296"/>
    <cellStyle name="Обычный 5 2 10 12 2 2" xfId="7127"/>
    <cellStyle name="Обычный 5 2 10 12 2 2 2" xfId="10787"/>
    <cellStyle name="Обычный 5 2 10 12 2 2 2 2" xfId="18120"/>
    <cellStyle name="Обычный 5 2 10 12 2 2 2 2 2" xfId="32786"/>
    <cellStyle name="Обычный 5 2 10 12 2 2 2 3" xfId="25453"/>
    <cellStyle name="Обычный 5 2 10 12 2 2 3" xfId="14465"/>
    <cellStyle name="Обычный 5 2 10 12 2 2 3 2" xfId="29131"/>
    <cellStyle name="Обычный 5 2 10 12 2 2 4" xfId="21798"/>
    <cellStyle name="Обычный 5 2 10 12 2 3" xfId="8959"/>
    <cellStyle name="Обычный 5 2 10 12 2 3 2" xfId="16294"/>
    <cellStyle name="Обычный 5 2 10 12 2 3 2 2" xfId="30960"/>
    <cellStyle name="Обычный 5 2 10 12 2 3 3" xfId="23627"/>
    <cellStyle name="Обычный 5 2 10 12 2 4" xfId="12639"/>
    <cellStyle name="Обычный 5 2 10 12 2 4 2" xfId="27305"/>
    <cellStyle name="Обычный 5 2 10 12 2 5" xfId="19972"/>
    <cellStyle name="Обычный 5 2 10 12 3" xfId="6219"/>
    <cellStyle name="Обычный 5 2 10 12 3 2" xfId="9878"/>
    <cellStyle name="Обычный 5 2 10 12 3 2 2" xfId="17211"/>
    <cellStyle name="Обычный 5 2 10 12 3 2 2 2" xfId="31877"/>
    <cellStyle name="Обычный 5 2 10 12 3 2 3" xfId="24544"/>
    <cellStyle name="Обычный 5 2 10 12 3 3" xfId="13556"/>
    <cellStyle name="Обычный 5 2 10 12 3 3 2" xfId="28222"/>
    <cellStyle name="Обычный 5 2 10 12 3 4" xfId="20889"/>
    <cellStyle name="Обычный 5 2 10 12 4" xfId="8048"/>
    <cellStyle name="Обычный 5 2 10 12 4 2" xfId="15385"/>
    <cellStyle name="Обычный 5 2 10 12 4 2 2" xfId="30051"/>
    <cellStyle name="Обычный 5 2 10 12 4 3" xfId="22718"/>
    <cellStyle name="Обычный 5 2 10 12 5" xfId="11730"/>
    <cellStyle name="Обычный 5 2 10 12 5 2" xfId="26396"/>
    <cellStyle name="Обычный 5 2 10 12 6" xfId="19063"/>
    <cellStyle name="Обычный 5 2 10 13" xfId="948"/>
    <cellStyle name="Обычный 5 2 10 13 2" xfId="5359"/>
    <cellStyle name="Обычный 5 2 10 13 2 2" xfId="7190"/>
    <cellStyle name="Обычный 5 2 10 13 2 2 2" xfId="10850"/>
    <cellStyle name="Обычный 5 2 10 13 2 2 2 2" xfId="18183"/>
    <cellStyle name="Обычный 5 2 10 13 2 2 2 2 2" xfId="32849"/>
    <cellStyle name="Обычный 5 2 10 13 2 2 2 3" xfId="25516"/>
    <cellStyle name="Обычный 5 2 10 13 2 2 3" xfId="14528"/>
    <cellStyle name="Обычный 5 2 10 13 2 2 3 2" xfId="29194"/>
    <cellStyle name="Обычный 5 2 10 13 2 2 4" xfId="21861"/>
    <cellStyle name="Обычный 5 2 10 13 2 3" xfId="9022"/>
    <cellStyle name="Обычный 5 2 10 13 2 3 2" xfId="16357"/>
    <cellStyle name="Обычный 5 2 10 13 2 3 2 2" xfId="31023"/>
    <cellStyle name="Обычный 5 2 10 13 2 3 3" xfId="23690"/>
    <cellStyle name="Обычный 5 2 10 13 2 4" xfId="12702"/>
    <cellStyle name="Обычный 5 2 10 13 2 4 2" xfId="27368"/>
    <cellStyle name="Обычный 5 2 10 13 2 5" xfId="20035"/>
    <cellStyle name="Обычный 5 2 10 13 3" xfId="6282"/>
    <cellStyle name="Обычный 5 2 10 13 3 2" xfId="9941"/>
    <cellStyle name="Обычный 5 2 10 13 3 2 2" xfId="17274"/>
    <cellStyle name="Обычный 5 2 10 13 3 2 2 2" xfId="31940"/>
    <cellStyle name="Обычный 5 2 10 13 3 2 3" xfId="24607"/>
    <cellStyle name="Обычный 5 2 10 13 3 3" xfId="13619"/>
    <cellStyle name="Обычный 5 2 10 13 3 3 2" xfId="28285"/>
    <cellStyle name="Обычный 5 2 10 13 3 4" xfId="20952"/>
    <cellStyle name="Обычный 5 2 10 13 4" xfId="8111"/>
    <cellStyle name="Обычный 5 2 10 13 4 2" xfId="15448"/>
    <cellStyle name="Обычный 5 2 10 13 4 2 2" xfId="30114"/>
    <cellStyle name="Обычный 5 2 10 13 4 3" xfId="22781"/>
    <cellStyle name="Обычный 5 2 10 13 5" xfId="11793"/>
    <cellStyle name="Обычный 5 2 10 13 5 2" xfId="26459"/>
    <cellStyle name="Обычный 5 2 10 13 6" xfId="19126"/>
    <cellStyle name="Обычный 5 2 10 14" xfId="1010"/>
    <cellStyle name="Обычный 5 2 10 14 2" xfId="5422"/>
    <cellStyle name="Обычный 5 2 10 14 2 2" xfId="7253"/>
    <cellStyle name="Обычный 5 2 10 14 2 2 2" xfId="10913"/>
    <cellStyle name="Обычный 5 2 10 14 2 2 2 2" xfId="18246"/>
    <cellStyle name="Обычный 5 2 10 14 2 2 2 2 2" xfId="32912"/>
    <cellStyle name="Обычный 5 2 10 14 2 2 2 3" xfId="25579"/>
    <cellStyle name="Обычный 5 2 10 14 2 2 3" xfId="14591"/>
    <cellStyle name="Обычный 5 2 10 14 2 2 3 2" xfId="29257"/>
    <cellStyle name="Обычный 5 2 10 14 2 2 4" xfId="21924"/>
    <cellStyle name="Обычный 5 2 10 14 2 3" xfId="9085"/>
    <cellStyle name="Обычный 5 2 10 14 2 3 2" xfId="16420"/>
    <cellStyle name="Обычный 5 2 10 14 2 3 2 2" xfId="31086"/>
    <cellStyle name="Обычный 5 2 10 14 2 3 3" xfId="23753"/>
    <cellStyle name="Обычный 5 2 10 14 2 4" xfId="12765"/>
    <cellStyle name="Обычный 5 2 10 14 2 4 2" xfId="27431"/>
    <cellStyle name="Обычный 5 2 10 14 2 5" xfId="20098"/>
    <cellStyle name="Обычный 5 2 10 14 3" xfId="6344"/>
    <cellStyle name="Обычный 5 2 10 14 3 2" xfId="10004"/>
    <cellStyle name="Обычный 5 2 10 14 3 2 2" xfId="17337"/>
    <cellStyle name="Обычный 5 2 10 14 3 2 2 2" xfId="32003"/>
    <cellStyle name="Обычный 5 2 10 14 3 2 3" xfId="24670"/>
    <cellStyle name="Обычный 5 2 10 14 3 3" xfId="13682"/>
    <cellStyle name="Обычный 5 2 10 14 3 3 2" xfId="28348"/>
    <cellStyle name="Обычный 5 2 10 14 3 4" xfId="21015"/>
    <cellStyle name="Обычный 5 2 10 14 4" xfId="8174"/>
    <cellStyle name="Обычный 5 2 10 14 4 2" xfId="15511"/>
    <cellStyle name="Обычный 5 2 10 14 4 2 2" xfId="30177"/>
    <cellStyle name="Обычный 5 2 10 14 4 3" xfId="22844"/>
    <cellStyle name="Обычный 5 2 10 14 5" xfId="11856"/>
    <cellStyle name="Обычный 5 2 10 14 5 2" xfId="26522"/>
    <cellStyle name="Обычный 5 2 10 14 6" xfId="19189"/>
    <cellStyle name="Обычный 5 2 10 15" xfId="4577"/>
    <cellStyle name="Обычный 5 2 10 15 2" xfId="6408"/>
    <cellStyle name="Обычный 5 2 10 15 2 2" xfId="10068"/>
    <cellStyle name="Обычный 5 2 10 15 2 2 2" xfId="17401"/>
    <cellStyle name="Обычный 5 2 10 15 2 2 2 2" xfId="32067"/>
    <cellStyle name="Обычный 5 2 10 15 2 2 3" xfId="24734"/>
    <cellStyle name="Обычный 5 2 10 15 2 3" xfId="13746"/>
    <cellStyle name="Обычный 5 2 10 15 2 3 2" xfId="28412"/>
    <cellStyle name="Обычный 5 2 10 15 2 4" xfId="21079"/>
    <cellStyle name="Обычный 5 2 10 15 3" xfId="8240"/>
    <cellStyle name="Обычный 5 2 10 15 3 2" xfId="15575"/>
    <cellStyle name="Обычный 5 2 10 15 3 2 2" xfId="30241"/>
    <cellStyle name="Обычный 5 2 10 15 3 3" xfId="22908"/>
    <cellStyle name="Обычный 5 2 10 15 4" xfId="11920"/>
    <cellStyle name="Обычный 5 2 10 15 4 2" xfId="26586"/>
    <cellStyle name="Обычный 5 2 10 15 5" xfId="19253"/>
    <cellStyle name="Обычный 5 2 10 16" xfId="5500"/>
    <cellStyle name="Обычный 5 2 10 16 2" xfId="9159"/>
    <cellStyle name="Обычный 5 2 10 16 2 2" xfId="16492"/>
    <cellStyle name="Обычный 5 2 10 16 2 2 2" xfId="31158"/>
    <cellStyle name="Обычный 5 2 10 16 2 3" xfId="23825"/>
    <cellStyle name="Обычный 5 2 10 16 3" xfId="12837"/>
    <cellStyle name="Обычный 5 2 10 16 3 2" xfId="27503"/>
    <cellStyle name="Обычный 5 2 10 16 4" xfId="20170"/>
    <cellStyle name="Обычный 5 2 10 17" xfId="7329"/>
    <cellStyle name="Обычный 5 2 10 17 2" xfId="14666"/>
    <cellStyle name="Обычный 5 2 10 17 2 2" xfId="29332"/>
    <cellStyle name="Обычный 5 2 10 17 3" xfId="21999"/>
    <cellStyle name="Обычный 5 2 10 18" xfId="11011"/>
    <cellStyle name="Обычный 5 2 10 18 2" xfId="25677"/>
    <cellStyle name="Обычный 5 2 10 19" xfId="18344"/>
    <cellStyle name="Обычный 5 2 10 2" xfId="254"/>
    <cellStyle name="Обычный 5 2 10 2 2" xfId="4666"/>
    <cellStyle name="Обычный 5 2 10 2 2 2" xfId="6497"/>
    <cellStyle name="Обычный 5 2 10 2 2 2 2" xfId="10157"/>
    <cellStyle name="Обычный 5 2 10 2 2 2 2 2" xfId="17490"/>
    <cellStyle name="Обычный 5 2 10 2 2 2 2 2 2" xfId="32156"/>
    <cellStyle name="Обычный 5 2 10 2 2 2 2 3" xfId="24823"/>
    <cellStyle name="Обычный 5 2 10 2 2 2 3" xfId="13835"/>
    <cellStyle name="Обычный 5 2 10 2 2 2 3 2" xfId="28501"/>
    <cellStyle name="Обычный 5 2 10 2 2 2 4" xfId="21168"/>
    <cellStyle name="Обычный 5 2 10 2 2 3" xfId="8329"/>
    <cellStyle name="Обычный 5 2 10 2 2 3 2" xfId="15664"/>
    <cellStyle name="Обычный 5 2 10 2 2 3 2 2" xfId="30330"/>
    <cellStyle name="Обычный 5 2 10 2 2 3 3" xfId="22997"/>
    <cellStyle name="Обычный 5 2 10 2 2 4" xfId="12009"/>
    <cellStyle name="Обычный 5 2 10 2 2 4 2" xfId="26675"/>
    <cellStyle name="Обычный 5 2 10 2 2 5" xfId="19342"/>
    <cellStyle name="Обычный 5 2 10 2 3" xfId="5589"/>
    <cellStyle name="Обычный 5 2 10 2 3 2" xfId="9248"/>
    <cellStyle name="Обычный 5 2 10 2 3 2 2" xfId="16581"/>
    <cellStyle name="Обычный 5 2 10 2 3 2 2 2" xfId="31247"/>
    <cellStyle name="Обычный 5 2 10 2 3 2 3" xfId="23914"/>
    <cellStyle name="Обычный 5 2 10 2 3 3" xfId="12926"/>
    <cellStyle name="Обычный 5 2 10 2 3 3 2" xfId="27592"/>
    <cellStyle name="Обычный 5 2 10 2 3 4" xfId="20259"/>
    <cellStyle name="Обычный 5 2 10 2 4" xfId="7418"/>
    <cellStyle name="Обычный 5 2 10 2 4 2" xfId="14755"/>
    <cellStyle name="Обычный 5 2 10 2 4 2 2" xfId="29421"/>
    <cellStyle name="Обычный 5 2 10 2 4 3" xfId="22088"/>
    <cellStyle name="Обычный 5 2 10 2 5" xfId="11100"/>
    <cellStyle name="Обычный 5 2 10 2 5 2" xfId="25766"/>
    <cellStyle name="Обычный 5 2 10 2 6" xfId="18433"/>
    <cellStyle name="Обычный 5 2 10 3" xfId="318"/>
    <cellStyle name="Обычный 5 2 10 3 2" xfId="4729"/>
    <cellStyle name="Обычный 5 2 10 3 2 2" xfId="6560"/>
    <cellStyle name="Обычный 5 2 10 3 2 2 2" xfId="10220"/>
    <cellStyle name="Обычный 5 2 10 3 2 2 2 2" xfId="17553"/>
    <cellStyle name="Обычный 5 2 10 3 2 2 2 2 2" xfId="32219"/>
    <cellStyle name="Обычный 5 2 10 3 2 2 2 3" xfId="24886"/>
    <cellStyle name="Обычный 5 2 10 3 2 2 3" xfId="13898"/>
    <cellStyle name="Обычный 5 2 10 3 2 2 3 2" xfId="28564"/>
    <cellStyle name="Обычный 5 2 10 3 2 2 4" xfId="21231"/>
    <cellStyle name="Обычный 5 2 10 3 2 3" xfId="8392"/>
    <cellStyle name="Обычный 5 2 10 3 2 3 2" xfId="15727"/>
    <cellStyle name="Обычный 5 2 10 3 2 3 2 2" xfId="30393"/>
    <cellStyle name="Обычный 5 2 10 3 2 3 3" xfId="23060"/>
    <cellStyle name="Обычный 5 2 10 3 2 4" xfId="12072"/>
    <cellStyle name="Обычный 5 2 10 3 2 4 2" xfId="26738"/>
    <cellStyle name="Обычный 5 2 10 3 2 5" xfId="19405"/>
    <cellStyle name="Обычный 5 2 10 3 3" xfId="5652"/>
    <cellStyle name="Обычный 5 2 10 3 3 2" xfId="9311"/>
    <cellStyle name="Обычный 5 2 10 3 3 2 2" xfId="16644"/>
    <cellStyle name="Обычный 5 2 10 3 3 2 2 2" xfId="31310"/>
    <cellStyle name="Обычный 5 2 10 3 3 2 3" xfId="23977"/>
    <cellStyle name="Обычный 5 2 10 3 3 3" xfId="12989"/>
    <cellStyle name="Обычный 5 2 10 3 3 3 2" xfId="27655"/>
    <cellStyle name="Обычный 5 2 10 3 3 4" xfId="20322"/>
    <cellStyle name="Обычный 5 2 10 3 4" xfId="7481"/>
    <cellStyle name="Обычный 5 2 10 3 4 2" xfId="14818"/>
    <cellStyle name="Обычный 5 2 10 3 4 2 2" xfId="29484"/>
    <cellStyle name="Обычный 5 2 10 3 4 3" xfId="22151"/>
    <cellStyle name="Обычный 5 2 10 3 5" xfId="11163"/>
    <cellStyle name="Обычный 5 2 10 3 5 2" xfId="25829"/>
    <cellStyle name="Обычный 5 2 10 3 6" xfId="18496"/>
    <cellStyle name="Обычный 5 2 10 4" xfId="380"/>
    <cellStyle name="Обычный 5 2 10 4 2" xfId="4792"/>
    <cellStyle name="Обычный 5 2 10 4 2 2" xfId="6623"/>
    <cellStyle name="Обычный 5 2 10 4 2 2 2" xfId="10283"/>
    <cellStyle name="Обычный 5 2 10 4 2 2 2 2" xfId="17616"/>
    <cellStyle name="Обычный 5 2 10 4 2 2 2 2 2" xfId="32282"/>
    <cellStyle name="Обычный 5 2 10 4 2 2 2 3" xfId="24949"/>
    <cellStyle name="Обычный 5 2 10 4 2 2 3" xfId="13961"/>
    <cellStyle name="Обычный 5 2 10 4 2 2 3 2" xfId="28627"/>
    <cellStyle name="Обычный 5 2 10 4 2 2 4" xfId="21294"/>
    <cellStyle name="Обычный 5 2 10 4 2 3" xfId="8455"/>
    <cellStyle name="Обычный 5 2 10 4 2 3 2" xfId="15790"/>
    <cellStyle name="Обычный 5 2 10 4 2 3 2 2" xfId="30456"/>
    <cellStyle name="Обычный 5 2 10 4 2 3 3" xfId="23123"/>
    <cellStyle name="Обычный 5 2 10 4 2 4" xfId="12135"/>
    <cellStyle name="Обычный 5 2 10 4 2 4 2" xfId="26801"/>
    <cellStyle name="Обычный 5 2 10 4 2 5" xfId="19468"/>
    <cellStyle name="Обычный 5 2 10 4 3" xfId="5715"/>
    <cellStyle name="Обычный 5 2 10 4 3 2" xfId="9374"/>
    <cellStyle name="Обычный 5 2 10 4 3 2 2" xfId="16707"/>
    <cellStyle name="Обычный 5 2 10 4 3 2 2 2" xfId="31373"/>
    <cellStyle name="Обычный 5 2 10 4 3 2 3" xfId="24040"/>
    <cellStyle name="Обычный 5 2 10 4 3 3" xfId="13052"/>
    <cellStyle name="Обычный 5 2 10 4 3 3 2" xfId="27718"/>
    <cellStyle name="Обычный 5 2 10 4 3 4" xfId="20385"/>
    <cellStyle name="Обычный 5 2 10 4 4" xfId="7544"/>
    <cellStyle name="Обычный 5 2 10 4 4 2" xfId="14881"/>
    <cellStyle name="Обычный 5 2 10 4 4 2 2" xfId="29547"/>
    <cellStyle name="Обычный 5 2 10 4 4 3" xfId="22214"/>
    <cellStyle name="Обычный 5 2 10 4 5" xfId="11226"/>
    <cellStyle name="Обычный 5 2 10 4 5 2" xfId="25892"/>
    <cellStyle name="Обычный 5 2 10 4 6" xfId="18559"/>
    <cellStyle name="Обычный 5 2 10 5" xfId="443"/>
    <cellStyle name="Обычный 5 2 10 5 2" xfId="4855"/>
    <cellStyle name="Обычный 5 2 10 5 2 2" xfId="6686"/>
    <cellStyle name="Обычный 5 2 10 5 2 2 2" xfId="10346"/>
    <cellStyle name="Обычный 5 2 10 5 2 2 2 2" xfId="17679"/>
    <cellStyle name="Обычный 5 2 10 5 2 2 2 2 2" xfId="32345"/>
    <cellStyle name="Обычный 5 2 10 5 2 2 2 3" xfId="25012"/>
    <cellStyle name="Обычный 5 2 10 5 2 2 3" xfId="14024"/>
    <cellStyle name="Обычный 5 2 10 5 2 2 3 2" xfId="28690"/>
    <cellStyle name="Обычный 5 2 10 5 2 2 4" xfId="21357"/>
    <cellStyle name="Обычный 5 2 10 5 2 3" xfId="8518"/>
    <cellStyle name="Обычный 5 2 10 5 2 3 2" xfId="15853"/>
    <cellStyle name="Обычный 5 2 10 5 2 3 2 2" xfId="30519"/>
    <cellStyle name="Обычный 5 2 10 5 2 3 3" xfId="23186"/>
    <cellStyle name="Обычный 5 2 10 5 2 4" xfId="12198"/>
    <cellStyle name="Обычный 5 2 10 5 2 4 2" xfId="26864"/>
    <cellStyle name="Обычный 5 2 10 5 2 5" xfId="19531"/>
    <cellStyle name="Обычный 5 2 10 5 3" xfId="5778"/>
    <cellStyle name="Обычный 5 2 10 5 3 2" xfId="9437"/>
    <cellStyle name="Обычный 5 2 10 5 3 2 2" xfId="16770"/>
    <cellStyle name="Обычный 5 2 10 5 3 2 2 2" xfId="31436"/>
    <cellStyle name="Обычный 5 2 10 5 3 2 3" xfId="24103"/>
    <cellStyle name="Обычный 5 2 10 5 3 3" xfId="13115"/>
    <cellStyle name="Обычный 5 2 10 5 3 3 2" xfId="27781"/>
    <cellStyle name="Обычный 5 2 10 5 3 4" xfId="20448"/>
    <cellStyle name="Обычный 5 2 10 5 4" xfId="7607"/>
    <cellStyle name="Обычный 5 2 10 5 4 2" xfId="14944"/>
    <cellStyle name="Обычный 5 2 10 5 4 2 2" xfId="29610"/>
    <cellStyle name="Обычный 5 2 10 5 4 3" xfId="22277"/>
    <cellStyle name="Обычный 5 2 10 5 5" xfId="11289"/>
    <cellStyle name="Обычный 5 2 10 5 5 2" xfId="25955"/>
    <cellStyle name="Обычный 5 2 10 5 6" xfId="18622"/>
    <cellStyle name="Обычный 5 2 10 6" xfId="506"/>
    <cellStyle name="Обычный 5 2 10 6 2" xfId="4918"/>
    <cellStyle name="Обычный 5 2 10 6 2 2" xfId="6749"/>
    <cellStyle name="Обычный 5 2 10 6 2 2 2" xfId="10409"/>
    <cellStyle name="Обычный 5 2 10 6 2 2 2 2" xfId="17742"/>
    <cellStyle name="Обычный 5 2 10 6 2 2 2 2 2" xfId="32408"/>
    <cellStyle name="Обычный 5 2 10 6 2 2 2 3" xfId="25075"/>
    <cellStyle name="Обычный 5 2 10 6 2 2 3" xfId="14087"/>
    <cellStyle name="Обычный 5 2 10 6 2 2 3 2" xfId="28753"/>
    <cellStyle name="Обычный 5 2 10 6 2 2 4" xfId="21420"/>
    <cellStyle name="Обычный 5 2 10 6 2 3" xfId="8581"/>
    <cellStyle name="Обычный 5 2 10 6 2 3 2" xfId="15916"/>
    <cellStyle name="Обычный 5 2 10 6 2 3 2 2" xfId="30582"/>
    <cellStyle name="Обычный 5 2 10 6 2 3 3" xfId="23249"/>
    <cellStyle name="Обычный 5 2 10 6 2 4" xfId="12261"/>
    <cellStyle name="Обычный 5 2 10 6 2 4 2" xfId="26927"/>
    <cellStyle name="Обычный 5 2 10 6 2 5" xfId="19594"/>
    <cellStyle name="Обычный 5 2 10 6 3" xfId="5841"/>
    <cellStyle name="Обычный 5 2 10 6 3 2" xfId="9500"/>
    <cellStyle name="Обычный 5 2 10 6 3 2 2" xfId="16833"/>
    <cellStyle name="Обычный 5 2 10 6 3 2 2 2" xfId="31499"/>
    <cellStyle name="Обычный 5 2 10 6 3 2 3" xfId="24166"/>
    <cellStyle name="Обычный 5 2 10 6 3 3" xfId="13178"/>
    <cellStyle name="Обычный 5 2 10 6 3 3 2" xfId="27844"/>
    <cellStyle name="Обычный 5 2 10 6 3 4" xfId="20511"/>
    <cellStyle name="Обычный 5 2 10 6 4" xfId="7670"/>
    <cellStyle name="Обычный 5 2 10 6 4 2" xfId="15007"/>
    <cellStyle name="Обычный 5 2 10 6 4 2 2" xfId="29673"/>
    <cellStyle name="Обычный 5 2 10 6 4 3" xfId="22340"/>
    <cellStyle name="Обычный 5 2 10 6 5" xfId="11352"/>
    <cellStyle name="Обычный 5 2 10 6 5 2" xfId="26018"/>
    <cellStyle name="Обычный 5 2 10 6 6" xfId="18685"/>
    <cellStyle name="Обычный 5 2 10 7" xfId="569"/>
    <cellStyle name="Обычный 5 2 10 7 2" xfId="4981"/>
    <cellStyle name="Обычный 5 2 10 7 2 2" xfId="6812"/>
    <cellStyle name="Обычный 5 2 10 7 2 2 2" xfId="10472"/>
    <cellStyle name="Обычный 5 2 10 7 2 2 2 2" xfId="17805"/>
    <cellStyle name="Обычный 5 2 10 7 2 2 2 2 2" xfId="32471"/>
    <cellStyle name="Обычный 5 2 10 7 2 2 2 3" xfId="25138"/>
    <cellStyle name="Обычный 5 2 10 7 2 2 3" xfId="14150"/>
    <cellStyle name="Обычный 5 2 10 7 2 2 3 2" xfId="28816"/>
    <cellStyle name="Обычный 5 2 10 7 2 2 4" xfId="21483"/>
    <cellStyle name="Обычный 5 2 10 7 2 3" xfId="8644"/>
    <cellStyle name="Обычный 5 2 10 7 2 3 2" xfId="15979"/>
    <cellStyle name="Обычный 5 2 10 7 2 3 2 2" xfId="30645"/>
    <cellStyle name="Обычный 5 2 10 7 2 3 3" xfId="23312"/>
    <cellStyle name="Обычный 5 2 10 7 2 4" xfId="12324"/>
    <cellStyle name="Обычный 5 2 10 7 2 4 2" xfId="26990"/>
    <cellStyle name="Обычный 5 2 10 7 2 5" xfId="19657"/>
    <cellStyle name="Обычный 5 2 10 7 3" xfId="5904"/>
    <cellStyle name="Обычный 5 2 10 7 3 2" xfId="9563"/>
    <cellStyle name="Обычный 5 2 10 7 3 2 2" xfId="16896"/>
    <cellStyle name="Обычный 5 2 10 7 3 2 2 2" xfId="31562"/>
    <cellStyle name="Обычный 5 2 10 7 3 2 3" xfId="24229"/>
    <cellStyle name="Обычный 5 2 10 7 3 3" xfId="13241"/>
    <cellStyle name="Обычный 5 2 10 7 3 3 2" xfId="27907"/>
    <cellStyle name="Обычный 5 2 10 7 3 4" xfId="20574"/>
    <cellStyle name="Обычный 5 2 10 7 4" xfId="7733"/>
    <cellStyle name="Обычный 5 2 10 7 4 2" xfId="15070"/>
    <cellStyle name="Обычный 5 2 10 7 4 2 2" xfId="29736"/>
    <cellStyle name="Обычный 5 2 10 7 4 3" xfId="22403"/>
    <cellStyle name="Обычный 5 2 10 7 5" xfId="11415"/>
    <cellStyle name="Обычный 5 2 10 7 5 2" xfId="26081"/>
    <cellStyle name="Обычный 5 2 10 7 6" xfId="18748"/>
    <cellStyle name="Обычный 5 2 10 8" xfId="633"/>
    <cellStyle name="Обычный 5 2 10 8 2" xfId="5044"/>
    <cellStyle name="Обычный 5 2 10 8 2 2" xfId="6875"/>
    <cellStyle name="Обычный 5 2 10 8 2 2 2" xfId="10535"/>
    <cellStyle name="Обычный 5 2 10 8 2 2 2 2" xfId="17868"/>
    <cellStyle name="Обычный 5 2 10 8 2 2 2 2 2" xfId="32534"/>
    <cellStyle name="Обычный 5 2 10 8 2 2 2 3" xfId="25201"/>
    <cellStyle name="Обычный 5 2 10 8 2 2 3" xfId="14213"/>
    <cellStyle name="Обычный 5 2 10 8 2 2 3 2" xfId="28879"/>
    <cellStyle name="Обычный 5 2 10 8 2 2 4" xfId="21546"/>
    <cellStyle name="Обычный 5 2 10 8 2 3" xfId="8707"/>
    <cellStyle name="Обычный 5 2 10 8 2 3 2" xfId="16042"/>
    <cellStyle name="Обычный 5 2 10 8 2 3 2 2" xfId="30708"/>
    <cellStyle name="Обычный 5 2 10 8 2 3 3" xfId="23375"/>
    <cellStyle name="Обычный 5 2 10 8 2 4" xfId="12387"/>
    <cellStyle name="Обычный 5 2 10 8 2 4 2" xfId="27053"/>
    <cellStyle name="Обычный 5 2 10 8 2 5" xfId="19720"/>
    <cellStyle name="Обычный 5 2 10 8 3" xfId="5967"/>
    <cellStyle name="Обычный 5 2 10 8 3 2" xfId="9626"/>
    <cellStyle name="Обычный 5 2 10 8 3 2 2" xfId="16959"/>
    <cellStyle name="Обычный 5 2 10 8 3 2 2 2" xfId="31625"/>
    <cellStyle name="Обычный 5 2 10 8 3 2 3" xfId="24292"/>
    <cellStyle name="Обычный 5 2 10 8 3 3" xfId="13304"/>
    <cellStyle name="Обычный 5 2 10 8 3 3 2" xfId="27970"/>
    <cellStyle name="Обычный 5 2 10 8 3 4" xfId="20637"/>
    <cellStyle name="Обычный 5 2 10 8 4" xfId="7796"/>
    <cellStyle name="Обычный 5 2 10 8 4 2" xfId="15133"/>
    <cellStyle name="Обычный 5 2 10 8 4 2 2" xfId="29799"/>
    <cellStyle name="Обычный 5 2 10 8 4 3" xfId="22466"/>
    <cellStyle name="Обычный 5 2 10 8 5" xfId="11478"/>
    <cellStyle name="Обычный 5 2 10 8 5 2" xfId="26144"/>
    <cellStyle name="Обычный 5 2 10 8 6" xfId="18811"/>
    <cellStyle name="Обычный 5 2 10 9" xfId="696"/>
    <cellStyle name="Обычный 5 2 10 9 2" xfId="5107"/>
    <cellStyle name="Обычный 5 2 10 9 2 2" xfId="6938"/>
    <cellStyle name="Обычный 5 2 10 9 2 2 2" xfId="10598"/>
    <cellStyle name="Обычный 5 2 10 9 2 2 2 2" xfId="17931"/>
    <cellStyle name="Обычный 5 2 10 9 2 2 2 2 2" xfId="32597"/>
    <cellStyle name="Обычный 5 2 10 9 2 2 2 3" xfId="25264"/>
    <cellStyle name="Обычный 5 2 10 9 2 2 3" xfId="14276"/>
    <cellStyle name="Обычный 5 2 10 9 2 2 3 2" xfId="28942"/>
    <cellStyle name="Обычный 5 2 10 9 2 2 4" xfId="21609"/>
    <cellStyle name="Обычный 5 2 10 9 2 3" xfId="8770"/>
    <cellStyle name="Обычный 5 2 10 9 2 3 2" xfId="16105"/>
    <cellStyle name="Обычный 5 2 10 9 2 3 2 2" xfId="30771"/>
    <cellStyle name="Обычный 5 2 10 9 2 3 3" xfId="23438"/>
    <cellStyle name="Обычный 5 2 10 9 2 4" xfId="12450"/>
    <cellStyle name="Обычный 5 2 10 9 2 4 2" xfId="27116"/>
    <cellStyle name="Обычный 5 2 10 9 2 5" xfId="19783"/>
    <cellStyle name="Обычный 5 2 10 9 3" xfId="6030"/>
    <cellStyle name="Обычный 5 2 10 9 3 2" xfId="9689"/>
    <cellStyle name="Обычный 5 2 10 9 3 2 2" xfId="17022"/>
    <cellStyle name="Обычный 5 2 10 9 3 2 2 2" xfId="31688"/>
    <cellStyle name="Обычный 5 2 10 9 3 2 3" xfId="24355"/>
    <cellStyle name="Обычный 5 2 10 9 3 3" xfId="13367"/>
    <cellStyle name="Обычный 5 2 10 9 3 3 2" xfId="28033"/>
    <cellStyle name="Обычный 5 2 10 9 3 4" xfId="20700"/>
    <cellStyle name="Обычный 5 2 10 9 4" xfId="7859"/>
    <cellStyle name="Обычный 5 2 10 9 4 2" xfId="15196"/>
    <cellStyle name="Обычный 5 2 10 9 4 2 2" xfId="29862"/>
    <cellStyle name="Обычный 5 2 10 9 4 3" xfId="22529"/>
    <cellStyle name="Обычный 5 2 10 9 5" xfId="11541"/>
    <cellStyle name="Обычный 5 2 10 9 5 2" xfId="26207"/>
    <cellStyle name="Обычный 5 2 10 9 6" xfId="18874"/>
    <cellStyle name="Обычный 5 2 11" xfId="125"/>
    <cellStyle name="Обычный 5 2 11 10" xfId="760"/>
    <cellStyle name="Обычный 5 2 11 10 2" xfId="5171"/>
    <cellStyle name="Обычный 5 2 11 10 2 2" xfId="7002"/>
    <cellStyle name="Обычный 5 2 11 10 2 2 2" xfId="10662"/>
    <cellStyle name="Обычный 5 2 11 10 2 2 2 2" xfId="17995"/>
    <cellStyle name="Обычный 5 2 11 10 2 2 2 2 2" xfId="32661"/>
    <cellStyle name="Обычный 5 2 11 10 2 2 2 3" xfId="25328"/>
    <cellStyle name="Обычный 5 2 11 10 2 2 3" xfId="14340"/>
    <cellStyle name="Обычный 5 2 11 10 2 2 3 2" xfId="29006"/>
    <cellStyle name="Обычный 5 2 11 10 2 2 4" xfId="21673"/>
    <cellStyle name="Обычный 5 2 11 10 2 3" xfId="8834"/>
    <cellStyle name="Обычный 5 2 11 10 2 3 2" xfId="16169"/>
    <cellStyle name="Обычный 5 2 11 10 2 3 2 2" xfId="30835"/>
    <cellStyle name="Обычный 5 2 11 10 2 3 3" xfId="23502"/>
    <cellStyle name="Обычный 5 2 11 10 2 4" xfId="12514"/>
    <cellStyle name="Обычный 5 2 11 10 2 4 2" xfId="27180"/>
    <cellStyle name="Обычный 5 2 11 10 2 5" xfId="19847"/>
    <cellStyle name="Обычный 5 2 11 10 3" xfId="6094"/>
    <cellStyle name="Обычный 5 2 11 10 3 2" xfId="9753"/>
    <cellStyle name="Обычный 5 2 11 10 3 2 2" xfId="17086"/>
    <cellStyle name="Обычный 5 2 11 10 3 2 2 2" xfId="31752"/>
    <cellStyle name="Обычный 5 2 11 10 3 2 3" xfId="24419"/>
    <cellStyle name="Обычный 5 2 11 10 3 3" xfId="13431"/>
    <cellStyle name="Обычный 5 2 11 10 3 3 2" xfId="28097"/>
    <cellStyle name="Обычный 5 2 11 10 3 4" xfId="20764"/>
    <cellStyle name="Обычный 5 2 11 10 4" xfId="7923"/>
    <cellStyle name="Обычный 5 2 11 10 4 2" xfId="15260"/>
    <cellStyle name="Обычный 5 2 11 10 4 2 2" xfId="29926"/>
    <cellStyle name="Обычный 5 2 11 10 4 3" xfId="22593"/>
    <cellStyle name="Обычный 5 2 11 10 5" xfId="11605"/>
    <cellStyle name="Обычный 5 2 11 10 5 2" xfId="26271"/>
    <cellStyle name="Обычный 5 2 11 10 6" xfId="18938"/>
    <cellStyle name="Обычный 5 2 11 11" xfId="823"/>
    <cellStyle name="Обычный 5 2 11 11 2" xfId="5234"/>
    <cellStyle name="Обычный 5 2 11 11 2 2" xfId="7065"/>
    <cellStyle name="Обычный 5 2 11 11 2 2 2" xfId="10725"/>
    <cellStyle name="Обычный 5 2 11 11 2 2 2 2" xfId="18058"/>
    <cellStyle name="Обычный 5 2 11 11 2 2 2 2 2" xfId="32724"/>
    <cellStyle name="Обычный 5 2 11 11 2 2 2 3" xfId="25391"/>
    <cellStyle name="Обычный 5 2 11 11 2 2 3" xfId="14403"/>
    <cellStyle name="Обычный 5 2 11 11 2 2 3 2" xfId="29069"/>
    <cellStyle name="Обычный 5 2 11 11 2 2 4" xfId="21736"/>
    <cellStyle name="Обычный 5 2 11 11 2 3" xfId="8897"/>
    <cellStyle name="Обычный 5 2 11 11 2 3 2" xfId="16232"/>
    <cellStyle name="Обычный 5 2 11 11 2 3 2 2" xfId="30898"/>
    <cellStyle name="Обычный 5 2 11 11 2 3 3" xfId="23565"/>
    <cellStyle name="Обычный 5 2 11 11 2 4" xfId="12577"/>
    <cellStyle name="Обычный 5 2 11 11 2 4 2" xfId="27243"/>
    <cellStyle name="Обычный 5 2 11 11 2 5" xfId="19910"/>
    <cellStyle name="Обычный 5 2 11 11 3" xfId="6157"/>
    <cellStyle name="Обычный 5 2 11 11 3 2" xfId="9816"/>
    <cellStyle name="Обычный 5 2 11 11 3 2 2" xfId="17149"/>
    <cellStyle name="Обычный 5 2 11 11 3 2 2 2" xfId="31815"/>
    <cellStyle name="Обычный 5 2 11 11 3 2 3" xfId="24482"/>
    <cellStyle name="Обычный 5 2 11 11 3 3" xfId="13494"/>
    <cellStyle name="Обычный 5 2 11 11 3 3 2" xfId="28160"/>
    <cellStyle name="Обычный 5 2 11 11 3 4" xfId="20827"/>
    <cellStyle name="Обычный 5 2 11 11 4" xfId="7986"/>
    <cellStyle name="Обычный 5 2 11 11 4 2" xfId="15323"/>
    <cellStyle name="Обычный 5 2 11 11 4 2 2" xfId="29989"/>
    <cellStyle name="Обычный 5 2 11 11 4 3" xfId="22656"/>
    <cellStyle name="Обычный 5 2 11 11 5" xfId="11668"/>
    <cellStyle name="Обычный 5 2 11 11 5 2" xfId="26334"/>
    <cellStyle name="Обычный 5 2 11 11 6" xfId="19001"/>
    <cellStyle name="Обычный 5 2 11 12" xfId="886"/>
    <cellStyle name="Обычный 5 2 11 12 2" xfId="5297"/>
    <cellStyle name="Обычный 5 2 11 12 2 2" xfId="7128"/>
    <cellStyle name="Обычный 5 2 11 12 2 2 2" xfId="10788"/>
    <cellStyle name="Обычный 5 2 11 12 2 2 2 2" xfId="18121"/>
    <cellStyle name="Обычный 5 2 11 12 2 2 2 2 2" xfId="32787"/>
    <cellStyle name="Обычный 5 2 11 12 2 2 2 3" xfId="25454"/>
    <cellStyle name="Обычный 5 2 11 12 2 2 3" xfId="14466"/>
    <cellStyle name="Обычный 5 2 11 12 2 2 3 2" xfId="29132"/>
    <cellStyle name="Обычный 5 2 11 12 2 2 4" xfId="21799"/>
    <cellStyle name="Обычный 5 2 11 12 2 3" xfId="8960"/>
    <cellStyle name="Обычный 5 2 11 12 2 3 2" xfId="16295"/>
    <cellStyle name="Обычный 5 2 11 12 2 3 2 2" xfId="30961"/>
    <cellStyle name="Обычный 5 2 11 12 2 3 3" xfId="23628"/>
    <cellStyle name="Обычный 5 2 11 12 2 4" xfId="12640"/>
    <cellStyle name="Обычный 5 2 11 12 2 4 2" xfId="27306"/>
    <cellStyle name="Обычный 5 2 11 12 2 5" xfId="19973"/>
    <cellStyle name="Обычный 5 2 11 12 3" xfId="6220"/>
    <cellStyle name="Обычный 5 2 11 12 3 2" xfId="9879"/>
    <cellStyle name="Обычный 5 2 11 12 3 2 2" xfId="17212"/>
    <cellStyle name="Обычный 5 2 11 12 3 2 2 2" xfId="31878"/>
    <cellStyle name="Обычный 5 2 11 12 3 2 3" xfId="24545"/>
    <cellStyle name="Обычный 5 2 11 12 3 3" xfId="13557"/>
    <cellStyle name="Обычный 5 2 11 12 3 3 2" xfId="28223"/>
    <cellStyle name="Обычный 5 2 11 12 3 4" xfId="20890"/>
    <cellStyle name="Обычный 5 2 11 12 4" xfId="8049"/>
    <cellStyle name="Обычный 5 2 11 12 4 2" xfId="15386"/>
    <cellStyle name="Обычный 5 2 11 12 4 2 2" xfId="30052"/>
    <cellStyle name="Обычный 5 2 11 12 4 3" xfId="22719"/>
    <cellStyle name="Обычный 5 2 11 12 5" xfId="11731"/>
    <cellStyle name="Обычный 5 2 11 12 5 2" xfId="26397"/>
    <cellStyle name="Обычный 5 2 11 12 6" xfId="19064"/>
    <cellStyle name="Обычный 5 2 11 13" xfId="949"/>
    <cellStyle name="Обычный 5 2 11 13 2" xfId="5360"/>
    <cellStyle name="Обычный 5 2 11 13 2 2" xfId="7191"/>
    <cellStyle name="Обычный 5 2 11 13 2 2 2" xfId="10851"/>
    <cellStyle name="Обычный 5 2 11 13 2 2 2 2" xfId="18184"/>
    <cellStyle name="Обычный 5 2 11 13 2 2 2 2 2" xfId="32850"/>
    <cellStyle name="Обычный 5 2 11 13 2 2 2 3" xfId="25517"/>
    <cellStyle name="Обычный 5 2 11 13 2 2 3" xfId="14529"/>
    <cellStyle name="Обычный 5 2 11 13 2 2 3 2" xfId="29195"/>
    <cellStyle name="Обычный 5 2 11 13 2 2 4" xfId="21862"/>
    <cellStyle name="Обычный 5 2 11 13 2 3" xfId="9023"/>
    <cellStyle name="Обычный 5 2 11 13 2 3 2" xfId="16358"/>
    <cellStyle name="Обычный 5 2 11 13 2 3 2 2" xfId="31024"/>
    <cellStyle name="Обычный 5 2 11 13 2 3 3" xfId="23691"/>
    <cellStyle name="Обычный 5 2 11 13 2 4" xfId="12703"/>
    <cellStyle name="Обычный 5 2 11 13 2 4 2" xfId="27369"/>
    <cellStyle name="Обычный 5 2 11 13 2 5" xfId="20036"/>
    <cellStyle name="Обычный 5 2 11 13 3" xfId="6283"/>
    <cellStyle name="Обычный 5 2 11 13 3 2" xfId="9942"/>
    <cellStyle name="Обычный 5 2 11 13 3 2 2" xfId="17275"/>
    <cellStyle name="Обычный 5 2 11 13 3 2 2 2" xfId="31941"/>
    <cellStyle name="Обычный 5 2 11 13 3 2 3" xfId="24608"/>
    <cellStyle name="Обычный 5 2 11 13 3 3" xfId="13620"/>
    <cellStyle name="Обычный 5 2 11 13 3 3 2" xfId="28286"/>
    <cellStyle name="Обычный 5 2 11 13 3 4" xfId="20953"/>
    <cellStyle name="Обычный 5 2 11 13 4" xfId="8112"/>
    <cellStyle name="Обычный 5 2 11 13 4 2" xfId="15449"/>
    <cellStyle name="Обычный 5 2 11 13 4 2 2" xfId="30115"/>
    <cellStyle name="Обычный 5 2 11 13 4 3" xfId="22782"/>
    <cellStyle name="Обычный 5 2 11 13 5" xfId="11794"/>
    <cellStyle name="Обычный 5 2 11 13 5 2" xfId="26460"/>
    <cellStyle name="Обычный 5 2 11 13 6" xfId="19127"/>
    <cellStyle name="Обычный 5 2 11 14" xfId="1011"/>
    <cellStyle name="Обычный 5 2 11 14 2" xfId="5423"/>
    <cellStyle name="Обычный 5 2 11 14 2 2" xfId="7254"/>
    <cellStyle name="Обычный 5 2 11 14 2 2 2" xfId="10914"/>
    <cellStyle name="Обычный 5 2 11 14 2 2 2 2" xfId="18247"/>
    <cellStyle name="Обычный 5 2 11 14 2 2 2 2 2" xfId="32913"/>
    <cellStyle name="Обычный 5 2 11 14 2 2 2 3" xfId="25580"/>
    <cellStyle name="Обычный 5 2 11 14 2 2 3" xfId="14592"/>
    <cellStyle name="Обычный 5 2 11 14 2 2 3 2" xfId="29258"/>
    <cellStyle name="Обычный 5 2 11 14 2 2 4" xfId="21925"/>
    <cellStyle name="Обычный 5 2 11 14 2 3" xfId="9086"/>
    <cellStyle name="Обычный 5 2 11 14 2 3 2" xfId="16421"/>
    <cellStyle name="Обычный 5 2 11 14 2 3 2 2" xfId="31087"/>
    <cellStyle name="Обычный 5 2 11 14 2 3 3" xfId="23754"/>
    <cellStyle name="Обычный 5 2 11 14 2 4" xfId="12766"/>
    <cellStyle name="Обычный 5 2 11 14 2 4 2" xfId="27432"/>
    <cellStyle name="Обычный 5 2 11 14 2 5" xfId="20099"/>
    <cellStyle name="Обычный 5 2 11 14 3" xfId="6345"/>
    <cellStyle name="Обычный 5 2 11 14 3 2" xfId="10005"/>
    <cellStyle name="Обычный 5 2 11 14 3 2 2" xfId="17338"/>
    <cellStyle name="Обычный 5 2 11 14 3 2 2 2" xfId="32004"/>
    <cellStyle name="Обычный 5 2 11 14 3 2 3" xfId="24671"/>
    <cellStyle name="Обычный 5 2 11 14 3 3" xfId="13683"/>
    <cellStyle name="Обычный 5 2 11 14 3 3 2" xfId="28349"/>
    <cellStyle name="Обычный 5 2 11 14 3 4" xfId="21016"/>
    <cellStyle name="Обычный 5 2 11 14 4" xfId="8175"/>
    <cellStyle name="Обычный 5 2 11 14 4 2" xfId="15512"/>
    <cellStyle name="Обычный 5 2 11 14 4 2 2" xfId="30178"/>
    <cellStyle name="Обычный 5 2 11 14 4 3" xfId="22845"/>
    <cellStyle name="Обычный 5 2 11 14 5" xfId="11857"/>
    <cellStyle name="Обычный 5 2 11 14 5 2" xfId="26523"/>
    <cellStyle name="Обычный 5 2 11 14 6" xfId="19190"/>
    <cellStyle name="Обычный 5 2 11 15" xfId="4581"/>
    <cellStyle name="Обычный 5 2 11 15 2" xfId="6412"/>
    <cellStyle name="Обычный 5 2 11 15 2 2" xfId="10072"/>
    <cellStyle name="Обычный 5 2 11 15 2 2 2" xfId="17405"/>
    <cellStyle name="Обычный 5 2 11 15 2 2 2 2" xfId="32071"/>
    <cellStyle name="Обычный 5 2 11 15 2 2 3" xfId="24738"/>
    <cellStyle name="Обычный 5 2 11 15 2 3" xfId="13750"/>
    <cellStyle name="Обычный 5 2 11 15 2 3 2" xfId="28416"/>
    <cellStyle name="Обычный 5 2 11 15 2 4" xfId="21083"/>
    <cellStyle name="Обычный 5 2 11 15 3" xfId="8244"/>
    <cellStyle name="Обычный 5 2 11 15 3 2" xfId="15579"/>
    <cellStyle name="Обычный 5 2 11 15 3 2 2" xfId="30245"/>
    <cellStyle name="Обычный 5 2 11 15 3 3" xfId="22912"/>
    <cellStyle name="Обычный 5 2 11 15 4" xfId="11924"/>
    <cellStyle name="Обычный 5 2 11 15 4 2" xfId="26590"/>
    <cellStyle name="Обычный 5 2 11 15 5" xfId="19257"/>
    <cellStyle name="Обычный 5 2 11 16" xfId="5504"/>
    <cellStyle name="Обычный 5 2 11 16 2" xfId="9163"/>
    <cellStyle name="Обычный 5 2 11 16 2 2" xfId="16496"/>
    <cellStyle name="Обычный 5 2 11 16 2 2 2" xfId="31162"/>
    <cellStyle name="Обычный 5 2 11 16 2 3" xfId="23829"/>
    <cellStyle name="Обычный 5 2 11 16 3" xfId="12841"/>
    <cellStyle name="Обычный 5 2 11 16 3 2" xfId="27507"/>
    <cellStyle name="Обычный 5 2 11 16 4" xfId="20174"/>
    <cellStyle name="Обычный 5 2 11 17" xfId="7333"/>
    <cellStyle name="Обычный 5 2 11 17 2" xfId="14670"/>
    <cellStyle name="Обычный 5 2 11 17 2 2" xfId="29336"/>
    <cellStyle name="Обычный 5 2 11 17 3" xfId="22003"/>
    <cellStyle name="Обычный 5 2 11 18" xfId="11015"/>
    <cellStyle name="Обычный 5 2 11 18 2" xfId="25681"/>
    <cellStyle name="Обычный 5 2 11 19" xfId="18348"/>
    <cellStyle name="Обычный 5 2 11 2" xfId="255"/>
    <cellStyle name="Обычный 5 2 11 2 2" xfId="4667"/>
    <cellStyle name="Обычный 5 2 11 2 2 2" xfId="6498"/>
    <cellStyle name="Обычный 5 2 11 2 2 2 2" xfId="10158"/>
    <cellStyle name="Обычный 5 2 11 2 2 2 2 2" xfId="17491"/>
    <cellStyle name="Обычный 5 2 11 2 2 2 2 2 2" xfId="32157"/>
    <cellStyle name="Обычный 5 2 11 2 2 2 2 3" xfId="24824"/>
    <cellStyle name="Обычный 5 2 11 2 2 2 3" xfId="13836"/>
    <cellStyle name="Обычный 5 2 11 2 2 2 3 2" xfId="28502"/>
    <cellStyle name="Обычный 5 2 11 2 2 2 4" xfId="21169"/>
    <cellStyle name="Обычный 5 2 11 2 2 3" xfId="8330"/>
    <cellStyle name="Обычный 5 2 11 2 2 3 2" xfId="15665"/>
    <cellStyle name="Обычный 5 2 11 2 2 3 2 2" xfId="30331"/>
    <cellStyle name="Обычный 5 2 11 2 2 3 3" xfId="22998"/>
    <cellStyle name="Обычный 5 2 11 2 2 4" xfId="12010"/>
    <cellStyle name="Обычный 5 2 11 2 2 4 2" xfId="26676"/>
    <cellStyle name="Обычный 5 2 11 2 2 5" xfId="19343"/>
    <cellStyle name="Обычный 5 2 11 2 3" xfId="5590"/>
    <cellStyle name="Обычный 5 2 11 2 3 2" xfId="9249"/>
    <cellStyle name="Обычный 5 2 11 2 3 2 2" xfId="16582"/>
    <cellStyle name="Обычный 5 2 11 2 3 2 2 2" xfId="31248"/>
    <cellStyle name="Обычный 5 2 11 2 3 2 3" xfId="23915"/>
    <cellStyle name="Обычный 5 2 11 2 3 3" xfId="12927"/>
    <cellStyle name="Обычный 5 2 11 2 3 3 2" xfId="27593"/>
    <cellStyle name="Обычный 5 2 11 2 3 4" xfId="20260"/>
    <cellStyle name="Обычный 5 2 11 2 4" xfId="7419"/>
    <cellStyle name="Обычный 5 2 11 2 4 2" xfId="14756"/>
    <cellStyle name="Обычный 5 2 11 2 4 2 2" xfId="29422"/>
    <cellStyle name="Обычный 5 2 11 2 4 3" xfId="22089"/>
    <cellStyle name="Обычный 5 2 11 2 5" xfId="11101"/>
    <cellStyle name="Обычный 5 2 11 2 5 2" xfId="25767"/>
    <cellStyle name="Обычный 5 2 11 2 6" xfId="18434"/>
    <cellStyle name="Обычный 5 2 11 3" xfId="319"/>
    <cellStyle name="Обычный 5 2 11 3 2" xfId="4730"/>
    <cellStyle name="Обычный 5 2 11 3 2 2" xfId="6561"/>
    <cellStyle name="Обычный 5 2 11 3 2 2 2" xfId="10221"/>
    <cellStyle name="Обычный 5 2 11 3 2 2 2 2" xfId="17554"/>
    <cellStyle name="Обычный 5 2 11 3 2 2 2 2 2" xfId="32220"/>
    <cellStyle name="Обычный 5 2 11 3 2 2 2 3" xfId="24887"/>
    <cellStyle name="Обычный 5 2 11 3 2 2 3" xfId="13899"/>
    <cellStyle name="Обычный 5 2 11 3 2 2 3 2" xfId="28565"/>
    <cellStyle name="Обычный 5 2 11 3 2 2 4" xfId="21232"/>
    <cellStyle name="Обычный 5 2 11 3 2 3" xfId="8393"/>
    <cellStyle name="Обычный 5 2 11 3 2 3 2" xfId="15728"/>
    <cellStyle name="Обычный 5 2 11 3 2 3 2 2" xfId="30394"/>
    <cellStyle name="Обычный 5 2 11 3 2 3 3" xfId="23061"/>
    <cellStyle name="Обычный 5 2 11 3 2 4" xfId="12073"/>
    <cellStyle name="Обычный 5 2 11 3 2 4 2" xfId="26739"/>
    <cellStyle name="Обычный 5 2 11 3 2 5" xfId="19406"/>
    <cellStyle name="Обычный 5 2 11 3 3" xfId="5653"/>
    <cellStyle name="Обычный 5 2 11 3 3 2" xfId="9312"/>
    <cellStyle name="Обычный 5 2 11 3 3 2 2" xfId="16645"/>
    <cellStyle name="Обычный 5 2 11 3 3 2 2 2" xfId="31311"/>
    <cellStyle name="Обычный 5 2 11 3 3 2 3" xfId="23978"/>
    <cellStyle name="Обычный 5 2 11 3 3 3" xfId="12990"/>
    <cellStyle name="Обычный 5 2 11 3 3 3 2" xfId="27656"/>
    <cellStyle name="Обычный 5 2 11 3 3 4" xfId="20323"/>
    <cellStyle name="Обычный 5 2 11 3 4" xfId="7482"/>
    <cellStyle name="Обычный 5 2 11 3 4 2" xfId="14819"/>
    <cellStyle name="Обычный 5 2 11 3 4 2 2" xfId="29485"/>
    <cellStyle name="Обычный 5 2 11 3 4 3" xfId="22152"/>
    <cellStyle name="Обычный 5 2 11 3 5" xfId="11164"/>
    <cellStyle name="Обычный 5 2 11 3 5 2" xfId="25830"/>
    <cellStyle name="Обычный 5 2 11 3 6" xfId="18497"/>
    <cellStyle name="Обычный 5 2 11 4" xfId="381"/>
    <cellStyle name="Обычный 5 2 11 4 2" xfId="4793"/>
    <cellStyle name="Обычный 5 2 11 4 2 2" xfId="6624"/>
    <cellStyle name="Обычный 5 2 11 4 2 2 2" xfId="10284"/>
    <cellStyle name="Обычный 5 2 11 4 2 2 2 2" xfId="17617"/>
    <cellStyle name="Обычный 5 2 11 4 2 2 2 2 2" xfId="32283"/>
    <cellStyle name="Обычный 5 2 11 4 2 2 2 3" xfId="24950"/>
    <cellStyle name="Обычный 5 2 11 4 2 2 3" xfId="13962"/>
    <cellStyle name="Обычный 5 2 11 4 2 2 3 2" xfId="28628"/>
    <cellStyle name="Обычный 5 2 11 4 2 2 4" xfId="21295"/>
    <cellStyle name="Обычный 5 2 11 4 2 3" xfId="8456"/>
    <cellStyle name="Обычный 5 2 11 4 2 3 2" xfId="15791"/>
    <cellStyle name="Обычный 5 2 11 4 2 3 2 2" xfId="30457"/>
    <cellStyle name="Обычный 5 2 11 4 2 3 3" xfId="23124"/>
    <cellStyle name="Обычный 5 2 11 4 2 4" xfId="12136"/>
    <cellStyle name="Обычный 5 2 11 4 2 4 2" xfId="26802"/>
    <cellStyle name="Обычный 5 2 11 4 2 5" xfId="19469"/>
    <cellStyle name="Обычный 5 2 11 4 3" xfId="5716"/>
    <cellStyle name="Обычный 5 2 11 4 3 2" xfId="9375"/>
    <cellStyle name="Обычный 5 2 11 4 3 2 2" xfId="16708"/>
    <cellStyle name="Обычный 5 2 11 4 3 2 2 2" xfId="31374"/>
    <cellStyle name="Обычный 5 2 11 4 3 2 3" xfId="24041"/>
    <cellStyle name="Обычный 5 2 11 4 3 3" xfId="13053"/>
    <cellStyle name="Обычный 5 2 11 4 3 3 2" xfId="27719"/>
    <cellStyle name="Обычный 5 2 11 4 3 4" xfId="20386"/>
    <cellStyle name="Обычный 5 2 11 4 4" xfId="7545"/>
    <cellStyle name="Обычный 5 2 11 4 4 2" xfId="14882"/>
    <cellStyle name="Обычный 5 2 11 4 4 2 2" xfId="29548"/>
    <cellStyle name="Обычный 5 2 11 4 4 3" xfId="22215"/>
    <cellStyle name="Обычный 5 2 11 4 5" xfId="11227"/>
    <cellStyle name="Обычный 5 2 11 4 5 2" xfId="25893"/>
    <cellStyle name="Обычный 5 2 11 4 6" xfId="18560"/>
    <cellStyle name="Обычный 5 2 11 5" xfId="444"/>
    <cellStyle name="Обычный 5 2 11 5 2" xfId="4856"/>
    <cellStyle name="Обычный 5 2 11 5 2 2" xfId="6687"/>
    <cellStyle name="Обычный 5 2 11 5 2 2 2" xfId="10347"/>
    <cellStyle name="Обычный 5 2 11 5 2 2 2 2" xfId="17680"/>
    <cellStyle name="Обычный 5 2 11 5 2 2 2 2 2" xfId="32346"/>
    <cellStyle name="Обычный 5 2 11 5 2 2 2 3" xfId="25013"/>
    <cellStyle name="Обычный 5 2 11 5 2 2 3" xfId="14025"/>
    <cellStyle name="Обычный 5 2 11 5 2 2 3 2" xfId="28691"/>
    <cellStyle name="Обычный 5 2 11 5 2 2 4" xfId="21358"/>
    <cellStyle name="Обычный 5 2 11 5 2 3" xfId="8519"/>
    <cellStyle name="Обычный 5 2 11 5 2 3 2" xfId="15854"/>
    <cellStyle name="Обычный 5 2 11 5 2 3 2 2" xfId="30520"/>
    <cellStyle name="Обычный 5 2 11 5 2 3 3" xfId="23187"/>
    <cellStyle name="Обычный 5 2 11 5 2 4" xfId="12199"/>
    <cellStyle name="Обычный 5 2 11 5 2 4 2" xfId="26865"/>
    <cellStyle name="Обычный 5 2 11 5 2 5" xfId="19532"/>
    <cellStyle name="Обычный 5 2 11 5 3" xfId="5779"/>
    <cellStyle name="Обычный 5 2 11 5 3 2" xfId="9438"/>
    <cellStyle name="Обычный 5 2 11 5 3 2 2" xfId="16771"/>
    <cellStyle name="Обычный 5 2 11 5 3 2 2 2" xfId="31437"/>
    <cellStyle name="Обычный 5 2 11 5 3 2 3" xfId="24104"/>
    <cellStyle name="Обычный 5 2 11 5 3 3" xfId="13116"/>
    <cellStyle name="Обычный 5 2 11 5 3 3 2" xfId="27782"/>
    <cellStyle name="Обычный 5 2 11 5 3 4" xfId="20449"/>
    <cellStyle name="Обычный 5 2 11 5 4" xfId="7608"/>
    <cellStyle name="Обычный 5 2 11 5 4 2" xfId="14945"/>
    <cellStyle name="Обычный 5 2 11 5 4 2 2" xfId="29611"/>
    <cellStyle name="Обычный 5 2 11 5 4 3" xfId="22278"/>
    <cellStyle name="Обычный 5 2 11 5 5" xfId="11290"/>
    <cellStyle name="Обычный 5 2 11 5 5 2" xfId="25956"/>
    <cellStyle name="Обычный 5 2 11 5 6" xfId="18623"/>
    <cellStyle name="Обычный 5 2 11 6" xfId="507"/>
    <cellStyle name="Обычный 5 2 11 6 2" xfId="4919"/>
    <cellStyle name="Обычный 5 2 11 6 2 2" xfId="6750"/>
    <cellStyle name="Обычный 5 2 11 6 2 2 2" xfId="10410"/>
    <cellStyle name="Обычный 5 2 11 6 2 2 2 2" xfId="17743"/>
    <cellStyle name="Обычный 5 2 11 6 2 2 2 2 2" xfId="32409"/>
    <cellStyle name="Обычный 5 2 11 6 2 2 2 3" xfId="25076"/>
    <cellStyle name="Обычный 5 2 11 6 2 2 3" xfId="14088"/>
    <cellStyle name="Обычный 5 2 11 6 2 2 3 2" xfId="28754"/>
    <cellStyle name="Обычный 5 2 11 6 2 2 4" xfId="21421"/>
    <cellStyle name="Обычный 5 2 11 6 2 3" xfId="8582"/>
    <cellStyle name="Обычный 5 2 11 6 2 3 2" xfId="15917"/>
    <cellStyle name="Обычный 5 2 11 6 2 3 2 2" xfId="30583"/>
    <cellStyle name="Обычный 5 2 11 6 2 3 3" xfId="23250"/>
    <cellStyle name="Обычный 5 2 11 6 2 4" xfId="12262"/>
    <cellStyle name="Обычный 5 2 11 6 2 4 2" xfId="26928"/>
    <cellStyle name="Обычный 5 2 11 6 2 5" xfId="19595"/>
    <cellStyle name="Обычный 5 2 11 6 3" xfId="5842"/>
    <cellStyle name="Обычный 5 2 11 6 3 2" xfId="9501"/>
    <cellStyle name="Обычный 5 2 11 6 3 2 2" xfId="16834"/>
    <cellStyle name="Обычный 5 2 11 6 3 2 2 2" xfId="31500"/>
    <cellStyle name="Обычный 5 2 11 6 3 2 3" xfId="24167"/>
    <cellStyle name="Обычный 5 2 11 6 3 3" xfId="13179"/>
    <cellStyle name="Обычный 5 2 11 6 3 3 2" xfId="27845"/>
    <cellStyle name="Обычный 5 2 11 6 3 4" xfId="20512"/>
    <cellStyle name="Обычный 5 2 11 6 4" xfId="7671"/>
    <cellStyle name="Обычный 5 2 11 6 4 2" xfId="15008"/>
    <cellStyle name="Обычный 5 2 11 6 4 2 2" xfId="29674"/>
    <cellStyle name="Обычный 5 2 11 6 4 3" xfId="22341"/>
    <cellStyle name="Обычный 5 2 11 6 5" xfId="11353"/>
    <cellStyle name="Обычный 5 2 11 6 5 2" xfId="26019"/>
    <cellStyle name="Обычный 5 2 11 6 6" xfId="18686"/>
    <cellStyle name="Обычный 5 2 11 7" xfId="570"/>
    <cellStyle name="Обычный 5 2 11 7 2" xfId="4982"/>
    <cellStyle name="Обычный 5 2 11 7 2 2" xfId="6813"/>
    <cellStyle name="Обычный 5 2 11 7 2 2 2" xfId="10473"/>
    <cellStyle name="Обычный 5 2 11 7 2 2 2 2" xfId="17806"/>
    <cellStyle name="Обычный 5 2 11 7 2 2 2 2 2" xfId="32472"/>
    <cellStyle name="Обычный 5 2 11 7 2 2 2 3" xfId="25139"/>
    <cellStyle name="Обычный 5 2 11 7 2 2 3" xfId="14151"/>
    <cellStyle name="Обычный 5 2 11 7 2 2 3 2" xfId="28817"/>
    <cellStyle name="Обычный 5 2 11 7 2 2 4" xfId="21484"/>
    <cellStyle name="Обычный 5 2 11 7 2 3" xfId="8645"/>
    <cellStyle name="Обычный 5 2 11 7 2 3 2" xfId="15980"/>
    <cellStyle name="Обычный 5 2 11 7 2 3 2 2" xfId="30646"/>
    <cellStyle name="Обычный 5 2 11 7 2 3 3" xfId="23313"/>
    <cellStyle name="Обычный 5 2 11 7 2 4" xfId="12325"/>
    <cellStyle name="Обычный 5 2 11 7 2 4 2" xfId="26991"/>
    <cellStyle name="Обычный 5 2 11 7 2 5" xfId="19658"/>
    <cellStyle name="Обычный 5 2 11 7 3" xfId="5905"/>
    <cellStyle name="Обычный 5 2 11 7 3 2" xfId="9564"/>
    <cellStyle name="Обычный 5 2 11 7 3 2 2" xfId="16897"/>
    <cellStyle name="Обычный 5 2 11 7 3 2 2 2" xfId="31563"/>
    <cellStyle name="Обычный 5 2 11 7 3 2 3" xfId="24230"/>
    <cellStyle name="Обычный 5 2 11 7 3 3" xfId="13242"/>
    <cellStyle name="Обычный 5 2 11 7 3 3 2" xfId="27908"/>
    <cellStyle name="Обычный 5 2 11 7 3 4" xfId="20575"/>
    <cellStyle name="Обычный 5 2 11 7 4" xfId="7734"/>
    <cellStyle name="Обычный 5 2 11 7 4 2" xfId="15071"/>
    <cellStyle name="Обычный 5 2 11 7 4 2 2" xfId="29737"/>
    <cellStyle name="Обычный 5 2 11 7 4 3" xfId="22404"/>
    <cellStyle name="Обычный 5 2 11 7 5" xfId="11416"/>
    <cellStyle name="Обычный 5 2 11 7 5 2" xfId="26082"/>
    <cellStyle name="Обычный 5 2 11 7 6" xfId="18749"/>
    <cellStyle name="Обычный 5 2 11 8" xfId="634"/>
    <cellStyle name="Обычный 5 2 11 8 2" xfId="5045"/>
    <cellStyle name="Обычный 5 2 11 8 2 2" xfId="6876"/>
    <cellStyle name="Обычный 5 2 11 8 2 2 2" xfId="10536"/>
    <cellStyle name="Обычный 5 2 11 8 2 2 2 2" xfId="17869"/>
    <cellStyle name="Обычный 5 2 11 8 2 2 2 2 2" xfId="32535"/>
    <cellStyle name="Обычный 5 2 11 8 2 2 2 3" xfId="25202"/>
    <cellStyle name="Обычный 5 2 11 8 2 2 3" xfId="14214"/>
    <cellStyle name="Обычный 5 2 11 8 2 2 3 2" xfId="28880"/>
    <cellStyle name="Обычный 5 2 11 8 2 2 4" xfId="21547"/>
    <cellStyle name="Обычный 5 2 11 8 2 3" xfId="8708"/>
    <cellStyle name="Обычный 5 2 11 8 2 3 2" xfId="16043"/>
    <cellStyle name="Обычный 5 2 11 8 2 3 2 2" xfId="30709"/>
    <cellStyle name="Обычный 5 2 11 8 2 3 3" xfId="23376"/>
    <cellStyle name="Обычный 5 2 11 8 2 4" xfId="12388"/>
    <cellStyle name="Обычный 5 2 11 8 2 4 2" xfId="27054"/>
    <cellStyle name="Обычный 5 2 11 8 2 5" xfId="19721"/>
    <cellStyle name="Обычный 5 2 11 8 3" xfId="5968"/>
    <cellStyle name="Обычный 5 2 11 8 3 2" xfId="9627"/>
    <cellStyle name="Обычный 5 2 11 8 3 2 2" xfId="16960"/>
    <cellStyle name="Обычный 5 2 11 8 3 2 2 2" xfId="31626"/>
    <cellStyle name="Обычный 5 2 11 8 3 2 3" xfId="24293"/>
    <cellStyle name="Обычный 5 2 11 8 3 3" xfId="13305"/>
    <cellStyle name="Обычный 5 2 11 8 3 3 2" xfId="27971"/>
    <cellStyle name="Обычный 5 2 11 8 3 4" xfId="20638"/>
    <cellStyle name="Обычный 5 2 11 8 4" xfId="7797"/>
    <cellStyle name="Обычный 5 2 11 8 4 2" xfId="15134"/>
    <cellStyle name="Обычный 5 2 11 8 4 2 2" xfId="29800"/>
    <cellStyle name="Обычный 5 2 11 8 4 3" xfId="22467"/>
    <cellStyle name="Обычный 5 2 11 8 5" xfId="11479"/>
    <cellStyle name="Обычный 5 2 11 8 5 2" xfId="26145"/>
    <cellStyle name="Обычный 5 2 11 8 6" xfId="18812"/>
    <cellStyle name="Обычный 5 2 11 9" xfId="697"/>
    <cellStyle name="Обычный 5 2 11 9 2" xfId="5108"/>
    <cellStyle name="Обычный 5 2 11 9 2 2" xfId="6939"/>
    <cellStyle name="Обычный 5 2 11 9 2 2 2" xfId="10599"/>
    <cellStyle name="Обычный 5 2 11 9 2 2 2 2" xfId="17932"/>
    <cellStyle name="Обычный 5 2 11 9 2 2 2 2 2" xfId="32598"/>
    <cellStyle name="Обычный 5 2 11 9 2 2 2 3" xfId="25265"/>
    <cellStyle name="Обычный 5 2 11 9 2 2 3" xfId="14277"/>
    <cellStyle name="Обычный 5 2 11 9 2 2 3 2" xfId="28943"/>
    <cellStyle name="Обычный 5 2 11 9 2 2 4" xfId="21610"/>
    <cellStyle name="Обычный 5 2 11 9 2 3" xfId="8771"/>
    <cellStyle name="Обычный 5 2 11 9 2 3 2" xfId="16106"/>
    <cellStyle name="Обычный 5 2 11 9 2 3 2 2" xfId="30772"/>
    <cellStyle name="Обычный 5 2 11 9 2 3 3" xfId="23439"/>
    <cellStyle name="Обычный 5 2 11 9 2 4" xfId="12451"/>
    <cellStyle name="Обычный 5 2 11 9 2 4 2" xfId="27117"/>
    <cellStyle name="Обычный 5 2 11 9 2 5" xfId="19784"/>
    <cellStyle name="Обычный 5 2 11 9 3" xfId="6031"/>
    <cellStyle name="Обычный 5 2 11 9 3 2" xfId="9690"/>
    <cellStyle name="Обычный 5 2 11 9 3 2 2" xfId="17023"/>
    <cellStyle name="Обычный 5 2 11 9 3 2 2 2" xfId="31689"/>
    <cellStyle name="Обычный 5 2 11 9 3 2 3" xfId="24356"/>
    <cellStyle name="Обычный 5 2 11 9 3 3" xfId="13368"/>
    <cellStyle name="Обычный 5 2 11 9 3 3 2" xfId="28034"/>
    <cellStyle name="Обычный 5 2 11 9 3 4" xfId="20701"/>
    <cellStyle name="Обычный 5 2 11 9 4" xfId="7860"/>
    <cellStyle name="Обычный 5 2 11 9 4 2" xfId="15197"/>
    <cellStyle name="Обычный 5 2 11 9 4 2 2" xfId="29863"/>
    <cellStyle name="Обычный 5 2 11 9 4 3" xfId="22530"/>
    <cellStyle name="Обычный 5 2 11 9 5" xfId="11542"/>
    <cellStyle name="Обычный 5 2 11 9 5 2" xfId="26208"/>
    <cellStyle name="Обычный 5 2 11 9 6" xfId="18875"/>
    <cellStyle name="Обычный 5 2 12" xfId="171"/>
    <cellStyle name="Обычный 5 2 12 2" xfId="4585"/>
    <cellStyle name="Обычный 5 2 12 2 2" xfId="6416"/>
    <cellStyle name="Обычный 5 2 12 2 2 2" xfId="10076"/>
    <cellStyle name="Обычный 5 2 12 2 2 2 2" xfId="17409"/>
    <cellStyle name="Обычный 5 2 12 2 2 2 2 2" xfId="32075"/>
    <cellStyle name="Обычный 5 2 12 2 2 2 3" xfId="24742"/>
    <cellStyle name="Обычный 5 2 12 2 2 3" xfId="13754"/>
    <cellStyle name="Обычный 5 2 12 2 2 3 2" xfId="28420"/>
    <cellStyle name="Обычный 5 2 12 2 2 4" xfId="21087"/>
    <cellStyle name="Обычный 5 2 12 2 3" xfId="8248"/>
    <cellStyle name="Обычный 5 2 12 2 3 2" xfId="15583"/>
    <cellStyle name="Обычный 5 2 12 2 3 2 2" xfId="30249"/>
    <cellStyle name="Обычный 5 2 12 2 3 3" xfId="22916"/>
    <cellStyle name="Обычный 5 2 12 2 4" xfId="11928"/>
    <cellStyle name="Обычный 5 2 12 2 4 2" xfId="26594"/>
    <cellStyle name="Обычный 5 2 12 2 5" xfId="19261"/>
    <cellStyle name="Обычный 5 2 12 3" xfId="5508"/>
    <cellStyle name="Обычный 5 2 12 3 2" xfId="9167"/>
    <cellStyle name="Обычный 5 2 12 3 2 2" xfId="16500"/>
    <cellStyle name="Обычный 5 2 12 3 2 2 2" xfId="31166"/>
    <cellStyle name="Обычный 5 2 12 3 2 3" xfId="23833"/>
    <cellStyle name="Обычный 5 2 12 3 3" xfId="12845"/>
    <cellStyle name="Обычный 5 2 12 3 3 2" xfId="27511"/>
    <cellStyle name="Обычный 5 2 12 3 4" xfId="20178"/>
    <cellStyle name="Обычный 5 2 12 4" xfId="7337"/>
    <cellStyle name="Обычный 5 2 12 4 2" xfId="14674"/>
    <cellStyle name="Обычный 5 2 12 4 2 2" xfId="29340"/>
    <cellStyle name="Обычный 5 2 12 4 3" xfId="22007"/>
    <cellStyle name="Обычный 5 2 12 5" xfId="11019"/>
    <cellStyle name="Обычный 5 2 12 5 2" xfId="25685"/>
    <cellStyle name="Обычный 5 2 12 6" xfId="18352"/>
    <cellStyle name="Обычный 5 2 13" xfId="175"/>
    <cellStyle name="Обычный 5 2 13 2" xfId="4589"/>
    <cellStyle name="Обычный 5 2 13 2 2" xfId="6420"/>
    <cellStyle name="Обычный 5 2 13 2 2 2" xfId="10080"/>
    <cellStyle name="Обычный 5 2 13 2 2 2 2" xfId="17413"/>
    <cellStyle name="Обычный 5 2 13 2 2 2 2 2" xfId="32079"/>
    <cellStyle name="Обычный 5 2 13 2 2 2 3" xfId="24746"/>
    <cellStyle name="Обычный 5 2 13 2 2 3" xfId="13758"/>
    <cellStyle name="Обычный 5 2 13 2 2 3 2" xfId="28424"/>
    <cellStyle name="Обычный 5 2 13 2 2 4" xfId="21091"/>
    <cellStyle name="Обычный 5 2 13 2 3" xfId="8252"/>
    <cellStyle name="Обычный 5 2 13 2 3 2" xfId="15587"/>
    <cellStyle name="Обычный 5 2 13 2 3 2 2" xfId="30253"/>
    <cellStyle name="Обычный 5 2 13 2 3 3" xfId="22920"/>
    <cellStyle name="Обычный 5 2 13 2 4" xfId="11932"/>
    <cellStyle name="Обычный 5 2 13 2 4 2" xfId="26598"/>
    <cellStyle name="Обычный 5 2 13 2 5" xfId="19265"/>
    <cellStyle name="Обычный 5 2 13 3" xfId="5512"/>
    <cellStyle name="Обычный 5 2 13 3 2" xfId="9171"/>
    <cellStyle name="Обычный 5 2 13 3 2 2" xfId="16504"/>
    <cellStyle name="Обычный 5 2 13 3 2 2 2" xfId="31170"/>
    <cellStyle name="Обычный 5 2 13 3 2 3" xfId="23837"/>
    <cellStyle name="Обычный 5 2 13 3 3" xfId="12849"/>
    <cellStyle name="Обычный 5 2 13 3 3 2" xfId="27515"/>
    <cellStyle name="Обычный 5 2 13 3 4" xfId="20182"/>
    <cellStyle name="Обычный 5 2 13 4" xfId="7341"/>
    <cellStyle name="Обычный 5 2 13 4 2" xfId="14678"/>
    <cellStyle name="Обычный 5 2 13 4 2 2" xfId="29344"/>
    <cellStyle name="Обычный 5 2 13 4 3" xfId="22011"/>
    <cellStyle name="Обычный 5 2 13 5" xfId="11023"/>
    <cellStyle name="Обычный 5 2 13 5 2" xfId="25689"/>
    <cellStyle name="Обычный 5 2 13 6" xfId="18356"/>
    <cellStyle name="Обычный 5 2 14" xfId="179"/>
    <cellStyle name="Обычный 5 2 14 2" xfId="4593"/>
    <cellStyle name="Обычный 5 2 14 2 2" xfId="6424"/>
    <cellStyle name="Обычный 5 2 14 2 2 2" xfId="10084"/>
    <cellStyle name="Обычный 5 2 14 2 2 2 2" xfId="17417"/>
    <cellStyle name="Обычный 5 2 14 2 2 2 2 2" xfId="32083"/>
    <cellStyle name="Обычный 5 2 14 2 2 2 3" xfId="24750"/>
    <cellStyle name="Обычный 5 2 14 2 2 3" xfId="13762"/>
    <cellStyle name="Обычный 5 2 14 2 2 3 2" xfId="28428"/>
    <cellStyle name="Обычный 5 2 14 2 2 4" xfId="21095"/>
    <cellStyle name="Обычный 5 2 14 2 3" xfId="8256"/>
    <cellStyle name="Обычный 5 2 14 2 3 2" xfId="15591"/>
    <cellStyle name="Обычный 5 2 14 2 3 2 2" xfId="30257"/>
    <cellStyle name="Обычный 5 2 14 2 3 3" xfId="22924"/>
    <cellStyle name="Обычный 5 2 14 2 4" xfId="11936"/>
    <cellStyle name="Обычный 5 2 14 2 4 2" xfId="26602"/>
    <cellStyle name="Обычный 5 2 14 2 5" xfId="19269"/>
    <cellStyle name="Обычный 5 2 14 3" xfId="5516"/>
    <cellStyle name="Обычный 5 2 14 3 2" xfId="9175"/>
    <cellStyle name="Обычный 5 2 14 3 2 2" xfId="16508"/>
    <cellStyle name="Обычный 5 2 14 3 2 2 2" xfId="31174"/>
    <cellStyle name="Обычный 5 2 14 3 2 3" xfId="23841"/>
    <cellStyle name="Обычный 5 2 14 3 3" xfId="12853"/>
    <cellStyle name="Обычный 5 2 14 3 3 2" xfId="27519"/>
    <cellStyle name="Обычный 5 2 14 3 4" xfId="20186"/>
    <cellStyle name="Обычный 5 2 14 4" xfId="7345"/>
    <cellStyle name="Обычный 5 2 14 4 2" xfId="14682"/>
    <cellStyle name="Обычный 5 2 14 4 2 2" xfId="29348"/>
    <cellStyle name="Обычный 5 2 14 4 3" xfId="22015"/>
    <cellStyle name="Обычный 5 2 14 5" xfId="11027"/>
    <cellStyle name="Обычный 5 2 14 5 2" xfId="25693"/>
    <cellStyle name="Обычный 5 2 14 6" xfId="18360"/>
    <cellStyle name="Обычный 5 2 15" xfId="183"/>
    <cellStyle name="Обычный 5 2 15 2" xfId="4597"/>
    <cellStyle name="Обычный 5 2 15 2 2" xfId="6428"/>
    <cellStyle name="Обычный 5 2 15 2 2 2" xfId="10088"/>
    <cellStyle name="Обычный 5 2 15 2 2 2 2" xfId="17421"/>
    <cellStyle name="Обычный 5 2 15 2 2 2 2 2" xfId="32087"/>
    <cellStyle name="Обычный 5 2 15 2 2 2 3" xfId="24754"/>
    <cellStyle name="Обычный 5 2 15 2 2 3" xfId="13766"/>
    <cellStyle name="Обычный 5 2 15 2 2 3 2" xfId="28432"/>
    <cellStyle name="Обычный 5 2 15 2 2 4" xfId="21099"/>
    <cellStyle name="Обычный 5 2 15 2 3" xfId="8260"/>
    <cellStyle name="Обычный 5 2 15 2 3 2" xfId="15595"/>
    <cellStyle name="Обычный 5 2 15 2 3 2 2" xfId="30261"/>
    <cellStyle name="Обычный 5 2 15 2 3 3" xfId="22928"/>
    <cellStyle name="Обычный 5 2 15 2 4" xfId="11940"/>
    <cellStyle name="Обычный 5 2 15 2 4 2" xfId="26606"/>
    <cellStyle name="Обычный 5 2 15 2 5" xfId="19273"/>
    <cellStyle name="Обычный 5 2 15 3" xfId="5520"/>
    <cellStyle name="Обычный 5 2 15 3 2" xfId="9179"/>
    <cellStyle name="Обычный 5 2 15 3 2 2" xfId="16512"/>
    <cellStyle name="Обычный 5 2 15 3 2 2 2" xfId="31178"/>
    <cellStyle name="Обычный 5 2 15 3 2 3" xfId="23845"/>
    <cellStyle name="Обычный 5 2 15 3 3" xfId="12857"/>
    <cellStyle name="Обычный 5 2 15 3 3 2" xfId="27523"/>
    <cellStyle name="Обычный 5 2 15 3 4" xfId="20190"/>
    <cellStyle name="Обычный 5 2 15 4" xfId="7349"/>
    <cellStyle name="Обычный 5 2 15 4 2" xfId="14686"/>
    <cellStyle name="Обычный 5 2 15 4 2 2" xfId="29352"/>
    <cellStyle name="Обычный 5 2 15 4 3" xfId="22019"/>
    <cellStyle name="Обычный 5 2 15 5" xfId="11031"/>
    <cellStyle name="Обычный 5 2 15 5 2" xfId="25697"/>
    <cellStyle name="Обычный 5 2 15 6" xfId="18364"/>
    <cellStyle name="Обычный 5 2 16" xfId="187"/>
    <cellStyle name="Обычный 5 2 16 2" xfId="4601"/>
    <cellStyle name="Обычный 5 2 16 2 2" xfId="6432"/>
    <cellStyle name="Обычный 5 2 16 2 2 2" xfId="10092"/>
    <cellStyle name="Обычный 5 2 16 2 2 2 2" xfId="17425"/>
    <cellStyle name="Обычный 5 2 16 2 2 2 2 2" xfId="32091"/>
    <cellStyle name="Обычный 5 2 16 2 2 2 3" xfId="24758"/>
    <cellStyle name="Обычный 5 2 16 2 2 3" xfId="13770"/>
    <cellStyle name="Обычный 5 2 16 2 2 3 2" xfId="28436"/>
    <cellStyle name="Обычный 5 2 16 2 2 4" xfId="21103"/>
    <cellStyle name="Обычный 5 2 16 2 3" xfId="8264"/>
    <cellStyle name="Обычный 5 2 16 2 3 2" xfId="15599"/>
    <cellStyle name="Обычный 5 2 16 2 3 2 2" xfId="30265"/>
    <cellStyle name="Обычный 5 2 16 2 3 3" xfId="22932"/>
    <cellStyle name="Обычный 5 2 16 2 4" xfId="11944"/>
    <cellStyle name="Обычный 5 2 16 2 4 2" xfId="26610"/>
    <cellStyle name="Обычный 5 2 16 2 5" xfId="19277"/>
    <cellStyle name="Обычный 5 2 16 3" xfId="5524"/>
    <cellStyle name="Обычный 5 2 16 3 2" xfId="9183"/>
    <cellStyle name="Обычный 5 2 16 3 2 2" xfId="16516"/>
    <cellStyle name="Обычный 5 2 16 3 2 2 2" xfId="31182"/>
    <cellStyle name="Обычный 5 2 16 3 2 3" xfId="23849"/>
    <cellStyle name="Обычный 5 2 16 3 3" xfId="12861"/>
    <cellStyle name="Обычный 5 2 16 3 3 2" xfId="27527"/>
    <cellStyle name="Обычный 5 2 16 3 4" xfId="20194"/>
    <cellStyle name="Обычный 5 2 16 4" xfId="7353"/>
    <cellStyle name="Обычный 5 2 16 4 2" xfId="14690"/>
    <cellStyle name="Обычный 5 2 16 4 2 2" xfId="29356"/>
    <cellStyle name="Обычный 5 2 16 4 3" xfId="22023"/>
    <cellStyle name="Обычный 5 2 16 5" xfId="11035"/>
    <cellStyle name="Обычный 5 2 16 5 2" xfId="25701"/>
    <cellStyle name="Обычный 5 2 16 6" xfId="18368"/>
    <cellStyle name="Обычный 5 2 17" xfId="191"/>
    <cellStyle name="Обычный 5 2 17 2" xfId="4605"/>
    <cellStyle name="Обычный 5 2 17 2 2" xfId="6436"/>
    <cellStyle name="Обычный 5 2 17 2 2 2" xfId="10096"/>
    <cellStyle name="Обычный 5 2 17 2 2 2 2" xfId="17429"/>
    <cellStyle name="Обычный 5 2 17 2 2 2 2 2" xfId="32095"/>
    <cellStyle name="Обычный 5 2 17 2 2 2 3" xfId="24762"/>
    <cellStyle name="Обычный 5 2 17 2 2 3" xfId="13774"/>
    <cellStyle name="Обычный 5 2 17 2 2 3 2" xfId="28440"/>
    <cellStyle name="Обычный 5 2 17 2 2 4" xfId="21107"/>
    <cellStyle name="Обычный 5 2 17 2 3" xfId="8268"/>
    <cellStyle name="Обычный 5 2 17 2 3 2" xfId="15603"/>
    <cellStyle name="Обычный 5 2 17 2 3 2 2" xfId="30269"/>
    <cellStyle name="Обычный 5 2 17 2 3 3" xfId="22936"/>
    <cellStyle name="Обычный 5 2 17 2 4" xfId="11948"/>
    <cellStyle name="Обычный 5 2 17 2 4 2" xfId="26614"/>
    <cellStyle name="Обычный 5 2 17 2 5" xfId="19281"/>
    <cellStyle name="Обычный 5 2 17 3" xfId="5528"/>
    <cellStyle name="Обычный 5 2 17 3 2" xfId="9187"/>
    <cellStyle name="Обычный 5 2 17 3 2 2" xfId="16520"/>
    <cellStyle name="Обычный 5 2 17 3 2 2 2" xfId="31186"/>
    <cellStyle name="Обычный 5 2 17 3 2 3" xfId="23853"/>
    <cellStyle name="Обычный 5 2 17 3 3" xfId="12865"/>
    <cellStyle name="Обычный 5 2 17 3 3 2" xfId="27531"/>
    <cellStyle name="Обычный 5 2 17 3 4" xfId="20198"/>
    <cellStyle name="Обычный 5 2 17 4" xfId="7357"/>
    <cellStyle name="Обычный 5 2 17 4 2" xfId="14694"/>
    <cellStyle name="Обычный 5 2 17 4 2 2" xfId="29360"/>
    <cellStyle name="Обычный 5 2 17 4 3" xfId="22027"/>
    <cellStyle name="Обычный 5 2 17 5" xfId="11039"/>
    <cellStyle name="Обычный 5 2 17 5 2" xfId="25705"/>
    <cellStyle name="Обычный 5 2 17 6" xfId="18372"/>
    <cellStyle name="Обычный 5 2 18" xfId="195"/>
    <cellStyle name="Обычный 5 2 18 2" xfId="4609"/>
    <cellStyle name="Обычный 5 2 18 2 2" xfId="6440"/>
    <cellStyle name="Обычный 5 2 18 2 2 2" xfId="10100"/>
    <cellStyle name="Обычный 5 2 18 2 2 2 2" xfId="17433"/>
    <cellStyle name="Обычный 5 2 18 2 2 2 2 2" xfId="32099"/>
    <cellStyle name="Обычный 5 2 18 2 2 2 3" xfId="24766"/>
    <cellStyle name="Обычный 5 2 18 2 2 3" xfId="13778"/>
    <cellStyle name="Обычный 5 2 18 2 2 3 2" xfId="28444"/>
    <cellStyle name="Обычный 5 2 18 2 2 4" xfId="21111"/>
    <cellStyle name="Обычный 5 2 18 2 3" xfId="8272"/>
    <cellStyle name="Обычный 5 2 18 2 3 2" xfId="15607"/>
    <cellStyle name="Обычный 5 2 18 2 3 2 2" xfId="30273"/>
    <cellStyle name="Обычный 5 2 18 2 3 3" xfId="22940"/>
    <cellStyle name="Обычный 5 2 18 2 4" xfId="11952"/>
    <cellStyle name="Обычный 5 2 18 2 4 2" xfId="26618"/>
    <cellStyle name="Обычный 5 2 18 2 5" xfId="19285"/>
    <cellStyle name="Обычный 5 2 18 3" xfId="5532"/>
    <cellStyle name="Обычный 5 2 18 3 2" xfId="9191"/>
    <cellStyle name="Обычный 5 2 18 3 2 2" xfId="16524"/>
    <cellStyle name="Обычный 5 2 18 3 2 2 2" xfId="31190"/>
    <cellStyle name="Обычный 5 2 18 3 2 3" xfId="23857"/>
    <cellStyle name="Обычный 5 2 18 3 3" xfId="12869"/>
    <cellStyle name="Обычный 5 2 18 3 3 2" xfId="27535"/>
    <cellStyle name="Обычный 5 2 18 3 4" xfId="20202"/>
    <cellStyle name="Обычный 5 2 18 4" xfId="7361"/>
    <cellStyle name="Обычный 5 2 18 4 2" xfId="14698"/>
    <cellStyle name="Обычный 5 2 18 4 2 2" xfId="29364"/>
    <cellStyle name="Обычный 5 2 18 4 3" xfId="22031"/>
    <cellStyle name="Обычный 5 2 18 5" xfId="11043"/>
    <cellStyle name="Обычный 5 2 18 5 2" xfId="25709"/>
    <cellStyle name="Обычный 5 2 18 6" xfId="18376"/>
    <cellStyle name="Обычный 5 2 19" xfId="199"/>
    <cellStyle name="Обычный 5 2 19 2" xfId="4613"/>
    <cellStyle name="Обычный 5 2 19 2 2" xfId="6444"/>
    <cellStyle name="Обычный 5 2 19 2 2 2" xfId="10104"/>
    <cellStyle name="Обычный 5 2 19 2 2 2 2" xfId="17437"/>
    <cellStyle name="Обычный 5 2 19 2 2 2 2 2" xfId="32103"/>
    <cellStyle name="Обычный 5 2 19 2 2 2 3" xfId="24770"/>
    <cellStyle name="Обычный 5 2 19 2 2 3" xfId="13782"/>
    <cellStyle name="Обычный 5 2 19 2 2 3 2" xfId="28448"/>
    <cellStyle name="Обычный 5 2 19 2 2 4" xfId="21115"/>
    <cellStyle name="Обычный 5 2 19 2 3" xfId="8276"/>
    <cellStyle name="Обычный 5 2 19 2 3 2" xfId="15611"/>
    <cellStyle name="Обычный 5 2 19 2 3 2 2" xfId="30277"/>
    <cellStyle name="Обычный 5 2 19 2 3 3" xfId="22944"/>
    <cellStyle name="Обычный 5 2 19 2 4" xfId="11956"/>
    <cellStyle name="Обычный 5 2 19 2 4 2" xfId="26622"/>
    <cellStyle name="Обычный 5 2 19 2 5" xfId="19289"/>
    <cellStyle name="Обычный 5 2 19 3" xfId="5536"/>
    <cellStyle name="Обычный 5 2 19 3 2" xfId="9195"/>
    <cellStyle name="Обычный 5 2 19 3 2 2" xfId="16528"/>
    <cellStyle name="Обычный 5 2 19 3 2 2 2" xfId="31194"/>
    <cellStyle name="Обычный 5 2 19 3 2 3" xfId="23861"/>
    <cellStyle name="Обычный 5 2 19 3 3" xfId="12873"/>
    <cellStyle name="Обычный 5 2 19 3 3 2" xfId="27539"/>
    <cellStyle name="Обычный 5 2 19 3 4" xfId="20206"/>
    <cellStyle name="Обычный 5 2 19 4" xfId="7365"/>
    <cellStyle name="Обычный 5 2 19 4 2" xfId="14702"/>
    <cellStyle name="Обычный 5 2 19 4 2 2" xfId="29368"/>
    <cellStyle name="Обычный 5 2 19 4 3" xfId="22035"/>
    <cellStyle name="Обычный 5 2 19 5" xfId="11047"/>
    <cellStyle name="Обычный 5 2 19 5 2" xfId="25713"/>
    <cellStyle name="Обычный 5 2 19 6" xfId="18380"/>
    <cellStyle name="Обычный 5 2 2" xfId="88"/>
    <cellStyle name="Обычный 5 2 2 10" xfId="761"/>
    <cellStyle name="Обычный 5 2 2 10 2" xfId="5172"/>
    <cellStyle name="Обычный 5 2 2 10 2 2" xfId="7003"/>
    <cellStyle name="Обычный 5 2 2 10 2 2 2" xfId="10663"/>
    <cellStyle name="Обычный 5 2 2 10 2 2 2 2" xfId="17996"/>
    <cellStyle name="Обычный 5 2 2 10 2 2 2 2 2" xfId="32662"/>
    <cellStyle name="Обычный 5 2 2 10 2 2 2 3" xfId="25329"/>
    <cellStyle name="Обычный 5 2 2 10 2 2 3" xfId="14341"/>
    <cellStyle name="Обычный 5 2 2 10 2 2 3 2" xfId="29007"/>
    <cellStyle name="Обычный 5 2 2 10 2 2 4" xfId="21674"/>
    <cellStyle name="Обычный 5 2 2 10 2 3" xfId="8835"/>
    <cellStyle name="Обычный 5 2 2 10 2 3 2" xfId="16170"/>
    <cellStyle name="Обычный 5 2 2 10 2 3 2 2" xfId="30836"/>
    <cellStyle name="Обычный 5 2 2 10 2 3 3" xfId="23503"/>
    <cellStyle name="Обычный 5 2 2 10 2 4" xfId="12515"/>
    <cellStyle name="Обычный 5 2 2 10 2 4 2" xfId="27181"/>
    <cellStyle name="Обычный 5 2 2 10 2 5" xfId="19848"/>
    <cellStyle name="Обычный 5 2 2 10 3" xfId="6095"/>
    <cellStyle name="Обычный 5 2 2 10 3 2" xfId="9754"/>
    <cellStyle name="Обычный 5 2 2 10 3 2 2" xfId="17087"/>
    <cellStyle name="Обычный 5 2 2 10 3 2 2 2" xfId="31753"/>
    <cellStyle name="Обычный 5 2 2 10 3 2 3" xfId="24420"/>
    <cellStyle name="Обычный 5 2 2 10 3 3" xfId="13432"/>
    <cellStyle name="Обычный 5 2 2 10 3 3 2" xfId="28098"/>
    <cellStyle name="Обычный 5 2 2 10 3 4" xfId="20765"/>
    <cellStyle name="Обычный 5 2 2 10 4" xfId="7924"/>
    <cellStyle name="Обычный 5 2 2 10 4 2" xfId="15261"/>
    <cellStyle name="Обычный 5 2 2 10 4 2 2" xfId="29927"/>
    <cellStyle name="Обычный 5 2 2 10 4 3" xfId="22594"/>
    <cellStyle name="Обычный 5 2 2 10 5" xfId="11606"/>
    <cellStyle name="Обычный 5 2 2 10 5 2" xfId="26272"/>
    <cellStyle name="Обычный 5 2 2 10 6" xfId="18939"/>
    <cellStyle name="Обычный 5 2 2 11" xfId="824"/>
    <cellStyle name="Обычный 5 2 2 11 2" xfId="5235"/>
    <cellStyle name="Обычный 5 2 2 11 2 2" xfId="7066"/>
    <cellStyle name="Обычный 5 2 2 11 2 2 2" xfId="10726"/>
    <cellStyle name="Обычный 5 2 2 11 2 2 2 2" xfId="18059"/>
    <cellStyle name="Обычный 5 2 2 11 2 2 2 2 2" xfId="32725"/>
    <cellStyle name="Обычный 5 2 2 11 2 2 2 3" xfId="25392"/>
    <cellStyle name="Обычный 5 2 2 11 2 2 3" xfId="14404"/>
    <cellStyle name="Обычный 5 2 2 11 2 2 3 2" xfId="29070"/>
    <cellStyle name="Обычный 5 2 2 11 2 2 4" xfId="21737"/>
    <cellStyle name="Обычный 5 2 2 11 2 3" xfId="8898"/>
    <cellStyle name="Обычный 5 2 2 11 2 3 2" xfId="16233"/>
    <cellStyle name="Обычный 5 2 2 11 2 3 2 2" xfId="30899"/>
    <cellStyle name="Обычный 5 2 2 11 2 3 3" xfId="23566"/>
    <cellStyle name="Обычный 5 2 2 11 2 4" xfId="12578"/>
    <cellStyle name="Обычный 5 2 2 11 2 4 2" xfId="27244"/>
    <cellStyle name="Обычный 5 2 2 11 2 5" xfId="19911"/>
    <cellStyle name="Обычный 5 2 2 11 3" xfId="6158"/>
    <cellStyle name="Обычный 5 2 2 11 3 2" xfId="9817"/>
    <cellStyle name="Обычный 5 2 2 11 3 2 2" xfId="17150"/>
    <cellStyle name="Обычный 5 2 2 11 3 2 2 2" xfId="31816"/>
    <cellStyle name="Обычный 5 2 2 11 3 2 3" xfId="24483"/>
    <cellStyle name="Обычный 5 2 2 11 3 3" xfId="13495"/>
    <cellStyle name="Обычный 5 2 2 11 3 3 2" xfId="28161"/>
    <cellStyle name="Обычный 5 2 2 11 3 4" xfId="20828"/>
    <cellStyle name="Обычный 5 2 2 11 4" xfId="7987"/>
    <cellStyle name="Обычный 5 2 2 11 4 2" xfId="15324"/>
    <cellStyle name="Обычный 5 2 2 11 4 2 2" xfId="29990"/>
    <cellStyle name="Обычный 5 2 2 11 4 3" xfId="22657"/>
    <cellStyle name="Обычный 5 2 2 11 5" xfId="11669"/>
    <cellStyle name="Обычный 5 2 2 11 5 2" xfId="26335"/>
    <cellStyle name="Обычный 5 2 2 11 6" xfId="19002"/>
    <cellStyle name="Обычный 5 2 2 12" xfId="887"/>
    <cellStyle name="Обычный 5 2 2 12 2" xfId="5298"/>
    <cellStyle name="Обычный 5 2 2 12 2 2" xfId="7129"/>
    <cellStyle name="Обычный 5 2 2 12 2 2 2" xfId="10789"/>
    <cellStyle name="Обычный 5 2 2 12 2 2 2 2" xfId="18122"/>
    <cellStyle name="Обычный 5 2 2 12 2 2 2 2 2" xfId="32788"/>
    <cellStyle name="Обычный 5 2 2 12 2 2 2 3" xfId="25455"/>
    <cellStyle name="Обычный 5 2 2 12 2 2 3" xfId="14467"/>
    <cellStyle name="Обычный 5 2 2 12 2 2 3 2" xfId="29133"/>
    <cellStyle name="Обычный 5 2 2 12 2 2 4" xfId="21800"/>
    <cellStyle name="Обычный 5 2 2 12 2 3" xfId="8961"/>
    <cellStyle name="Обычный 5 2 2 12 2 3 2" xfId="16296"/>
    <cellStyle name="Обычный 5 2 2 12 2 3 2 2" xfId="30962"/>
    <cellStyle name="Обычный 5 2 2 12 2 3 3" xfId="23629"/>
    <cellStyle name="Обычный 5 2 2 12 2 4" xfId="12641"/>
    <cellStyle name="Обычный 5 2 2 12 2 4 2" xfId="27307"/>
    <cellStyle name="Обычный 5 2 2 12 2 5" xfId="19974"/>
    <cellStyle name="Обычный 5 2 2 12 3" xfId="6221"/>
    <cellStyle name="Обычный 5 2 2 12 3 2" xfId="9880"/>
    <cellStyle name="Обычный 5 2 2 12 3 2 2" xfId="17213"/>
    <cellStyle name="Обычный 5 2 2 12 3 2 2 2" xfId="31879"/>
    <cellStyle name="Обычный 5 2 2 12 3 2 3" xfId="24546"/>
    <cellStyle name="Обычный 5 2 2 12 3 3" xfId="13558"/>
    <cellStyle name="Обычный 5 2 2 12 3 3 2" xfId="28224"/>
    <cellStyle name="Обычный 5 2 2 12 3 4" xfId="20891"/>
    <cellStyle name="Обычный 5 2 2 12 4" xfId="8050"/>
    <cellStyle name="Обычный 5 2 2 12 4 2" xfId="15387"/>
    <cellStyle name="Обычный 5 2 2 12 4 2 2" xfId="30053"/>
    <cellStyle name="Обычный 5 2 2 12 4 3" xfId="22720"/>
    <cellStyle name="Обычный 5 2 2 12 5" xfId="11732"/>
    <cellStyle name="Обычный 5 2 2 12 5 2" xfId="26398"/>
    <cellStyle name="Обычный 5 2 2 12 6" xfId="19065"/>
    <cellStyle name="Обычный 5 2 2 13" xfId="950"/>
    <cellStyle name="Обычный 5 2 2 13 2" xfId="5361"/>
    <cellStyle name="Обычный 5 2 2 13 2 2" xfId="7192"/>
    <cellStyle name="Обычный 5 2 2 13 2 2 2" xfId="10852"/>
    <cellStyle name="Обычный 5 2 2 13 2 2 2 2" xfId="18185"/>
    <cellStyle name="Обычный 5 2 2 13 2 2 2 2 2" xfId="32851"/>
    <cellStyle name="Обычный 5 2 2 13 2 2 2 3" xfId="25518"/>
    <cellStyle name="Обычный 5 2 2 13 2 2 3" xfId="14530"/>
    <cellStyle name="Обычный 5 2 2 13 2 2 3 2" xfId="29196"/>
    <cellStyle name="Обычный 5 2 2 13 2 2 4" xfId="21863"/>
    <cellStyle name="Обычный 5 2 2 13 2 3" xfId="9024"/>
    <cellStyle name="Обычный 5 2 2 13 2 3 2" xfId="16359"/>
    <cellStyle name="Обычный 5 2 2 13 2 3 2 2" xfId="31025"/>
    <cellStyle name="Обычный 5 2 2 13 2 3 3" xfId="23692"/>
    <cellStyle name="Обычный 5 2 2 13 2 4" xfId="12704"/>
    <cellStyle name="Обычный 5 2 2 13 2 4 2" xfId="27370"/>
    <cellStyle name="Обычный 5 2 2 13 2 5" xfId="20037"/>
    <cellStyle name="Обычный 5 2 2 13 3" xfId="6284"/>
    <cellStyle name="Обычный 5 2 2 13 3 2" xfId="9943"/>
    <cellStyle name="Обычный 5 2 2 13 3 2 2" xfId="17276"/>
    <cellStyle name="Обычный 5 2 2 13 3 2 2 2" xfId="31942"/>
    <cellStyle name="Обычный 5 2 2 13 3 2 3" xfId="24609"/>
    <cellStyle name="Обычный 5 2 2 13 3 3" xfId="13621"/>
    <cellStyle name="Обычный 5 2 2 13 3 3 2" xfId="28287"/>
    <cellStyle name="Обычный 5 2 2 13 3 4" xfId="20954"/>
    <cellStyle name="Обычный 5 2 2 13 4" xfId="8113"/>
    <cellStyle name="Обычный 5 2 2 13 4 2" xfId="15450"/>
    <cellStyle name="Обычный 5 2 2 13 4 2 2" xfId="30116"/>
    <cellStyle name="Обычный 5 2 2 13 4 3" xfId="22783"/>
    <cellStyle name="Обычный 5 2 2 13 5" xfId="11795"/>
    <cellStyle name="Обычный 5 2 2 13 5 2" xfId="26461"/>
    <cellStyle name="Обычный 5 2 2 13 6" xfId="19128"/>
    <cellStyle name="Обычный 5 2 2 14" xfId="1012"/>
    <cellStyle name="Обычный 5 2 2 14 2" xfId="5424"/>
    <cellStyle name="Обычный 5 2 2 14 2 2" xfId="7255"/>
    <cellStyle name="Обычный 5 2 2 14 2 2 2" xfId="10915"/>
    <cellStyle name="Обычный 5 2 2 14 2 2 2 2" xfId="18248"/>
    <cellStyle name="Обычный 5 2 2 14 2 2 2 2 2" xfId="32914"/>
    <cellStyle name="Обычный 5 2 2 14 2 2 2 3" xfId="25581"/>
    <cellStyle name="Обычный 5 2 2 14 2 2 3" xfId="14593"/>
    <cellStyle name="Обычный 5 2 2 14 2 2 3 2" xfId="29259"/>
    <cellStyle name="Обычный 5 2 2 14 2 2 4" xfId="21926"/>
    <cellStyle name="Обычный 5 2 2 14 2 3" xfId="9087"/>
    <cellStyle name="Обычный 5 2 2 14 2 3 2" xfId="16422"/>
    <cellStyle name="Обычный 5 2 2 14 2 3 2 2" xfId="31088"/>
    <cellStyle name="Обычный 5 2 2 14 2 3 3" xfId="23755"/>
    <cellStyle name="Обычный 5 2 2 14 2 4" xfId="12767"/>
    <cellStyle name="Обычный 5 2 2 14 2 4 2" xfId="27433"/>
    <cellStyle name="Обычный 5 2 2 14 2 5" xfId="20100"/>
    <cellStyle name="Обычный 5 2 2 14 3" xfId="6346"/>
    <cellStyle name="Обычный 5 2 2 14 3 2" xfId="10006"/>
    <cellStyle name="Обычный 5 2 2 14 3 2 2" xfId="17339"/>
    <cellStyle name="Обычный 5 2 2 14 3 2 2 2" xfId="32005"/>
    <cellStyle name="Обычный 5 2 2 14 3 2 3" xfId="24672"/>
    <cellStyle name="Обычный 5 2 2 14 3 3" xfId="13684"/>
    <cellStyle name="Обычный 5 2 2 14 3 3 2" xfId="28350"/>
    <cellStyle name="Обычный 5 2 2 14 3 4" xfId="21017"/>
    <cellStyle name="Обычный 5 2 2 14 4" xfId="8176"/>
    <cellStyle name="Обычный 5 2 2 14 4 2" xfId="15513"/>
    <cellStyle name="Обычный 5 2 2 14 4 2 2" xfId="30179"/>
    <cellStyle name="Обычный 5 2 2 14 4 3" xfId="22846"/>
    <cellStyle name="Обычный 5 2 2 14 5" xfId="11858"/>
    <cellStyle name="Обычный 5 2 2 14 5 2" xfId="26524"/>
    <cellStyle name="Обычный 5 2 2 14 6" xfId="19191"/>
    <cellStyle name="Обычный 5 2 2 15" xfId="4544"/>
    <cellStyle name="Обычный 5 2 2 15 2" xfId="6375"/>
    <cellStyle name="Обычный 5 2 2 15 2 2" xfId="10035"/>
    <cellStyle name="Обычный 5 2 2 15 2 2 2" xfId="17368"/>
    <cellStyle name="Обычный 5 2 2 15 2 2 2 2" xfId="32034"/>
    <cellStyle name="Обычный 5 2 2 15 2 2 3" xfId="24701"/>
    <cellStyle name="Обычный 5 2 2 15 2 3" xfId="13713"/>
    <cellStyle name="Обычный 5 2 2 15 2 3 2" xfId="28379"/>
    <cellStyle name="Обычный 5 2 2 15 2 4" xfId="21046"/>
    <cellStyle name="Обычный 5 2 2 15 3" xfId="8207"/>
    <cellStyle name="Обычный 5 2 2 15 3 2" xfId="15542"/>
    <cellStyle name="Обычный 5 2 2 15 3 2 2" xfId="30208"/>
    <cellStyle name="Обычный 5 2 2 15 3 3" xfId="22875"/>
    <cellStyle name="Обычный 5 2 2 15 4" xfId="11887"/>
    <cellStyle name="Обычный 5 2 2 15 4 2" xfId="26553"/>
    <cellStyle name="Обычный 5 2 2 15 5" xfId="19220"/>
    <cellStyle name="Обычный 5 2 2 16" xfId="5467"/>
    <cellStyle name="Обычный 5 2 2 16 2" xfId="9126"/>
    <cellStyle name="Обычный 5 2 2 16 2 2" xfId="16459"/>
    <cellStyle name="Обычный 5 2 2 16 2 2 2" xfId="31125"/>
    <cellStyle name="Обычный 5 2 2 16 2 3" xfId="23792"/>
    <cellStyle name="Обычный 5 2 2 16 3" xfId="12804"/>
    <cellStyle name="Обычный 5 2 2 16 3 2" xfId="27470"/>
    <cellStyle name="Обычный 5 2 2 16 4" xfId="20137"/>
    <cellStyle name="Обычный 5 2 2 17" xfId="7296"/>
    <cellStyle name="Обычный 5 2 2 17 2" xfId="14633"/>
    <cellStyle name="Обычный 5 2 2 17 2 2" xfId="29299"/>
    <cellStyle name="Обычный 5 2 2 17 3" xfId="21966"/>
    <cellStyle name="Обычный 5 2 2 18" xfId="10978"/>
    <cellStyle name="Обычный 5 2 2 18 2" xfId="25644"/>
    <cellStyle name="Обычный 5 2 2 19" xfId="18311"/>
    <cellStyle name="Обычный 5 2 2 2" xfId="256"/>
    <cellStyle name="Обычный 5 2 2 2 2" xfId="4668"/>
    <cellStyle name="Обычный 5 2 2 2 2 2" xfId="6499"/>
    <cellStyle name="Обычный 5 2 2 2 2 2 2" xfId="10159"/>
    <cellStyle name="Обычный 5 2 2 2 2 2 2 2" xfId="17492"/>
    <cellStyle name="Обычный 5 2 2 2 2 2 2 2 2" xfId="32158"/>
    <cellStyle name="Обычный 5 2 2 2 2 2 2 3" xfId="24825"/>
    <cellStyle name="Обычный 5 2 2 2 2 2 3" xfId="13837"/>
    <cellStyle name="Обычный 5 2 2 2 2 2 3 2" xfId="28503"/>
    <cellStyle name="Обычный 5 2 2 2 2 2 4" xfId="21170"/>
    <cellStyle name="Обычный 5 2 2 2 2 3" xfId="8331"/>
    <cellStyle name="Обычный 5 2 2 2 2 3 2" xfId="15666"/>
    <cellStyle name="Обычный 5 2 2 2 2 3 2 2" xfId="30332"/>
    <cellStyle name="Обычный 5 2 2 2 2 3 3" xfId="22999"/>
    <cellStyle name="Обычный 5 2 2 2 2 4" xfId="12011"/>
    <cellStyle name="Обычный 5 2 2 2 2 4 2" xfId="26677"/>
    <cellStyle name="Обычный 5 2 2 2 2 5" xfId="19344"/>
    <cellStyle name="Обычный 5 2 2 2 3" xfId="5591"/>
    <cellStyle name="Обычный 5 2 2 2 3 2" xfId="9250"/>
    <cellStyle name="Обычный 5 2 2 2 3 2 2" xfId="16583"/>
    <cellStyle name="Обычный 5 2 2 2 3 2 2 2" xfId="31249"/>
    <cellStyle name="Обычный 5 2 2 2 3 2 3" xfId="23916"/>
    <cellStyle name="Обычный 5 2 2 2 3 3" xfId="12928"/>
    <cellStyle name="Обычный 5 2 2 2 3 3 2" xfId="27594"/>
    <cellStyle name="Обычный 5 2 2 2 3 4" xfId="20261"/>
    <cellStyle name="Обычный 5 2 2 2 4" xfId="7420"/>
    <cellStyle name="Обычный 5 2 2 2 4 2" xfId="14757"/>
    <cellStyle name="Обычный 5 2 2 2 4 2 2" xfId="29423"/>
    <cellStyle name="Обычный 5 2 2 2 4 3" xfId="22090"/>
    <cellStyle name="Обычный 5 2 2 2 5" xfId="11102"/>
    <cellStyle name="Обычный 5 2 2 2 5 2" xfId="25768"/>
    <cellStyle name="Обычный 5 2 2 2 6" xfId="18435"/>
    <cellStyle name="Обычный 5 2 2 3" xfId="320"/>
    <cellStyle name="Обычный 5 2 2 3 2" xfId="4731"/>
    <cellStyle name="Обычный 5 2 2 3 2 2" xfId="6562"/>
    <cellStyle name="Обычный 5 2 2 3 2 2 2" xfId="10222"/>
    <cellStyle name="Обычный 5 2 2 3 2 2 2 2" xfId="17555"/>
    <cellStyle name="Обычный 5 2 2 3 2 2 2 2 2" xfId="32221"/>
    <cellStyle name="Обычный 5 2 2 3 2 2 2 3" xfId="24888"/>
    <cellStyle name="Обычный 5 2 2 3 2 2 3" xfId="13900"/>
    <cellStyle name="Обычный 5 2 2 3 2 2 3 2" xfId="28566"/>
    <cellStyle name="Обычный 5 2 2 3 2 2 4" xfId="21233"/>
    <cellStyle name="Обычный 5 2 2 3 2 3" xfId="8394"/>
    <cellStyle name="Обычный 5 2 2 3 2 3 2" xfId="15729"/>
    <cellStyle name="Обычный 5 2 2 3 2 3 2 2" xfId="30395"/>
    <cellStyle name="Обычный 5 2 2 3 2 3 3" xfId="23062"/>
    <cellStyle name="Обычный 5 2 2 3 2 4" xfId="12074"/>
    <cellStyle name="Обычный 5 2 2 3 2 4 2" xfId="26740"/>
    <cellStyle name="Обычный 5 2 2 3 2 5" xfId="19407"/>
    <cellStyle name="Обычный 5 2 2 3 3" xfId="5654"/>
    <cellStyle name="Обычный 5 2 2 3 3 2" xfId="9313"/>
    <cellStyle name="Обычный 5 2 2 3 3 2 2" xfId="16646"/>
    <cellStyle name="Обычный 5 2 2 3 3 2 2 2" xfId="31312"/>
    <cellStyle name="Обычный 5 2 2 3 3 2 3" xfId="23979"/>
    <cellStyle name="Обычный 5 2 2 3 3 3" xfId="12991"/>
    <cellStyle name="Обычный 5 2 2 3 3 3 2" xfId="27657"/>
    <cellStyle name="Обычный 5 2 2 3 3 4" xfId="20324"/>
    <cellStyle name="Обычный 5 2 2 3 4" xfId="7483"/>
    <cellStyle name="Обычный 5 2 2 3 4 2" xfId="14820"/>
    <cellStyle name="Обычный 5 2 2 3 4 2 2" xfId="29486"/>
    <cellStyle name="Обычный 5 2 2 3 4 3" xfId="22153"/>
    <cellStyle name="Обычный 5 2 2 3 5" xfId="11165"/>
    <cellStyle name="Обычный 5 2 2 3 5 2" xfId="25831"/>
    <cellStyle name="Обычный 5 2 2 3 6" xfId="18498"/>
    <cellStyle name="Обычный 5 2 2 4" xfId="382"/>
    <cellStyle name="Обычный 5 2 2 4 2" xfId="4794"/>
    <cellStyle name="Обычный 5 2 2 4 2 2" xfId="6625"/>
    <cellStyle name="Обычный 5 2 2 4 2 2 2" xfId="10285"/>
    <cellStyle name="Обычный 5 2 2 4 2 2 2 2" xfId="17618"/>
    <cellStyle name="Обычный 5 2 2 4 2 2 2 2 2" xfId="32284"/>
    <cellStyle name="Обычный 5 2 2 4 2 2 2 3" xfId="24951"/>
    <cellStyle name="Обычный 5 2 2 4 2 2 3" xfId="13963"/>
    <cellStyle name="Обычный 5 2 2 4 2 2 3 2" xfId="28629"/>
    <cellStyle name="Обычный 5 2 2 4 2 2 4" xfId="21296"/>
    <cellStyle name="Обычный 5 2 2 4 2 3" xfId="8457"/>
    <cellStyle name="Обычный 5 2 2 4 2 3 2" xfId="15792"/>
    <cellStyle name="Обычный 5 2 2 4 2 3 2 2" xfId="30458"/>
    <cellStyle name="Обычный 5 2 2 4 2 3 3" xfId="23125"/>
    <cellStyle name="Обычный 5 2 2 4 2 4" xfId="12137"/>
    <cellStyle name="Обычный 5 2 2 4 2 4 2" xfId="26803"/>
    <cellStyle name="Обычный 5 2 2 4 2 5" xfId="19470"/>
    <cellStyle name="Обычный 5 2 2 4 3" xfId="5717"/>
    <cellStyle name="Обычный 5 2 2 4 3 2" xfId="9376"/>
    <cellStyle name="Обычный 5 2 2 4 3 2 2" xfId="16709"/>
    <cellStyle name="Обычный 5 2 2 4 3 2 2 2" xfId="31375"/>
    <cellStyle name="Обычный 5 2 2 4 3 2 3" xfId="24042"/>
    <cellStyle name="Обычный 5 2 2 4 3 3" xfId="13054"/>
    <cellStyle name="Обычный 5 2 2 4 3 3 2" xfId="27720"/>
    <cellStyle name="Обычный 5 2 2 4 3 4" xfId="20387"/>
    <cellStyle name="Обычный 5 2 2 4 4" xfId="7546"/>
    <cellStyle name="Обычный 5 2 2 4 4 2" xfId="14883"/>
    <cellStyle name="Обычный 5 2 2 4 4 2 2" xfId="29549"/>
    <cellStyle name="Обычный 5 2 2 4 4 3" xfId="22216"/>
    <cellStyle name="Обычный 5 2 2 4 5" xfId="11228"/>
    <cellStyle name="Обычный 5 2 2 4 5 2" xfId="25894"/>
    <cellStyle name="Обычный 5 2 2 4 6" xfId="18561"/>
    <cellStyle name="Обычный 5 2 2 5" xfId="445"/>
    <cellStyle name="Обычный 5 2 2 5 2" xfId="4857"/>
    <cellStyle name="Обычный 5 2 2 5 2 2" xfId="6688"/>
    <cellStyle name="Обычный 5 2 2 5 2 2 2" xfId="10348"/>
    <cellStyle name="Обычный 5 2 2 5 2 2 2 2" xfId="17681"/>
    <cellStyle name="Обычный 5 2 2 5 2 2 2 2 2" xfId="32347"/>
    <cellStyle name="Обычный 5 2 2 5 2 2 2 3" xfId="25014"/>
    <cellStyle name="Обычный 5 2 2 5 2 2 3" xfId="14026"/>
    <cellStyle name="Обычный 5 2 2 5 2 2 3 2" xfId="28692"/>
    <cellStyle name="Обычный 5 2 2 5 2 2 4" xfId="21359"/>
    <cellStyle name="Обычный 5 2 2 5 2 3" xfId="8520"/>
    <cellStyle name="Обычный 5 2 2 5 2 3 2" xfId="15855"/>
    <cellStyle name="Обычный 5 2 2 5 2 3 2 2" xfId="30521"/>
    <cellStyle name="Обычный 5 2 2 5 2 3 3" xfId="23188"/>
    <cellStyle name="Обычный 5 2 2 5 2 4" xfId="12200"/>
    <cellStyle name="Обычный 5 2 2 5 2 4 2" xfId="26866"/>
    <cellStyle name="Обычный 5 2 2 5 2 5" xfId="19533"/>
    <cellStyle name="Обычный 5 2 2 5 3" xfId="5780"/>
    <cellStyle name="Обычный 5 2 2 5 3 2" xfId="9439"/>
    <cellStyle name="Обычный 5 2 2 5 3 2 2" xfId="16772"/>
    <cellStyle name="Обычный 5 2 2 5 3 2 2 2" xfId="31438"/>
    <cellStyle name="Обычный 5 2 2 5 3 2 3" xfId="24105"/>
    <cellStyle name="Обычный 5 2 2 5 3 3" xfId="13117"/>
    <cellStyle name="Обычный 5 2 2 5 3 3 2" xfId="27783"/>
    <cellStyle name="Обычный 5 2 2 5 3 4" xfId="20450"/>
    <cellStyle name="Обычный 5 2 2 5 4" xfId="7609"/>
    <cellStyle name="Обычный 5 2 2 5 4 2" xfId="14946"/>
    <cellStyle name="Обычный 5 2 2 5 4 2 2" xfId="29612"/>
    <cellStyle name="Обычный 5 2 2 5 4 3" xfId="22279"/>
    <cellStyle name="Обычный 5 2 2 5 5" xfId="11291"/>
    <cellStyle name="Обычный 5 2 2 5 5 2" xfId="25957"/>
    <cellStyle name="Обычный 5 2 2 5 6" xfId="18624"/>
    <cellStyle name="Обычный 5 2 2 6" xfId="508"/>
    <cellStyle name="Обычный 5 2 2 6 2" xfId="4920"/>
    <cellStyle name="Обычный 5 2 2 6 2 2" xfId="6751"/>
    <cellStyle name="Обычный 5 2 2 6 2 2 2" xfId="10411"/>
    <cellStyle name="Обычный 5 2 2 6 2 2 2 2" xfId="17744"/>
    <cellStyle name="Обычный 5 2 2 6 2 2 2 2 2" xfId="32410"/>
    <cellStyle name="Обычный 5 2 2 6 2 2 2 3" xfId="25077"/>
    <cellStyle name="Обычный 5 2 2 6 2 2 3" xfId="14089"/>
    <cellStyle name="Обычный 5 2 2 6 2 2 3 2" xfId="28755"/>
    <cellStyle name="Обычный 5 2 2 6 2 2 4" xfId="21422"/>
    <cellStyle name="Обычный 5 2 2 6 2 3" xfId="8583"/>
    <cellStyle name="Обычный 5 2 2 6 2 3 2" xfId="15918"/>
    <cellStyle name="Обычный 5 2 2 6 2 3 2 2" xfId="30584"/>
    <cellStyle name="Обычный 5 2 2 6 2 3 3" xfId="23251"/>
    <cellStyle name="Обычный 5 2 2 6 2 4" xfId="12263"/>
    <cellStyle name="Обычный 5 2 2 6 2 4 2" xfId="26929"/>
    <cellStyle name="Обычный 5 2 2 6 2 5" xfId="19596"/>
    <cellStyle name="Обычный 5 2 2 6 3" xfId="5843"/>
    <cellStyle name="Обычный 5 2 2 6 3 2" xfId="9502"/>
    <cellStyle name="Обычный 5 2 2 6 3 2 2" xfId="16835"/>
    <cellStyle name="Обычный 5 2 2 6 3 2 2 2" xfId="31501"/>
    <cellStyle name="Обычный 5 2 2 6 3 2 3" xfId="24168"/>
    <cellStyle name="Обычный 5 2 2 6 3 3" xfId="13180"/>
    <cellStyle name="Обычный 5 2 2 6 3 3 2" xfId="27846"/>
    <cellStyle name="Обычный 5 2 2 6 3 4" xfId="20513"/>
    <cellStyle name="Обычный 5 2 2 6 4" xfId="7672"/>
    <cellStyle name="Обычный 5 2 2 6 4 2" xfId="15009"/>
    <cellStyle name="Обычный 5 2 2 6 4 2 2" xfId="29675"/>
    <cellStyle name="Обычный 5 2 2 6 4 3" xfId="22342"/>
    <cellStyle name="Обычный 5 2 2 6 5" xfId="11354"/>
    <cellStyle name="Обычный 5 2 2 6 5 2" xfId="26020"/>
    <cellStyle name="Обычный 5 2 2 6 6" xfId="18687"/>
    <cellStyle name="Обычный 5 2 2 7" xfId="571"/>
    <cellStyle name="Обычный 5 2 2 7 2" xfId="4983"/>
    <cellStyle name="Обычный 5 2 2 7 2 2" xfId="6814"/>
    <cellStyle name="Обычный 5 2 2 7 2 2 2" xfId="10474"/>
    <cellStyle name="Обычный 5 2 2 7 2 2 2 2" xfId="17807"/>
    <cellStyle name="Обычный 5 2 2 7 2 2 2 2 2" xfId="32473"/>
    <cellStyle name="Обычный 5 2 2 7 2 2 2 3" xfId="25140"/>
    <cellStyle name="Обычный 5 2 2 7 2 2 3" xfId="14152"/>
    <cellStyle name="Обычный 5 2 2 7 2 2 3 2" xfId="28818"/>
    <cellStyle name="Обычный 5 2 2 7 2 2 4" xfId="21485"/>
    <cellStyle name="Обычный 5 2 2 7 2 3" xfId="8646"/>
    <cellStyle name="Обычный 5 2 2 7 2 3 2" xfId="15981"/>
    <cellStyle name="Обычный 5 2 2 7 2 3 2 2" xfId="30647"/>
    <cellStyle name="Обычный 5 2 2 7 2 3 3" xfId="23314"/>
    <cellStyle name="Обычный 5 2 2 7 2 4" xfId="12326"/>
    <cellStyle name="Обычный 5 2 2 7 2 4 2" xfId="26992"/>
    <cellStyle name="Обычный 5 2 2 7 2 5" xfId="19659"/>
    <cellStyle name="Обычный 5 2 2 7 3" xfId="5906"/>
    <cellStyle name="Обычный 5 2 2 7 3 2" xfId="9565"/>
    <cellStyle name="Обычный 5 2 2 7 3 2 2" xfId="16898"/>
    <cellStyle name="Обычный 5 2 2 7 3 2 2 2" xfId="31564"/>
    <cellStyle name="Обычный 5 2 2 7 3 2 3" xfId="24231"/>
    <cellStyle name="Обычный 5 2 2 7 3 3" xfId="13243"/>
    <cellStyle name="Обычный 5 2 2 7 3 3 2" xfId="27909"/>
    <cellStyle name="Обычный 5 2 2 7 3 4" xfId="20576"/>
    <cellStyle name="Обычный 5 2 2 7 4" xfId="7735"/>
    <cellStyle name="Обычный 5 2 2 7 4 2" xfId="15072"/>
    <cellStyle name="Обычный 5 2 2 7 4 2 2" xfId="29738"/>
    <cellStyle name="Обычный 5 2 2 7 4 3" xfId="22405"/>
    <cellStyle name="Обычный 5 2 2 7 5" xfId="11417"/>
    <cellStyle name="Обычный 5 2 2 7 5 2" xfId="26083"/>
    <cellStyle name="Обычный 5 2 2 7 6" xfId="18750"/>
    <cellStyle name="Обычный 5 2 2 8" xfId="635"/>
    <cellStyle name="Обычный 5 2 2 8 2" xfId="5046"/>
    <cellStyle name="Обычный 5 2 2 8 2 2" xfId="6877"/>
    <cellStyle name="Обычный 5 2 2 8 2 2 2" xfId="10537"/>
    <cellStyle name="Обычный 5 2 2 8 2 2 2 2" xfId="17870"/>
    <cellStyle name="Обычный 5 2 2 8 2 2 2 2 2" xfId="32536"/>
    <cellStyle name="Обычный 5 2 2 8 2 2 2 3" xfId="25203"/>
    <cellStyle name="Обычный 5 2 2 8 2 2 3" xfId="14215"/>
    <cellStyle name="Обычный 5 2 2 8 2 2 3 2" xfId="28881"/>
    <cellStyle name="Обычный 5 2 2 8 2 2 4" xfId="21548"/>
    <cellStyle name="Обычный 5 2 2 8 2 3" xfId="8709"/>
    <cellStyle name="Обычный 5 2 2 8 2 3 2" xfId="16044"/>
    <cellStyle name="Обычный 5 2 2 8 2 3 2 2" xfId="30710"/>
    <cellStyle name="Обычный 5 2 2 8 2 3 3" xfId="23377"/>
    <cellStyle name="Обычный 5 2 2 8 2 4" xfId="12389"/>
    <cellStyle name="Обычный 5 2 2 8 2 4 2" xfId="27055"/>
    <cellStyle name="Обычный 5 2 2 8 2 5" xfId="19722"/>
    <cellStyle name="Обычный 5 2 2 8 3" xfId="5969"/>
    <cellStyle name="Обычный 5 2 2 8 3 2" xfId="9628"/>
    <cellStyle name="Обычный 5 2 2 8 3 2 2" xfId="16961"/>
    <cellStyle name="Обычный 5 2 2 8 3 2 2 2" xfId="31627"/>
    <cellStyle name="Обычный 5 2 2 8 3 2 3" xfId="24294"/>
    <cellStyle name="Обычный 5 2 2 8 3 3" xfId="13306"/>
    <cellStyle name="Обычный 5 2 2 8 3 3 2" xfId="27972"/>
    <cellStyle name="Обычный 5 2 2 8 3 4" xfId="20639"/>
    <cellStyle name="Обычный 5 2 2 8 4" xfId="7798"/>
    <cellStyle name="Обычный 5 2 2 8 4 2" xfId="15135"/>
    <cellStyle name="Обычный 5 2 2 8 4 2 2" xfId="29801"/>
    <cellStyle name="Обычный 5 2 2 8 4 3" xfId="22468"/>
    <cellStyle name="Обычный 5 2 2 8 5" xfId="11480"/>
    <cellStyle name="Обычный 5 2 2 8 5 2" xfId="26146"/>
    <cellStyle name="Обычный 5 2 2 8 6" xfId="18813"/>
    <cellStyle name="Обычный 5 2 2 9" xfId="698"/>
    <cellStyle name="Обычный 5 2 2 9 2" xfId="5109"/>
    <cellStyle name="Обычный 5 2 2 9 2 2" xfId="6940"/>
    <cellStyle name="Обычный 5 2 2 9 2 2 2" xfId="10600"/>
    <cellStyle name="Обычный 5 2 2 9 2 2 2 2" xfId="17933"/>
    <cellStyle name="Обычный 5 2 2 9 2 2 2 2 2" xfId="32599"/>
    <cellStyle name="Обычный 5 2 2 9 2 2 2 3" xfId="25266"/>
    <cellStyle name="Обычный 5 2 2 9 2 2 3" xfId="14278"/>
    <cellStyle name="Обычный 5 2 2 9 2 2 3 2" xfId="28944"/>
    <cellStyle name="Обычный 5 2 2 9 2 2 4" xfId="21611"/>
    <cellStyle name="Обычный 5 2 2 9 2 3" xfId="8772"/>
    <cellStyle name="Обычный 5 2 2 9 2 3 2" xfId="16107"/>
    <cellStyle name="Обычный 5 2 2 9 2 3 2 2" xfId="30773"/>
    <cellStyle name="Обычный 5 2 2 9 2 3 3" xfId="23440"/>
    <cellStyle name="Обычный 5 2 2 9 2 4" xfId="12452"/>
    <cellStyle name="Обычный 5 2 2 9 2 4 2" xfId="27118"/>
    <cellStyle name="Обычный 5 2 2 9 2 5" xfId="19785"/>
    <cellStyle name="Обычный 5 2 2 9 3" xfId="6032"/>
    <cellStyle name="Обычный 5 2 2 9 3 2" xfId="9691"/>
    <cellStyle name="Обычный 5 2 2 9 3 2 2" xfId="17024"/>
    <cellStyle name="Обычный 5 2 2 9 3 2 2 2" xfId="31690"/>
    <cellStyle name="Обычный 5 2 2 9 3 2 3" xfId="24357"/>
    <cellStyle name="Обычный 5 2 2 9 3 3" xfId="13369"/>
    <cellStyle name="Обычный 5 2 2 9 3 3 2" xfId="28035"/>
    <cellStyle name="Обычный 5 2 2 9 3 4" xfId="20702"/>
    <cellStyle name="Обычный 5 2 2 9 4" xfId="7861"/>
    <cellStyle name="Обычный 5 2 2 9 4 2" xfId="15198"/>
    <cellStyle name="Обычный 5 2 2 9 4 2 2" xfId="29864"/>
    <cellStyle name="Обычный 5 2 2 9 4 3" xfId="22531"/>
    <cellStyle name="Обычный 5 2 2 9 5" xfId="11543"/>
    <cellStyle name="Обычный 5 2 2 9 5 2" xfId="26209"/>
    <cellStyle name="Обычный 5 2 2 9 6" xfId="18876"/>
    <cellStyle name="Обычный 5 2 20" xfId="203"/>
    <cellStyle name="Обычный 5 2 20 2" xfId="4617"/>
    <cellStyle name="Обычный 5 2 20 2 2" xfId="6448"/>
    <cellStyle name="Обычный 5 2 20 2 2 2" xfId="10108"/>
    <cellStyle name="Обычный 5 2 20 2 2 2 2" xfId="17441"/>
    <cellStyle name="Обычный 5 2 20 2 2 2 2 2" xfId="32107"/>
    <cellStyle name="Обычный 5 2 20 2 2 2 3" xfId="24774"/>
    <cellStyle name="Обычный 5 2 20 2 2 3" xfId="13786"/>
    <cellStyle name="Обычный 5 2 20 2 2 3 2" xfId="28452"/>
    <cellStyle name="Обычный 5 2 20 2 2 4" xfId="21119"/>
    <cellStyle name="Обычный 5 2 20 2 3" xfId="8280"/>
    <cellStyle name="Обычный 5 2 20 2 3 2" xfId="15615"/>
    <cellStyle name="Обычный 5 2 20 2 3 2 2" xfId="30281"/>
    <cellStyle name="Обычный 5 2 20 2 3 3" xfId="22948"/>
    <cellStyle name="Обычный 5 2 20 2 4" xfId="11960"/>
    <cellStyle name="Обычный 5 2 20 2 4 2" xfId="26626"/>
    <cellStyle name="Обычный 5 2 20 2 5" xfId="19293"/>
    <cellStyle name="Обычный 5 2 20 3" xfId="5540"/>
    <cellStyle name="Обычный 5 2 20 3 2" xfId="9199"/>
    <cellStyle name="Обычный 5 2 20 3 2 2" xfId="16532"/>
    <cellStyle name="Обычный 5 2 20 3 2 2 2" xfId="31198"/>
    <cellStyle name="Обычный 5 2 20 3 2 3" xfId="23865"/>
    <cellStyle name="Обычный 5 2 20 3 3" xfId="12877"/>
    <cellStyle name="Обычный 5 2 20 3 3 2" xfId="27543"/>
    <cellStyle name="Обычный 5 2 20 3 4" xfId="20210"/>
    <cellStyle name="Обычный 5 2 20 4" xfId="7369"/>
    <cellStyle name="Обычный 5 2 20 4 2" xfId="14706"/>
    <cellStyle name="Обычный 5 2 20 4 2 2" xfId="29372"/>
    <cellStyle name="Обычный 5 2 20 4 3" xfId="22039"/>
    <cellStyle name="Обычный 5 2 20 5" xfId="11051"/>
    <cellStyle name="Обычный 5 2 20 5 2" xfId="25717"/>
    <cellStyle name="Обычный 5 2 20 6" xfId="18384"/>
    <cellStyle name="Обычный 5 2 21" xfId="253"/>
    <cellStyle name="Обычный 5 2 21 2" xfId="4665"/>
    <cellStyle name="Обычный 5 2 21 2 2" xfId="6496"/>
    <cellStyle name="Обычный 5 2 21 2 2 2" xfId="10156"/>
    <cellStyle name="Обычный 5 2 21 2 2 2 2" xfId="17489"/>
    <cellStyle name="Обычный 5 2 21 2 2 2 2 2" xfId="32155"/>
    <cellStyle name="Обычный 5 2 21 2 2 2 3" xfId="24822"/>
    <cellStyle name="Обычный 5 2 21 2 2 3" xfId="13834"/>
    <cellStyle name="Обычный 5 2 21 2 2 3 2" xfId="28500"/>
    <cellStyle name="Обычный 5 2 21 2 2 4" xfId="21167"/>
    <cellStyle name="Обычный 5 2 21 2 3" xfId="8328"/>
    <cellStyle name="Обычный 5 2 21 2 3 2" xfId="15663"/>
    <cellStyle name="Обычный 5 2 21 2 3 2 2" xfId="30329"/>
    <cellStyle name="Обычный 5 2 21 2 3 3" xfId="22996"/>
    <cellStyle name="Обычный 5 2 21 2 4" xfId="12008"/>
    <cellStyle name="Обычный 5 2 21 2 4 2" xfId="26674"/>
    <cellStyle name="Обычный 5 2 21 2 5" xfId="19341"/>
    <cellStyle name="Обычный 5 2 21 3" xfId="5588"/>
    <cellStyle name="Обычный 5 2 21 3 2" xfId="9247"/>
    <cellStyle name="Обычный 5 2 21 3 2 2" xfId="16580"/>
    <cellStyle name="Обычный 5 2 21 3 2 2 2" xfId="31246"/>
    <cellStyle name="Обычный 5 2 21 3 2 3" xfId="23913"/>
    <cellStyle name="Обычный 5 2 21 3 3" xfId="12925"/>
    <cellStyle name="Обычный 5 2 21 3 3 2" xfId="27591"/>
    <cellStyle name="Обычный 5 2 21 3 4" xfId="20258"/>
    <cellStyle name="Обычный 5 2 21 4" xfId="7417"/>
    <cellStyle name="Обычный 5 2 21 4 2" xfId="14754"/>
    <cellStyle name="Обычный 5 2 21 4 2 2" xfId="29420"/>
    <cellStyle name="Обычный 5 2 21 4 3" xfId="22087"/>
    <cellStyle name="Обычный 5 2 21 5" xfId="11099"/>
    <cellStyle name="Обычный 5 2 21 5 2" xfId="25765"/>
    <cellStyle name="Обычный 5 2 21 6" xfId="18432"/>
    <cellStyle name="Обычный 5 2 22" xfId="317"/>
    <cellStyle name="Обычный 5 2 22 2" xfId="4728"/>
    <cellStyle name="Обычный 5 2 22 2 2" xfId="6559"/>
    <cellStyle name="Обычный 5 2 22 2 2 2" xfId="10219"/>
    <cellStyle name="Обычный 5 2 22 2 2 2 2" xfId="17552"/>
    <cellStyle name="Обычный 5 2 22 2 2 2 2 2" xfId="32218"/>
    <cellStyle name="Обычный 5 2 22 2 2 2 3" xfId="24885"/>
    <cellStyle name="Обычный 5 2 22 2 2 3" xfId="13897"/>
    <cellStyle name="Обычный 5 2 22 2 2 3 2" xfId="28563"/>
    <cellStyle name="Обычный 5 2 22 2 2 4" xfId="21230"/>
    <cellStyle name="Обычный 5 2 22 2 3" xfId="8391"/>
    <cellStyle name="Обычный 5 2 22 2 3 2" xfId="15726"/>
    <cellStyle name="Обычный 5 2 22 2 3 2 2" xfId="30392"/>
    <cellStyle name="Обычный 5 2 22 2 3 3" xfId="23059"/>
    <cellStyle name="Обычный 5 2 22 2 4" xfId="12071"/>
    <cellStyle name="Обычный 5 2 22 2 4 2" xfId="26737"/>
    <cellStyle name="Обычный 5 2 22 2 5" xfId="19404"/>
    <cellStyle name="Обычный 5 2 22 3" xfId="5651"/>
    <cellStyle name="Обычный 5 2 22 3 2" xfId="9310"/>
    <cellStyle name="Обычный 5 2 22 3 2 2" xfId="16643"/>
    <cellStyle name="Обычный 5 2 22 3 2 2 2" xfId="31309"/>
    <cellStyle name="Обычный 5 2 22 3 2 3" xfId="23976"/>
    <cellStyle name="Обычный 5 2 22 3 3" xfId="12988"/>
    <cellStyle name="Обычный 5 2 22 3 3 2" xfId="27654"/>
    <cellStyle name="Обычный 5 2 22 3 4" xfId="20321"/>
    <cellStyle name="Обычный 5 2 22 4" xfId="7480"/>
    <cellStyle name="Обычный 5 2 22 4 2" xfId="14817"/>
    <cellStyle name="Обычный 5 2 22 4 2 2" xfId="29483"/>
    <cellStyle name="Обычный 5 2 22 4 3" xfId="22150"/>
    <cellStyle name="Обычный 5 2 22 5" xfId="11162"/>
    <cellStyle name="Обычный 5 2 22 5 2" xfId="25828"/>
    <cellStyle name="Обычный 5 2 22 6" xfId="18495"/>
    <cellStyle name="Обычный 5 2 23" xfId="379"/>
    <cellStyle name="Обычный 5 2 23 2" xfId="4791"/>
    <cellStyle name="Обычный 5 2 23 2 2" xfId="6622"/>
    <cellStyle name="Обычный 5 2 23 2 2 2" xfId="10282"/>
    <cellStyle name="Обычный 5 2 23 2 2 2 2" xfId="17615"/>
    <cellStyle name="Обычный 5 2 23 2 2 2 2 2" xfId="32281"/>
    <cellStyle name="Обычный 5 2 23 2 2 2 3" xfId="24948"/>
    <cellStyle name="Обычный 5 2 23 2 2 3" xfId="13960"/>
    <cellStyle name="Обычный 5 2 23 2 2 3 2" xfId="28626"/>
    <cellStyle name="Обычный 5 2 23 2 2 4" xfId="21293"/>
    <cellStyle name="Обычный 5 2 23 2 3" xfId="8454"/>
    <cellStyle name="Обычный 5 2 23 2 3 2" xfId="15789"/>
    <cellStyle name="Обычный 5 2 23 2 3 2 2" xfId="30455"/>
    <cellStyle name="Обычный 5 2 23 2 3 3" xfId="23122"/>
    <cellStyle name="Обычный 5 2 23 2 4" xfId="12134"/>
    <cellStyle name="Обычный 5 2 23 2 4 2" xfId="26800"/>
    <cellStyle name="Обычный 5 2 23 2 5" xfId="19467"/>
    <cellStyle name="Обычный 5 2 23 3" xfId="5714"/>
    <cellStyle name="Обычный 5 2 23 3 2" xfId="9373"/>
    <cellStyle name="Обычный 5 2 23 3 2 2" xfId="16706"/>
    <cellStyle name="Обычный 5 2 23 3 2 2 2" xfId="31372"/>
    <cellStyle name="Обычный 5 2 23 3 2 3" xfId="24039"/>
    <cellStyle name="Обычный 5 2 23 3 3" xfId="13051"/>
    <cellStyle name="Обычный 5 2 23 3 3 2" xfId="27717"/>
    <cellStyle name="Обычный 5 2 23 3 4" xfId="20384"/>
    <cellStyle name="Обычный 5 2 23 4" xfId="7543"/>
    <cellStyle name="Обычный 5 2 23 4 2" xfId="14880"/>
    <cellStyle name="Обычный 5 2 23 4 2 2" xfId="29546"/>
    <cellStyle name="Обычный 5 2 23 4 3" xfId="22213"/>
    <cellStyle name="Обычный 5 2 23 5" xfId="11225"/>
    <cellStyle name="Обычный 5 2 23 5 2" xfId="25891"/>
    <cellStyle name="Обычный 5 2 23 6" xfId="18558"/>
    <cellStyle name="Обычный 5 2 24" xfId="442"/>
    <cellStyle name="Обычный 5 2 24 2" xfId="4854"/>
    <cellStyle name="Обычный 5 2 24 2 2" xfId="6685"/>
    <cellStyle name="Обычный 5 2 24 2 2 2" xfId="10345"/>
    <cellStyle name="Обычный 5 2 24 2 2 2 2" xfId="17678"/>
    <cellStyle name="Обычный 5 2 24 2 2 2 2 2" xfId="32344"/>
    <cellStyle name="Обычный 5 2 24 2 2 2 3" xfId="25011"/>
    <cellStyle name="Обычный 5 2 24 2 2 3" xfId="14023"/>
    <cellStyle name="Обычный 5 2 24 2 2 3 2" xfId="28689"/>
    <cellStyle name="Обычный 5 2 24 2 2 4" xfId="21356"/>
    <cellStyle name="Обычный 5 2 24 2 3" xfId="8517"/>
    <cellStyle name="Обычный 5 2 24 2 3 2" xfId="15852"/>
    <cellStyle name="Обычный 5 2 24 2 3 2 2" xfId="30518"/>
    <cellStyle name="Обычный 5 2 24 2 3 3" xfId="23185"/>
    <cellStyle name="Обычный 5 2 24 2 4" xfId="12197"/>
    <cellStyle name="Обычный 5 2 24 2 4 2" xfId="26863"/>
    <cellStyle name="Обычный 5 2 24 2 5" xfId="19530"/>
    <cellStyle name="Обычный 5 2 24 3" xfId="5777"/>
    <cellStyle name="Обычный 5 2 24 3 2" xfId="9436"/>
    <cellStyle name="Обычный 5 2 24 3 2 2" xfId="16769"/>
    <cellStyle name="Обычный 5 2 24 3 2 2 2" xfId="31435"/>
    <cellStyle name="Обычный 5 2 24 3 2 3" xfId="24102"/>
    <cellStyle name="Обычный 5 2 24 3 3" xfId="13114"/>
    <cellStyle name="Обычный 5 2 24 3 3 2" xfId="27780"/>
    <cellStyle name="Обычный 5 2 24 3 4" xfId="20447"/>
    <cellStyle name="Обычный 5 2 24 4" xfId="7606"/>
    <cellStyle name="Обычный 5 2 24 4 2" xfId="14943"/>
    <cellStyle name="Обычный 5 2 24 4 2 2" xfId="29609"/>
    <cellStyle name="Обычный 5 2 24 4 3" xfId="22276"/>
    <cellStyle name="Обычный 5 2 24 5" xfId="11288"/>
    <cellStyle name="Обычный 5 2 24 5 2" xfId="25954"/>
    <cellStyle name="Обычный 5 2 24 6" xfId="18621"/>
    <cellStyle name="Обычный 5 2 25" xfId="505"/>
    <cellStyle name="Обычный 5 2 25 2" xfId="4917"/>
    <cellStyle name="Обычный 5 2 25 2 2" xfId="6748"/>
    <cellStyle name="Обычный 5 2 25 2 2 2" xfId="10408"/>
    <cellStyle name="Обычный 5 2 25 2 2 2 2" xfId="17741"/>
    <cellStyle name="Обычный 5 2 25 2 2 2 2 2" xfId="32407"/>
    <cellStyle name="Обычный 5 2 25 2 2 2 3" xfId="25074"/>
    <cellStyle name="Обычный 5 2 25 2 2 3" xfId="14086"/>
    <cellStyle name="Обычный 5 2 25 2 2 3 2" xfId="28752"/>
    <cellStyle name="Обычный 5 2 25 2 2 4" xfId="21419"/>
    <cellStyle name="Обычный 5 2 25 2 3" xfId="8580"/>
    <cellStyle name="Обычный 5 2 25 2 3 2" xfId="15915"/>
    <cellStyle name="Обычный 5 2 25 2 3 2 2" xfId="30581"/>
    <cellStyle name="Обычный 5 2 25 2 3 3" xfId="23248"/>
    <cellStyle name="Обычный 5 2 25 2 4" xfId="12260"/>
    <cellStyle name="Обычный 5 2 25 2 4 2" xfId="26926"/>
    <cellStyle name="Обычный 5 2 25 2 5" xfId="19593"/>
    <cellStyle name="Обычный 5 2 25 3" xfId="5840"/>
    <cellStyle name="Обычный 5 2 25 3 2" xfId="9499"/>
    <cellStyle name="Обычный 5 2 25 3 2 2" xfId="16832"/>
    <cellStyle name="Обычный 5 2 25 3 2 2 2" xfId="31498"/>
    <cellStyle name="Обычный 5 2 25 3 2 3" xfId="24165"/>
    <cellStyle name="Обычный 5 2 25 3 3" xfId="13177"/>
    <cellStyle name="Обычный 5 2 25 3 3 2" xfId="27843"/>
    <cellStyle name="Обычный 5 2 25 3 4" xfId="20510"/>
    <cellStyle name="Обычный 5 2 25 4" xfId="7669"/>
    <cellStyle name="Обычный 5 2 25 4 2" xfId="15006"/>
    <cellStyle name="Обычный 5 2 25 4 2 2" xfId="29672"/>
    <cellStyle name="Обычный 5 2 25 4 3" xfId="22339"/>
    <cellStyle name="Обычный 5 2 25 5" xfId="11351"/>
    <cellStyle name="Обычный 5 2 25 5 2" xfId="26017"/>
    <cellStyle name="Обычный 5 2 25 6" xfId="18684"/>
    <cellStyle name="Обычный 5 2 26" xfId="568"/>
    <cellStyle name="Обычный 5 2 26 2" xfId="4980"/>
    <cellStyle name="Обычный 5 2 26 2 2" xfId="6811"/>
    <cellStyle name="Обычный 5 2 26 2 2 2" xfId="10471"/>
    <cellStyle name="Обычный 5 2 26 2 2 2 2" xfId="17804"/>
    <cellStyle name="Обычный 5 2 26 2 2 2 2 2" xfId="32470"/>
    <cellStyle name="Обычный 5 2 26 2 2 2 3" xfId="25137"/>
    <cellStyle name="Обычный 5 2 26 2 2 3" xfId="14149"/>
    <cellStyle name="Обычный 5 2 26 2 2 3 2" xfId="28815"/>
    <cellStyle name="Обычный 5 2 26 2 2 4" xfId="21482"/>
    <cellStyle name="Обычный 5 2 26 2 3" xfId="8643"/>
    <cellStyle name="Обычный 5 2 26 2 3 2" xfId="15978"/>
    <cellStyle name="Обычный 5 2 26 2 3 2 2" xfId="30644"/>
    <cellStyle name="Обычный 5 2 26 2 3 3" xfId="23311"/>
    <cellStyle name="Обычный 5 2 26 2 4" xfId="12323"/>
    <cellStyle name="Обычный 5 2 26 2 4 2" xfId="26989"/>
    <cellStyle name="Обычный 5 2 26 2 5" xfId="19656"/>
    <cellStyle name="Обычный 5 2 26 3" xfId="5903"/>
    <cellStyle name="Обычный 5 2 26 3 2" xfId="9562"/>
    <cellStyle name="Обычный 5 2 26 3 2 2" xfId="16895"/>
    <cellStyle name="Обычный 5 2 26 3 2 2 2" xfId="31561"/>
    <cellStyle name="Обычный 5 2 26 3 2 3" xfId="24228"/>
    <cellStyle name="Обычный 5 2 26 3 3" xfId="13240"/>
    <cellStyle name="Обычный 5 2 26 3 3 2" xfId="27906"/>
    <cellStyle name="Обычный 5 2 26 3 4" xfId="20573"/>
    <cellStyle name="Обычный 5 2 26 4" xfId="7732"/>
    <cellStyle name="Обычный 5 2 26 4 2" xfId="15069"/>
    <cellStyle name="Обычный 5 2 26 4 2 2" xfId="29735"/>
    <cellStyle name="Обычный 5 2 26 4 3" xfId="22402"/>
    <cellStyle name="Обычный 5 2 26 5" xfId="11414"/>
    <cellStyle name="Обычный 5 2 26 5 2" xfId="26080"/>
    <cellStyle name="Обычный 5 2 26 6" xfId="18747"/>
    <cellStyle name="Обычный 5 2 27" xfId="632"/>
    <cellStyle name="Обычный 5 2 27 2" xfId="5043"/>
    <cellStyle name="Обычный 5 2 27 2 2" xfId="6874"/>
    <cellStyle name="Обычный 5 2 27 2 2 2" xfId="10534"/>
    <cellStyle name="Обычный 5 2 27 2 2 2 2" xfId="17867"/>
    <cellStyle name="Обычный 5 2 27 2 2 2 2 2" xfId="32533"/>
    <cellStyle name="Обычный 5 2 27 2 2 2 3" xfId="25200"/>
    <cellStyle name="Обычный 5 2 27 2 2 3" xfId="14212"/>
    <cellStyle name="Обычный 5 2 27 2 2 3 2" xfId="28878"/>
    <cellStyle name="Обычный 5 2 27 2 2 4" xfId="21545"/>
    <cellStyle name="Обычный 5 2 27 2 3" xfId="8706"/>
    <cellStyle name="Обычный 5 2 27 2 3 2" xfId="16041"/>
    <cellStyle name="Обычный 5 2 27 2 3 2 2" xfId="30707"/>
    <cellStyle name="Обычный 5 2 27 2 3 3" xfId="23374"/>
    <cellStyle name="Обычный 5 2 27 2 4" xfId="12386"/>
    <cellStyle name="Обычный 5 2 27 2 4 2" xfId="27052"/>
    <cellStyle name="Обычный 5 2 27 2 5" xfId="19719"/>
    <cellStyle name="Обычный 5 2 27 3" xfId="5966"/>
    <cellStyle name="Обычный 5 2 27 3 2" xfId="9625"/>
    <cellStyle name="Обычный 5 2 27 3 2 2" xfId="16958"/>
    <cellStyle name="Обычный 5 2 27 3 2 2 2" xfId="31624"/>
    <cellStyle name="Обычный 5 2 27 3 2 3" xfId="24291"/>
    <cellStyle name="Обычный 5 2 27 3 3" xfId="13303"/>
    <cellStyle name="Обычный 5 2 27 3 3 2" xfId="27969"/>
    <cellStyle name="Обычный 5 2 27 3 4" xfId="20636"/>
    <cellStyle name="Обычный 5 2 27 4" xfId="7795"/>
    <cellStyle name="Обычный 5 2 27 4 2" xfId="15132"/>
    <cellStyle name="Обычный 5 2 27 4 2 2" xfId="29798"/>
    <cellStyle name="Обычный 5 2 27 4 3" xfId="22465"/>
    <cellStyle name="Обычный 5 2 27 5" xfId="11477"/>
    <cellStyle name="Обычный 5 2 27 5 2" xfId="26143"/>
    <cellStyle name="Обычный 5 2 27 6" xfId="18810"/>
    <cellStyle name="Обычный 5 2 28" xfId="695"/>
    <cellStyle name="Обычный 5 2 28 2" xfId="5106"/>
    <cellStyle name="Обычный 5 2 28 2 2" xfId="6937"/>
    <cellStyle name="Обычный 5 2 28 2 2 2" xfId="10597"/>
    <cellStyle name="Обычный 5 2 28 2 2 2 2" xfId="17930"/>
    <cellStyle name="Обычный 5 2 28 2 2 2 2 2" xfId="32596"/>
    <cellStyle name="Обычный 5 2 28 2 2 2 3" xfId="25263"/>
    <cellStyle name="Обычный 5 2 28 2 2 3" xfId="14275"/>
    <cellStyle name="Обычный 5 2 28 2 2 3 2" xfId="28941"/>
    <cellStyle name="Обычный 5 2 28 2 2 4" xfId="21608"/>
    <cellStyle name="Обычный 5 2 28 2 3" xfId="8769"/>
    <cellStyle name="Обычный 5 2 28 2 3 2" xfId="16104"/>
    <cellStyle name="Обычный 5 2 28 2 3 2 2" xfId="30770"/>
    <cellStyle name="Обычный 5 2 28 2 3 3" xfId="23437"/>
    <cellStyle name="Обычный 5 2 28 2 4" xfId="12449"/>
    <cellStyle name="Обычный 5 2 28 2 4 2" xfId="27115"/>
    <cellStyle name="Обычный 5 2 28 2 5" xfId="19782"/>
    <cellStyle name="Обычный 5 2 28 3" xfId="6029"/>
    <cellStyle name="Обычный 5 2 28 3 2" xfId="9688"/>
    <cellStyle name="Обычный 5 2 28 3 2 2" xfId="17021"/>
    <cellStyle name="Обычный 5 2 28 3 2 2 2" xfId="31687"/>
    <cellStyle name="Обычный 5 2 28 3 2 3" xfId="24354"/>
    <cellStyle name="Обычный 5 2 28 3 3" xfId="13366"/>
    <cellStyle name="Обычный 5 2 28 3 3 2" xfId="28032"/>
    <cellStyle name="Обычный 5 2 28 3 4" xfId="20699"/>
    <cellStyle name="Обычный 5 2 28 4" xfId="7858"/>
    <cellStyle name="Обычный 5 2 28 4 2" xfId="15195"/>
    <cellStyle name="Обычный 5 2 28 4 2 2" xfId="29861"/>
    <cellStyle name="Обычный 5 2 28 4 3" xfId="22528"/>
    <cellStyle name="Обычный 5 2 28 5" xfId="11540"/>
    <cellStyle name="Обычный 5 2 28 5 2" xfId="26206"/>
    <cellStyle name="Обычный 5 2 28 6" xfId="18873"/>
    <cellStyle name="Обычный 5 2 29" xfId="758"/>
    <cellStyle name="Обычный 5 2 29 2" xfId="5169"/>
    <cellStyle name="Обычный 5 2 29 2 2" xfId="7000"/>
    <cellStyle name="Обычный 5 2 29 2 2 2" xfId="10660"/>
    <cellStyle name="Обычный 5 2 29 2 2 2 2" xfId="17993"/>
    <cellStyle name="Обычный 5 2 29 2 2 2 2 2" xfId="32659"/>
    <cellStyle name="Обычный 5 2 29 2 2 2 3" xfId="25326"/>
    <cellStyle name="Обычный 5 2 29 2 2 3" xfId="14338"/>
    <cellStyle name="Обычный 5 2 29 2 2 3 2" xfId="29004"/>
    <cellStyle name="Обычный 5 2 29 2 2 4" xfId="21671"/>
    <cellStyle name="Обычный 5 2 29 2 3" xfId="8832"/>
    <cellStyle name="Обычный 5 2 29 2 3 2" xfId="16167"/>
    <cellStyle name="Обычный 5 2 29 2 3 2 2" xfId="30833"/>
    <cellStyle name="Обычный 5 2 29 2 3 3" xfId="23500"/>
    <cellStyle name="Обычный 5 2 29 2 4" xfId="12512"/>
    <cellStyle name="Обычный 5 2 29 2 4 2" xfId="27178"/>
    <cellStyle name="Обычный 5 2 29 2 5" xfId="19845"/>
    <cellStyle name="Обычный 5 2 29 3" xfId="6092"/>
    <cellStyle name="Обычный 5 2 29 3 2" xfId="9751"/>
    <cellStyle name="Обычный 5 2 29 3 2 2" xfId="17084"/>
    <cellStyle name="Обычный 5 2 29 3 2 2 2" xfId="31750"/>
    <cellStyle name="Обычный 5 2 29 3 2 3" xfId="24417"/>
    <cellStyle name="Обычный 5 2 29 3 3" xfId="13429"/>
    <cellStyle name="Обычный 5 2 29 3 3 2" xfId="28095"/>
    <cellStyle name="Обычный 5 2 29 3 4" xfId="20762"/>
    <cellStyle name="Обычный 5 2 29 4" xfId="7921"/>
    <cellStyle name="Обычный 5 2 29 4 2" xfId="15258"/>
    <cellStyle name="Обычный 5 2 29 4 2 2" xfId="29924"/>
    <cellStyle name="Обычный 5 2 29 4 3" xfId="22591"/>
    <cellStyle name="Обычный 5 2 29 5" xfId="11603"/>
    <cellStyle name="Обычный 5 2 29 5 2" xfId="26269"/>
    <cellStyle name="Обычный 5 2 29 6" xfId="18936"/>
    <cellStyle name="Обычный 5 2 3" xfId="92"/>
    <cellStyle name="Обычный 5 2 3 10" xfId="762"/>
    <cellStyle name="Обычный 5 2 3 10 2" xfId="5173"/>
    <cellStyle name="Обычный 5 2 3 10 2 2" xfId="7004"/>
    <cellStyle name="Обычный 5 2 3 10 2 2 2" xfId="10664"/>
    <cellStyle name="Обычный 5 2 3 10 2 2 2 2" xfId="17997"/>
    <cellStyle name="Обычный 5 2 3 10 2 2 2 2 2" xfId="32663"/>
    <cellStyle name="Обычный 5 2 3 10 2 2 2 3" xfId="25330"/>
    <cellStyle name="Обычный 5 2 3 10 2 2 3" xfId="14342"/>
    <cellStyle name="Обычный 5 2 3 10 2 2 3 2" xfId="29008"/>
    <cellStyle name="Обычный 5 2 3 10 2 2 4" xfId="21675"/>
    <cellStyle name="Обычный 5 2 3 10 2 3" xfId="8836"/>
    <cellStyle name="Обычный 5 2 3 10 2 3 2" xfId="16171"/>
    <cellStyle name="Обычный 5 2 3 10 2 3 2 2" xfId="30837"/>
    <cellStyle name="Обычный 5 2 3 10 2 3 3" xfId="23504"/>
    <cellStyle name="Обычный 5 2 3 10 2 4" xfId="12516"/>
    <cellStyle name="Обычный 5 2 3 10 2 4 2" xfId="27182"/>
    <cellStyle name="Обычный 5 2 3 10 2 5" xfId="19849"/>
    <cellStyle name="Обычный 5 2 3 10 3" xfId="6096"/>
    <cellStyle name="Обычный 5 2 3 10 3 2" xfId="9755"/>
    <cellStyle name="Обычный 5 2 3 10 3 2 2" xfId="17088"/>
    <cellStyle name="Обычный 5 2 3 10 3 2 2 2" xfId="31754"/>
    <cellStyle name="Обычный 5 2 3 10 3 2 3" xfId="24421"/>
    <cellStyle name="Обычный 5 2 3 10 3 3" xfId="13433"/>
    <cellStyle name="Обычный 5 2 3 10 3 3 2" xfId="28099"/>
    <cellStyle name="Обычный 5 2 3 10 3 4" xfId="20766"/>
    <cellStyle name="Обычный 5 2 3 10 4" xfId="7925"/>
    <cellStyle name="Обычный 5 2 3 10 4 2" xfId="15262"/>
    <cellStyle name="Обычный 5 2 3 10 4 2 2" xfId="29928"/>
    <cellStyle name="Обычный 5 2 3 10 4 3" xfId="22595"/>
    <cellStyle name="Обычный 5 2 3 10 5" xfId="11607"/>
    <cellStyle name="Обычный 5 2 3 10 5 2" xfId="26273"/>
    <cellStyle name="Обычный 5 2 3 10 6" xfId="18940"/>
    <cellStyle name="Обычный 5 2 3 11" xfId="825"/>
    <cellStyle name="Обычный 5 2 3 11 2" xfId="5236"/>
    <cellStyle name="Обычный 5 2 3 11 2 2" xfId="7067"/>
    <cellStyle name="Обычный 5 2 3 11 2 2 2" xfId="10727"/>
    <cellStyle name="Обычный 5 2 3 11 2 2 2 2" xfId="18060"/>
    <cellStyle name="Обычный 5 2 3 11 2 2 2 2 2" xfId="32726"/>
    <cellStyle name="Обычный 5 2 3 11 2 2 2 3" xfId="25393"/>
    <cellStyle name="Обычный 5 2 3 11 2 2 3" xfId="14405"/>
    <cellStyle name="Обычный 5 2 3 11 2 2 3 2" xfId="29071"/>
    <cellStyle name="Обычный 5 2 3 11 2 2 4" xfId="21738"/>
    <cellStyle name="Обычный 5 2 3 11 2 3" xfId="8899"/>
    <cellStyle name="Обычный 5 2 3 11 2 3 2" xfId="16234"/>
    <cellStyle name="Обычный 5 2 3 11 2 3 2 2" xfId="30900"/>
    <cellStyle name="Обычный 5 2 3 11 2 3 3" xfId="23567"/>
    <cellStyle name="Обычный 5 2 3 11 2 4" xfId="12579"/>
    <cellStyle name="Обычный 5 2 3 11 2 4 2" xfId="27245"/>
    <cellStyle name="Обычный 5 2 3 11 2 5" xfId="19912"/>
    <cellStyle name="Обычный 5 2 3 11 3" xfId="6159"/>
    <cellStyle name="Обычный 5 2 3 11 3 2" xfId="9818"/>
    <cellStyle name="Обычный 5 2 3 11 3 2 2" xfId="17151"/>
    <cellStyle name="Обычный 5 2 3 11 3 2 2 2" xfId="31817"/>
    <cellStyle name="Обычный 5 2 3 11 3 2 3" xfId="24484"/>
    <cellStyle name="Обычный 5 2 3 11 3 3" xfId="13496"/>
    <cellStyle name="Обычный 5 2 3 11 3 3 2" xfId="28162"/>
    <cellStyle name="Обычный 5 2 3 11 3 4" xfId="20829"/>
    <cellStyle name="Обычный 5 2 3 11 4" xfId="7988"/>
    <cellStyle name="Обычный 5 2 3 11 4 2" xfId="15325"/>
    <cellStyle name="Обычный 5 2 3 11 4 2 2" xfId="29991"/>
    <cellStyle name="Обычный 5 2 3 11 4 3" xfId="22658"/>
    <cellStyle name="Обычный 5 2 3 11 5" xfId="11670"/>
    <cellStyle name="Обычный 5 2 3 11 5 2" xfId="26336"/>
    <cellStyle name="Обычный 5 2 3 11 6" xfId="19003"/>
    <cellStyle name="Обычный 5 2 3 12" xfId="888"/>
    <cellStyle name="Обычный 5 2 3 12 2" xfId="5299"/>
    <cellStyle name="Обычный 5 2 3 12 2 2" xfId="7130"/>
    <cellStyle name="Обычный 5 2 3 12 2 2 2" xfId="10790"/>
    <cellStyle name="Обычный 5 2 3 12 2 2 2 2" xfId="18123"/>
    <cellStyle name="Обычный 5 2 3 12 2 2 2 2 2" xfId="32789"/>
    <cellStyle name="Обычный 5 2 3 12 2 2 2 3" xfId="25456"/>
    <cellStyle name="Обычный 5 2 3 12 2 2 3" xfId="14468"/>
    <cellStyle name="Обычный 5 2 3 12 2 2 3 2" xfId="29134"/>
    <cellStyle name="Обычный 5 2 3 12 2 2 4" xfId="21801"/>
    <cellStyle name="Обычный 5 2 3 12 2 3" xfId="8962"/>
    <cellStyle name="Обычный 5 2 3 12 2 3 2" xfId="16297"/>
    <cellStyle name="Обычный 5 2 3 12 2 3 2 2" xfId="30963"/>
    <cellStyle name="Обычный 5 2 3 12 2 3 3" xfId="23630"/>
    <cellStyle name="Обычный 5 2 3 12 2 4" xfId="12642"/>
    <cellStyle name="Обычный 5 2 3 12 2 4 2" xfId="27308"/>
    <cellStyle name="Обычный 5 2 3 12 2 5" xfId="19975"/>
    <cellStyle name="Обычный 5 2 3 12 3" xfId="6222"/>
    <cellStyle name="Обычный 5 2 3 12 3 2" xfId="9881"/>
    <cellStyle name="Обычный 5 2 3 12 3 2 2" xfId="17214"/>
    <cellStyle name="Обычный 5 2 3 12 3 2 2 2" xfId="31880"/>
    <cellStyle name="Обычный 5 2 3 12 3 2 3" xfId="24547"/>
    <cellStyle name="Обычный 5 2 3 12 3 3" xfId="13559"/>
    <cellStyle name="Обычный 5 2 3 12 3 3 2" xfId="28225"/>
    <cellStyle name="Обычный 5 2 3 12 3 4" xfId="20892"/>
    <cellStyle name="Обычный 5 2 3 12 4" xfId="8051"/>
    <cellStyle name="Обычный 5 2 3 12 4 2" xfId="15388"/>
    <cellStyle name="Обычный 5 2 3 12 4 2 2" xfId="30054"/>
    <cellStyle name="Обычный 5 2 3 12 4 3" xfId="22721"/>
    <cellStyle name="Обычный 5 2 3 12 5" xfId="11733"/>
    <cellStyle name="Обычный 5 2 3 12 5 2" xfId="26399"/>
    <cellStyle name="Обычный 5 2 3 12 6" xfId="19066"/>
    <cellStyle name="Обычный 5 2 3 13" xfId="951"/>
    <cellStyle name="Обычный 5 2 3 13 2" xfId="5362"/>
    <cellStyle name="Обычный 5 2 3 13 2 2" xfId="7193"/>
    <cellStyle name="Обычный 5 2 3 13 2 2 2" xfId="10853"/>
    <cellStyle name="Обычный 5 2 3 13 2 2 2 2" xfId="18186"/>
    <cellStyle name="Обычный 5 2 3 13 2 2 2 2 2" xfId="32852"/>
    <cellStyle name="Обычный 5 2 3 13 2 2 2 3" xfId="25519"/>
    <cellStyle name="Обычный 5 2 3 13 2 2 3" xfId="14531"/>
    <cellStyle name="Обычный 5 2 3 13 2 2 3 2" xfId="29197"/>
    <cellStyle name="Обычный 5 2 3 13 2 2 4" xfId="21864"/>
    <cellStyle name="Обычный 5 2 3 13 2 3" xfId="9025"/>
    <cellStyle name="Обычный 5 2 3 13 2 3 2" xfId="16360"/>
    <cellStyle name="Обычный 5 2 3 13 2 3 2 2" xfId="31026"/>
    <cellStyle name="Обычный 5 2 3 13 2 3 3" xfId="23693"/>
    <cellStyle name="Обычный 5 2 3 13 2 4" xfId="12705"/>
    <cellStyle name="Обычный 5 2 3 13 2 4 2" xfId="27371"/>
    <cellStyle name="Обычный 5 2 3 13 2 5" xfId="20038"/>
    <cellStyle name="Обычный 5 2 3 13 3" xfId="6285"/>
    <cellStyle name="Обычный 5 2 3 13 3 2" xfId="9944"/>
    <cellStyle name="Обычный 5 2 3 13 3 2 2" xfId="17277"/>
    <cellStyle name="Обычный 5 2 3 13 3 2 2 2" xfId="31943"/>
    <cellStyle name="Обычный 5 2 3 13 3 2 3" xfId="24610"/>
    <cellStyle name="Обычный 5 2 3 13 3 3" xfId="13622"/>
    <cellStyle name="Обычный 5 2 3 13 3 3 2" xfId="28288"/>
    <cellStyle name="Обычный 5 2 3 13 3 4" xfId="20955"/>
    <cellStyle name="Обычный 5 2 3 13 4" xfId="8114"/>
    <cellStyle name="Обычный 5 2 3 13 4 2" xfId="15451"/>
    <cellStyle name="Обычный 5 2 3 13 4 2 2" xfId="30117"/>
    <cellStyle name="Обычный 5 2 3 13 4 3" xfId="22784"/>
    <cellStyle name="Обычный 5 2 3 13 5" xfId="11796"/>
    <cellStyle name="Обычный 5 2 3 13 5 2" xfId="26462"/>
    <cellStyle name="Обычный 5 2 3 13 6" xfId="19129"/>
    <cellStyle name="Обычный 5 2 3 14" xfId="1013"/>
    <cellStyle name="Обычный 5 2 3 14 2" xfId="5425"/>
    <cellStyle name="Обычный 5 2 3 14 2 2" xfId="7256"/>
    <cellStyle name="Обычный 5 2 3 14 2 2 2" xfId="10916"/>
    <cellStyle name="Обычный 5 2 3 14 2 2 2 2" xfId="18249"/>
    <cellStyle name="Обычный 5 2 3 14 2 2 2 2 2" xfId="32915"/>
    <cellStyle name="Обычный 5 2 3 14 2 2 2 3" xfId="25582"/>
    <cellStyle name="Обычный 5 2 3 14 2 2 3" xfId="14594"/>
    <cellStyle name="Обычный 5 2 3 14 2 2 3 2" xfId="29260"/>
    <cellStyle name="Обычный 5 2 3 14 2 2 4" xfId="21927"/>
    <cellStyle name="Обычный 5 2 3 14 2 3" xfId="9088"/>
    <cellStyle name="Обычный 5 2 3 14 2 3 2" xfId="16423"/>
    <cellStyle name="Обычный 5 2 3 14 2 3 2 2" xfId="31089"/>
    <cellStyle name="Обычный 5 2 3 14 2 3 3" xfId="23756"/>
    <cellStyle name="Обычный 5 2 3 14 2 4" xfId="12768"/>
    <cellStyle name="Обычный 5 2 3 14 2 4 2" xfId="27434"/>
    <cellStyle name="Обычный 5 2 3 14 2 5" xfId="20101"/>
    <cellStyle name="Обычный 5 2 3 14 3" xfId="6347"/>
    <cellStyle name="Обычный 5 2 3 14 3 2" xfId="10007"/>
    <cellStyle name="Обычный 5 2 3 14 3 2 2" xfId="17340"/>
    <cellStyle name="Обычный 5 2 3 14 3 2 2 2" xfId="32006"/>
    <cellStyle name="Обычный 5 2 3 14 3 2 3" xfId="24673"/>
    <cellStyle name="Обычный 5 2 3 14 3 3" xfId="13685"/>
    <cellStyle name="Обычный 5 2 3 14 3 3 2" xfId="28351"/>
    <cellStyle name="Обычный 5 2 3 14 3 4" xfId="21018"/>
    <cellStyle name="Обычный 5 2 3 14 4" xfId="8177"/>
    <cellStyle name="Обычный 5 2 3 14 4 2" xfId="15514"/>
    <cellStyle name="Обычный 5 2 3 14 4 2 2" xfId="30180"/>
    <cellStyle name="Обычный 5 2 3 14 4 3" xfId="22847"/>
    <cellStyle name="Обычный 5 2 3 14 5" xfId="11859"/>
    <cellStyle name="Обычный 5 2 3 14 5 2" xfId="26525"/>
    <cellStyle name="Обычный 5 2 3 14 6" xfId="19192"/>
    <cellStyle name="Обычный 5 2 3 15" xfId="4548"/>
    <cellStyle name="Обычный 5 2 3 15 2" xfId="6379"/>
    <cellStyle name="Обычный 5 2 3 15 2 2" xfId="10039"/>
    <cellStyle name="Обычный 5 2 3 15 2 2 2" xfId="17372"/>
    <cellStyle name="Обычный 5 2 3 15 2 2 2 2" xfId="32038"/>
    <cellStyle name="Обычный 5 2 3 15 2 2 3" xfId="24705"/>
    <cellStyle name="Обычный 5 2 3 15 2 3" xfId="13717"/>
    <cellStyle name="Обычный 5 2 3 15 2 3 2" xfId="28383"/>
    <cellStyle name="Обычный 5 2 3 15 2 4" xfId="21050"/>
    <cellStyle name="Обычный 5 2 3 15 3" xfId="8211"/>
    <cellStyle name="Обычный 5 2 3 15 3 2" xfId="15546"/>
    <cellStyle name="Обычный 5 2 3 15 3 2 2" xfId="30212"/>
    <cellStyle name="Обычный 5 2 3 15 3 3" xfId="22879"/>
    <cellStyle name="Обычный 5 2 3 15 4" xfId="11891"/>
    <cellStyle name="Обычный 5 2 3 15 4 2" xfId="26557"/>
    <cellStyle name="Обычный 5 2 3 15 5" xfId="19224"/>
    <cellStyle name="Обычный 5 2 3 16" xfId="5471"/>
    <cellStyle name="Обычный 5 2 3 16 2" xfId="9130"/>
    <cellStyle name="Обычный 5 2 3 16 2 2" xfId="16463"/>
    <cellStyle name="Обычный 5 2 3 16 2 2 2" xfId="31129"/>
    <cellStyle name="Обычный 5 2 3 16 2 3" xfId="23796"/>
    <cellStyle name="Обычный 5 2 3 16 3" xfId="12808"/>
    <cellStyle name="Обычный 5 2 3 16 3 2" xfId="27474"/>
    <cellStyle name="Обычный 5 2 3 16 4" xfId="20141"/>
    <cellStyle name="Обычный 5 2 3 17" xfId="7300"/>
    <cellStyle name="Обычный 5 2 3 17 2" xfId="14637"/>
    <cellStyle name="Обычный 5 2 3 17 2 2" xfId="29303"/>
    <cellStyle name="Обычный 5 2 3 17 3" xfId="21970"/>
    <cellStyle name="Обычный 5 2 3 18" xfId="10982"/>
    <cellStyle name="Обычный 5 2 3 18 2" xfId="25648"/>
    <cellStyle name="Обычный 5 2 3 19" xfId="18315"/>
    <cellStyle name="Обычный 5 2 3 2" xfId="257"/>
    <cellStyle name="Обычный 5 2 3 2 2" xfId="4669"/>
    <cellStyle name="Обычный 5 2 3 2 2 2" xfId="6500"/>
    <cellStyle name="Обычный 5 2 3 2 2 2 2" xfId="10160"/>
    <cellStyle name="Обычный 5 2 3 2 2 2 2 2" xfId="17493"/>
    <cellStyle name="Обычный 5 2 3 2 2 2 2 2 2" xfId="32159"/>
    <cellStyle name="Обычный 5 2 3 2 2 2 2 3" xfId="24826"/>
    <cellStyle name="Обычный 5 2 3 2 2 2 3" xfId="13838"/>
    <cellStyle name="Обычный 5 2 3 2 2 2 3 2" xfId="28504"/>
    <cellStyle name="Обычный 5 2 3 2 2 2 4" xfId="21171"/>
    <cellStyle name="Обычный 5 2 3 2 2 3" xfId="8332"/>
    <cellStyle name="Обычный 5 2 3 2 2 3 2" xfId="15667"/>
    <cellStyle name="Обычный 5 2 3 2 2 3 2 2" xfId="30333"/>
    <cellStyle name="Обычный 5 2 3 2 2 3 3" xfId="23000"/>
    <cellStyle name="Обычный 5 2 3 2 2 4" xfId="12012"/>
    <cellStyle name="Обычный 5 2 3 2 2 4 2" xfId="26678"/>
    <cellStyle name="Обычный 5 2 3 2 2 5" xfId="19345"/>
    <cellStyle name="Обычный 5 2 3 2 3" xfId="5592"/>
    <cellStyle name="Обычный 5 2 3 2 3 2" xfId="9251"/>
    <cellStyle name="Обычный 5 2 3 2 3 2 2" xfId="16584"/>
    <cellStyle name="Обычный 5 2 3 2 3 2 2 2" xfId="31250"/>
    <cellStyle name="Обычный 5 2 3 2 3 2 3" xfId="23917"/>
    <cellStyle name="Обычный 5 2 3 2 3 3" xfId="12929"/>
    <cellStyle name="Обычный 5 2 3 2 3 3 2" xfId="27595"/>
    <cellStyle name="Обычный 5 2 3 2 3 4" xfId="20262"/>
    <cellStyle name="Обычный 5 2 3 2 4" xfId="7421"/>
    <cellStyle name="Обычный 5 2 3 2 4 2" xfId="14758"/>
    <cellStyle name="Обычный 5 2 3 2 4 2 2" xfId="29424"/>
    <cellStyle name="Обычный 5 2 3 2 4 3" xfId="22091"/>
    <cellStyle name="Обычный 5 2 3 2 5" xfId="11103"/>
    <cellStyle name="Обычный 5 2 3 2 5 2" xfId="25769"/>
    <cellStyle name="Обычный 5 2 3 2 6" xfId="18436"/>
    <cellStyle name="Обычный 5 2 3 3" xfId="321"/>
    <cellStyle name="Обычный 5 2 3 3 2" xfId="4732"/>
    <cellStyle name="Обычный 5 2 3 3 2 2" xfId="6563"/>
    <cellStyle name="Обычный 5 2 3 3 2 2 2" xfId="10223"/>
    <cellStyle name="Обычный 5 2 3 3 2 2 2 2" xfId="17556"/>
    <cellStyle name="Обычный 5 2 3 3 2 2 2 2 2" xfId="32222"/>
    <cellStyle name="Обычный 5 2 3 3 2 2 2 3" xfId="24889"/>
    <cellStyle name="Обычный 5 2 3 3 2 2 3" xfId="13901"/>
    <cellStyle name="Обычный 5 2 3 3 2 2 3 2" xfId="28567"/>
    <cellStyle name="Обычный 5 2 3 3 2 2 4" xfId="21234"/>
    <cellStyle name="Обычный 5 2 3 3 2 3" xfId="8395"/>
    <cellStyle name="Обычный 5 2 3 3 2 3 2" xfId="15730"/>
    <cellStyle name="Обычный 5 2 3 3 2 3 2 2" xfId="30396"/>
    <cellStyle name="Обычный 5 2 3 3 2 3 3" xfId="23063"/>
    <cellStyle name="Обычный 5 2 3 3 2 4" xfId="12075"/>
    <cellStyle name="Обычный 5 2 3 3 2 4 2" xfId="26741"/>
    <cellStyle name="Обычный 5 2 3 3 2 5" xfId="19408"/>
    <cellStyle name="Обычный 5 2 3 3 3" xfId="5655"/>
    <cellStyle name="Обычный 5 2 3 3 3 2" xfId="9314"/>
    <cellStyle name="Обычный 5 2 3 3 3 2 2" xfId="16647"/>
    <cellStyle name="Обычный 5 2 3 3 3 2 2 2" xfId="31313"/>
    <cellStyle name="Обычный 5 2 3 3 3 2 3" xfId="23980"/>
    <cellStyle name="Обычный 5 2 3 3 3 3" xfId="12992"/>
    <cellStyle name="Обычный 5 2 3 3 3 3 2" xfId="27658"/>
    <cellStyle name="Обычный 5 2 3 3 3 4" xfId="20325"/>
    <cellStyle name="Обычный 5 2 3 3 4" xfId="7484"/>
    <cellStyle name="Обычный 5 2 3 3 4 2" xfId="14821"/>
    <cellStyle name="Обычный 5 2 3 3 4 2 2" xfId="29487"/>
    <cellStyle name="Обычный 5 2 3 3 4 3" xfId="22154"/>
    <cellStyle name="Обычный 5 2 3 3 5" xfId="11166"/>
    <cellStyle name="Обычный 5 2 3 3 5 2" xfId="25832"/>
    <cellStyle name="Обычный 5 2 3 3 6" xfId="18499"/>
    <cellStyle name="Обычный 5 2 3 4" xfId="383"/>
    <cellStyle name="Обычный 5 2 3 4 2" xfId="4795"/>
    <cellStyle name="Обычный 5 2 3 4 2 2" xfId="6626"/>
    <cellStyle name="Обычный 5 2 3 4 2 2 2" xfId="10286"/>
    <cellStyle name="Обычный 5 2 3 4 2 2 2 2" xfId="17619"/>
    <cellStyle name="Обычный 5 2 3 4 2 2 2 2 2" xfId="32285"/>
    <cellStyle name="Обычный 5 2 3 4 2 2 2 3" xfId="24952"/>
    <cellStyle name="Обычный 5 2 3 4 2 2 3" xfId="13964"/>
    <cellStyle name="Обычный 5 2 3 4 2 2 3 2" xfId="28630"/>
    <cellStyle name="Обычный 5 2 3 4 2 2 4" xfId="21297"/>
    <cellStyle name="Обычный 5 2 3 4 2 3" xfId="8458"/>
    <cellStyle name="Обычный 5 2 3 4 2 3 2" xfId="15793"/>
    <cellStyle name="Обычный 5 2 3 4 2 3 2 2" xfId="30459"/>
    <cellStyle name="Обычный 5 2 3 4 2 3 3" xfId="23126"/>
    <cellStyle name="Обычный 5 2 3 4 2 4" xfId="12138"/>
    <cellStyle name="Обычный 5 2 3 4 2 4 2" xfId="26804"/>
    <cellStyle name="Обычный 5 2 3 4 2 5" xfId="19471"/>
    <cellStyle name="Обычный 5 2 3 4 3" xfId="5718"/>
    <cellStyle name="Обычный 5 2 3 4 3 2" xfId="9377"/>
    <cellStyle name="Обычный 5 2 3 4 3 2 2" xfId="16710"/>
    <cellStyle name="Обычный 5 2 3 4 3 2 2 2" xfId="31376"/>
    <cellStyle name="Обычный 5 2 3 4 3 2 3" xfId="24043"/>
    <cellStyle name="Обычный 5 2 3 4 3 3" xfId="13055"/>
    <cellStyle name="Обычный 5 2 3 4 3 3 2" xfId="27721"/>
    <cellStyle name="Обычный 5 2 3 4 3 4" xfId="20388"/>
    <cellStyle name="Обычный 5 2 3 4 4" xfId="7547"/>
    <cellStyle name="Обычный 5 2 3 4 4 2" xfId="14884"/>
    <cellStyle name="Обычный 5 2 3 4 4 2 2" xfId="29550"/>
    <cellStyle name="Обычный 5 2 3 4 4 3" xfId="22217"/>
    <cellStyle name="Обычный 5 2 3 4 5" xfId="11229"/>
    <cellStyle name="Обычный 5 2 3 4 5 2" xfId="25895"/>
    <cellStyle name="Обычный 5 2 3 4 6" xfId="18562"/>
    <cellStyle name="Обычный 5 2 3 5" xfId="446"/>
    <cellStyle name="Обычный 5 2 3 5 2" xfId="4858"/>
    <cellStyle name="Обычный 5 2 3 5 2 2" xfId="6689"/>
    <cellStyle name="Обычный 5 2 3 5 2 2 2" xfId="10349"/>
    <cellStyle name="Обычный 5 2 3 5 2 2 2 2" xfId="17682"/>
    <cellStyle name="Обычный 5 2 3 5 2 2 2 2 2" xfId="32348"/>
    <cellStyle name="Обычный 5 2 3 5 2 2 2 3" xfId="25015"/>
    <cellStyle name="Обычный 5 2 3 5 2 2 3" xfId="14027"/>
    <cellStyle name="Обычный 5 2 3 5 2 2 3 2" xfId="28693"/>
    <cellStyle name="Обычный 5 2 3 5 2 2 4" xfId="21360"/>
    <cellStyle name="Обычный 5 2 3 5 2 3" xfId="8521"/>
    <cellStyle name="Обычный 5 2 3 5 2 3 2" xfId="15856"/>
    <cellStyle name="Обычный 5 2 3 5 2 3 2 2" xfId="30522"/>
    <cellStyle name="Обычный 5 2 3 5 2 3 3" xfId="23189"/>
    <cellStyle name="Обычный 5 2 3 5 2 4" xfId="12201"/>
    <cellStyle name="Обычный 5 2 3 5 2 4 2" xfId="26867"/>
    <cellStyle name="Обычный 5 2 3 5 2 5" xfId="19534"/>
    <cellStyle name="Обычный 5 2 3 5 3" xfId="5781"/>
    <cellStyle name="Обычный 5 2 3 5 3 2" xfId="9440"/>
    <cellStyle name="Обычный 5 2 3 5 3 2 2" xfId="16773"/>
    <cellStyle name="Обычный 5 2 3 5 3 2 2 2" xfId="31439"/>
    <cellStyle name="Обычный 5 2 3 5 3 2 3" xfId="24106"/>
    <cellStyle name="Обычный 5 2 3 5 3 3" xfId="13118"/>
    <cellStyle name="Обычный 5 2 3 5 3 3 2" xfId="27784"/>
    <cellStyle name="Обычный 5 2 3 5 3 4" xfId="20451"/>
    <cellStyle name="Обычный 5 2 3 5 4" xfId="7610"/>
    <cellStyle name="Обычный 5 2 3 5 4 2" xfId="14947"/>
    <cellStyle name="Обычный 5 2 3 5 4 2 2" xfId="29613"/>
    <cellStyle name="Обычный 5 2 3 5 4 3" xfId="22280"/>
    <cellStyle name="Обычный 5 2 3 5 5" xfId="11292"/>
    <cellStyle name="Обычный 5 2 3 5 5 2" xfId="25958"/>
    <cellStyle name="Обычный 5 2 3 5 6" xfId="18625"/>
    <cellStyle name="Обычный 5 2 3 6" xfId="509"/>
    <cellStyle name="Обычный 5 2 3 6 2" xfId="4921"/>
    <cellStyle name="Обычный 5 2 3 6 2 2" xfId="6752"/>
    <cellStyle name="Обычный 5 2 3 6 2 2 2" xfId="10412"/>
    <cellStyle name="Обычный 5 2 3 6 2 2 2 2" xfId="17745"/>
    <cellStyle name="Обычный 5 2 3 6 2 2 2 2 2" xfId="32411"/>
    <cellStyle name="Обычный 5 2 3 6 2 2 2 3" xfId="25078"/>
    <cellStyle name="Обычный 5 2 3 6 2 2 3" xfId="14090"/>
    <cellStyle name="Обычный 5 2 3 6 2 2 3 2" xfId="28756"/>
    <cellStyle name="Обычный 5 2 3 6 2 2 4" xfId="21423"/>
    <cellStyle name="Обычный 5 2 3 6 2 3" xfId="8584"/>
    <cellStyle name="Обычный 5 2 3 6 2 3 2" xfId="15919"/>
    <cellStyle name="Обычный 5 2 3 6 2 3 2 2" xfId="30585"/>
    <cellStyle name="Обычный 5 2 3 6 2 3 3" xfId="23252"/>
    <cellStyle name="Обычный 5 2 3 6 2 4" xfId="12264"/>
    <cellStyle name="Обычный 5 2 3 6 2 4 2" xfId="26930"/>
    <cellStyle name="Обычный 5 2 3 6 2 5" xfId="19597"/>
    <cellStyle name="Обычный 5 2 3 6 3" xfId="5844"/>
    <cellStyle name="Обычный 5 2 3 6 3 2" xfId="9503"/>
    <cellStyle name="Обычный 5 2 3 6 3 2 2" xfId="16836"/>
    <cellStyle name="Обычный 5 2 3 6 3 2 2 2" xfId="31502"/>
    <cellStyle name="Обычный 5 2 3 6 3 2 3" xfId="24169"/>
    <cellStyle name="Обычный 5 2 3 6 3 3" xfId="13181"/>
    <cellStyle name="Обычный 5 2 3 6 3 3 2" xfId="27847"/>
    <cellStyle name="Обычный 5 2 3 6 3 4" xfId="20514"/>
    <cellStyle name="Обычный 5 2 3 6 4" xfId="7673"/>
    <cellStyle name="Обычный 5 2 3 6 4 2" xfId="15010"/>
    <cellStyle name="Обычный 5 2 3 6 4 2 2" xfId="29676"/>
    <cellStyle name="Обычный 5 2 3 6 4 3" xfId="22343"/>
    <cellStyle name="Обычный 5 2 3 6 5" xfId="11355"/>
    <cellStyle name="Обычный 5 2 3 6 5 2" xfId="26021"/>
    <cellStyle name="Обычный 5 2 3 6 6" xfId="18688"/>
    <cellStyle name="Обычный 5 2 3 7" xfId="572"/>
    <cellStyle name="Обычный 5 2 3 7 2" xfId="4984"/>
    <cellStyle name="Обычный 5 2 3 7 2 2" xfId="6815"/>
    <cellStyle name="Обычный 5 2 3 7 2 2 2" xfId="10475"/>
    <cellStyle name="Обычный 5 2 3 7 2 2 2 2" xfId="17808"/>
    <cellStyle name="Обычный 5 2 3 7 2 2 2 2 2" xfId="32474"/>
    <cellStyle name="Обычный 5 2 3 7 2 2 2 3" xfId="25141"/>
    <cellStyle name="Обычный 5 2 3 7 2 2 3" xfId="14153"/>
    <cellStyle name="Обычный 5 2 3 7 2 2 3 2" xfId="28819"/>
    <cellStyle name="Обычный 5 2 3 7 2 2 4" xfId="21486"/>
    <cellStyle name="Обычный 5 2 3 7 2 3" xfId="8647"/>
    <cellStyle name="Обычный 5 2 3 7 2 3 2" xfId="15982"/>
    <cellStyle name="Обычный 5 2 3 7 2 3 2 2" xfId="30648"/>
    <cellStyle name="Обычный 5 2 3 7 2 3 3" xfId="23315"/>
    <cellStyle name="Обычный 5 2 3 7 2 4" xfId="12327"/>
    <cellStyle name="Обычный 5 2 3 7 2 4 2" xfId="26993"/>
    <cellStyle name="Обычный 5 2 3 7 2 5" xfId="19660"/>
    <cellStyle name="Обычный 5 2 3 7 3" xfId="5907"/>
    <cellStyle name="Обычный 5 2 3 7 3 2" xfId="9566"/>
    <cellStyle name="Обычный 5 2 3 7 3 2 2" xfId="16899"/>
    <cellStyle name="Обычный 5 2 3 7 3 2 2 2" xfId="31565"/>
    <cellStyle name="Обычный 5 2 3 7 3 2 3" xfId="24232"/>
    <cellStyle name="Обычный 5 2 3 7 3 3" xfId="13244"/>
    <cellStyle name="Обычный 5 2 3 7 3 3 2" xfId="27910"/>
    <cellStyle name="Обычный 5 2 3 7 3 4" xfId="20577"/>
    <cellStyle name="Обычный 5 2 3 7 4" xfId="7736"/>
    <cellStyle name="Обычный 5 2 3 7 4 2" xfId="15073"/>
    <cellStyle name="Обычный 5 2 3 7 4 2 2" xfId="29739"/>
    <cellStyle name="Обычный 5 2 3 7 4 3" xfId="22406"/>
    <cellStyle name="Обычный 5 2 3 7 5" xfId="11418"/>
    <cellStyle name="Обычный 5 2 3 7 5 2" xfId="26084"/>
    <cellStyle name="Обычный 5 2 3 7 6" xfId="18751"/>
    <cellStyle name="Обычный 5 2 3 8" xfId="636"/>
    <cellStyle name="Обычный 5 2 3 8 2" xfId="5047"/>
    <cellStyle name="Обычный 5 2 3 8 2 2" xfId="6878"/>
    <cellStyle name="Обычный 5 2 3 8 2 2 2" xfId="10538"/>
    <cellStyle name="Обычный 5 2 3 8 2 2 2 2" xfId="17871"/>
    <cellStyle name="Обычный 5 2 3 8 2 2 2 2 2" xfId="32537"/>
    <cellStyle name="Обычный 5 2 3 8 2 2 2 3" xfId="25204"/>
    <cellStyle name="Обычный 5 2 3 8 2 2 3" xfId="14216"/>
    <cellStyle name="Обычный 5 2 3 8 2 2 3 2" xfId="28882"/>
    <cellStyle name="Обычный 5 2 3 8 2 2 4" xfId="21549"/>
    <cellStyle name="Обычный 5 2 3 8 2 3" xfId="8710"/>
    <cellStyle name="Обычный 5 2 3 8 2 3 2" xfId="16045"/>
    <cellStyle name="Обычный 5 2 3 8 2 3 2 2" xfId="30711"/>
    <cellStyle name="Обычный 5 2 3 8 2 3 3" xfId="23378"/>
    <cellStyle name="Обычный 5 2 3 8 2 4" xfId="12390"/>
    <cellStyle name="Обычный 5 2 3 8 2 4 2" xfId="27056"/>
    <cellStyle name="Обычный 5 2 3 8 2 5" xfId="19723"/>
    <cellStyle name="Обычный 5 2 3 8 3" xfId="5970"/>
    <cellStyle name="Обычный 5 2 3 8 3 2" xfId="9629"/>
    <cellStyle name="Обычный 5 2 3 8 3 2 2" xfId="16962"/>
    <cellStyle name="Обычный 5 2 3 8 3 2 2 2" xfId="31628"/>
    <cellStyle name="Обычный 5 2 3 8 3 2 3" xfId="24295"/>
    <cellStyle name="Обычный 5 2 3 8 3 3" xfId="13307"/>
    <cellStyle name="Обычный 5 2 3 8 3 3 2" xfId="27973"/>
    <cellStyle name="Обычный 5 2 3 8 3 4" xfId="20640"/>
    <cellStyle name="Обычный 5 2 3 8 4" xfId="7799"/>
    <cellStyle name="Обычный 5 2 3 8 4 2" xfId="15136"/>
    <cellStyle name="Обычный 5 2 3 8 4 2 2" xfId="29802"/>
    <cellStyle name="Обычный 5 2 3 8 4 3" xfId="22469"/>
    <cellStyle name="Обычный 5 2 3 8 5" xfId="11481"/>
    <cellStyle name="Обычный 5 2 3 8 5 2" xfId="26147"/>
    <cellStyle name="Обычный 5 2 3 8 6" xfId="18814"/>
    <cellStyle name="Обычный 5 2 3 9" xfId="699"/>
    <cellStyle name="Обычный 5 2 3 9 2" xfId="5110"/>
    <cellStyle name="Обычный 5 2 3 9 2 2" xfId="6941"/>
    <cellStyle name="Обычный 5 2 3 9 2 2 2" xfId="10601"/>
    <cellStyle name="Обычный 5 2 3 9 2 2 2 2" xfId="17934"/>
    <cellStyle name="Обычный 5 2 3 9 2 2 2 2 2" xfId="32600"/>
    <cellStyle name="Обычный 5 2 3 9 2 2 2 3" xfId="25267"/>
    <cellStyle name="Обычный 5 2 3 9 2 2 3" xfId="14279"/>
    <cellStyle name="Обычный 5 2 3 9 2 2 3 2" xfId="28945"/>
    <cellStyle name="Обычный 5 2 3 9 2 2 4" xfId="21612"/>
    <cellStyle name="Обычный 5 2 3 9 2 3" xfId="8773"/>
    <cellStyle name="Обычный 5 2 3 9 2 3 2" xfId="16108"/>
    <cellStyle name="Обычный 5 2 3 9 2 3 2 2" xfId="30774"/>
    <cellStyle name="Обычный 5 2 3 9 2 3 3" xfId="23441"/>
    <cellStyle name="Обычный 5 2 3 9 2 4" xfId="12453"/>
    <cellStyle name="Обычный 5 2 3 9 2 4 2" xfId="27119"/>
    <cellStyle name="Обычный 5 2 3 9 2 5" xfId="19786"/>
    <cellStyle name="Обычный 5 2 3 9 3" xfId="6033"/>
    <cellStyle name="Обычный 5 2 3 9 3 2" xfId="9692"/>
    <cellStyle name="Обычный 5 2 3 9 3 2 2" xfId="17025"/>
    <cellStyle name="Обычный 5 2 3 9 3 2 2 2" xfId="31691"/>
    <cellStyle name="Обычный 5 2 3 9 3 2 3" xfId="24358"/>
    <cellStyle name="Обычный 5 2 3 9 3 3" xfId="13370"/>
    <cellStyle name="Обычный 5 2 3 9 3 3 2" xfId="28036"/>
    <cellStyle name="Обычный 5 2 3 9 3 4" xfId="20703"/>
    <cellStyle name="Обычный 5 2 3 9 4" xfId="7862"/>
    <cellStyle name="Обычный 5 2 3 9 4 2" xfId="15199"/>
    <cellStyle name="Обычный 5 2 3 9 4 2 2" xfId="29865"/>
    <cellStyle name="Обычный 5 2 3 9 4 3" xfId="22532"/>
    <cellStyle name="Обычный 5 2 3 9 5" xfId="11544"/>
    <cellStyle name="Обычный 5 2 3 9 5 2" xfId="26210"/>
    <cellStyle name="Обычный 5 2 3 9 6" xfId="18877"/>
    <cellStyle name="Обычный 5 2 30" xfId="821"/>
    <cellStyle name="Обычный 5 2 30 2" xfId="5232"/>
    <cellStyle name="Обычный 5 2 30 2 2" xfId="7063"/>
    <cellStyle name="Обычный 5 2 30 2 2 2" xfId="10723"/>
    <cellStyle name="Обычный 5 2 30 2 2 2 2" xfId="18056"/>
    <cellStyle name="Обычный 5 2 30 2 2 2 2 2" xfId="32722"/>
    <cellStyle name="Обычный 5 2 30 2 2 2 3" xfId="25389"/>
    <cellStyle name="Обычный 5 2 30 2 2 3" xfId="14401"/>
    <cellStyle name="Обычный 5 2 30 2 2 3 2" xfId="29067"/>
    <cellStyle name="Обычный 5 2 30 2 2 4" xfId="21734"/>
    <cellStyle name="Обычный 5 2 30 2 3" xfId="8895"/>
    <cellStyle name="Обычный 5 2 30 2 3 2" xfId="16230"/>
    <cellStyle name="Обычный 5 2 30 2 3 2 2" xfId="30896"/>
    <cellStyle name="Обычный 5 2 30 2 3 3" xfId="23563"/>
    <cellStyle name="Обычный 5 2 30 2 4" xfId="12575"/>
    <cellStyle name="Обычный 5 2 30 2 4 2" xfId="27241"/>
    <cellStyle name="Обычный 5 2 30 2 5" xfId="19908"/>
    <cellStyle name="Обычный 5 2 30 3" xfId="6155"/>
    <cellStyle name="Обычный 5 2 30 3 2" xfId="9814"/>
    <cellStyle name="Обычный 5 2 30 3 2 2" xfId="17147"/>
    <cellStyle name="Обычный 5 2 30 3 2 2 2" xfId="31813"/>
    <cellStyle name="Обычный 5 2 30 3 2 3" xfId="24480"/>
    <cellStyle name="Обычный 5 2 30 3 3" xfId="13492"/>
    <cellStyle name="Обычный 5 2 30 3 3 2" xfId="28158"/>
    <cellStyle name="Обычный 5 2 30 3 4" xfId="20825"/>
    <cellStyle name="Обычный 5 2 30 4" xfId="7984"/>
    <cellStyle name="Обычный 5 2 30 4 2" xfId="15321"/>
    <cellStyle name="Обычный 5 2 30 4 2 2" xfId="29987"/>
    <cellStyle name="Обычный 5 2 30 4 3" xfId="22654"/>
    <cellStyle name="Обычный 5 2 30 5" xfId="11666"/>
    <cellStyle name="Обычный 5 2 30 5 2" xfId="26332"/>
    <cellStyle name="Обычный 5 2 30 6" xfId="18999"/>
    <cellStyle name="Обычный 5 2 31" xfId="884"/>
    <cellStyle name="Обычный 5 2 31 2" xfId="5295"/>
    <cellStyle name="Обычный 5 2 31 2 2" xfId="7126"/>
    <cellStyle name="Обычный 5 2 31 2 2 2" xfId="10786"/>
    <cellStyle name="Обычный 5 2 31 2 2 2 2" xfId="18119"/>
    <cellStyle name="Обычный 5 2 31 2 2 2 2 2" xfId="32785"/>
    <cellStyle name="Обычный 5 2 31 2 2 2 3" xfId="25452"/>
    <cellStyle name="Обычный 5 2 31 2 2 3" xfId="14464"/>
    <cellStyle name="Обычный 5 2 31 2 2 3 2" xfId="29130"/>
    <cellStyle name="Обычный 5 2 31 2 2 4" xfId="21797"/>
    <cellStyle name="Обычный 5 2 31 2 3" xfId="8958"/>
    <cellStyle name="Обычный 5 2 31 2 3 2" xfId="16293"/>
    <cellStyle name="Обычный 5 2 31 2 3 2 2" xfId="30959"/>
    <cellStyle name="Обычный 5 2 31 2 3 3" xfId="23626"/>
    <cellStyle name="Обычный 5 2 31 2 4" xfId="12638"/>
    <cellStyle name="Обычный 5 2 31 2 4 2" xfId="27304"/>
    <cellStyle name="Обычный 5 2 31 2 5" xfId="19971"/>
    <cellStyle name="Обычный 5 2 31 3" xfId="6218"/>
    <cellStyle name="Обычный 5 2 31 3 2" xfId="9877"/>
    <cellStyle name="Обычный 5 2 31 3 2 2" xfId="17210"/>
    <cellStyle name="Обычный 5 2 31 3 2 2 2" xfId="31876"/>
    <cellStyle name="Обычный 5 2 31 3 2 3" xfId="24543"/>
    <cellStyle name="Обычный 5 2 31 3 3" xfId="13555"/>
    <cellStyle name="Обычный 5 2 31 3 3 2" xfId="28221"/>
    <cellStyle name="Обычный 5 2 31 3 4" xfId="20888"/>
    <cellStyle name="Обычный 5 2 31 4" xfId="8047"/>
    <cellStyle name="Обычный 5 2 31 4 2" xfId="15384"/>
    <cellStyle name="Обычный 5 2 31 4 2 2" xfId="30050"/>
    <cellStyle name="Обычный 5 2 31 4 3" xfId="22717"/>
    <cellStyle name="Обычный 5 2 31 5" xfId="11729"/>
    <cellStyle name="Обычный 5 2 31 5 2" xfId="26395"/>
    <cellStyle name="Обычный 5 2 31 6" xfId="19062"/>
    <cellStyle name="Обычный 5 2 32" xfId="947"/>
    <cellStyle name="Обычный 5 2 32 2" xfId="5358"/>
    <cellStyle name="Обычный 5 2 32 2 2" xfId="7189"/>
    <cellStyle name="Обычный 5 2 32 2 2 2" xfId="10849"/>
    <cellStyle name="Обычный 5 2 32 2 2 2 2" xfId="18182"/>
    <cellStyle name="Обычный 5 2 32 2 2 2 2 2" xfId="32848"/>
    <cellStyle name="Обычный 5 2 32 2 2 2 3" xfId="25515"/>
    <cellStyle name="Обычный 5 2 32 2 2 3" xfId="14527"/>
    <cellStyle name="Обычный 5 2 32 2 2 3 2" xfId="29193"/>
    <cellStyle name="Обычный 5 2 32 2 2 4" xfId="21860"/>
    <cellStyle name="Обычный 5 2 32 2 3" xfId="9021"/>
    <cellStyle name="Обычный 5 2 32 2 3 2" xfId="16356"/>
    <cellStyle name="Обычный 5 2 32 2 3 2 2" xfId="31022"/>
    <cellStyle name="Обычный 5 2 32 2 3 3" xfId="23689"/>
    <cellStyle name="Обычный 5 2 32 2 4" xfId="12701"/>
    <cellStyle name="Обычный 5 2 32 2 4 2" xfId="27367"/>
    <cellStyle name="Обычный 5 2 32 2 5" xfId="20034"/>
    <cellStyle name="Обычный 5 2 32 3" xfId="6281"/>
    <cellStyle name="Обычный 5 2 32 3 2" xfId="9940"/>
    <cellStyle name="Обычный 5 2 32 3 2 2" xfId="17273"/>
    <cellStyle name="Обычный 5 2 32 3 2 2 2" xfId="31939"/>
    <cellStyle name="Обычный 5 2 32 3 2 3" xfId="24606"/>
    <cellStyle name="Обычный 5 2 32 3 3" xfId="13618"/>
    <cellStyle name="Обычный 5 2 32 3 3 2" xfId="28284"/>
    <cellStyle name="Обычный 5 2 32 3 4" xfId="20951"/>
    <cellStyle name="Обычный 5 2 32 4" xfId="8110"/>
    <cellStyle name="Обычный 5 2 32 4 2" xfId="15447"/>
    <cellStyle name="Обычный 5 2 32 4 2 2" xfId="30113"/>
    <cellStyle name="Обычный 5 2 32 4 3" xfId="22780"/>
    <cellStyle name="Обычный 5 2 32 5" xfId="11792"/>
    <cellStyle name="Обычный 5 2 32 5 2" xfId="26458"/>
    <cellStyle name="Обычный 5 2 32 6" xfId="19125"/>
    <cellStyle name="Обычный 5 2 33" xfId="1009"/>
    <cellStyle name="Обычный 5 2 33 2" xfId="5421"/>
    <cellStyle name="Обычный 5 2 33 2 2" xfId="7252"/>
    <cellStyle name="Обычный 5 2 33 2 2 2" xfId="10912"/>
    <cellStyle name="Обычный 5 2 33 2 2 2 2" xfId="18245"/>
    <cellStyle name="Обычный 5 2 33 2 2 2 2 2" xfId="32911"/>
    <cellStyle name="Обычный 5 2 33 2 2 2 3" xfId="25578"/>
    <cellStyle name="Обычный 5 2 33 2 2 3" xfId="14590"/>
    <cellStyle name="Обычный 5 2 33 2 2 3 2" xfId="29256"/>
    <cellStyle name="Обычный 5 2 33 2 2 4" xfId="21923"/>
    <cellStyle name="Обычный 5 2 33 2 3" xfId="9084"/>
    <cellStyle name="Обычный 5 2 33 2 3 2" xfId="16419"/>
    <cellStyle name="Обычный 5 2 33 2 3 2 2" xfId="31085"/>
    <cellStyle name="Обычный 5 2 33 2 3 3" xfId="23752"/>
    <cellStyle name="Обычный 5 2 33 2 4" xfId="12764"/>
    <cellStyle name="Обычный 5 2 33 2 4 2" xfId="27430"/>
    <cellStyle name="Обычный 5 2 33 2 5" xfId="20097"/>
    <cellStyle name="Обычный 5 2 33 3" xfId="6343"/>
    <cellStyle name="Обычный 5 2 33 3 2" xfId="10003"/>
    <cellStyle name="Обычный 5 2 33 3 2 2" xfId="17336"/>
    <cellStyle name="Обычный 5 2 33 3 2 2 2" xfId="32002"/>
    <cellStyle name="Обычный 5 2 33 3 2 3" xfId="24669"/>
    <cellStyle name="Обычный 5 2 33 3 3" xfId="13681"/>
    <cellStyle name="Обычный 5 2 33 3 3 2" xfId="28347"/>
    <cellStyle name="Обычный 5 2 33 3 4" xfId="21014"/>
    <cellStyle name="Обычный 5 2 33 4" xfId="8173"/>
    <cellStyle name="Обычный 5 2 33 4 2" xfId="15510"/>
    <cellStyle name="Обычный 5 2 33 4 2 2" xfId="30176"/>
    <cellStyle name="Обычный 5 2 33 4 3" xfId="22843"/>
    <cellStyle name="Обычный 5 2 33 5" xfId="11855"/>
    <cellStyle name="Обычный 5 2 33 5 2" xfId="26521"/>
    <cellStyle name="Обычный 5 2 33 6" xfId="19188"/>
    <cellStyle name="Обычный 5 2 34" xfId="3852"/>
    <cellStyle name="Обычный 5 2 35" xfId="4540"/>
    <cellStyle name="Обычный 5 2 35 2" xfId="6371"/>
    <cellStyle name="Обычный 5 2 35 2 2" xfId="10031"/>
    <cellStyle name="Обычный 5 2 35 2 2 2" xfId="17364"/>
    <cellStyle name="Обычный 5 2 35 2 2 2 2" xfId="32030"/>
    <cellStyle name="Обычный 5 2 35 2 2 3" xfId="24697"/>
    <cellStyle name="Обычный 5 2 35 2 3" xfId="13709"/>
    <cellStyle name="Обычный 5 2 35 2 3 2" xfId="28375"/>
    <cellStyle name="Обычный 5 2 35 2 4" xfId="21042"/>
    <cellStyle name="Обычный 5 2 35 3" xfId="8203"/>
    <cellStyle name="Обычный 5 2 35 3 2" xfId="15538"/>
    <cellStyle name="Обычный 5 2 35 3 2 2" xfId="30204"/>
    <cellStyle name="Обычный 5 2 35 3 3" xfId="22871"/>
    <cellStyle name="Обычный 5 2 35 4" xfId="11883"/>
    <cellStyle name="Обычный 5 2 35 4 2" xfId="26549"/>
    <cellStyle name="Обычный 5 2 35 5" xfId="19216"/>
    <cellStyle name="Обычный 5 2 36" xfId="5463"/>
    <cellStyle name="Обычный 5 2 36 2" xfId="9122"/>
    <cellStyle name="Обычный 5 2 36 2 2" xfId="16455"/>
    <cellStyle name="Обычный 5 2 36 2 2 2" xfId="31121"/>
    <cellStyle name="Обычный 5 2 36 2 3" xfId="23788"/>
    <cellStyle name="Обычный 5 2 36 3" xfId="12800"/>
    <cellStyle name="Обычный 5 2 36 3 2" xfId="27466"/>
    <cellStyle name="Обычный 5 2 36 4" xfId="20133"/>
    <cellStyle name="Обычный 5 2 37" xfId="7292"/>
    <cellStyle name="Обычный 5 2 37 2" xfId="14629"/>
    <cellStyle name="Обычный 5 2 37 2 2" xfId="29295"/>
    <cellStyle name="Обычный 5 2 37 3" xfId="21962"/>
    <cellStyle name="Обычный 5 2 38" xfId="10974"/>
    <cellStyle name="Обычный 5 2 38 2" xfId="25640"/>
    <cellStyle name="Обычный 5 2 39" xfId="18307"/>
    <cellStyle name="Обычный 5 2 4" xfId="97"/>
    <cellStyle name="Обычный 5 2 4 10" xfId="763"/>
    <cellStyle name="Обычный 5 2 4 10 2" xfId="5174"/>
    <cellStyle name="Обычный 5 2 4 10 2 2" xfId="7005"/>
    <cellStyle name="Обычный 5 2 4 10 2 2 2" xfId="10665"/>
    <cellStyle name="Обычный 5 2 4 10 2 2 2 2" xfId="17998"/>
    <cellStyle name="Обычный 5 2 4 10 2 2 2 2 2" xfId="32664"/>
    <cellStyle name="Обычный 5 2 4 10 2 2 2 3" xfId="25331"/>
    <cellStyle name="Обычный 5 2 4 10 2 2 3" xfId="14343"/>
    <cellStyle name="Обычный 5 2 4 10 2 2 3 2" xfId="29009"/>
    <cellStyle name="Обычный 5 2 4 10 2 2 4" xfId="21676"/>
    <cellStyle name="Обычный 5 2 4 10 2 3" xfId="8837"/>
    <cellStyle name="Обычный 5 2 4 10 2 3 2" xfId="16172"/>
    <cellStyle name="Обычный 5 2 4 10 2 3 2 2" xfId="30838"/>
    <cellStyle name="Обычный 5 2 4 10 2 3 3" xfId="23505"/>
    <cellStyle name="Обычный 5 2 4 10 2 4" xfId="12517"/>
    <cellStyle name="Обычный 5 2 4 10 2 4 2" xfId="27183"/>
    <cellStyle name="Обычный 5 2 4 10 2 5" xfId="19850"/>
    <cellStyle name="Обычный 5 2 4 10 3" xfId="6097"/>
    <cellStyle name="Обычный 5 2 4 10 3 2" xfId="9756"/>
    <cellStyle name="Обычный 5 2 4 10 3 2 2" xfId="17089"/>
    <cellStyle name="Обычный 5 2 4 10 3 2 2 2" xfId="31755"/>
    <cellStyle name="Обычный 5 2 4 10 3 2 3" xfId="24422"/>
    <cellStyle name="Обычный 5 2 4 10 3 3" xfId="13434"/>
    <cellStyle name="Обычный 5 2 4 10 3 3 2" xfId="28100"/>
    <cellStyle name="Обычный 5 2 4 10 3 4" xfId="20767"/>
    <cellStyle name="Обычный 5 2 4 10 4" xfId="7926"/>
    <cellStyle name="Обычный 5 2 4 10 4 2" xfId="15263"/>
    <cellStyle name="Обычный 5 2 4 10 4 2 2" xfId="29929"/>
    <cellStyle name="Обычный 5 2 4 10 4 3" xfId="22596"/>
    <cellStyle name="Обычный 5 2 4 10 5" xfId="11608"/>
    <cellStyle name="Обычный 5 2 4 10 5 2" xfId="26274"/>
    <cellStyle name="Обычный 5 2 4 10 6" xfId="18941"/>
    <cellStyle name="Обычный 5 2 4 11" xfId="826"/>
    <cellStyle name="Обычный 5 2 4 11 2" xfId="5237"/>
    <cellStyle name="Обычный 5 2 4 11 2 2" xfId="7068"/>
    <cellStyle name="Обычный 5 2 4 11 2 2 2" xfId="10728"/>
    <cellStyle name="Обычный 5 2 4 11 2 2 2 2" xfId="18061"/>
    <cellStyle name="Обычный 5 2 4 11 2 2 2 2 2" xfId="32727"/>
    <cellStyle name="Обычный 5 2 4 11 2 2 2 3" xfId="25394"/>
    <cellStyle name="Обычный 5 2 4 11 2 2 3" xfId="14406"/>
    <cellStyle name="Обычный 5 2 4 11 2 2 3 2" xfId="29072"/>
    <cellStyle name="Обычный 5 2 4 11 2 2 4" xfId="21739"/>
    <cellStyle name="Обычный 5 2 4 11 2 3" xfId="8900"/>
    <cellStyle name="Обычный 5 2 4 11 2 3 2" xfId="16235"/>
    <cellStyle name="Обычный 5 2 4 11 2 3 2 2" xfId="30901"/>
    <cellStyle name="Обычный 5 2 4 11 2 3 3" xfId="23568"/>
    <cellStyle name="Обычный 5 2 4 11 2 4" xfId="12580"/>
    <cellStyle name="Обычный 5 2 4 11 2 4 2" xfId="27246"/>
    <cellStyle name="Обычный 5 2 4 11 2 5" xfId="19913"/>
    <cellStyle name="Обычный 5 2 4 11 3" xfId="6160"/>
    <cellStyle name="Обычный 5 2 4 11 3 2" xfId="9819"/>
    <cellStyle name="Обычный 5 2 4 11 3 2 2" xfId="17152"/>
    <cellStyle name="Обычный 5 2 4 11 3 2 2 2" xfId="31818"/>
    <cellStyle name="Обычный 5 2 4 11 3 2 3" xfId="24485"/>
    <cellStyle name="Обычный 5 2 4 11 3 3" xfId="13497"/>
    <cellStyle name="Обычный 5 2 4 11 3 3 2" xfId="28163"/>
    <cellStyle name="Обычный 5 2 4 11 3 4" xfId="20830"/>
    <cellStyle name="Обычный 5 2 4 11 4" xfId="7989"/>
    <cellStyle name="Обычный 5 2 4 11 4 2" xfId="15326"/>
    <cellStyle name="Обычный 5 2 4 11 4 2 2" xfId="29992"/>
    <cellStyle name="Обычный 5 2 4 11 4 3" xfId="22659"/>
    <cellStyle name="Обычный 5 2 4 11 5" xfId="11671"/>
    <cellStyle name="Обычный 5 2 4 11 5 2" xfId="26337"/>
    <cellStyle name="Обычный 5 2 4 11 6" xfId="19004"/>
    <cellStyle name="Обычный 5 2 4 12" xfId="889"/>
    <cellStyle name="Обычный 5 2 4 12 2" xfId="5300"/>
    <cellStyle name="Обычный 5 2 4 12 2 2" xfId="7131"/>
    <cellStyle name="Обычный 5 2 4 12 2 2 2" xfId="10791"/>
    <cellStyle name="Обычный 5 2 4 12 2 2 2 2" xfId="18124"/>
    <cellStyle name="Обычный 5 2 4 12 2 2 2 2 2" xfId="32790"/>
    <cellStyle name="Обычный 5 2 4 12 2 2 2 3" xfId="25457"/>
    <cellStyle name="Обычный 5 2 4 12 2 2 3" xfId="14469"/>
    <cellStyle name="Обычный 5 2 4 12 2 2 3 2" xfId="29135"/>
    <cellStyle name="Обычный 5 2 4 12 2 2 4" xfId="21802"/>
    <cellStyle name="Обычный 5 2 4 12 2 3" xfId="8963"/>
    <cellStyle name="Обычный 5 2 4 12 2 3 2" xfId="16298"/>
    <cellStyle name="Обычный 5 2 4 12 2 3 2 2" xfId="30964"/>
    <cellStyle name="Обычный 5 2 4 12 2 3 3" xfId="23631"/>
    <cellStyle name="Обычный 5 2 4 12 2 4" xfId="12643"/>
    <cellStyle name="Обычный 5 2 4 12 2 4 2" xfId="27309"/>
    <cellStyle name="Обычный 5 2 4 12 2 5" xfId="19976"/>
    <cellStyle name="Обычный 5 2 4 12 3" xfId="6223"/>
    <cellStyle name="Обычный 5 2 4 12 3 2" xfId="9882"/>
    <cellStyle name="Обычный 5 2 4 12 3 2 2" xfId="17215"/>
    <cellStyle name="Обычный 5 2 4 12 3 2 2 2" xfId="31881"/>
    <cellStyle name="Обычный 5 2 4 12 3 2 3" xfId="24548"/>
    <cellStyle name="Обычный 5 2 4 12 3 3" xfId="13560"/>
    <cellStyle name="Обычный 5 2 4 12 3 3 2" xfId="28226"/>
    <cellStyle name="Обычный 5 2 4 12 3 4" xfId="20893"/>
    <cellStyle name="Обычный 5 2 4 12 4" xfId="8052"/>
    <cellStyle name="Обычный 5 2 4 12 4 2" xfId="15389"/>
    <cellStyle name="Обычный 5 2 4 12 4 2 2" xfId="30055"/>
    <cellStyle name="Обычный 5 2 4 12 4 3" xfId="22722"/>
    <cellStyle name="Обычный 5 2 4 12 5" xfId="11734"/>
    <cellStyle name="Обычный 5 2 4 12 5 2" xfId="26400"/>
    <cellStyle name="Обычный 5 2 4 12 6" xfId="19067"/>
    <cellStyle name="Обычный 5 2 4 13" xfId="952"/>
    <cellStyle name="Обычный 5 2 4 13 2" xfId="5363"/>
    <cellStyle name="Обычный 5 2 4 13 2 2" xfId="7194"/>
    <cellStyle name="Обычный 5 2 4 13 2 2 2" xfId="10854"/>
    <cellStyle name="Обычный 5 2 4 13 2 2 2 2" xfId="18187"/>
    <cellStyle name="Обычный 5 2 4 13 2 2 2 2 2" xfId="32853"/>
    <cellStyle name="Обычный 5 2 4 13 2 2 2 3" xfId="25520"/>
    <cellStyle name="Обычный 5 2 4 13 2 2 3" xfId="14532"/>
    <cellStyle name="Обычный 5 2 4 13 2 2 3 2" xfId="29198"/>
    <cellStyle name="Обычный 5 2 4 13 2 2 4" xfId="21865"/>
    <cellStyle name="Обычный 5 2 4 13 2 3" xfId="9026"/>
    <cellStyle name="Обычный 5 2 4 13 2 3 2" xfId="16361"/>
    <cellStyle name="Обычный 5 2 4 13 2 3 2 2" xfId="31027"/>
    <cellStyle name="Обычный 5 2 4 13 2 3 3" xfId="23694"/>
    <cellStyle name="Обычный 5 2 4 13 2 4" xfId="12706"/>
    <cellStyle name="Обычный 5 2 4 13 2 4 2" xfId="27372"/>
    <cellStyle name="Обычный 5 2 4 13 2 5" xfId="20039"/>
    <cellStyle name="Обычный 5 2 4 13 3" xfId="6286"/>
    <cellStyle name="Обычный 5 2 4 13 3 2" xfId="9945"/>
    <cellStyle name="Обычный 5 2 4 13 3 2 2" xfId="17278"/>
    <cellStyle name="Обычный 5 2 4 13 3 2 2 2" xfId="31944"/>
    <cellStyle name="Обычный 5 2 4 13 3 2 3" xfId="24611"/>
    <cellStyle name="Обычный 5 2 4 13 3 3" xfId="13623"/>
    <cellStyle name="Обычный 5 2 4 13 3 3 2" xfId="28289"/>
    <cellStyle name="Обычный 5 2 4 13 3 4" xfId="20956"/>
    <cellStyle name="Обычный 5 2 4 13 4" xfId="8115"/>
    <cellStyle name="Обычный 5 2 4 13 4 2" xfId="15452"/>
    <cellStyle name="Обычный 5 2 4 13 4 2 2" xfId="30118"/>
    <cellStyle name="Обычный 5 2 4 13 4 3" xfId="22785"/>
    <cellStyle name="Обычный 5 2 4 13 5" xfId="11797"/>
    <cellStyle name="Обычный 5 2 4 13 5 2" xfId="26463"/>
    <cellStyle name="Обычный 5 2 4 13 6" xfId="19130"/>
    <cellStyle name="Обычный 5 2 4 14" xfId="1014"/>
    <cellStyle name="Обычный 5 2 4 14 2" xfId="5426"/>
    <cellStyle name="Обычный 5 2 4 14 2 2" xfId="7257"/>
    <cellStyle name="Обычный 5 2 4 14 2 2 2" xfId="10917"/>
    <cellStyle name="Обычный 5 2 4 14 2 2 2 2" xfId="18250"/>
    <cellStyle name="Обычный 5 2 4 14 2 2 2 2 2" xfId="32916"/>
    <cellStyle name="Обычный 5 2 4 14 2 2 2 3" xfId="25583"/>
    <cellStyle name="Обычный 5 2 4 14 2 2 3" xfId="14595"/>
    <cellStyle name="Обычный 5 2 4 14 2 2 3 2" xfId="29261"/>
    <cellStyle name="Обычный 5 2 4 14 2 2 4" xfId="21928"/>
    <cellStyle name="Обычный 5 2 4 14 2 3" xfId="9089"/>
    <cellStyle name="Обычный 5 2 4 14 2 3 2" xfId="16424"/>
    <cellStyle name="Обычный 5 2 4 14 2 3 2 2" xfId="31090"/>
    <cellStyle name="Обычный 5 2 4 14 2 3 3" xfId="23757"/>
    <cellStyle name="Обычный 5 2 4 14 2 4" xfId="12769"/>
    <cellStyle name="Обычный 5 2 4 14 2 4 2" xfId="27435"/>
    <cellStyle name="Обычный 5 2 4 14 2 5" xfId="20102"/>
    <cellStyle name="Обычный 5 2 4 14 3" xfId="6348"/>
    <cellStyle name="Обычный 5 2 4 14 3 2" xfId="10008"/>
    <cellStyle name="Обычный 5 2 4 14 3 2 2" xfId="17341"/>
    <cellStyle name="Обычный 5 2 4 14 3 2 2 2" xfId="32007"/>
    <cellStyle name="Обычный 5 2 4 14 3 2 3" xfId="24674"/>
    <cellStyle name="Обычный 5 2 4 14 3 3" xfId="13686"/>
    <cellStyle name="Обычный 5 2 4 14 3 3 2" xfId="28352"/>
    <cellStyle name="Обычный 5 2 4 14 3 4" xfId="21019"/>
    <cellStyle name="Обычный 5 2 4 14 4" xfId="8178"/>
    <cellStyle name="Обычный 5 2 4 14 4 2" xfId="15515"/>
    <cellStyle name="Обычный 5 2 4 14 4 2 2" xfId="30181"/>
    <cellStyle name="Обычный 5 2 4 14 4 3" xfId="22848"/>
    <cellStyle name="Обычный 5 2 4 14 5" xfId="11860"/>
    <cellStyle name="Обычный 5 2 4 14 5 2" xfId="26526"/>
    <cellStyle name="Обычный 5 2 4 14 6" xfId="19193"/>
    <cellStyle name="Обычный 5 2 4 15" xfId="4553"/>
    <cellStyle name="Обычный 5 2 4 15 2" xfId="6384"/>
    <cellStyle name="Обычный 5 2 4 15 2 2" xfId="10044"/>
    <cellStyle name="Обычный 5 2 4 15 2 2 2" xfId="17377"/>
    <cellStyle name="Обычный 5 2 4 15 2 2 2 2" xfId="32043"/>
    <cellStyle name="Обычный 5 2 4 15 2 2 3" xfId="24710"/>
    <cellStyle name="Обычный 5 2 4 15 2 3" xfId="13722"/>
    <cellStyle name="Обычный 5 2 4 15 2 3 2" xfId="28388"/>
    <cellStyle name="Обычный 5 2 4 15 2 4" xfId="21055"/>
    <cellStyle name="Обычный 5 2 4 15 3" xfId="8216"/>
    <cellStyle name="Обычный 5 2 4 15 3 2" xfId="15551"/>
    <cellStyle name="Обычный 5 2 4 15 3 2 2" xfId="30217"/>
    <cellStyle name="Обычный 5 2 4 15 3 3" xfId="22884"/>
    <cellStyle name="Обычный 5 2 4 15 4" xfId="11896"/>
    <cellStyle name="Обычный 5 2 4 15 4 2" xfId="26562"/>
    <cellStyle name="Обычный 5 2 4 15 5" xfId="19229"/>
    <cellStyle name="Обычный 5 2 4 16" xfId="5476"/>
    <cellStyle name="Обычный 5 2 4 16 2" xfId="9135"/>
    <cellStyle name="Обычный 5 2 4 16 2 2" xfId="16468"/>
    <cellStyle name="Обычный 5 2 4 16 2 2 2" xfId="31134"/>
    <cellStyle name="Обычный 5 2 4 16 2 3" xfId="23801"/>
    <cellStyle name="Обычный 5 2 4 16 3" xfId="12813"/>
    <cellStyle name="Обычный 5 2 4 16 3 2" xfId="27479"/>
    <cellStyle name="Обычный 5 2 4 16 4" xfId="20146"/>
    <cellStyle name="Обычный 5 2 4 17" xfId="7305"/>
    <cellStyle name="Обычный 5 2 4 17 2" xfId="14642"/>
    <cellStyle name="Обычный 5 2 4 17 2 2" xfId="29308"/>
    <cellStyle name="Обычный 5 2 4 17 3" xfId="21975"/>
    <cellStyle name="Обычный 5 2 4 18" xfId="10987"/>
    <cellStyle name="Обычный 5 2 4 18 2" xfId="25653"/>
    <cellStyle name="Обычный 5 2 4 19" xfId="18320"/>
    <cellStyle name="Обычный 5 2 4 2" xfId="258"/>
    <cellStyle name="Обычный 5 2 4 2 2" xfId="4670"/>
    <cellStyle name="Обычный 5 2 4 2 2 2" xfId="6501"/>
    <cellStyle name="Обычный 5 2 4 2 2 2 2" xfId="10161"/>
    <cellStyle name="Обычный 5 2 4 2 2 2 2 2" xfId="17494"/>
    <cellStyle name="Обычный 5 2 4 2 2 2 2 2 2" xfId="32160"/>
    <cellStyle name="Обычный 5 2 4 2 2 2 2 3" xfId="24827"/>
    <cellStyle name="Обычный 5 2 4 2 2 2 3" xfId="13839"/>
    <cellStyle name="Обычный 5 2 4 2 2 2 3 2" xfId="28505"/>
    <cellStyle name="Обычный 5 2 4 2 2 2 4" xfId="21172"/>
    <cellStyle name="Обычный 5 2 4 2 2 3" xfId="8333"/>
    <cellStyle name="Обычный 5 2 4 2 2 3 2" xfId="15668"/>
    <cellStyle name="Обычный 5 2 4 2 2 3 2 2" xfId="30334"/>
    <cellStyle name="Обычный 5 2 4 2 2 3 3" xfId="23001"/>
    <cellStyle name="Обычный 5 2 4 2 2 4" xfId="12013"/>
    <cellStyle name="Обычный 5 2 4 2 2 4 2" xfId="26679"/>
    <cellStyle name="Обычный 5 2 4 2 2 5" xfId="19346"/>
    <cellStyle name="Обычный 5 2 4 2 3" xfId="5593"/>
    <cellStyle name="Обычный 5 2 4 2 3 2" xfId="9252"/>
    <cellStyle name="Обычный 5 2 4 2 3 2 2" xfId="16585"/>
    <cellStyle name="Обычный 5 2 4 2 3 2 2 2" xfId="31251"/>
    <cellStyle name="Обычный 5 2 4 2 3 2 3" xfId="23918"/>
    <cellStyle name="Обычный 5 2 4 2 3 3" xfId="12930"/>
    <cellStyle name="Обычный 5 2 4 2 3 3 2" xfId="27596"/>
    <cellStyle name="Обычный 5 2 4 2 3 4" xfId="20263"/>
    <cellStyle name="Обычный 5 2 4 2 4" xfId="7422"/>
    <cellStyle name="Обычный 5 2 4 2 4 2" xfId="14759"/>
    <cellStyle name="Обычный 5 2 4 2 4 2 2" xfId="29425"/>
    <cellStyle name="Обычный 5 2 4 2 4 3" xfId="22092"/>
    <cellStyle name="Обычный 5 2 4 2 5" xfId="11104"/>
    <cellStyle name="Обычный 5 2 4 2 5 2" xfId="25770"/>
    <cellStyle name="Обычный 5 2 4 2 6" xfId="18437"/>
    <cellStyle name="Обычный 5 2 4 3" xfId="322"/>
    <cellStyle name="Обычный 5 2 4 3 2" xfId="4733"/>
    <cellStyle name="Обычный 5 2 4 3 2 2" xfId="6564"/>
    <cellStyle name="Обычный 5 2 4 3 2 2 2" xfId="10224"/>
    <cellStyle name="Обычный 5 2 4 3 2 2 2 2" xfId="17557"/>
    <cellStyle name="Обычный 5 2 4 3 2 2 2 2 2" xfId="32223"/>
    <cellStyle name="Обычный 5 2 4 3 2 2 2 3" xfId="24890"/>
    <cellStyle name="Обычный 5 2 4 3 2 2 3" xfId="13902"/>
    <cellStyle name="Обычный 5 2 4 3 2 2 3 2" xfId="28568"/>
    <cellStyle name="Обычный 5 2 4 3 2 2 4" xfId="21235"/>
    <cellStyle name="Обычный 5 2 4 3 2 3" xfId="8396"/>
    <cellStyle name="Обычный 5 2 4 3 2 3 2" xfId="15731"/>
    <cellStyle name="Обычный 5 2 4 3 2 3 2 2" xfId="30397"/>
    <cellStyle name="Обычный 5 2 4 3 2 3 3" xfId="23064"/>
    <cellStyle name="Обычный 5 2 4 3 2 4" xfId="12076"/>
    <cellStyle name="Обычный 5 2 4 3 2 4 2" xfId="26742"/>
    <cellStyle name="Обычный 5 2 4 3 2 5" xfId="19409"/>
    <cellStyle name="Обычный 5 2 4 3 3" xfId="5656"/>
    <cellStyle name="Обычный 5 2 4 3 3 2" xfId="9315"/>
    <cellStyle name="Обычный 5 2 4 3 3 2 2" xfId="16648"/>
    <cellStyle name="Обычный 5 2 4 3 3 2 2 2" xfId="31314"/>
    <cellStyle name="Обычный 5 2 4 3 3 2 3" xfId="23981"/>
    <cellStyle name="Обычный 5 2 4 3 3 3" xfId="12993"/>
    <cellStyle name="Обычный 5 2 4 3 3 3 2" xfId="27659"/>
    <cellStyle name="Обычный 5 2 4 3 3 4" xfId="20326"/>
    <cellStyle name="Обычный 5 2 4 3 4" xfId="7485"/>
    <cellStyle name="Обычный 5 2 4 3 4 2" xfId="14822"/>
    <cellStyle name="Обычный 5 2 4 3 4 2 2" xfId="29488"/>
    <cellStyle name="Обычный 5 2 4 3 4 3" xfId="22155"/>
    <cellStyle name="Обычный 5 2 4 3 5" xfId="11167"/>
    <cellStyle name="Обычный 5 2 4 3 5 2" xfId="25833"/>
    <cellStyle name="Обычный 5 2 4 3 6" xfId="18500"/>
    <cellStyle name="Обычный 5 2 4 4" xfId="384"/>
    <cellStyle name="Обычный 5 2 4 4 2" xfId="4796"/>
    <cellStyle name="Обычный 5 2 4 4 2 2" xfId="6627"/>
    <cellStyle name="Обычный 5 2 4 4 2 2 2" xfId="10287"/>
    <cellStyle name="Обычный 5 2 4 4 2 2 2 2" xfId="17620"/>
    <cellStyle name="Обычный 5 2 4 4 2 2 2 2 2" xfId="32286"/>
    <cellStyle name="Обычный 5 2 4 4 2 2 2 3" xfId="24953"/>
    <cellStyle name="Обычный 5 2 4 4 2 2 3" xfId="13965"/>
    <cellStyle name="Обычный 5 2 4 4 2 2 3 2" xfId="28631"/>
    <cellStyle name="Обычный 5 2 4 4 2 2 4" xfId="21298"/>
    <cellStyle name="Обычный 5 2 4 4 2 3" xfId="8459"/>
    <cellStyle name="Обычный 5 2 4 4 2 3 2" xfId="15794"/>
    <cellStyle name="Обычный 5 2 4 4 2 3 2 2" xfId="30460"/>
    <cellStyle name="Обычный 5 2 4 4 2 3 3" xfId="23127"/>
    <cellStyle name="Обычный 5 2 4 4 2 4" xfId="12139"/>
    <cellStyle name="Обычный 5 2 4 4 2 4 2" xfId="26805"/>
    <cellStyle name="Обычный 5 2 4 4 2 5" xfId="19472"/>
    <cellStyle name="Обычный 5 2 4 4 3" xfId="5719"/>
    <cellStyle name="Обычный 5 2 4 4 3 2" xfId="9378"/>
    <cellStyle name="Обычный 5 2 4 4 3 2 2" xfId="16711"/>
    <cellStyle name="Обычный 5 2 4 4 3 2 2 2" xfId="31377"/>
    <cellStyle name="Обычный 5 2 4 4 3 2 3" xfId="24044"/>
    <cellStyle name="Обычный 5 2 4 4 3 3" xfId="13056"/>
    <cellStyle name="Обычный 5 2 4 4 3 3 2" xfId="27722"/>
    <cellStyle name="Обычный 5 2 4 4 3 4" xfId="20389"/>
    <cellStyle name="Обычный 5 2 4 4 4" xfId="7548"/>
    <cellStyle name="Обычный 5 2 4 4 4 2" xfId="14885"/>
    <cellStyle name="Обычный 5 2 4 4 4 2 2" xfId="29551"/>
    <cellStyle name="Обычный 5 2 4 4 4 3" xfId="22218"/>
    <cellStyle name="Обычный 5 2 4 4 5" xfId="11230"/>
    <cellStyle name="Обычный 5 2 4 4 5 2" xfId="25896"/>
    <cellStyle name="Обычный 5 2 4 4 6" xfId="18563"/>
    <cellStyle name="Обычный 5 2 4 5" xfId="447"/>
    <cellStyle name="Обычный 5 2 4 5 2" xfId="4859"/>
    <cellStyle name="Обычный 5 2 4 5 2 2" xfId="6690"/>
    <cellStyle name="Обычный 5 2 4 5 2 2 2" xfId="10350"/>
    <cellStyle name="Обычный 5 2 4 5 2 2 2 2" xfId="17683"/>
    <cellStyle name="Обычный 5 2 4 5 2 2 2 2 2" xfId="32349"/>
    <cellStyle name="Обычный 5 2 4 5 2 2 2 3" xfId="25016"/>
    <cellStyle name="Обычный 5 2 4 5 2 2 3" xfId="14028"/>
    <cellStyle name="Обычный 5 2 4 5 2 2 3 2" xfId="28694"/>
    <cellStyle name="Обычный 5 2 4 5 2 2 4" xfId="21361"/>
    <cellStyle name="Обычный 5 2 4 5 2 3" xfId="8522"/>
    <cellStyle name="Обычный 5 2 4 5 2 3 2" xfId="15857"/>
    <cellStyle name="Обычный 5 2 4 5 2 3 2 2" xfId="30523"/>
    <cellStyle name="Обычный 5 2 4 5 2 3 3" xfId="23190"/>
    <cellStyle name="Обычный 5 2 4 5 2 4" xfId="12202"/>
    <cellStyle name="Обычный 5 2 4 5 2 4 2" xfId="26868"/>
    <cellStyle name="Обычный 5 2 4 5 2 5" xfId="19535"/>
    <cellStyle name="Обычный 5 2 4 5 3" xfId="5782"/>
    <cellStyle name="Обычный 5 2 4 5 3 2" xfId="9441"/>
    <cellStyle name="Обычный 5 2 4 5 3 2 2" xfId="16774"/>
    <cellStyle name="Обычный 5 2 4 5 3 2 2 2" xfId="31440"/>
    <cellStyle name="Обычный 5 2 4 5 3 2 3" xfId="24107"/>
    <cellStyle name="Обычный 5 2 4 5 3 3" xfId="13119"/>
    <cellStyle name="Обычный 5 2 4 5 3 3 2" xfId="27785"/>
    <cellStyle name="Обычный 5 2 4 5 3 4" xfId="20452"/>
    <cellStyle name="Обычный 5 2 4 5 4" xfId="7611"/>
    <cellStyle name="Обычный 5 2 4 5 4 2" xfId="14948"/>
    <cellStyle name="Обычный 5 2 4 5 4 2 2" xfId="29614"/>
    <cellStyle name="Обычный 5 2 4 5 4 3" xfId="22281"/>
    <cellStyle name="Обычный 5 2 4 5 5" xfId="11293"/>
    <cellStyle name="Обычный 5 2 4 5 5 2" xfId="25959"/>
    <cellStyle name="Обычный 5 2 4 5 6" xfId="18626"/>
    <cellStyle name="Обычный 5 2 4 6" xfId="510"/>
    <cellStyle name="Обычный 5 2 4 6 2" xfId="4922"/>
    <cellStyle name="Обычный 5 2 4 6 2 2" xfId="6753"/>
    <cellStyle name="Обычный 5 2 4 6 2 2 2" xfId="10413"/>
    <cellStyle name="Обычный 5 2 4 6 2 2 2 2" xfId="17746"/>
    <cellStyle name="Обычный 5 2 4 6 2 2 2 2 2" xfId="32412"/>
    <cellStyle name="Обычный 5 2 4 6 2 2 2 3" xfId="25079"/>
    <cellStyle name="Обычный 5 2 4 6 2 2 3" xfId="14091"/>
    <cellStyle name="Обычный 5 2 4 6 2 2 3 2" xfId="28757"/>
    <cellStyle name="Обычный 5 2 4 6 2 2 4" xfId="21424"/>
    <cellStyle name="Обычный 5 2 4 6 2 3" xfId="8585"/>
    <cellStyle name="Обычный 5 2 4 6 2 3 2" xfId="15920"/>
    <cellStyle name="Обычный 5 2 4 6 2 3 2 2" xfId="30586"/>
    <cellStyle name="Обычный 5 2 4 6 2 3 3" xfId="23253"/>
    <cellStyle name="Обычный 5 2 4 6 2 4" xfId="12265"/>
    <cellStyle name="Обычный 5 2 4 6 2 4 2" xfId="26931"/>
    <cellStyle name="Обычный 5 2 4 6 2 5" xfId="19598"/>
    <cellStyle name="Обычный 5 2 4 6 3" xfId="5845"/>
    <cellStyle name="Обычный 5 2 4 6 3 2" xfId="9504"/>
    <cellStyle name="Обычный 5 2 4 6 3 2 2" xfId="16837"/>
    <cellStyle name="Обычный 5 2 4 6 3 2 2 2" xfId="31503"/>
    <cellStyle name="Обычный 5 2 4 6 3 2 3" xfId="24170"/>
    <cellStyle name="Обычный 5 2 4 6 3 3" xfId="13182"/>
    <cellStyle name="Обычный 5 2 4 6 3 3 2" xfId="27848"/>
    <cellStyle name="Обычный 5 2 4 6 3 4" xfId="20515"/>
    <cellStyle name="Обычный 5 2 4 6 4" xfId="7674"/>
    <cellStyle name="Обычный 5 2 4 6 4 2" xfId="15011"/>
    <cellStyle name="Обычный 5 2 4 6 4 2 2" xfId="29677"/>
    <cellStyle name="Обычный 5 2 4 6 4 3" xfId="22344"/>
    <cellStyle name="Обычный 5 2 4 6 5" xfId="11356"/>
    <cellStyle name="Обычный 5 2 4 6 5 2" xfId="26022"/>
    <cellStyle name="Обычный 5 2 4 6 6" xfId="18689"/>
    <cellStyle name="Обычный 5 2 4 7" xfId="573"/>
    <cellStyle name="Обычный 5 2 4 7 2" xfId="4985"/>
    <cellStyle name="Обычный 5 2 4 7 2 2" xfId="6816"/>
    <cellStyle name="Обычный 5 2 4 7 2 2 2" xfId="10476"/>
    <cellStyle name="Обычный 5 2 4 7 2 2 2 2" xfId="17809"/>
    <cellStyle name="Обычный 5 2 4 7 2 2 2 2 2" xfId="32475"/>
    <cellStyle name="Обычный 5 2 4 7 2 2 2 3" xfId="25142"/>
    <cellStyle name="Обычный 5 2 4 7 2 2 3" xfId="14154"/>
    <cellStyle name="Обычный 5 2 4 7 2 2 3 2" xfId="28820"/>
    <cellStyle name="Обычный 5 2 4 7 2 2 4" xfId="21487"/>
    <cellStyle name="Обычный 5 2 4 7 2 3" xfId="8648"/>
    <cellStyle name="Обычный 5 2 4 7 2 3 2" xfId="15983"/>
    <cellStyle name="Обычный 5 2 4 7 2 3 2 2" xfId="30649"/>
    <cellStyle name="Обычный 5 2 4 7 2 3 3" xfId="23316"/>
    <cellStyle name="Обычный 5 2 4 7 2 4" xfId="12328"/>
    <cellStyle name="Обычный 5 2 4 7 2 4 2" xfId="26994"/>
    <cellStyle name="Обычный 5 2 4 7 2 5" xfId="19661"/>
    <cellStyle name="Обычный 5 2 4 7 3" xfId="5908"/>
    <cellStyle name="Обычный 5 2 4 7 3 2" xfId="9567"/>
    <cellStyle name="Обычный 5 2 4 7 3 2 2" xfId="16900"/>
    <cellStyle name="Обычный 5 2 4 7 3 2 2 2" xfId="31566"/>
    <cellStyle name="Обычный 5 2 4 7 3 2 3" xfId="24233"/>
    <cellStyle name="Обычный 5 2 4 7 3 3" xfId="13245"/>
    <cellStyle name="Обычный 5 2 4 7 3 3 2" xfId="27911"/>
    <cellStyle name="Обычный 5 2 4 7 3 4" xfId="20578"/>
    <cellStyle name="Обычный 5 2 4 7 4" xfId="7737"/>
    <cellStyle name="Обычный 5 2 4 7 4 2" xfId="15074"/>
    <cellStyle name="Обычный 5 2 4 7 4 2 2" xfId="29740"/>
    <cellStyle name="Обычный 5 2 4 7 4 3" xfId="22407"/>
    <cellStyle name="Обычный 5 2 4 7 5" xfId="11419"/>
    <cellStyle name="Обычный 5 2 4 7 5 2" xfId="26085"/>
    <cellStyle name="Обычный 5 2 4 7 6" xfId="18752"/>
    <cellStyle name="Обычный 5 2 4 8" xfId="637"/>
    <cellStyle name="Обычный 5 2 4 8 2" xfId="5048"/>
    <cellStyle name="Обычный 5 2 4 8 2 2" xfId="6879"/>
    <cellStyle name="Обычный 5 2 4 8 2 2 2" xfId="10539"/>
    <cellStyle name="Обычный 5 2 4 8 2 2 2 2" xfId="17872"/>
    <cellStyle name="Обычный 5 2 4 8 2 2 2 2 2" xfId="32538"/>
    <cellStyle name="Обычный 5 2 4 8 2 2 2 3" xfId="25205"/>
    <cellStyle name="Обычный 5 2 4 8 2 2 3" xfId="14217"/>
    <cellStyle name="Обычный 5 2 4 8 2 2 3 2" xfId="28883"/>
    <cellStyle name="Обычный 5 2 4 8 2 2 4" xfId="21550"/>
    <cellStyle name="Обычный 5 2 4 8 2 3" xfId="8711"/>
    <cellStyle name="Обычный 5 2 4 8 2 3 2" xfId="16046"/>
    <cellStyle name="Обычный 5 2 4 8 2 3 2 2" xfId="30712"/>
    <cellStyle name="Обычный 5 2 4 8 2 3 3" xfId="23379"/>
    <cellStyle name="Обычный 5 2 4 8 2 4" xfId="12391"/>
    <cellStyle name="Обычный 5 2 4 8 2 4 2" xfId="27057"/>
    <cellStyle name="Обычный 5 2 4 8 2 5" xfId="19724"/>
    <cellStyle name="Обычный 5 2 4 8 3" xfId="5971"/>
    <cellStyle name="Обычный 5 2 4 8 3 2" xfId="9630"/>
    <cellStyle name="Обычный 5 2 4 8 3 2 2" xfId="16963"/>
    <cellStyle name="Обычный 5 2 4 8 3 2 2 2" xfId="31629"/>
    <cellStyle name="Обычный 5 2 4 8 3 2 3" xfId="24296"/>
    <cellStyle name="Обычный 5 2 4 8 3 3" xfId="13308"/>
    <cellStyle name="Обычный 5 2 4 8 3 3 2" xfId="27974"/>
    <cellStyle name="Обычный 5 2 4 8 3 4" xfId="20641"/>
    <cellStyle name="Обычный 5 2 4 8 4" xfId="7800"/>
    <cellStyle name="Обычный 5 2 4 8 4 2" xfId="15137"/>
    <cellStyle name="Обычный 5 2 4 8 4 2 2" xfId="29803"/>
    <cellStyle name="Обычный 5 2 4 8 4 3" xfId="22470"/>
    <cellStyle name="Обычный 5 2 4 8 5" xfId="11482"/>
    <cellStyle name="Обычный 5 2 4 8 5 2" xfId="26148"/>
    <cellStyle name="Обычный 5 2 4 8 6" xfId="18815"/>
    <cellStyle name="Обычный 5 2 4 9" xfId="700"/>
    <cellStyle name="Обычный 5 2 4 9 2" xfId="5111"/>
    <cellStyle name="Обычный 5 2 4 9 2 2" xfId="6942"/>
    <cellStyle name="Обычный 5 2 4 9 2 2 2" xfId="10602"/>
    <cellStyle name="Обычный 5 2 4 9 2 2 2 2" xfId="17935"/>
    <cellStyle name="Обычный 5 2 4 9 2 2 2 2 2" xfId="32601"/>
    <cellStyle name="Обычный 5 2 4 9 2 2 2 3" xfId="25268"/>
    <cellStyle name="Обычный 5 2 4 9 2 2 3" xfId="14280"/>
    <cellStyle name="Обычный 5 2 4 9 2 2 3 2" xfId="28946"/>
    <cellStyle name="Обычный 5 2 4 9 2 2 4" xfId="21613"/>
    <cellStyle name="Обычный 5 2 4 9 2 3" xfId="8774"/>
    <cellStyle name="Обычный 5 2 4 9 2 3 2" xfId="16109"/>
    <cellStyle name="Обычный 5 2 4 9 2 3 2 2" xfId="30775"/>
    <cellStyle name="Обычный 5 2 4 9 2 3 3" xfId="23442"/>
    <cellStyle name="Обычный 5 2 4 9 2 4" xfId="12454"/>
    <cellStyle name="Обычный 5 2 4 9 2 4 2" xfId="27120"/>
    <cellStyle name="Обычный 5 2 4 9 2 5" xfId="19787"/>
    <cellStyle name="Обычный 5 2 4 9 3" xfId="6034"/>
    <cellStyle name="Обычный 5 2 4 9 3 2" xfId="9693"/>
    <cellStyle name="Обычный 5 2 4 9 3 2 2" xfId="17026"/>
    <cellStyle name="Обычный 5 2 4 9 3 2 2 2" xfId="31692"/>
    <cellStyle name="Обычный 5 2 4 9 3 2 3" xfId="24359"/>
    <cellStyle name="Обычный 5 2 4 9 3 3" xfId="13371"/>
    <cellStyle name="Обычный 5 2 4 9 3 3 2" xfId="28037"/>
    <cellStyle name="Обычный 5 2 4 9 3 4" xfId="20704"/>
    <cellStyle name="Обычный 5 2 4 9 4" xfId="7863"/>
    <cellStyle name="Обычный 5 2 4 9 4 2" xfId="15200"/>
    <cellStyle name="Обычный 5 2 4 9 4 2 2" xfId="29866"/>
    <cellStyle name="Обычный 5 2 4 9 4 3" xfId="22533"/>
    <cellStyle name="Обычный 5 2 4 9 5" xfId="11545"/>
    <cellStyle name="Обычный 5 2 4 9 5 2" xfId="26211"/>
    <cellStyle name="Обычный 5 2 4 9 6" xfId="18878"/>
    <cellStyle name="Обычный 5 2 5" xfId="101"/>
    <cellStyle name="Обычный 5 2 5 10" xfId="764"/>
    <cellStyle name="Обычный 5 2 5 10 2" xfId="5175"/>
    <cellStyle name="Обычный 5 2 5 10 2 2" xfId="7006"/>
    <cellStyle name="Обычный 5 2 5 10 2 2 2" xfId="10666"/>
    <cellStyle name="Обычный 5 2 5 10 2 2 2 2" xfId="17999"/>
    <cellStyle name="Обычный 5 2 5 10 2 2 2 2 2" xfId="32665"/>
    <cellStyle name="Обычный 5 2 5 10 2 2 2 3" xfId="25332"/>
    <cellStyle name="Обычный 5 2 5 10 2 2 3" xfId="14344"/>
    <cellStyle name="Обычный 5 2 5 10 2 2 3 2" xfId="29010"/>
    <cellStyle name="Обычный 5 2 5 10 2 2 4" xfId="21677"/>
    <cellStyle name="Обычный 5 2 5 10 2 3" xfId="8838"/>
    <cellStyle name="Обычный 5 2 5 10 2 3 2" xfId="16173"/>
    <cellStyle name="Обычный 5 2 5 10 2 3 2 2" xfId="30839"/>
    <cellStyle name="Обычный 5 2 5 10 2 3 3" xfId="23506"/>
    <cellStyle name="Обычный 5 2 5 10 2 4" xfId="12518"/>
    <cellStyle name="Обычный 5 2 5 10 2 4 2" xfId="27184"/>
    <cellStyle name="Обычный 5 2 5 10 2 5" xfId="19851"/>
    <cellStyle name="Обычный 5 2 5 10 3" xfId="6098"/>
    <cellStyle name="Обычный 5 2 5 10 3 2" xfId="9757"/>
    <cellStyle name="Обычный 5 2 5 10 3 2 2" xfId="17090"/>
    <cellStyle name="Обычный 5 2 5 10 3 2 2 2" xfId="31756"/>
    <cellStyle name="Обычный 5 2 5 10 3 2 3" xfId="24423"/>
    <cellStyle name="Обычный 5 2 5 10 3 3" xfId="13435"/>
    <cellStyle name="Обычный 5 2 5 10 3 3 2" xfId="28101"/>
    <cellStyle name="Обычный 5 2 5 10 3 4" xfId="20768"/>
    <cellStyle name="Обычный 5 2 5 10 4" xfId="7927"/>
    <cellStyle name="Обычный 5 2 5 10 4 2" xfId="15264"/>
    <cellStyle name="Обычный 5 2 5 10 4 2 2" xfId="29930"/>
    <cellStyle name="Обычный 5 2 5 10 4 3" xfId="22597"/>
    <cellStyle name="Обычный 5 2 5 10 5" xfId="11609"/>
    <cellStyle name="Обычный 5 2 5 10 5 2" xfId="26275"/>
    <cellStyle name="Обычный 5 2 5 10 6" xfId="18942"/>
    <cellStyle name="Обычный 5 2 5 11" xfId="827"/>
    <cellStyle name="Обычный 5 2 5 11 2" xfId="5238"/>
    <cellStyle name="Обычный 5 2 5 11 2 2" xfId="7069"/>
    <cellStyle name="Обычный 5 2 5 11 2 2 2" xfId="10729"/>
    <cellStyle name="Обычный 5 2 5 11 2 2 2 2" xfId="18062"/>
    <cellStyle name="Обычный 5 2 5 11 2 2 2 2 2" xfId="32728"/>
    <cellStyle name="Обычный 5 2 5 11 2 2 2 3" xfId="25395"/>
    <cellStyle name="Обычный 5 2 5 11 2 2 3" xfId="14407"/>
    <cellStyle name="Обычный 5 2 5 11 2 2 3 2" xfId="29073"/>
    <cellStyle name="Обычный 5 2 5 11 2 2 4" xfId="21740"/>
    <cellStyle name="Обычный 5 2 5 11 2 3" xfId="8901"/>
    <cellStyle name="Обычный 5 2 5 11 2 3 2" xfId="16236"/>
    <cellStyle name="Обычный 5 2 5 11 2 3 2 2" xfId="30902"/>
    <cellStyle name="Обычный 5 2 5 11 2 3 3" xfId="23569"/>
    <cellStyle name="Обычный 5 2 5 11 2 4" xfId="12581"/>
    <cellStyle name="Обычный 5 2 5 11 2 4 2" xfId="27247"/>
    <cellStyle name="Обычный 5 2 5 11 2 5" xfId="19914"/>
    <cellStyle name="Обычный 5 2 5 11 3" xfId="6161"/>
    <cellStyle name="Обычный 5 2 5 11 3 2" xfId="9820"/>
    <cellStyle name="Обычный 5 2 5 11 3 2 2" xfId="17153"/>
    <cellStyle name="Обычный 5 2 5 11 3 2 2 2" xfId="31819"/>
    <cellStyle name="Обычный 5 2 5 11 3 2 3" xfId="24486"/>
    <cellStyle name="Обычный 5 2 5 11 3 3" xfId="13498"/>
    <cellStyle name="Обычный 5 2 5 11 3 3 2" xfId="28164"/>
    <cellStyle name="Обычный 5 2 5 11 3 4" xfId="20831"/>
    <cellStyle name="Обычный 5 2 5 11 4" xfId="7990"/>
    <cellStyle name="Обычный 5 2 5 11 4 2" xfId="15327"/>
    <cellStyle name="Обычный 5 2 5 11 4 2 2" xfId="29993"/>
    <cellStyle name="Обычный 5 2 5 11 4 3" xfId="22660"/>
    <cellStyle name="Обычный 5 2 5 11 5" xfId="11672"/>
    <cellStyle name="Обычный 5 2 5 11 5 2" xfId="26338"/>
    <cellStyle name="Обычный 5 2 5 11 6" xfId="19005"/>
    <cellStyle name="Обычный 5 2 5 12" xfId="890"/>
    <cellStyle name="Обычный 5 2 5 12 2" xfId="5301"/>
    <cellStyle name="Обычный 5 2 5 12 2 2" xfId="7132"/>
    <cellStyle name="Обычный 5 2 5 12 2 2 2" xfId="10792"/>
    <cellStyle name="Обычный 5 2 5 12 2 2 2 2" xfId="18125"/>
    <cellStyle name="Обычный 5 2 5 12 2 2 2 2 2" xfId="32791"/>
    <cellStyle name="Обычный 5 2 5 12 2 2 2 3" xfId="25458"/>
    <cellStyle name="Обычный 5 2 5 12 2 2 3" xfId="14470"/>
    <cellStyle name="Обычный 5 2 5 12 2 2 3 2" xfId="29136"/>
    <cellStyle name="Обычный 5 2 5 12 2 2 4" xfId="21803"/>
    <cellStyle name="Обычный 5 2 5 12 2 3" xfId="8964"/>
    <cellStyle name="Обычный 5 2 5 12 2 3 2" xfId="16299"/>
    <cellStyle name="Обычный 5 2 5 12 2 3 2 2" xfId="30965"/>
    <cellStyle name="Обычный 5 2 5 12 2 3 3" xfId="23632"/>
    <cellStyle name="Обычный 5 2 5 12 2 4" xfId="12644"/>
    <cellStyle name="Обычный 5 2 5 12 2 4 2" xfId="27310"/>
    <cellStyle name="Обычный 5 2 5 12 2 5" xfId="19977"/>
    <cellStyle name="Обычный 5 2 5 12 3" xfId="6224"/>
    <cellStyle name="Обычный 5 2 5 12 3 2" xfId="9883"/>
    <cellStyle name="Обычный 5 2 5 12 3 2 2" xfId="17216"/>
    <cellStyle name="Обычный 5 2 5 12 3 2 2 2" xfId="31882"/>
    <cellStyle name="Обычный 5 2 5 12 3 2 3" xfId="24549"/>
    <cellStyle name="Обычный 5 2 5 12 3 3" xfId="13561"/>
    <cellStyle name="Обычный 5 2 5 12 3 3 2" xfId="28227"/>
    <cellStyle name="Обычный 5 2 5 12 3 4" xfId="20894"/>
    <cellStyle name="Обычный 5 2 5 12 4" xfId="8053"/>
    <cellStyle name="Обычный 5 2 5 12 4 2" xfId="15390"/>
    <cellStyle name="Обычный 5 2 5 12 4 2 2" xfId="30056"/>
    <cellStyle name="Обычный 5 2 5 12 4 3" xfId="22723"/>
    <cellStyle name="Обычный 5 2 5 12 5" xfId="11735"/>
    <cellStyle name="Обычный 5 2 5 12 5 2" xfId="26401"/>
    <cellStyle name="Обычный 5 2 5 12 6" xfId="19068"/>
    <cellStyle name="Обычный 5 2 5 13" xfId="953"/>
    <cellStyle name="Обычный 5 2 5 13 2" xfId="5364"/>
    <cellStyle name="Обычный 5 2 5 13 2 2" xfId="7195"/>
    <cellStyle name="Обычный 5 2 5 13 2 2 2" xfId="10855"/>
    <cellStyle name="Обычный 5 2 5 13 2 2 2 2" xfId="18188"/>
    <cellStyle name="Обычный 5 2 5 13 2 2 2 2 2" xfId="32854"/>
    <cellStyle name="Обычный 5 2 5 13 2 2 2 3" xfId="25521"/>
    <cellStyle name="Обычный 5 2 5 13 2 2 3" xfId="14533"/>
    <cellStyle name="Обычный 5 2 5 13 2 2 3 2" xfId="29199"/>
    <cellStyle name="Обычный 5 2 5 13 2 2 4" xfId="21866"/>
    <cellStyle name="Обычный 5 2 5 13 2 3" xfId="9027"/>
    <cellStyle name="Обычный 5 2 5 13 2 3 2" xfId="16362"/>
    <cellStyle name="Обычный 5 2 5 13 2 3 2 2" xfId="31028"/>
    <cellStyle name="Обычный 5 2 5 13 2 3 3" xfId="23695"/>
    <cellStyle name="Обычный 5 2 5 13 2 4" xfId="12707"/>
    <cellStyle name="Обычный 5 2 5 13 2 4 2" xfId="27373"/>
    <cellStyle name="Обычный 5 2 5 13 2 5" xfId="20040"/>
    <cellStyle name="Обычный 5 2 5 13 3" xfId="6287"/>
    <cellStyle name="Обычный 5 2 5 13 3 2" xfId="9946"/>
    <cellStyle name="Обычный 5 2 5 13 3 2 2" xfId="17279"/>
    <cellStyle name="Обычный 5 2 5 13 3 2 2 2" xfId="31945"/>
    <cellStyle name="Обычный 5 2 5 13 3 2 3" xfId="24612"/>
    <cellStyle name="Обычный 5 2 5 13 3 3" xfId="13624"/>
    <cellStyle name="Обычный 5 2 5 13 3 3 2" xfId="28290"/>
    <cellStyle name="Обычный 5 2 5 13 3 4" xfId="20957"/>
    <cellStyle name="Обычный 5 2 5 13 4" xfId="8116"/>
    <cellStyle name="Обычный 5 2 5 13 4 2" xfId="15453"/>
    <cellStyle name="Обычный 5 2 5 13 4 2 2" xfId="30119"/>
    <cellStyle name="Обычный 5 2 5 13 4 3" xfId="22786"/>
    <cellStyle name="Обычный 5 2 5 13 5" xfId="11798"/>
    <cellStyle name="Обычный 5 2 5 13 5 2" xfId="26464"/>
    <cellStyle name="Обычный 5 2 5 13 6" xfId="19131"/>
    <cellStyle name="Обычный 5 2 5 14" xfId="1015"/>
    <cellStyle name="Обычный 5 2 5 14 2" xfId="5427"/>
    <cellStyle name="Обычный 5 2 5 14 2 2" xfId="7258"/>
    <cellStyle name="Обычный 5 2 5 14 2 2 2" xfId="10918"/>
    <cellStyle name="Обычный 5 2 5 14 2 2 2 2" xfId="18251"/>
    <cellStyle name="Обычный 5 2 5 14 2 2 2 2 2" xfId="32917"/>
    <cellStyle name="Обычный 5 2 5 14 2 2 2 3" xfId="25584"/>
    <cellStyle name="Обычный 5 2 5 14 2 2 3" xfId="14596"/>
    <cellStyle name="Обычный 5 2 5 14 2 2 3 2" xfId="29262"/>
    <cellStyle name="Обычный 5 2 5 14 2 2 4" xfId="21929"/>
    <cellStyle name="Обычный 5 2 5 14 2 3" xfId="9090"/>
    <cellStyle name="Обычный 5 2 5 14 2 3 2" xfId="16425"/>
    <cellStyle name="Обычный 5 2 5 14 2 3 2 2" xfId="31091"/>
    <cellStyle name="Обычный 5 2 5 14 2 3 3" xfId="23758"/>
    <cellStyle name="Обычный 5 2 5 14 2 4" xfId="12770"/>
    <cellStyle name="Обычный 5 2 5 14 2 4 2" xfId="27436"/>
    <cellStyle name="Обычный 5 2 5 14 2 5" xfId="20103"/>
    <cellStyle name="Обычный 5 2 5 14 3" xfId="6349"/>
    <cellStyle name="Обычный 5 2 5 14 3 2" xfId="10009"/>
    <cellStyle name="Обычный 5 2 5 14 3 2 2" xfId="17342"/>
    <cellStyle name="Обычный 5 2 5 14 3 2 2 2" xfId="32008"/>
    <cellStyle name="Обычный 5 2 5 14 3 2 3" xfId="24675"/>
    <cellStyle name="Обычный 5 2 5 14 3 3" xfId="13687"/>
    <cellStyle name="Обычный 5 2 5 14 3 3 2" xfId="28353"/>
    <cellStyle name="Обычный 5 2 5 14 3 4" xfId="21020"/>
    <cellStyle name="Обычный 5 2 5 14 4" xfId="8179"/>
    <cellStyle name="Обычный 5 2 5 14 4 2" xfId="15516"/>
    <cellStyle name="Обычный 5 2 5 14 4 2 2" xfId="30182"/>
    <cellStyle name="Обычный 5 2 5 14 4 3" xfId="22849"/>
    <cellStyle name="Обычный 5 2 5 14 5" xfId="11861"/>
    <cellStyle name="Обычный 5 2 5 14 5 2" xfId="26527"/>
    <cellStyle name="Обычный 5 2 5 14 6" xfId="19194"/>
    <cellStyle name="Обычный 5 2 5 15" xfId="4557"/>
    <cellStyle name="Обычный 5 2 5 15 2" xfId="6388"/>
    <cellStyle name="Обычный 5 2 5 15 2 2" xfId="10048"/>
    <cellStyle name="Обычный 5 2 5 15 2 2 2" xfId="17381"/>
    <cellStyle name="Обычный 5 2 5 15 2 2 2 2" xfId="32047"/>
    <cellStyle name="Обычный 5 2 5 15 2 2 3" xfId="24714"/>
    <cellStyle name="Обычный 5 2 5 15 2 3" xfId="13726"/>
    <cellStyle name="Обычный 5 2 5 15 2 3 2" xfId="28392"/>
    <cellStyle name="Обычный 5 2 5 15 2 4" xfId="21059"/>
    <cellStyle name="Обычный 5 2 5 15 3" xfId="8220"/>
    <cellStyle name="Обычный 5 2 5 15 3 2" xfId="15555"/>
    <cellStyle name="Обычный 5 2 5 15 3 2 2" xfId="30221"/>
    <cellStyle name="Обычный 5 2 5 15 3 3" xfId="22888"/>
    <cellStyle name="Обычный 5 2 5 15 4" xfId="11900"/>
    <cellStyle name="Обычный 5 2 5 15 4 2" xfId="26566"/>
    <cellStyle name="Обычный 5 2 5 15 5" xfId="19233"/>
    <cellStyle name="Обычный 5 2 5 16" xfId="5480"/>
    <cellStyle name="Обычный 5 2 5 16 2" xfId="9139"/>
    <cellStyle name="Обычный 5 2 5 16 2 2" xfId="16472"/>
    <cellStyle name="Обычный 5 2 5 16 2 2 2" xfId="31138"/>
    <cellStyle name="Обычный 5 2 5 16 2 3" xfId="23805"/>
    <cellStyle name="Обычный 5 2 5 16 3" xfId="12817"/>
    <cellStyle name="Обычный 5 2 5 16 3 2" xfId="27483"/>
    <cellStyle name="Обычный 5 2 5 16 4" xfId="20150"/>
    <cellStyle name="Обычный 5 2 5 17" xfId="7309"/>
    <cellStyle name="Обычный 5 2 5 17 2" xfId="14646"/>
    <cellStyle name="Обычный 5 2 5 17 2 2" xfId="29312"/>
    <cellStyle name="Обычный 5 2 5 17 3" xfId="21979"/>
    <cellStyle name="Обычный 5 2 5 18" xfId="10991"/>
    <cellStyle name="Обычный 5 2 5 18 2" xfId="25657"/>
    <cellStyle name="Обычный 5 2 5 19" xfId="18324"/>
    <cellStyle name="Обычный 5 2 5 2" xfId="259"/>
    <cellStyle name="Обычный 5 2 5 2 2" xfId="4671"/>
    <cellStyle name="Обычный 5 2 5 2 2 2" xfId="6502"/>
    <cellStyle name="Обычный 5 2 5 2 2 2 2" xfId="10162"/>
    <cellStyle name="Обычный 5 2 5 2 2 2 2 2" xfId="17495"/>
    <cellStyle name="Обычный 5 2 5 2 2 2 2 2 2" xfId="32161"/>
    <cellStyle name="Обычный 5 2 5 2 2 2 2 3" xfId="24828"/>
    <cellStyle name="Обычный 5 2 5 2 2 2 3" xfId="13840"/>
    <cellStyle name="Обычный 5 2 5 2 2 2 3 2" xfId="28506"/>
    <cellStyle name="Обычный 5 2 5 2 2 2 4" xfId="21173"/>
    <cellStyle name="Обычный 5 2 5 2 2 3" xfId="8334"/>
    <cellStyle name="Обычный 5 2 5 2 2 3 2" xfId="15669"/>
    <cellStyle name="Обычный 5 2 5 2 2 3 2 2" xfId="30335"/>
    <cellStyle name="Обычный 5 2 5 2 2 3 3" xfId="23002"/>
    <cellStyle name="Обычный 5 2 5 2 2 4" xfId="12014"/>
    <cellStyle name="Обычный 5 2 5 2 2 4 2" xfId="26680"/>
    <cellStyle name="Обычный 5 2 5 2 2 5" xfId="19347"/>
    <cellStyle name="Обычный 5 2 5 2 3" xfId="5594"/>
    <cellStyle name="Обычный 5 2 5 2 3 2" xfId="9253"/>
    <cellStyle name="Обычный 5 2 5 2 3 2 2" xfId="16586"/>
    <cellStyle name="Обычный 5 2 5 2 3 2 2 2" xfId="31252"/>
    <cellStyle name="Обычный 5 2 5 2 3 2 3" xfId="23919"/>
    <cellStyle name="Обычный 5 2 5 2 3 3" xfId="12931"/>
    <cellStyle name="Обычный 5 2 5 2 3 3 2" xfId="27597"/>
    <cellStyle name="Обычный 5 2 5 2 3 4" xfId="20264"/>
    <cellStyle name="Обычный 5 2 5 2 4" xfId="7423"/>
    <cellStyle name="Обычный 5 2 5 2 4 2" xfId="14760"/>
    <cellStyle name="Обычный 5 2 5 2 4 2 2" xfId="29426"/>
    <cellStyle name="Обычный 5 2 5 2 4 3" xfId="22093"/>
    <cellStyle name="Обычный 5 2 5 2 5" xfId="11105"/>
    <cellStyle name="Обычный 5 2 5 2 5 2" xfId="25771"/>
    <cellStyle name="Обычный 5 2 5 2 6" xfId="18438"/>
    <cellStyle name="Обычный 5 2 5 3" xfId="323"/>
    <cellStyle name="Обычный 5 2 5 3 2" xfId="4734"/>
    <cellStyle name="Обычный 5 2 5 3 2 2" xfId="6565"/>
    <cellStyle name="Обычный 5 2 5 3 2 2 2" xfId="10225"/>
    <cellStyle name="Обычный 5 2 5 3 2 2 2 2" xfId="17558"/>
    <cellStyle name="Обычный 5 2 5 3 2 2 2 2 2" xfId="32224"/>
    <cellStyle name="Обычный 5 2 5 3 2 2 2 3" xfId="24891"/>
    <cellStyle name="Обычный 5 2 5 3 2 2 3" xfId="13903"/>
    <cellStyle name="Обычный 5 2 5 3 2 2 3 2" xfId="28569"/>
    <cellStyle name="Обычный 5 2 5 3 2 2 4" xfId="21236"/>
    <cellStyle name="Обычный 5 2 5 3 2 3" xfId="8397"/>
    <cellStyle name="Обычный 5 2 5 3 2 3 2" xfId="15732"/>
    <cellStyle name="Обычный 5 2 5 3 2 3 2 2" xfId="30398"/>
    <cellStyle name="Обычный 5 2 5 3 2 3 3" xfId="23065"/>
    <cellStyle name="Обычный 5 2 5 3 2 4" xfId="12077"/>
    <cellStyle name="Обычный 5 2 5 3 2 4 2" xfId="26743"/>
    <cellStyle name="Обычный 5 2 5 3 2 5" xfId="19410"/>
    <cellStyle name="Обычный 5 2 5 3 3" xfId="5657"/>
    <cellStyle name="Обычный 5 2 5 3 3 2" xfId="9316"/>
    <cellStyle name="Обычный 5 2 5 3 3 2 2" xfId="16649"/>
    <cellStyle name="Обычный 5 2 5 3 3 2 2 2" xfId="31315"/>
    <cellStyle name="Обычный 5 2 5 3 3 2 3" xfId="23982"/>
    <cellStyle name="Обычный 5 2 5 3 3 3" xfId="12994"/>
    <cellStyle name="Обычный 5 2 5 3 3 3 2" xfId="27660"/>
    <cellStyle name="Обычный 5 2 5 3 3 4" xfId="20327"/>
    <cellStyle name="Обычный 5 2 5 3 4" xfId="7486"/>
    <cellStyle name="Обычный 5 2 5 3 4 2" xfId="14823"/>
    <cellStyle name="Обычный 5 2 5 3 4 2 2" xfId="29489"/>
    <cellStyle name="Обычный 5 2 5 3 4 3" xfId="22156"/>
    <cellStyle name="Обычный 5 2 5 3 5" xfId="11168"/>
    <cellStyle name="Обычный 5 2 5 3 5 2" xfId="25834"/>
    <cellStyle name="Обычный 5 2 5 3 6" xfId="18501"/>
    <cellStyle name="Обычный 5 2 5 4" xfId="385"/>
    <cellStyle name="Обычный 5 2 5 4 2" xfId="4797"/>
    <cellStyle name="Обычный 5 2 5 4 2 2" xfId="6628"/>
    <cellStyle name="Обычный 5 2 5 4 2 2 2" xfId="10288"/>
    <cellStyle name="Обычный 5 2 5 4 2 2 2 2" xfId="17621"/>
    <cellStyle name="Обычный 5 2 5 4 2 2 2 2 2" xfId="32287"/>
    <cellStyle name="Обычный 5 2 5 4 2 2 2 3" xfId="24954"/>
    <cellStyle name="Обычный 5 2 5 4 2 2 3" xfId="13966"/>
    <cellStyle name="Обычный 5 2 5 4 2 2 3 2" xfId="28632"/>
    <cellStyle name="Обычный 5 2 5 4 2 2 4" xfId="21299"/>
    <cellStyle name="Обычный 5 2 5 4 2 3" xfId="8460"/>
    <cellStyle name="Обычный 5 2 5 4 2 3 2" xfId="15795"/>
    <cellStyle name="Обычный 5 2 5 4 2 3 2 2" xfId="30461"/>
    <cellStyle name="Обычный 5 2 5 4 2 3 3" xfId="23128"/>
    <cellStyle name="Обычный 5 2 5 4 2 4" xfId="12140"/>
    <cellStyle name="Обычный 5 2 5 4 2 4 2" xfId="26806"/>
    <cellStyle name="Обычный 5 2 5 4 2 5" xfId="19473"/>
    <cellStyle name="Обычный 5 2 5 4 3" xfId="5720"/>
    <cellStyle name="Обычный 5 2 5 4 3 2" xfId="9379"/>
    <cellStyle name="Обычный 5 2 5 4 3 2 2" xfId="16712"/>
    <cellStyle name="Обычный 5 2 5 4 3 2 2 2" xfId="31378"/>
    <cellStyle name="Обычный 5 2 5 4 3 2 3" xfId="24045"/>
    <cellStyle name="Обычный 5 2 5 4 3 3" xfId="13057"/>
    <cellStyle name="Обычный 5 2 5 4 3 3 2" xfId="27723"/>
    <cellStyle name="Обычный 5 2 5 4 3 4" xfId="20390"/>
    <cellStyle name="Обычный 5 2 5 4 4" xfId="7549"/>
    <cellStyle name="Обычный 5 2 5 4 4 2" xfId="14886"/>
    <cellStyle name="Обычный 5 2 5 4 4 2 2" xfId="29552"/>
    <cellStyle name="Обычный 5 2 5 4 4 3" xfId="22219"/>
    <cellStyle name="Обычный 5 2 5 4 5" xfId="11231"/>
    <cellStyle name="Обычный 5 2 5 4 5 2" xfId="25897"/>
    <cellStyle name="Обычный 5 2 5 4 6" xfId="18564"/>
    <cellStyle name="Обычный 5 2 5 5" xfId="448"/>
    <cellStyle name="Обычный 5 2 5 5 2" xfId="4860"/>
    <cellStyle name="Обычный 5 2 5 5 2 2" xfId="6691"/>
    <cellStyle name="Обычный 5 2 5 5 2 2 2" xfId="10351"/>
    <cellStyle name="Обычный 5 2 5 5 2 2 2 2" xfId="17684"/>
    <cellStyle name="Обычный 5 2 5 5 2 2 2 2 2" xfId="32350"/>
    <cellStyle name="Обычный 5 2 5 5 2 2 2 3" xfId="25017"/>
    <cellStyle name="Обычный 5 2 5 5 2 2 3" xfId="14029"/>
    <cellStyle name="Обычный 5 2 5 5 2 2 3 2" xfId="28695"/>
    <cellStyle name="Обычный 5 2 5 5 2 2 4" xfId="21362"/>
    <cellStyle name="Обычный 5 2 5 5 2 3" xfId="8523"/>
    <cellStyle name="Обычный 5 2 5 5 2 3 2" xfId="15858"/>
    <cellStyle name="Обычный 5 2 5 5 2 3 2 2" xfId="30524"/>
    <cellStyle name="Обычный 5 2 5 5 2 3 3" xfId="23191"/>
    <cellStyle name="Обычный 5 2 5 5 2 4" xfId="12203"/>
    <cellStyle name="Обычный 5 2 5 5 2 4 2" xfId="26869"/>
    <cellStyle name="Обычный 5 2 5 5 2 5" xfId="19536"/>
    <cellStyle name="Обычный 5 2 5 5 3" xfId="5783"/>
    <cellStyle name="Обычный 5 2 5 5 3 2" xfId="9442"/>
    <cellStyle name="Обычный 5 2 5 5 3 2 2" xfId="16775"/>
    <cellStyle name="Обычный 5 2 5 5 3 2 2 2" xfId="31441"/>
    <cellStyle name="Обычный 5 2 5 5 3 2 3" xfId="24108"/>
    <cellStyle name="Обычный 5 2 5 5 3 3" xfId="13120"/>
    <cellStyle name="Обычный 5 2 5 5 3 3 2" xfId="27786"/>
    <cellStyle name="Обычный 5 2 5 5 3 4" xfId="20453"/>
    <cellStyle name="Обычный 5 2 5 5 4" xfId="7612"/>
    <cellStyle name="Обычный 5 2 5 5 4 2" xfId="14949"/>
    <cellStyle name="Обычный 5 2 5 5 4 2 2" xfId="29615"/>
    <cellStyle name="Обычный 5 2 5 5 4 3" xfId="22282"/>
    <cellStyle name="Обычный 5 2 5 5 5" xfId="11294"/>
    <cellStyle name="Обычный 5 2 5 5 5 2" xfId="25960"/>
    <cellStyle name="Обычный 5 2 5 5 6" xfId="18627"/>
    <cellStyle name="Обычный 5 2 5 6" xfId="511"/>
    <cellStyle name="Обычный 5 2 5 6 2" xfId="4923"/>
    <cellStyle name="Обычный 5 2 5 6 2 2" xfId="6754"/>
    <cellStyle name="Обычный 5 2 5 6 2 2 2" xfId="10414"/>
    <cellStyle name="Обычный 5 2 5 6 2 2 2 2" xfId="17747"/>
    <cellStyle name="Обычный 5 2 5 6 2 2 2 2 2" xfId="32413"/>
    <cellStyle name="Обычный 5 2 5 6 2 2 2 3" xfId="25080"/>
    <cellStyle name="Обычный 5 2 5 6 2 2 3" xfId="14092"/>
    <cellStyle name="Обычный 5 2 5 6 2 2 3 2" xfId="28758"/>
    <cellStyle name="Обычный 5 2 5 6 2 2 4" xfId="21425"/>
    <cellStyle name="Обычный 5 2 5 6 2 3" xfId="8586"/>
    <cellStyle name="Обычный 5 2 5 6 2 3 2" xfId="15921"/>
    <cellStyle name="Обычный 5 2 5 6 2 3 2 2" xfId="30587"/>
    <cellStyle name="Обычный 5 2 5 6 2 3 3" xfId="23254"/>
    <cellStyle name="Обычный 5 2 5 6 2 4" xfId="12266"/>
    <cellStyle name="Обычный 5 2 5 6 2 4 2" xfId="26932"/>
    <cellStyle name="Обычный 5 2 5 6 2 5" xfId="19599"/>
    <cellStyle name="Обычный 5 2 5 6 3" xfId="5846"/>
    <cellStyle name="Обычный 5 2 5 6 3 2" xfId="9505"/>
    <cellStyle name="Обычный 5 2 5 6 3 2 2" xfId="16838"/>
    <cellStyle name="Обычный 5 2 5 6 3 2 2 2" xfId="31504"/>
    <cellStyle name="Обычный 5 2 5 6 3 2 3" xfId="24171"/>
    <cellStyle name="Обычный 5 2 5 6 3 3" xfId="13183"/>
    <cellStyle name="Обычный 5 2 5 6 3 3 2" xfId="27849"/>
    <cellStyle name="Обычный 5 2 5 6 3 4" xfId="20516"/>
    <cellStyle name="Обычный 5 2 5 6 4" xfId="7675"/>
    <cellStyle name="Обычный 5 2 5 6 4 2" xfId="15012"/>
    <cellStyle name="Обычный 5 2 5 6 4 2 2" xfId="29678"/>
    <cellStyle name="Обычный 5 2 5 6 4 3" xfId="22345"/>
    <cellStyle name="Обычный 5 2 5 6 5" xfId="11357"/>
    <cellStyle name="Обычный 5 2 5 6 5 2" xfId="26023"/>
    <cellStyle name="Обычный 5 2 5 6 6" xfId="18690"/>
    <cellStyle name="Обычный 5 2 5 7" xfId="574"/>
    <cellStyle name="Обычный 5 2 5 7 2" xfId="4986"/>
    <cellStyle name="Обычный 5 2 5 7 2 2" xfId="6817"/>
    <cellStyle name="Обычный 5 2 5 7 2 2 2" xfId="10477"/>
    <cellStyle name="Обычный 5 2 5 7 2 2 2 2" xfId="17810"/>
    <cellStyle name="Обычный 5 2 5 7 2 2 2 2 2" xfId="32476"/>
    <cellStyle name="Обычный 5 2 5 7 2 2 2 3" xfId="25143"/>
    <cellStyle name="Обычный 5 2 5 7 2 2 3" xfId="14155"/>
    <cellStyle name="Обычный 5 2 5 7 2 2 3 2" xfId="28821"/>
    <cellStyle name="Обычный 5 2 5 7 2 2 4" xfId="21488"/>
    <cellStyle name="Обычный 5 2 5 7 2 3" xfId="8649"/>
    <cellStyle name="Обычный 5 2 5 7 2 3 2" xfId="15984"/>
    <cellStyle name="Обычный 5 2 5 7 2 3 2 2" xfId="30650"/>
    <cellStyle name="Обычный 5 2 5 7 2 3 3" xfId="23317"/>
    <cellStyle name="Обычный 5 2 5 7 2 4" xfId="12329"/>
    <cellStyle name="Обычный 5 2 5 7 2 4 2" xfId="26995"/>
    <cellStyle name="Обычный 5 2 5 7 2 5" xfId="19662"/>
    <cellStyle name="Обычный 5 2 5 7 3" xfId="5909"/>
    <cellStyle name="Обычный 5 2 5 7 3 2" xfId="9568"/>
    <cellStyle name="Обычный 5 2 5 7 3 2 2" xfId="16901"/>
    <cellStyle name="Обычный 5 2 5 7 3 2 2 2" xfId="31567"/>
    <cellStyle name="Обычный 5 2 5 7 3 2 3" xfId="24234"/>
    <cellStyle name="Обычный 5 2 5 7 3 3" xfId="13246"/>
    <cellStyle name="Обычный 5 2 5 7 3 3 2" xfId="27912"/>
    <cellStyle name="Обычный 5 2 5 7 3 4" xfId="20579"/>
    <cellStyle name="Обычный 5 2 5 7 4" xfId="7738"/>
    <cellStyle name="Обычный 5 2 5 7 4 2" xfId="15075"/>
    <cellStyle name="Обычный 5 2 5 7 4 2 2" xfId="29741"/>
    <cellStyle name="Обычный 5 2 5 7 4 3" xfId="22408"/>
    <cellStyle name="Обычный 5 2 5 7 5" xfId="11420"/>
    <cellStyle name="Обычный 5 2 5 7 5 2" xfId="26086"/>
    <cellStyle name="Обычный 5 2 5 7 6" xfId="18753"/>
    <cellStyle name="Обычный 5 2 5 8" xfId="638"/>
    <cellStyle name="Обычный 5 2 5 8 2" xfId="5049"/>
    <cellStyle name="Обычный 5 2 5 8 2 2" xfId="6880"/>
    <cellStyle name="Обычный 5 2 5 8 2 2 2" xfId="10540"/>
    <cellStyle name="Обычный 5 2 5 8 2 2 2 2" xfId="17873"/>
    <cellStyle name="Обычный 5 2 5 8 2 2 2 2 2" xfId="32539"/>
    <cellStyle name="Обычный 5 2 5 8 2 2 2 3" xfId="25206"/>
    <cellStyle name="Обычный 5 2 5 8 2 2 3" xfId="14218"/>
    <cellStyle name="Обычный 5 2 5 8 2 2 3 2" xfId="28884"/>
    <cellStyle name="Обычный 5 2 5 8 2 2 4" xfId="21551"/>
    <cellStyle name="Обычный 5 2 5 8 2 3" xfId="8712"/>
    <cellStyle name="Обычный 5 2 5 8 2 3 2" xfId="16047"/>
    <cellStyle name="Обычный 5 2 5 8 2 3 2 2" xfId="30713"/>
    <cellStyle name="Обычный 5 2 5 8 2 3 3" xfId="23380"/>
    <cellStyle name="Обычный 5 2 5 8 2 4" xfId="12392"/>
    <cellStyle name="Обычный 5 2 5 8 2 4 2" xfId="27058"/>
    <cellStyle name="Обычный 5 2 5 8 2 5" xfId="19725"/>
    <cellStyle name="Обычный 5 2 5 8 3" xfId="5972"/>
    <cellStyle name="Обычный 5 2 5 8 3 2" xfId="9631"/>
    <cellStyle name="Обычный 5 2 5 8 3 2 2" xfId="16964"/>
    <cellStyle name="Обычный 5 2 5 8 3 2 2 2" xfId="31630"/>
    <cellStyle name="Обычный 5 2 5 8 3 2 3" xfId="24297"/>
    <cellStyle name="Обычный 5 2 5 8 3 3" xfId="13309"/>
    <cellStyle name="Обычный 5 2 5 8 3 3 2" xfId="27975"/>
    <cellStyle name="Обычный 5 2 5 8 3 4" xfId="20642"/>
    <cellStyle name="Обычный 5 2 5 8 4" xfId="7801"/>
    <cellStyle name="Обычный 5 2 5 8 4 2" xfId="15138"/>
    <cellStyle name="Обычный 5 2 5 8 4 2 2" xfId="29804"/>
    <cellStyle name="Обычный 5 2 5 8 4 3" xfId="22471"/>
    <cellStyle name="Обычный 5 2 5 8 5" xfId="11483"/>
    <cellStyle name="Обычный 5 2 5 8 5 2" xfId="26149"/>
    <cellStyle name="Обычный 5 2 5 8 6" xfId="18816"/>
    <cellStyle name="Обычный 5 2 5 9" xfId="701"/>
    <cellStyle name="Обычный 5 2 5 9 2" xfId="5112"/>
    <cellStyle name="Обычный 5 2 5 9 2 2" xfId="6943"/>
    <cellStyle name="Обычный 5 2 5 9 2 2 2" xfId="10603"/>
    <cellStyle name="Обычный 5 2 5 9 2 2 2 2" xfId="17936"/>
    <cellStyle name="Обычный 5 2 5 9 2 2 2 2 2" xfId="32602"/>
    <cellStyle name="Обычный 5 2 5 9 2 2 2 3" xfId="25269"/>
    <cellStyle name="Обычный 5 2 5 9 2 2 3" xfId="14281"/>
    <cellStyle name="Обычный 5 2 5 9 2 2 3 2" xfId="28947"/>
    <cellStyle name="Обычный 5 2 5 9 2 2 4" xfId="21614"/>
    <cellStyle name="Обычный 5 2 5 9 2 3" xfId="8775"/>
    <cellStyle name="Обычный 5 2 5 9 2 3 2" xfId="16110"/>
    <cellStyle name="Обычный 5 2 5 9 2 3 2 2" xfId="30776"/>
    <cellStyle name="Обычный 5 2 5 9 2 3 3" xfId="23443"/>
    <cellStyle name="Обычный 5 2 5 9 2 4" xfId="12455"/>
    <cellStyle name="Обычный 5 2 5 9 2 4 2" xfId="27121"/>
    <cellStyle name="Обычный 5 2 5 9 2 5" xfId="19788"/>
    <cellStyle name="Обычный 5 2 5 9 3" xfId="6035"/>
    <cellStyle name="Обычный 5 2 5 9 3 2" xfId="9694"/>
    <cellStyle name="Обычный 5 2 5 9 3 2 2" xfId="17027"/>
    <cellStyle name="Обычный 5 2 5 9 3 2 2 2" xfId="31693"/>
    <cellStyle name="Обычный 5 2 5 9 3 2 3" xfId="24360"/>
    <cellStyle name="Обычный 5 2 5 9 3 3" xfId="13372"/>
    <cellStyle name="Обычный 5 2 5 9 3 3 2" xfId="28038"/>
    <cellStyle name="Обычный 5 2 5 9 3 4" xfId="20705"/>
    <cellStyle name="Обычный 5 2 5 9 4" xfId="7864"/>
    <cellStyle name="Обычный 5 2 5 9 4 2" xfId="15201"/>
    <cellStyle name="Обычный 5 2 5 9 4 2 2" xfId="29867"/>
    <cellStyle name="Обычный 5 2 5 9 4 3" xfId="22534"/>
    <cellStyle name="Обычный 5 2 5 9 5" xfId="11546"/>
    <cellStyle name="Обычный 5 2 5 9 5 2" xfId="26212"/>
    <cellStyle name="Обычный 5 2 5 9 6" xfId="18879"/>
    <cellStyle name="Обычный 5 2 6" xfId="105"/>
    <cellStyle name="Обычный 5 2 6 10" xfId="765"/>
    <cellStyle name="Обычный 5 2 6 10 2" xfId="5176"/>
    <cellStyle name="Обычный 5 2 6 10 2 2" xfId="7007"/>
    <cellStyle name="Обычный 5 2 6 10 2 2 2" xfId="10667"/>
    <cellStyle name="Обычный 5 2 6 10 2 2 2 2" xfId="18000"/>
    <cellStyle name="Обычный 5 2 6 10 2 2 2 2 2" xfId="32666"/>
    <cellStyle name="Обычный 5 2 6 10 2 2 2 3" xfId="25333"/>
    <cellStyle name="Обычный 5 2 6 10 2 2 3" xfId="14345"/>
    <cellStyle name="Обычный 5 2 6 10 2 2 3 2" xfId="29011"/>
    <cellStyle name="Обычный 5 2 6 10 2 2 4" xfId="21678"/>
    <cellStyle name="Обычный 5 2 6 10 2 3" xfId="8839"/>
    <cellStyle name="Обычный 5 2 6 10 2 3 2" xfId="16174"/>
    <cellStyle name="Обычный 5 2 6 10 2 3 2 2" xfId="30840"/>
    <cellStyle name="Обычный 5 2 6 10 2 3 3" xfId="23507"/>
    <cellStyle name="Обычный 5 2 6 10 2 4" xfId="12519"/>
    <cellStyle name="Обычный 5 2 6 10 2 4 2" xfId="27185"/>
    <cellStyle name="Обычный 5 2 6 10 2 5" xfId="19852"/>
    <cellStyle name="Обычный 5 2 6 10 3" xfId="6099"/>
    <cellStyle name="Обычный 5 2 6 10 3 2" xfId="9758"/>
    <cellStyle name="Обычный 5 2 6 10 3 2 2" xfId="17091"/>
    <cellStyle name="Обычный 5 2 6 10 3 2 2 2" xfId="31757"/>
    <cellStyle name="Обычный 5 2 6 10 3 2 3" xfId="24424"/>
    <cellStyle name="Обычный 5 2 6 10 3 3" xfId="13436"/>
    <cellStyle name="Обычный 5 2 6 10 3 3 2" xfId="28102"/>
    <cellStyle name="Обычный 5 2 6 10 3 4" xfId="20769"/>
    <cellStyle name="Обычный 5 2 6 10 4" xfId="7928"/>
    <cellStyle name="Обычный 5 2 6 10 4 2" xfId="15265"/>
    <cellStyle name="Обычный 5 2 6 10 4 2 2" xfId="29931"/>
    <cellStyle name="Обычный 5 2 6 10 4 3" xfId="22598"/>
    <cellStyle name="Обычный 5 2 6 10 5" xfId="11610"/>
    <cellStyle name="Обычный 5 2 6 10 5 2" xfId="26276"/>
    <cellStyle name="Обычный 5 2 6 10 6" xfId="18943"/>
    <cellStyle name="Обычный 5 2 6 11" xfId="828"/>
    <cellStyle name="Обычный 5 2 6 11 2" xfId="5239"/>
    <cellStyle name="Обычный 5 2 6 11 2 2" xfId="7070"/>
    <cellStyle name="Обычный 5 2 6 11 2 2 2" xfId="10730"/>
    <cellStyle name="Обычный 5 2 6 11 2 2 2 2" xfId="18063"/>
    <cellStyle name="Обычный 5 2 6 11 2 2 2 2 2" xfId="32729"/>
    <cellStyle name="Обычный 5 2 6 11 2 2 2 3" xfId="25396"/>
    <cellStyle name="Обычный 5 2 6 11 2 2 3" xfId="14408"/>
    <cellStyle name="Обычный 5 2 6 11 2 2 3 2" xfId="29074"/>
    <cellStyle name="Обычный 5 2 6 11 2 2 4" xfId="21741"/>
    <cellStyle name="Обычный 5 2 6 11 2 3" xfId="8902"/>
    <cellStyle name="Обычный 5 2 6 11 2 3 2" xfId="16237"/>
    <cellStyle name="Обычный 5 2 6 11 2 3 2 2" xfId="30903"/>
    <cellStyle name="Обычный 5 2 6 11 2 3 3" xfId="23570"/>
    <cellStyle name="Обычный 5 2 6 11 2 4" xfId="12582"/>
    <cellStyle name="Обычный 5 2 6 11 2 4 2" xfId="27248"/>
    <cellStyle name="Обычный 5 2 6 11 2 5" xfId="19915"/>
    <cellStyle name="Обычный 5 2 6 11 3" xfId="6162"/>
    <cellStyle name="Обычный 5 2 6 11 3 2" xfId="9821"/>
    <cellStyle name="Обычный 5 2 6 11 3 2 2" xfId="17154"/>
    <cellStyle name="Обычный 5 2 6 11 3 2 2 2" xfId="31820"/>
    <cellStyle name="Обычный 5 2 6 11 3 2 3" xfId="24487"/>
    <cellStyle name="Обычный 5 2 6 11 3 3" xfId="13499"/>
    <cellStyle name="Обычный 5 2 6 11 3 3 2" xfId="28165"/>
    <cellStyle name="Обычный 5 2 6 11 3 4" xfId="20832"/>
    <cellStyle name="Обычный 5 2 6 11 4" xfId="7991"/>
    <cellStyle name="Обычный 5 2 6 11 4 2" xfId="15328"/>
    <cellStyle name="Обычный 5 2 6 11 4 2 2" xfId="29994"/>
    <cellStyle name="Обычный 5 2 6 11 4 3" xfId="22661"/>
    <cellStyle name="Обычный 5 2 6 11 5" xfId="11673"/>
    <cellStyle name="Обычный 5 2 6 11 5 2" xfId="26339"/>
    <cellStyle name="Обычный 5 2 6 11 6" xfId="19006"/>
    <cellStyle name="Обычный 5 2 6 12" xfId="891"/>
    <cellStyle name="Обычный 5 2 6 12 2" xfId="5302"/>
    <cellStyle name="Обычный 5 2 6 12 2 2" xfId="7133"/>
    <cellStyle name="Обычный 5 2 6 12 2 2 2" xfId="10793"/>
    <cellStyle name="Обычный 5 2 6 12 2 2 2 2" xfId="18126"/>
    <cellStyle name="Обычный 5 2 6 12 2 2 2 2 2" xfId="32792"/>
    <cellStyle name="Обычный 5 2 6 12 2 2 2 3" xfId="25459"/>
    <cellStyle name="Обычный 5 2 6 12 2 2 3" xfId="14471"/>
    <cellStyle name="Обычный 5 2 6 12 2 2 3 2" xfId="29137"/>
    <cellStyle name="Обычный 5 2 6 12 2 2 4" xfId="21804"/>
    <cellStyle name="Обычный 5 2 6 12 2 3" xfId="8965"/>
    <cellStyle name="Обычный 5 2 6 12 2 3 2" xfId="16300"/>
    <cellStyle name="Обычный 5 2 6 12 2 3 2 2" xfId="30966"/>
    <cellStyle name="Обычный 5 2 6 12 2 3 3" xfId="23633"/>
    <cellStyle name="Обычный 5 2 6 12 2 4" xfId="12645"/>
    <cellStyle name="Обычный 5 2 6 12 2 4 2" xfId="27311"/>
    <cellStyle name="Обычный 5 2 6 12 2 5" xfId="19978"/>
    <cellStyle name="Обычный 5 2 6 12 3" xfId="6225"/>
    <cellStyle name="Обычный 5 2 6 12 3 2" xfId="9884"/>
    <cellStyle name="Обычный 5 2 6 12 3 2 2" xfId="17217"/>
    <cellStyle name="Обычный 5 2 6 12 3 2 2 2" xfId="31883"/>
    <cellStyle name="Обычный 5 2 6 12 3 2 3" xfId="24550"/>
    <cellStyle name="Обычный 5 2 6 12 3 3" xfId="13562"/>
    <cellStyle name="Обычный 5 2 6 12 3 3 2" xfId="28228"/>
    <cellStyle name="Обычный 5 2 6 12 3 4" xfId="20895"/>
    <cellStyle name="Обычный 5 2 6 12 4" xfId="8054"/>
    <cellStyle name="Обычный 5 2 6 12 4 2" xfId="15391"/>
    <cellStyle name="Обычный 5 2 6 12 4 2 2" xfId="30057"/>
    <cellStyle name="Обычный 5 2 6 12 4 3" xfId="22724"/>
    <cellStyle name="Обычный 5 2 6 12 5" xfId="11736"/>
    <cellStyle name="Обычный 5 2 6 12 5 2" xfId="26402"/>
    <cellStyle name="Обычный 5 2 6 12 6" xfId="19069"/>
    <cellStyle name="Обычный 5 2 6 13" xfId="954"/>
    <cellStyle name="Обычный 5 2 6 13 2" xfId="5365"/>
    <cellStyle name="Обычный 5 2 6 13 2 2" xfId="7196"/>
    <cellStyle name="Обычный 5 2 6 13 2 2 2" xfId="10856"/>
    <cellStyle name="Обычный 5 2 6 13 2 2 2 2" xfId="18189"/>
    <cellStyle name="Обычный 5 2 6 13 2 2 2 2 2" xfId="32855"/>
    <cellStyle name="Обычный 5 2 6 13 2 2 2 3" xfId="25522"/>
    <cellStyle name="Обычный 5 2 6 13 2 2 3" xfId="14534"/>
    <cellStyle name="Обычный 5 2 6 13 2 2 3 2" xfId="29200"/>
    <cellStyle name="Обычный 5 2 6 13 2 2 4" xfId="21867"/>
    <cellStyle name="Обычный 5 2 6 13 2 3" xfId="9028"/>
    <cellStyle name="Обычный 5 2 6 13 2 3 2" xfId="16363"/>
    <cellStyle name="Обычный 5 2 6 13 2 3 2 2" xfId="31029"/>
    <cellStyle name="Обычный 5 2 6 13 2 3 3" xfId="23696"/>
    <cellStyle name="Обычный 5 2 6 13 2 4" xfId="12708"/>
    <cellStyle name="Обычный 5 2 6 13 2 4 2" xfId="27374"/>
    <cellStyle name="Обычный 5 2 6 13 2 5" xfId="20041"/>
    <cellStyle name="Обычный 5 2 6 13 3" xfId="6288"/>
    <cellStyle name="Обычный 5 2 6 13 3 2" xfId="9947"/>
    <cellStyle name="Обычный 5 2 6 13 3 2 2" xfId="17280"/>
    <cellStyle name="Обычный 5 2 6 13 3 2 2 2" xfId="31946"/>
    <cellStyle name="Обычный 5 2 6 13 3 2 3" xfId="24613"/>
    <cellStyle name="Обычный 5 2 6 13 3 3" xfId="13625"/>
    <cellStyle name="Обычный 5 2 6 13 3 3 2" xfId="28291"/>
    <cellStyle name="Обычный 5 2 6 13 3 4" xfId="20958"/>
    <cellStyle name="Обычный 5 2 6 13 4" xfId="8117"/>
    <cellStyle name="Обычный 5 2 6 13 4 2" xfId="15454"/>
    <cellStyle name="Обычный 5 2 6 13 4 2 2" xfId="30120"/>
    <cellStyle name="Обычный 5 2 6 13 4 3" xfId="22787"/>
    <cellStyle name="Обычный 5 2 6 13 5" xfId="11799"/>
    <cellStyle name="Обычный 5 2 6 13 5 2" xfId="26465"/>
    <cellStyle name="Обычный 5 2 6 13 6" xfId="19132"/>
    <cellStyle name="Обычный 5 2 6 14" xfId="1016"/>
    <cellStyle name="Обычный 5 2 6 14 2" xfId="5428"/>
    <cellStyle name="Обычный 5 2 6 14 2 2" xfId="7259"/>
    <cellStyle name="Обычный 5 2 6 14 2 2 2" xfId="10919"/>
    <cellStyle name="Обычный 5 2 6 14 2 2 2 2" xfId="18252"/>
    <cellStyle name="Обычный 5 2 6 14 2 2 2 2 2" xfId="32918"/>
    <cellStyle name="Обычный 5 2 6 14 2 2 2 3" xfId="25585"/>
    <cellStyle name="Обычный 5 2 6 14 2 2 3" xfId="14597"/>
    <cellStyle name="Обычный 5 2 6 14 2 2 3 2" xfId="29263"/>
    <cellStyle name="Обычный 5 2 6 14 2 2 4" xfId="21930"/>
    <cellStyle name="Обычный 5 2 6 14 2 3" xfId="9091"/>
    <cellStyle name="Обычный 5 2 6 14 2 3 2" xfId="16426"/>
    <cellStyle name="Обычный 5 2 6 14 2 3 2 2" xfId="31092"/>
    <cellStyle name="Обычный 5 2 6 14 2 3 3" xfId="23759"/>
    <cellStyle name="Обычный 5 2 6 14 2 4" xfId="12771"/>
    <cellStyle name="Обычный 5 2 6 14 2 4 2" xfId="27437"/>
    <cellStyle name="Обычный 5 2 6 14 2 5" xfId="20104"/>
    <cellStyle name="Обычный 5 2 6 14 3" xfId="6350"/>
    <cellStyle name="Обычный 5 2 6 14 3 2" xfId="10010"/>
    <cellStyle name="Обычный 5 2 6 14 3 2 2" xfId="17343"/>
    <cellStyle name="Обычный 5 2 6 14 3 2 2 2" xfId="32009"/>
    <cellStyle name="Обычный 5 2 6 14 3 2 3" xfId="24676"/>
    <cellStyle name="Обычный 5 2 6 14 3 3" xfId="13688"/>
    <cellStyle name="Обычный 5 2 6 14 3 3 2" xfId="28354"/>
    <cellStyle name="Обычный 5 2 6 14 3 4" xfId="21021"/>
    <cellStyle name="Обычный 5 2 6 14 4" xfId="8180"/>
    <cellStyle name="Обычный 5 2 6 14 4 2" xfId="15517"/>
    <cellStyle name="Обычный 5 2 6 14 4 2 2" xfId="30183"/>
    <cellStyle name="Обычный 5 2 6 14 4 3" xfId="22850"/>
    <cellStyle name="Обычный 5 2 6 14 5" xfId="11862"/>
    <cellStyle name="Обычный 5 2 6 14 5 2" xfId="26528"/>
    <cellStyle name="Обычный 5 2 6 14 6" xfId="19195"/>
    <cellStyle name="Обычный 5 2 6 15" xfId="4561"/>
    <cellStyle name="Обычный 5 2 6 15 2" xfId="6392"/>
    <cellStyle name="Обычный 5 2 6 15 2 2" xfId="10052"/>
    <cellStyle name="Обычный 5 2 6 15 2 2 2" xfId="17385"/>
    <cellStyle name="Обычный 5 2 6 15 2 2 2 2" xfId="32051"/>
    <cellStyle name="Обычный 5 2 6 15 2 2 3" xfId="24718"/>
    <cellStyle name="Обычный 5 2 6 15 2 3" xfId="13730"/>
    <cellStyle name="Обычный 5 2 6 15 2 3 2" xfId="28396"/>
    <cellStyle name="Обычный 5 2 6 15 2 4" xfId="21063"/>
    <cellStyle name="Обычный 5 2 6 15 3" xfId="8224"/>
    <cellStyle name="Обычный 5 2 6 15 3 2" xfId="15559"/>
    <cellStyle name="Обычный 5 2 6 15 3 2 2" xfId="30225"/>
    <cellStyle name="Обычный 5 2 6 15 3 3" xfId="22892"/>
    <cellStyle name="Обычный 5 2 6 15 4" xfId="11904"/>
    <cellStyle name="Обычный 5 2 6 15 4 2" xfId="26570"/>
    <cellStyle name="Обычный 5 2 6 15 5" xfId="19237"/>
    <cellStyle name="Обычный 5 2 6 16" xfId="5484"/>
    <cellStyle name="Обычный 5 2 6 16 2" xfId="9143"/>
    <cellStyle name="Обычный 5 2 6 16 2 2" xfId="16476"/>
    <cellStyle name="Обычный 5 2 6 16 2 2 2" xfId="31142"/>
    <cellStyle name="Обычный 5 2 6 16 2 3" xfId="23809"/>
    <cellStyle name="Обычный 5 2 6 16 3" xfId="12821"/>
    <cellStyle name="Обычный 5 2 6 16 3 2" xfId="27487"/>
    <cellStyle name="Обычный 5 2 6 16 4" xfId="20154"/>
    <cellStyle name="Обычный 5 2 6 17" xfId="7313"/>
    <cellStyle name="Обычный 5 2 6 17 2" xfId="14650"/>
    <cellStyle name="Обычный 5 2 6 17 2 2" xfId="29316"/>
    <cellStyle name="Обычный 5 2 6 17 3" xfId="21983"/>
    <cellStyle name="Обычный 5 2 6 18" xfId="10995"/>
    <cellStyle name="Обычный 5 2 6 18 2" xfId="25661"/>
    <cellStyle name="Обычный 5 2 6 19" xfId="18328"/>
    <cellStyle name="Обычный 5 2 6 2" xfId="260"/>
    <cellStyle name="Обычный 5 2 6 2 2" xfId="4672"/>
    <cellStyle name="Обычный 5 2 6 2 2 2" xfId="6503"/>
    <cellStyle name="Обычный 5 2 6 2 2 2 2" xfId="10163"/>
    <cellStyle name="Обычный 5 2 6 2 2 2 2 2" xfId="17496"/>
    <cellStyle name="Обычный 5 2 6 2 2 2 2 2 2" xfId="32162"/>
    <cellStyle name="Обычный 5 2 6 2 2 2 2 3" xfId="24829"/>
    <cellStyle name="Обычный 5 2 6 2 2 2 3" xfId="13841"/>
    <cellStyle name="Обычный 5 2 6 2 2 2 3 2" xfId="28507"/>
    <cellStyle name="Обычный 5 2 6 2 2 2 4" xfId="21174"/>
    <cellStyle name="Обычный 5 2 6 2 2 3" xfId="8335"/>
    <cellStyle name="Обычный 5 2 6 2 2 3 2" xfId="15670"/>
    <cellStyle name="Обычный 5 2 6 2 2 3 2 2" xfId="30336"/>
    <cellStyle name="Обычный 5 2 6 2 2 3 3" xfId="23003"/>
    <cellStyle name="Обычный 5 2 6 2 2 4" xfId="12015"/>
    <cellStyle name="Обычный 5 2 6 2 2 4 2" xfId="26681"/>
    <cellStyle name="Обычный 5 2 6 2 2 5" xfId="19348"/>
    <cellStyle name="Обычный 5 2 6 2 3" xfId="5595"/>
    <cellStyle name="Обычный 5 2 6 2 3 2" xfId="9254"/>
    <cellStyle name="Обычный 5 2 6 2 3 2 2" xfId="16587"/>
    <cellStyle name="Обычный 5 2 6 2 3 2 2 2" xfId="31253"/>
    <cellStyle name="Обычный 5 2 6 2 3 2 3" xfId="23920"/>
    <cellStyle name="Обычный 5 2 6 2 3 3" xfId="12932"/>
    <cellStyle name="Обычный 5 2 6 2 3 3 2" xfId="27598"/>
    <cellStyle name="Обычный 5 2 6 2 3 4" xfId="20265"/>
    <cellStyle name="Обычный 5 2 6 2 4" xfId="7424"/>
    <cellStyle name="Обычный 5 2 6 2 4 2" xfId="14761"/>
    <cellStyle name="Обычный 5 2 6 2 4 2 2" xfId="29427"/>
    <cellStyle name="Обычный 5 2 6 2 4 3" xfId="22094"/>
    <cellStyle name="Обычный 5 2 6 2 5" xfId="11106"/>
    <cellStyle name="Обычный 5 2 6 2 5 2" xfId="25772"/>
    <cellStyle name="Обычный 5 2 6 2 6" xfId="18439"/>
    <cellStyle name="Обычный 5 2 6 3" xfId="324"/>
    <cellStyle name="Обычный 5 2 6 3 2" xfId="4735"/>
    <cellStyle name="Обычный 5 2 6 3 2 2" xfId="6566"/>
    <cellStyle name="Обычный 5 2 6 3 2 2 2" xfId="10226"/>
    <cellStyle name="Обычный 5 2 6 3 2 2 2 2" xfId="17559"/>
    <cellStyle name="Обычный 5 2 6 3 2 2 2 2 2" xfId="32225"/>
    <cellStyle name="Обычный 5 2 6 3 2 2 2 3" xfId="24892"/>
    <cellStyle name="Обычный 5 2 6 3 2 2 3" xfId="13904"/>
    <cellStyle name="Обычный 5 2 6 3 2 2 3 2" xfId="28570"/>
    <cellStyle name="Обычный 5 2 6 3 2 2 4" xfId="21237"/>
    <cellStyle name="Обычный 5 2 6 3 2 3" xfId="8398"/>
    <cellStyle name="Обычный 5 2 6 3 2 3 2" xfId="15733"/>
    <cellStyle name="Обычный 5 2 6 3 2 3 2 2" xfId="30399"/>
    <cellStyle name="Обычный 5 2 6 3 2 3 3" xfId="23066"/>
    <cellStyle name="Обычный 5 2 6 3 2 4" xfId="12078"/>
    <cellStyle name="Обычный 5 2 6 3 2 4 2" xfId="26744"/>
    <cellStyle name="Обычный 5 2 6 3 2 5" xfId="19411"/>
    <cellStyle name="Обычный 5 2 6 3 3" xfId="5658"/>
    <cellStyle name="Обычный 5 2 6 3 3 2" xfId="9317"/>
    <cellStyle name="Обычный 5 2 6 3 3 2 2" xfId="16650"/>
    <cellStyle name="Обычный 5 2 6 3 3 2 2 2" xfId="31316"/>
    <cellStyle name="Обычный 5 2 6 3 3 2 3" xfId="23983"/>
    <cellStyle name="Обычный 5 2 6 3 3 3" xfId="12995"/>
    <cellStyle name="Обычный 5 2 6 3 3 3 2" xfId="27661"/>
    <cellStyle name="Обычный 5 2 6 3 3 4" xfId="20328"/>
    <cellStyle name="Обычный 5 2 6 3 4" xfId="7487"/>
    <cellStyle name="Обычный 5 2 6 3 4 2" xfId="14824"/>
    <cellStyle name="Обычный 5 2 6 3 4 2 2" xfId="29490"/>
    <cellStyle name="Обычный 5 2 6 3 4 3" xfId="22157"/>
    <cellStyle name="Обычный 5 2 6 3 5" xfId="11169"/>
    <cellStyle name="Обычный 5 2 6 3 5 2" xfId="25835"/>
    <cellStyle name="Обычный 5 2 6 3 6" xfId="18502"/>
    <cellStyle name="Обычный 5 2 6 4" xfId="386"/>
    <cellStyle name="Обычный 5 2 6 4 2" xfId="4798"/>
    <cellStyle name="Обычный 5 2 6 4 2 2" xfId="6629"/>
    <cellStyle name="Обычный 5 2 6 4 2 2 2" xfId="10289"/>
    <cellStyle name="Обычный 5 2 6 4 2 2 2 2" xfId="17622"/>
    <cellStyle name="Обычный 5 2 6 4 2 2 2 2 2" xfId="32288"/>
    <cellStyle name="Обычный 5 2 6 4 2 2 2 3" xfId="24955"/>
    <cellStyle name="Обычный 5 2 6 4 2 2 3" xfId="13967"/>
    <cellStyle name="Обычный 5 2 6 4 2 2 3 2" xfId="28633"/>
    <cellStyle name="Обычный 5 2 6 4 2 2 4" xfId="21300"/>
    <cellStyle name="Обычный 5 2 6 4 2 3" xfId="8461"/>
    <cellStyle name="Обычный 5 2 6 4 2 3 2" xfId="15796"/>
    <cellStyle name="Обычный 5 2 6 4 2 3 2 2" xfId="30462"/>
    <cellStyle name="Обычный 5 2 6 4 2 3 3" xfId="23129"/>
    <cellStyle name="Обычный 5 2 6 4 2 4" xfId="12141"/>
    <cellStyle name="Обычный 5 2 6 4 2 4 2" xfId="26807"/>
    <cellStyle name="Обычный 5 2 6 4 2 5" xfId="19474"/>
    <cellStyle name="Обычный 5 2 6 4 3" xfId="5721"/>
    <cellStyle name="Обычный 5 2 6 4 3 2" xfId="9380"/>
    <cellStyle name="Обычный 5 2 6 4 3 2 2" xfId="16713"/>
    <cellStyle name="Обычный 5 2 6 4 3 2 2 2" xfId="31379"/>
    <cellStyle name="Обычный 5 2 6 4 3 2 3" xfId="24046"/>
    <cellStyle name="Обычный 5 2 6 4 3 3" xfId="13058"/>
    <cellStyle name="Обычный 5 2 6 4 3 3 2" xfId="27724"/>
    <cellStyle name="Обычный 5 2 6 4 3 4" xfId="20391"/>
    <cellStyle name="Обычный 5 2 6 4 4" xfId="7550"/>
    <cellStyle name="Обычный 5 2 6 4 4 2" xfId="14887"/>
    <cellStyle name="Обычный 5 2 6 4 4 2 2" xfId="29553"/>
    <cellStyle name="Обычный 5 2 6 4 4 3" xfId="22220"/>
    <cellStyle name="Обычный 5 2 6 4 5" xfId="11232"/>
    <cellStyle name="Обычный 5 2 6 4 5 2" xfId="25898"/>
    <cellStyle name="Обычный 5 2 6 4 6" xfId="18565"/>
    <cellStyle name="Обычный 5 2 6 5" xfId="449"/>
    <cellStyle name="Обычный 5 2 6 5 2" xfId="4861"/>
    <cellStyle name="Обычный 5 2 6 5 2 2" xfId="6692"/>
    <cellStyle name="Обычный 5 2 6 5 2 2 2" xfId="10352"/>
    <cellStyle name="Обычный 5 2 6 5 2 2 2 2" xfId="17685"/>
    <cellStyle name="Обычный 5 2 6 5 2 2 2 2 2" xfId="32351"/>
    <cellStyle name="Обычный 5 2 6 5 2 2 2 3" xfId="25018"/>
    <cellStyle name="Обычный 5 2 6 5 2 2 3" xfId="14030"/>
    <cellStyle name="Обычный 5 2 6 5 2 2 3 2" xfId="28696"/>
    <cellStyle name="Обычный 5 2 6 5 2 2 4" xfId="21363"/>
    <cellStyle name="Обычный 5 2 6 5 2 3" xfId="8524"/>
    <cellStyle name="Обычный 5 2 6 5 2 3 2" xfId="15859"/>
    <cellStyle name="Обычный 5 2 6 5 2 3 2 2" xfId="30525"/>
    <cellStyle name="Обычный 5 2 6 5 2 3 3" xfId="23192"/>
    <cellStyle name="Обычный 5 2 6 5 2 4" xfId="12204"/>
    <cellStyle name="Обычный 5 2 6 5 2 4 2" xfId="26870"/>
    <cellStyle name="Обычный 5 2 6 5 2 5" xfId="19537"/>
    <cellStyle name="Обычный 5 2 6 5 3" xfId="5784"/>
    <cellStyle name="Обычный 5 2 6 5 3 2" xfId="9443"/>
    <cellStyle name="Обычный 5 2 6 5 3 2 2" xfId="16776"/>
    <cellStyle name="Обычный 5 2 6 5 3 2 2 2" xfId="31442"/>
    <cellStyle name="Обычный 5 2 6 5 3 2 3" xfId="24109"/>
    <cellStyle name="Обычный 5 2 6 5 3 3" xfId="13121"/>
    <cellStyle name="Обычный 5 2 6 5 3 3 2" xfId="27787"/>
    <cellStyle name="Обычный 5 2 6 5 3 4" xfId="20454"/>
    <cellStyle name="Обычный 5 2 6 5 4" xfId="7613"/>
    <cellStyle name="Обычный 5 2 6 5 4 2" xfId="14950"/>
    <cellStyle name="Обычный 5 2 6 5 4 2 2" xfId="29616"/>
    <cellStyle name="Обычный 5 2 6 5 4 3" xfId="22283"/>
    <cellStyle name="Обычный 5 2 6 5 5" xfId="11295"/>
    <cellStyle name="Обычный 5 2 6 5 5 2" xfId="25961"/>
    <cellStyle name="Обычный 5 2 6 5 6" xfId="18628"/>
    <cellStyle name="Обычный 5 2 6 6" xfId="512"/>
    <cellStyle name="Обычный 5 2 6 6 2" xfId="4924"/>
    <cellStyle name="Обычный 5 2 6 6 2 2" xfId="6755"/>
    <cellStyle name="Обычный 5 2 6 6 2 2 2" xfId="10415"/>
    <cellStyle name="Обычный 5 2 6 6 2 2 2 2" xfId="17748"/>
    <cellStyle name="Обычный 5 2 6 6 2 2 2 2 2" xfId="32414"/>
    <cellStyle name="Обычный 5 2 6 6 2 2 2 3" xfId="25081"/>
    <cellStyle name="Обычный 5 2 6 6 2 2 3" xfId="14093"/>
    <cellStyle name="Обычный 5 2 6 6 2 2 3 2" xfId="28759"/>
    <cellStyle name="Обычный 5 2 6 6 2 2 4" xfId="21426"/>
    <cellStyle name="Обычный 5 2 6 6 2 3" xfId="8587"/>
    <cellStyle name="Обычный 5 2 6 6 2 3 2" xfId="15922"/>
    <cellStyle name="Обычный 5 2 6 6 2 3 2 2" xfId="30588"/>
    <cellStyle name="Обычный 5 2 6 6 2 3 3" xfId="23255"/>
    <cellStyle name="Обычный 5 2 6 6 2 4" xfId="12267"/>
    <cellStyle name="Обычный 5 2 6 6 2 4 2" xfId="26933"/>
    <cellStyle name="Обычный 5 2 6 6 2 5" xfId="19600"/>
    <cellStyle name="Обычный 5 2 6 6 3" xfId="5847"/>
    <cellStyle name="Обычный 5 2 6 6 3 2" xfId="9506"/>
    <cellStyle name="Обычный 5 2 6 6 3 2 2" xfId="16839"/>
    <cellStyle name="Обычный 5 2 6 6 3 2 2 2" xfId="31505"/>
    <cellStyle name="Обычный 5 2 6 6 3 2 3" xfId="24172"/>
    <cellStyle name="Обычный 5 2 6 6 3 3" xfId="13184"/>
    <cellStyle name="Обычный 5 2 6 6 3 3 2" xfId="27850"/>
    <cellStyle name="Обычный 5 2 6 6 3 4" xfId="20517"/>
    <cellStyle name="Обычный 5 2 6 6 4" xfId="7676"/>
    <cellStyle name="Обычный 5 2 6 6 4 2" xfId="15013"/>
    <cellStyle name="Обычный 5 2 6 6 4 2 2" xfId="29679"/>
    <cellStyle name="Обычный 5 2 6 6 4 3" xfId="22346"/>
    <cellStyle name="Обычный 5 2 6 6 5" xfId="11358"/>
    <cellStyle name="Обычный 5 2 6 6 5 2" xfId="26024"/>
    <cellStyle name="Обычный 5 2 6 6 6" xfId="18691"/>
    <cellStyle name="Обычный 5 2 6 7" xfId="575"/>
    <cellStyle name="Обычный 5 2 6 7 2" xfId="4987"/>
    <cellStyle name="Обычный 5 2 6 7 2 2" xfId="6818"/>
    <cellStyle name="Обычный 5 2 6 7 2 2 2" xfId="10478"/>
    <cellStyle name="Обычный 5 2 6 7 2 2 2 2" xfId="17811"/>
    <cellStyle name="Обычный 5 2 6 7 2 2 2 2 2" xfId="32477"/>
    <cellStyle name="Обычный 5 2 6 7 2 2 2 3" xfId="25144"/>
    <cellStyle name="Обычный 5 2 6 7 2 2 3" xfId="14156"/>
    <cellStyle name="Обычный 5 2 6 7 2 2 3 2" xfId="28822"/>
    <cellStyle name="Обычный 5 2 6 7 2 2 4" xfId="21489"/>
    <cellStyle name="Обычный 5 2 6 7 2 3" xfId="8650"/>
    <cellStyle name="Обычный 5 2 6 7 2 3 2" xfId="15985"/>
    <cellStyle name="Обычный 5 2 6 7 2 3 2 2" xfId="30651"/>
    <cellStyle name="Обычный 5 2 6 7 2 3 3" xfId="23318"/>
    <cellStyle name="Обычный 5 2 6 7 2 4" xfId="12330"/>
    <cellStyle name="Обычный 5 2 6 7 2 4 2" xfId="26996"/>
    <cellStyle name="Обычный 5 2 6 7 2 5" xfId="19663"/>
    <cellStyle name="Обычный 5 2 6 7 3" xfId="5910"/>
    <cellStyle name="Обычный 5 2 6 7 3 2" xfId="9569"/>
    <cellStyle name="Обычный 5 2 6 7 3 2 2" xfId="16902"/>
    <cellStyle name="Обычный 5 2 6 7 3 2 2 2" xfId="31568"/>
    <cellStyle name="Обычный 5 2 6 7 3 2 3" xfId="24235"/>
    <cellStyle name="Обычный 5 2 6 7 3 3" xfId="13247"/>
    <cellStyle name="Обычный 5 2 6 7 3 3 2" xfId="27913"/>
    <cellStyle name="Обычный 5 2 6 7 3 4" xfId="20580"/>
    <cellStyle name="Обычный 5 2 6 7 4" xfId="7739"/>
    <cellStyle name="Обычный 5 2 6 7 4 2" xfId="15076"/>
    <cellStyle name="Обычный 5 2 6 7 4 2 2" xfId="29742"/>
    <cellStyle name="Обычный 5 2 6 7 4 3" xfId="22409"/>
    <cellStyle name="Обычный 5 2 6 7 5" xfId="11421"/>
    <cellStyle name="Обычный 5 2 6 7 5 2" xfId="26087"/>
    <cellStyle name="Обычный 5 2 6 7 6" xfId="18754"/>
    <cellStyle name="Обычный 5 2 6 8" xfId="639"/>
    <cellStyle name="Обычный 5 2 6 8 2" xfId="5050"/>
    <cellStyle name="Обычный 5 2 6 8 2 2" xfId="6881"/>
    <cellStyle name="Обычный 5 2 6 8 2 2 2" xfId="10541"/>
    <cellStyle name="Обычный 5 2 6 8 2 2 2 2" xfId="17874"/>
    <cellStyle name="Обычный 5 2 6 8 2 2 2 2 2" xfId="32540"/>
    <cellStyle name="Обычный 5 2 6 8 2 2 2 3" xfId="25207"/>
    <cellStyle name="Обычный 5 2 6 8 2 2 3" xfId="14219"/>
    <cellStyle name="Обычный 5 2 6 8 2 2 3 2" xfId="28885"/>
    <cellStyle name="Обычный 5 2 6 8 2 2 4" xfId="21552"/>
    <cellStyle name="Обычный 5 2 6 8 2 3" xfId="8713"/>
    <cellStyle name="Обычный 5 2 6 8 2 3 2" xfId="16048"/>
    <cellStyle name="Обычный 5 2 6 8 2 3 2 2" xfId="30714"/>
    <cellStyle name="Обычный 5 2 6 8 2 3 3" xfId="23381"/>
    <cellStyle name="Обычный 5 2 6 8 2 4" xfId="12393"/>
    <cellStyle name="Обычный 5 2 6 8 2 4 2" xfId="27059"/>
    <cellStyle name="Обычный 5 2 6 8 2 5" xfId="19726"/>
    <cellStyle name="Обычный 5 2 6 8 3" xfId="5973"/>
    <cellStyle name="Обычный 5 2 6 8 3 2" xfId="9632"/>
    <cellStyle name="Обычный 5 2 6 8 3 2 2" xfId="16965"/>
    <cellStyle name="Обычный 5 2 6 8 3 2 2 2" xfId="31631"/>
    <cellStyle name="Обычный 5 2 6 8 3 2 3" xfId="24298"/>
    <cellStyle name="Обычный 5 2 6 8 3 3" xfId="13310"/>
    <cellStyle name="Обычный 5 2 6 8 3 3 2" xfId="27976"/>
    <cellStyle name="Обычный 5 2 6 8 3 4" xfId="20643"/>
    <cellStyle name="Обычный 5 2 6 8 4" xfId="7802"/>
    <cellStyle name="Обычный 5 2 6 8 4 2" xfId="15139"/>
    <cellStyle name="Обычный 5 2 6 8 4 2 2" xfId="29805"/>
    <cellStyle name="Обычный 5 2 6 8 4 3" xfId="22472"/>
    <cellStyle name="Обычный 5 2 6 8 5" xfId="11484"/>
    <cellStyle name="Обычный 5 2 6 8 5 2" xfId="26150"/>
    <cellStyle name="Обычный 5 2 6 8 6" xfId="18817"/>
    <cellStyle name="Обычный 5 2 6 9" xfId="702"/>
    <cellStyle name="Обычный 5 2 6 9 2" xfId="5113"/>
    <cellStyle name="Обычный 5 2 6 9 2 2" xfId="6944"/>
    <cellStyle name="Обычный 5 2 6 9 2 2 2" xfId="10604"/>
    <cellStyle name="Обычный 5 2 6 9 2 2 2 2" xfId="17937"/>
    <cellStyle name="Обычный 5 2 6 9 2 2 2 2 2" xfId="32603"/>
    <cellStyle name="Обычный 5 2 6 9 2 2 2 3" xfId="25270"/>
    <cellStyle name="Обычный 5 2 6 9 2 2 3" xfId="14282"/>
    <cellStyle name="Обычный 5 2 6 9 2 2 3 2" xfId="28948"/>
    <cellStyle name="Обычный 5 2 6 9 2 2 4" xfId="21615"/>
    <cellStyle name="Обычный 5 2 6 9 2 3" xfId="8776"/>
    <cellStyle name="Обычный 5 2 6 9 2 3 2" xfId="16111"/>
    <cellStyle name="Обычный 5 2 6 9 2 3 2 2" xfId="30777"/>
    <cellStyle name="Обычный 5 2 6 9 2 3 3" xfId="23444"/>
    <cellStyle name="Обычный 5 2 6 9 2 4" xfId="12456"/>
    <cellStyle name="Обычный 5 2 6 9 2 4 2" xfId="27122"/>
    <cellStyle name="Обычный 5 2 6 9 2 5" xfId="19789"/>
    <cellStyle name="Обычный 5 2 6 9 3" xfId="6036"/>
    <cellStyle name="Обычный 5 2 6 9 3 2" xfId="9695"/>
    <cellStyle name="Обычный 5 2 6 9 3 2 2" xfId="17028"/>
    <cellStyle name="Обычный 5 2 6 9 3 2 2 2" xfId="31694"/>
    <cellStyle name="Обычный 5 2 6 9 3 2 3" xfId="24361"/>
    <cellStyle name="Обычный 5 2 6 9 3 3" xfId="13373"/>
    <cellStyle name="Обычный 5 2 6 9 3 3 2" xfId="28039"/>
    <cellStyle name="Обычный 5 2 6 9 3 4" xfId="20706"/>
    <cellStyle name="Обычный 5 2 6 9 4" xfId="7865"/>
    <cellStyle name="Обычный 5 2 6 9 4 2" xfId="15202"/>
    <cellStyle name="Обычный 5 2 6 9 4 2 2" xfId="29868"/>
    <cellStyle name="Обычный 5 2 6 9 4 3" xfId="22535"/>
    <cellStyle name="Обычный 5 2 6 9 5" xfId="11547"/>
    <cellStyle name="Обычный 5 2 6 9 5 2" xfId="26213"/>
    <cellStyle name="Обычный 5 2 6 9 6" xfId="18880"/>
    <cellStyle name="Обычный 5 2 7" xfId="109"/>
    <cellStyle name="Обычный 5 2 7 10" xfId="766"/>
    <cellStyle name="Обычный 5 2 7 10 2" xfId="5177"/>
    <cellStyle name="Обычный 5 2 7 10 2 2" xfId="7008"/>
    <cellStyle name="Обычный 5 2 7 10 2 2 2" xfId="10668"/>
    <cellStyle name="Обычный 5 2 7 10 2 2 2 2" xfId="18001"/>
    <cellStyle name="Обычный 5 2 7 10 2 2 2 2 2" xfId="32667"/>
    <cellStyle name="Обычный 5 2 7 10 2 2 2 3" xfId="25334"/>
    <cellStyle name="Обычный 5 2 7 10 2 2 3" xfId="14346"/>
    <cellStyle name="Обычный 5 2 7 10 2 2 3 2" xfId="29012"/>
    <cellStyle name="Обычный 5 2 7 10 2 2 4" xfId="21679"/>
    <cellStyle name="Обычный 5 2 7 10 2 3" xfId="8840"/>
    <cellStyle name="Обычный 5 2 7 10 2 3 2" xfId="16175"/>
    <cellStyle name="Обычный 5 2 7 10 2 3 2 2" xfId="30841"/>
    <cellStyle name="Обычный 5 2 7 10 2 3 3" xfId="23508"/>
    <cellStyle name="Обычный 5 2 7 10 2 4" xfId="12520"/>
    <cellStyle name="Обычный 5 2 7 10 2 4 2" xfId="27186"/>
    <cellStyle name="Обычный 5 2 7 10 2 5" xfId="19853"/>
    <cellStyle name="Обычный 5 2 7 10 3" xfId="6100"/>
    <cellStyle name="Обычный 5 2 7 10 3 2" xfId="9759"/>
    <cellStyle name="Обычный 5 2 7 10 3 2 2" xfId="17092"/>
    <cellStyle name="Обычный 5 2 7 10 3 2 2 2" xfId="31758"/>
    <cellStyle name="Обычный 5 2 7 10 3 2 3" xfId="24425"/>
    <cellStyle name="Обычный 5 2 7 10 3 3" xfId="13437"/>
    <cellStyle name="Обычный 5 2 7 10 3 3 2" xfId="28103"/>
    <cellStyle name="Обычный 5 2 7 10 3 4" xfId="20770"/>
    <cellStyle name="Обычный 5 2 7 10 4" xfId="7929"/>
    <cellStyle name="Обычный 5 2 7 10 4 2" xfId="15266"/>
    <cellStyle name="Обычный 5 2 7 10 4 2 2" xfId="29932"/>
    <cellStyle name="Обычный 5 2 7 10 4 3" xfId="22599"/>
    <cellStyle name="Обычный 5 2 7 10 5" xfId="11611"/>
    <cellStyle name="Обычный 5 2 7 10 5 2" xfId="26277"/>
    <cellStyle name="Обычный 5 2 7 10 6" xfId="18944"/>
    <cellStyle name="Обычный 5 2 7 11" xfId="829"/>
    <cellStyle name="Обычный 5 2 7 11 2" xfId="5240"/>
    <cellStyle name="Обычный 5 2 7 11 2 2" xfId="7071"/>
    <cellStyle name="Обычный 5 2 7 11 2 2 2" xfId="10731"/>
    <cellStyle name="Обычный 5 2 7 11 2 2 2 2" xfId="18064"/>
    <cellStyle name="Обычный 5 2 7 11 2 2 2 2 2" xfId="32730"/>
    <cellStyle name="Обычный 5 2 7 11 2 2 2 3" xfId="25397"/>
    <cellStyle name="Обычный 5 2 7 11 2 2 3" xfId="14409"/>
    <cellStyle name="Обычный 5 2 7 11 2 2 3 2" xfId="29075"/>
    <cellStyle name="Обычный 5 2 7 11 2 2 4" xfId="21742"/>
    <cellStyle name="Обычный 5 2 7 11 2 3" xfId="8903"/>
    <cellStyle name="Обычный 5 2 7 11 2 3 2" xfId="16238"/>
    <cellStyle name="Обычный 5 2 7 11 2 3 2 2" xfId="30904"/>
    <cellStyle name="Обычный 5 2 7 11 2 3 3" xfId="23571"/>
    <cellStyle name="Обычный 5 2 7 11 2 4" xfId="12583"/>
    <cellStyle name="Обычный 5 2 7 11 2 4 2" xfId="27249"/>
    <cellStyle name="Обычный 5 2 7 11 2 5" xfId="19916"/>
    <cellStyle name="Обычный 5 2 7 11 3" xfId="6163"/>
    <cellStyle name="Обычный 5 2 7 11 3 2" xfId="9822"/>
    <cellStyle name="Обычный 5 2 7 11 3 2 2" xfId="17155"/>
    <cellStyle name="Обычный 5 2 7 11 3 2 2 2" xfId="31821"/>
    <cellStyle name="Обычный 5 2 7 11 3 2 3" xfId="24488"/>
    <cellStyle name="Обычный 5 2 7 11 3 3" xfId="13500"/>
    <cellStyle name="Обычный 5 2 7 11 3 3 2" xfId="28166"/>
    <cellStyle name="Обычный 5 2 7 11 3 4" xfId="20833"/>
    <cellStyle name="Обычный 5 2 7 11 4" xfId="7992"/>
    <cellStyle name="Обычный 5 2 7 11 4 2" xfId="15329"/>
    <cellStyle name="Обычный 5 2 7 11 4 2 2" xfId="29995"/>
    <cellStyle name="Обычный 5 2 7 11 4 3" xfId="22662"/>
    <cellStyle name="Обычный 5 2 7 11 5" xfId="11674"/>
    <cellStyle name="Обычный 5 2 7 11 5 2" xfId="26340"/>
    <cellStyle name="Обычный 5 2 7 11 6" xfId="19007"/>
    <cellStyle name="Обычный 5 2 7 12" xfId="892"/>
    <cellStyle name="Обычный 5 2 7 12 2" xfId="5303"/>
    <cellStyle name="Обычный 5 2 7 12 2 2" xfId="7134"/>
    <cellStyle name="Обычный 5 2 7 12 2 2 2" xfId="10794"/>
    <cellStyle name="Обычный 5 2 7 12 2 2 2 2" xfId="18127"/>
    <cellStyle name="Обычный 5 2 7 12 2 2 2 2 2" xfId="32793"/>
    <cellStyle name="Обычный 5 2 7 12 2 2 2 3" xfId="25460"/>
    <cellStyle name="Обычный 5 2 7 12 2 2 3" xfId="14472"/>
    <cellStyle name="Обычный 5 2 7 12 2 2 3 2" xfId="29138"/>
    <cellStyle name="Обычный 5 2 7 12 2 2 4" xfId="21805"/>
    <cellStyle name="Обычный 5 2 7 12 2 3" xfId="8966"/>
    <cellStyle name="Обычный 5 2 7 12 2 3 2" xfId="16301"/>
    <cellStyle name="Обычный 5 2 7 12 2 3 2 2" xfId="30967"/>
    <cellStyle name="Обычный 5 2 7 12 2 3 3" xfId="23634"/>
    <cellStyle name="Обычный 5 2 7 12 2 4" xfId="12646"/>
    <cellStyle name="Обычный 5 2 7 12 2 4 2" xfId="27312"/>
    <cellStyle name="Обычный 5 2 7 12 2 5" xfId="19979"/>
    <cellStyle name="Обычный 5 2 7 12 3" xfId="6226"/>
    <cellStyle name="Обычный 5 2 7 12 3 2" xfId="9885"/>
    <cellStyle name="Обычный 5 2 7 12 3 2 2" xfId="17218"/>
    <cellStyle name="Обычный 5 2 7 12 3 2 2 2" xfId="31884"/>
    <cellStyle name="Обычный 5 2 7 12 3 2 3" xfId="24551"/>
    <cellStyle name="Обычный 5 2 7 12 3 3" xfId="13563"/>
    <cellStyle name="Обычный 5 2 7 12 3 3 2" xfId="28229"/>
    <cellStyle name="Обычный 5 2 7 12 3 4" xfId="20896"/>
    <cellStyle name="Обычный 5 2 7 12 4" xfId="8055"/>
    <cellStyle name="Обычный 5 2 7 12 4 2" xfId="15392"/>
    <cellStyle name="Обычный 5 2 7 12 4 2 2" xfId="30058"/>
    <cellStyle name="Обычный 5 2 7 12 4 3" xfId="22725"/>
    <cellStyle name="Обычный 5 2 7 12 5" xfId="11737"/>
    <cellStyle name="Обычный 5 2 7 12 5 2" xfId="26403"/>
    <cellStyle name="Обычный 5 2 7 12 6" xfId="19070"/>
    <cellStyle name="Обычный 5 2 7 13" xfId="955"/>
    <cellStyle name="Обычный 5 2 7 13 2" xfId="5366"/>
    <cellStyle name="Обычный 5 2 7 13 2 2" xfId="7197"/>
    <cellStyle name="Обычный 5 2 7 13 2 2 2" xfId="10857"/>
    <cellStyle name="Обычный 5 2 7 13 2 2 2 2" xfId="18190"/>
    <cellStyle name="Обычный 5 2 7 13 2 2 2 2 2" xfId="32856"/>
    <cellStyle name="Обычный 5 2 7 13 2 2 2 3" xfId="25523"/>
    <cellStyle name="Обычный 5 2 7 13 2 2 3" xfId="14535"/>
    <cellStyle name="Обычный 5 2 7 13 2 2 3 2" xfId="29201"/>
    <cellStyle name="Обычный 5 2 7 13 2 2 4" xfId="21868"/>
    <cellStyle name="Обычный 5 2 7 13 2 3" xfId="9029"/>
    <cellStyle name="Обычный 5 2 7 13 2 3 2" xfId="16364"/>
    <cellStyle name="Обычный 5 2 7 13 2 3 2 2" xfId="31030"/>
    <cellStyle name="Обычный 5 2 7 13 2 3 3" xfId="23697"/>
    <cellStyle name="Обычный 5 2 7 13 2 4" xfId="12709"/>
    <cellStyle name="Обычный 5 2 7 13 2 4 2" xfId="27375"/>
    <cellStyle name="Обычный 5 2 7 13 2 5" xfId="20042"/>
    <cellStyle name="Обычный 5 2 7 13 3" xfId="6289"/>
    <cellStyle name="Обычный 5 2 7 13 3 2" xfId="9948"/>
    <cellStyle name="Обычный 5 2 7 13 3 2 2" xfId="17281"/>
    <cellStyle name="Обычный 5 2 7 13 3 2 2 2" xfId="31947"/>
    <cellStyle name="Обычный 5 2 7 13 3 2 3" xfId="24614"/>
    <cellStyle name="Обычный 5 2 7 13 3 3" xfId="13626"/>
    <cellStyle name="Обычный 5 2 7 13 3 3 2" xfId="28292"/>
    <cellStyle name="Обычный 5 2 7 13 3 4" xfId="20959"/>
    <cellStyle name="Обычный 5 2 7 13 4" xfId="8118"/>
    <cellStyle name="Обычный 5 2 7 13 4 2" xfId="15455"/>
    <cellStyle name="Обычный 5 2 7 13 4 2 2" xfId="30121"/>
    <cellStyle name="Обычный 5 2 7 13 4 3" xfId="22788"/>
    <cellStyle name="Обычный 5 2 7 13 5" xfId="11800"/>
    <cellStyle name="Обычный 5 2 7 13 5 2" xfId="26466"/>
    <cellStyle name="Обычный 5 2 7 13 6" xfId="19133"/>
    <cellStyle name="Обычный 5 2 7 14" xfId="1017"/>
    <cellStyle name="Обычный 5 2 7 14 2" xfId="5429"/>
    <cellStyle name="Обычный 5 2 7 14 2 2" xfId="7260"/>
    <cellStyle name="Обычный 5 2 7 14 2 2 2" xfId="10920"/>
    <cellStyle name="Обычный 5 2 7 14 2 2 2 2" xfId="18253"/>
    <cellStyle name="Обычный 5 2 7 14 2 2 2 2 2" xfId="32919"/>
    <cellStyle name="Обычный 5 2 7 14 2 2 2 3" xfId="25586"/>
    <cellStyle name="Обычный 5 2 7 14 2 2 3" xfId="14598"/>
    <cellStyle name="Обычный 5 2 7 14 2 2 3 2" xfId="29264"/>
    <cellStyle name="Обычный 5 2 7 14 2 2 4" xfId="21931"/>
    <cellStyle name="Обычный 5 2 7 14 2 3" xfId="9092"/>
    <cellStyle name="Обычный 5 2 7 14 2 3 2" xfId="16427"/>
    <cellStyle name="Обычный 5 2 7 14 2 3 2 2" xfId="31093"/>
    <cellStyle name="Обычный 5 2 7 14 2 3 3" xfId="23760"/>
    <cellStyle name="Обычный 5 2 7 14 2 4" xfId="12772"/>
    <cellStyle name="Обычный 5 2 7 14 2 4 2" xfId="27438"/>
    <cellStyle name="Обычный 5 2 7 14 2 5" xfId="20105"/>
    <cellStyle name="Обычный 5 2 7 14 3" xfId="6351"/>
    <cellStyle name="Обычный 5 2 7 14 3 2" xfId="10011"/>
    <cellStyle name="Обычный 5 2 7 14 3 2 2" xfId="17344"/>
    <cellStyle name="Обычный 5 2 7 14 3 2 2 2" xfId="32010"/>
    <cellStyle name="Обычный 5 2 7 14 3 2 3" xfId="24677"/>
    <cellStyle name="Обычный 5 2 7 14 3 3" xfId="13689"/>
    <cellStyle name="Обычный 5 2 7 14 3 3 2" xfId="28355"/>
    <cellStyle name="Обычный 5 2 7 14 3 4" xfId="21022"/>
    <cellStyle name="Обычный 5 2 7 14 4" xfId="8181"/>
    <cellStyle name="Обычный 5 2 7 14 4 2" xfId="15518"/>
    <cellStyle name="Обычный 5 2 7 14 4 2 2" xfId="30184"/>
    <cellStyle name="Обычный 5 2 7 14 4 3" xfId="22851"/>
    <cellStyle name="Обычный 5 2 7 14 5" xfId="11863"/>
    <cellStyle name="Обычный 5 2 7 14 5 2" xfId="26529"/>
    <cellStyle name="Обычный 5 2 7 14 6" xfId="19196"/>
    <cellStyle name="Обычный 5 2 7 15" xfId="4565"/>
    <cellStyle name="Обычный 5 2 7 15 2" xfId="6396"/>
    <cellStyle name="Обычный 5 2 7 15 2 2" xfId="10056"/>
    <cellStyle name="Обычный 5 2 7 15 2 2 2" xfId="17389"/>
    <cellStyle name="Обычный 5 2 7 15 2 2 2 2" xfId="32055"/>
    <cellStyle name="Обычный 5 2 7 15 2 2 3" xfId="24722"/>
    <cellStyle name="Обычный 5 2 7 15 2 3" xfId="13734"/>
    <cellStyle name="Обычный 5 2 7 15 2 3 2" xfId="28400"/>
    <cellStyle name="Обычный 5 2 7 15 2 4" xfId="21067"/>
    <cellStyle name="Обычный 5 2 7 15 3" xfId="8228"/>
    <cellStyle name="Обычный 5 2 7 15 3 2" xfId="15563"/>
    <cellStyle name="Обычный 5 2 7 15 3 2 2" xfId="30229"/>
    <cellStyle name="Обычный 5 2 7 15 3 3" xfId="22896"/>
    <cellStyle name="Обычный 5 2 7 15 4" xfId="11908"/>
    <cellStyle name="Обычный 5 2 7 15 4 2" xfId="26574"/>
    <cellStyle name="Обычный 5 2 7 15 5" xfId="19241"/>
    <cellStyle name="Обычный 5 2 7 16" xfId="5488"/>
    <cellStyle name="Обычный 5 2 7 16 2" xfId="9147"/>
    <cellStyle name="Обычный 5 2 7 16 2 2" xfId="16480"/>
    <cellStyle name="Обычный 5 2 7 16 2 2 2" xfId="31146"/>
    <cellStyle name="Обычный 5 2 7 16 2 3" xfId="23813"/>
    <cellStyle name="Обычный 5 2 7 16 3" xfId="12825"/>
    <cellStyle name="Обычный 5 2 7 16 3 2" xfId="27491"/>
    <cellStyle name="Обычный 5 2 7 16 4" xfId="20158"/>
    <cellStyle name="Обычный 5 2 7 17" xfId="7317"/>
    <cellStyle name="Обычный 5 2 7 17 2" xfId="14654"/>
    <cellStyle name="Обычный 5 2 7 17 2 2" xfId="29320"/>
    <cellStyle name="Обычный 5 2 7 17 3" xfId="21987"/>
    <cellStyle name="Обычный 5 2 7 18" xfId="10999"/>
    <cellStyle name="Обычный 5 2 7 18 2" xfId="25665"/>
    <cellStyle name="Обычный 5 2 7 19" xfId="18332"/>
    <cellStyle name="Обычный 5 2 7 2" xfId="261"/>
    <cellStyle name="Обычный 5 2 7 2 2" xfId="4673"/>
    <cellStyle name="Обычный 5 2 7 2 2 2" xfId="6504"/>
    <cellStyle name="Обычный 5 2 7 2 2 2 2" xfId="10164"/>
    <cellStyle name="Обычный 5 2 7 2 2 2 2 2" xfId="17497"/>
    <cellStyle name="Обычный 5 2 7 2 2 2 2 2 2" xfId="32163"/>
    <cellStyle name="Обычный 5 2 7 2 2 2 2 3" xfId="24830"/>
    <cellStyle name="Обычный 5 2 7 2 2 2 3" xfId="13842"/>
    <cellStyle name="Обычный 5 2 7 2 2 2 3 2" xfId="28508"/>
    <cellStyle name="Обычный 5 2 7 2 2 2 4" xfId="21175"/>
    <cellStyle name="Обычный 5 2 7 2 2 3" xfId="8336"/>
    <cellStyle name="Обычный 5 2 7 2 2 3 2" xfId="15671"/>
    <cellStyle name="Обычный 5 2 7 2 2 3 2 2" xfId="30337"/>
    <cellStyle name="Обычный 5 2 7 2 2 3 3" xfId="23004"/>
    <cellStyle name="Обычный 5 2 7 2 2 4" xfId="12016"/>
    <cellStyle name="Обычный 5 2 7 2 2 4 2" xfId="26682"/>
    <cellStyle name="Обычный 5 2 7 2 2 5" xfId="19349"/>
    <cellStyle name="Обычный 5 2 7 2 3" xfId="5596"/>
    <cellStyle name="Обычный 5 2 7 2 3 2" xfId="9255"/>
    <cellStyle name="Обычный 5 2 7 2 3 2 2" xfId="16588"/>
    <cellStyle name="Обычный 5 2 7 2 3 2 2 2" xfId="31254"/>
    <cellStyle name="Обычный 5 2 7 2 3 2 3" xfId="23921"/>
    <cellStyle name="Обычный 5 2 7 2 3 3" xfId="12933"/>
    <cellStyle name="Обычный 5 2 7 2 3 3 2" xfId="27599"/>
    <cellStyle name="Обычный 5 2 7 2 3 4" xfId="20266"/>
    <cellStyle name="Обычный 5 2 7 2 4" xfId="7425"/>
    <cellStyle name="Обычный 5 2 7 2 4 2" xfId="14762"/>
    <cellStyle name="Обычный 5 2 7 2 4 2 2" xfId="29428"/>
    <cellStyle name="Обычный 5 2 7 2 4 3" xfId="22095"/>
    <cellStyle name="Обычный 5 2 7 2 5" xfId="11107"/>
    <cellStyle name="Обычный 5 2 7 2 5 2" xfId="25773"/>
    <cellStyle name="Обычный 5 2 7 2 6" xfId="18440"/>
    <cellStyle name="Обычный 5 2 7 3" xfId="325"/>
    <cellStyle name="Обычный 5 2 7 3 2" xfId="4736"/>
    <cellStyle name="Обычный 5 2 7 3 2 2" xfId="6567"/>
    <cellStyle name="Обычный 5 2 7 3 2 2 2" xfId="10227"/>
    <cellStyle name="Обычный 5 2 7 3 2 2 2 2" xfId="17560"/>
    <cellStyle name="Обычный 5 2 7 3 2 2 2 2 2" xfId="32226"/>
    <cellStyle name="Обычный 5 2 7 3 2 2 2 3" xfId="24893"/>
    <cellStyle name="Обычный 5 2 7 3 2 2 3" xfId="13905"/>
    <cellStyle name="Обычный 5 2 7 3 2 2 3 2" xfId="28571"/>
    <cellStyle name="Обычный 5 2 7 3 2 2 4" xfId="21238"/>
    <cellStyle name="Обычный 5 2 7 3 2 3" xfId="8399"/>
    <cellStyle name="Обычный 5 2 7 3 2 3 2" xfId="15734"/>
    <cellStyle name="Обычный 5 2 7 3 2 3 2 2" xfId="30400"/>
    <cellStyle name="Обычный 5 2 7 3 2 3 3" xfId="23067"/>
    <cellStyle name="Обычный 5 2 7 3 2 4" xfId="12079"/>
    <cellStyle name="Обычный 5 2 7 3 2 4 2" xfId="26745"/>
    <cellStyle name="Обычный 5 2 7 3 2 5" xfId="19412"/>
    <cellStyle name="Обычный 5 2 7 3 3" xfId="5659"/>
    <cellStyle name="Обычный 5 2 7 3 3 2" xfId="9318"/>
    <cellStyle name="Обычный 5 2 7 3 3 2 2" xfId="16651"/>
    <cellStyle name="Обычный 5 2 7 3 3 2 2 2" xfId="31317"/>
    <cellStyle name="Обычный 5 2 7 3 3 2 3" xfId="23984"/>
    <cellStyle name="Обычный 5 2 7 3 3 3" xfId="12996"/>
    <cellStyle name="Обычный 5 2 7 3 3 3 2" xfId="27662"/>
    <cellStyle name="Обычный 5 2 7 3 3 4" xfId="20329"/>
    <cellStyle name="Обычный 5 2 7 3 4" xfId="7488"/>
    <cellStyle name="Обычный 5 2 7 3 4 2" xfId="14825"/>
    <cellStyle name="Обычный 5 2 7 3 4 2 2" xfId="29491"/>
    <cellStyle name="Обычный 5 2 7 3 4 3" xfId="22158"/>
    <cellStyle name="Обычный 5 2 7 3 5" xfId="11170"/>
    <cellStyle name="Обычный 5 2 7 3 5 2" xfId="25836"/>
    <cellStyle name="Обычный 5 2 7 3 6" xfId="18503"/>
    <cellStyle name="Обычный 5 2 7 4" xfId="387"/>
    <cellStyle name="Обычный 5 2 7 4 2" xfId="4799"/>
    <cellStyle name="Обычный 5 2 7 4 2 2" xfId="6630"/>
    <cellStyle name="Обычный 5 2 7 4 2 2 2" xfId="10290"/>
    <cellStyle name="Обычный 5 2 7 4 2 2 2 2" xfId="17623"/>
    <cellStyle name="Обычный 5 2 7 4 2 2 2 2 2" xfId="32289"/>
    <cellStyle name="Обычный 5 2 7 4 2 2 2 3" xfId="24956"/>
    <cellStyle name="Обычный 5 2 7 4 2 2 3" xfId="13968"/>
    <cellStyle name="Обычный 5 2 7 4 2 2 3 2" xfId="28634"/>
    <cellStyle name="Обычный 5 2 7 4 2 2 4" xfId="21301"/>
    <cellStyle name="Обычный 5 2 7 4 2 3" xfId="8462"/>
    <cellStyle name="Обычный 5 2 7 4 2 3 2" xfId="15797"/>
    <cellStyle name="Обычный 5 2 7 4 2 3 2 2" xfId="30463"/>
    <cellStyle name="Обычный 5 2 7 4 2 3 3" xfId="23130"/>
    <cellStyle name="Обычный 5 2 7 4 2 4" xfId="12142"/>
    <cellStyle name="Обычный 5 2 7 4 2 4 2" xfId="26808"/>
    <cellStyle name="Обычный 5 2 7 4 2 5" xfId="19475"/>
    <cellStyle name="Обычный 5 2 7 4 3" xfId="5722"/>
    <cellStyle name="Обычный 5 2 7 4 3 2" xfId="9381"/>
    <cellStyle name="Обычный 5 2 7 4 3 2 2" xfId="16714"/>
    <cellStyle name="Обычный 5 2 7 4 3 2 2 2" xfId="31380"/>
    <cellStyle name="Обычный 5 2 7 4 3 2 3" xfId="24047"/>
    <cellStyle name="Обычный 5 2 7 4 3 3" xfId="13059"/>
    <cellStyle name="Обычный 5 2 7 4 3 3 2" xfId="27725"/>
    <cellStyle name="Обычный 5 2 7 4 3 4" xfId="20392"/>
    <cellStyle name="Обычный 5 2 7 4 4" xfId="7551"/>
    <cellStyle name="Обычный 5 2 7 4 4 2" xfId="14888"/>
    <cellStyle name="Обычный 5 2 7 4 4 2 2" xfId="29554"/>
    <cellStyle name="Обычный 5 2 7 4 4 3" xfId="22221"/>
    <cellStyle name="Обычный 5 2 7 4 5" xfId="11233"/>
    <cellStyle name="Обычный 5 2 7 4 5 2" xfId="25899"/>
    <cellStyle name="Обычный 5 2 7 4 6" xfId="18566"/>
    <cellStyle name="Обычный 5 2 7 5" xfId="450"/>
    <cellStyle name="Обычный 5 2 7 5 2" xfId="4862"/>
    <cellStyle name="Обычный 5 2 7 5 2 2" xfId="6693"/>
    <cellStyle name="Обычный 5 2 7 5 2 2 2" xfId="10353"/>
    <cellStyle name="Обычный 5 2 7 5 2 2 2 2" xfId="17686"/>
    <cellStyle name="Обычный 5 2 7 5 2 2 2 2 2" xfId="32352"/>
    <cellStyle name="Обычный 5 2 7 5 2 2 2 3" xfId="25019"/>
    <cellStyle name="Обычный 5 2 7 5 2 2 3" xfId="14031"/>
    <cellStyle name="Обычный 5 2 7 5 2 2 3 2" xfId="28697"/>
    <cellStyle name="Обычный 5 2 7 5 2 2 4" xfId="21364"/>
    <cellStyle name="Обычный 5 2 7 5 2 3" xfId="8525"/>
    <cellStyle name="Обычный 5 2 7 5 2 3 2" xfId="15860"/>
    <cellStyle name="Обычный 5 2 7 5 2 3 2 2" xfId="30526"/>
    <cellStyle name="Обычный 5 2 7 5 2 3 3" xfId="23193"/>
    <cellStyle name="Обычный 5 2 7 5 2 4" xfId="12205"/>
    <cellStyle name="Обычный 5 2 7 5 2 4 2" xfId="26871"/>
    <cellStyle name="Обычный 5 2 7 5 2 5" xfId="19538"/>
    <cellStyle name="Обычный 5 2 7 5 3" xfId="5785"/>
    <cellStyle name="Обычный 5 2 7 5 3 2" xfId="9444"/>
    <cellStyle name="Обычный 5 2 7 5 3 2 2" xfId="16777"/>
    <cellStyle name="Обычный 5 2 7 5 3 2 2 2" xfId="31443"/>
    <cellStyle name="Обычный 5 2 7 5 3 2 3" xfId="24110"/>
    <cellStyle name="Обычный 5 2 7 5 3 3" xfId="13122"/>
    <cellStyle name="Обычный 5 2 7 5 3 3 2" xfId="27788"/>
    <cellStyle name="Обычный 5 2 7 5 3 4" xfId="20455"/>
    <cellStyle name="Обычный 5 2 7 5 4" xfId="7614"/>
    <cellStyle name="Обычный 5 2 7 5 4 2" xfId="14951"/>
    <cellStyle name="Обычный 5 2 7 5 4 2 2" xfId="29617"/>
    <cellStyle name="Обычный 5 2 7 5 4 3" xfId="22284"/>
    <cellStyle name="Обычный 5 2 7 5 5" xfId="11296"/>
    <cellStyle name="Обычный 5 2 7 5 5 2" xfId="25962"/>
    <cellStyle name="Обычный 5 2 7 5 6" xfId="18629"/>
    <cellStyle name="Обычный 5 2 7 6" xfId="513"/>
    <cellStyle name="Обычный 5 2 7 6 2" xfId="4925"/>
    <cellStyle name="Обычный 5 2 7 6 2 2" xfId="6756"/>
    <cellStyle name="Обычный 5 2 7 6 2 2 2" xfId="10416"/>
    <cellStyle name="Обычный 5 2 7 6 2 2 2 2" xfId="17749"/>
    <cellStyle name="Обычный 5 2 7 6 2 2 2 2 2" xfId="32415"/>
    <cellStyle name="Обычный 5 2 7 6 2 2 2 3" xfId="25082"/>
    <cellStyle name="Обычный 5 2 7 6 2 2 3" xfId="14094"/>
    <cellStyle name="Обычный 5 2 7 6 2 2 3 2" xfId="28760"/>
    <cellStyle name="Обычный 5 2 7 6 2 2 4" xfId="21427"/>
    <cellStyle name="Обычный 5 2 7 6 2 3" xfId="8588"/>
    <cellStyle name="Обычный 5 2 7 6 2 3 2" xfId="15923"/>
    <cellStyle name="Обычный 5 2 7 6 2 3 2 2" xfId="30589"/>
    <cellStyle name="Обычный 5 2 7 6 2 3 3" xfId="23256"/>
    <cellStyle name="Обычный 5 2 7 6 2 4" xfId="12268"/>
    <cellStyle name="Обычный 5 2 7 6 2 4 2" xfId="26934"/>
    <cellStyle name="Обычный 5 2 7 6 2 5" xfId="19601"/>
    <cellStyle name="Обычный 5 2 7 6 3" xfId="5848"/>
    <cellStyle name="Обычный 5 2 7 6 3 2" xfId="9507"/>
    <cellStyle name="Обычный 5 2 7 6 3 2 2" xfId="16840"/>
    <cellStyle name="Обычный 5 2 7 6 3 2 2 2" xfId="31506"/>
    <cellStyle name="Обычный 5 2 7 6 3 2 3" xfId="24173"/>
    <cellStyle name="Обычный 5 2 7 6 3 3" xfId="13185"/>
    <cellStyle name="Обычный 5 2 7 6 3 3 2" xfId="27851"/>
    <cellStyle name="Обычный 5 2 7 6 3 4" xfId="20518"/>
    <cellStyle name="Обычный 5 2 7 6 4" xfId="7677"/>
    <cellStyle name="Обычный 5 2 7 6 4 2" xfId="15014"/>
    <cellStyle name="Обычный 5 2 7 6 4 2 2" xfId="29680"/>
    <cellStyle name="Обычный 5 2 7 6 4 3" xfId="22347"/>
    <cellStyle name="Обычный 5 2 7 6 5" xfId="11359"/>
    <cellStyle name="Обычный 5 2 7 6 5 2" xfId="26025"/>
    <cellStyle name="Обычный 5 2 7 6 6" xfId="18692"/>
    <cellStyle name="Обычный 5 2 7 7" xfId="576"/>
    <cellStyle name="Обычный 5 2 7 7 2" xfId="4988"/>
    <cellStyle name="Обычный 5 2 7 7 2 2" xfId="6819"/>
    <cellStyle name="Обычный 5 2 7 7 2 2 2" xfId="10479"/>
    <cellStyle name="Обычный 5 2 7 7 2 2 2 2" xfId="17812"/>
    <cellStyle name="Обычный 5 2 7 7 2 2 2 2 2" xfId="32478"/>
    <cellStyle name="Обычный 5 2 7 7 2 2 2 3" xfId="25145"/>
    <cellStyle name="Обычный 5 2 7 7 2 2 3" xfId="14157"/>
    <cellStyle name="Обычный 5 2 7 7 2 2 3 2" xfId="28823"/>
    <cellStyle name="Обычный 5 2 7 7 2 2 4" xfId="21490"/>
    <cellStyle name="Обычный 5 2 7 7 2 3" xfId="8651"/>
    <cellStyle name="Обычный 5 2 7 7 2 3 2" xfId="15986"/>
    <cellStyle name="Обычный 5 2 7 7 2 3 2 2" xfId="30652"/>
    <cellStyle name="Обычный 5 2 7 7 2 3 3" xfId="23319"/>
    <cellStyle name="Обычный 5 2 7 7 2 4" xfId="12331"/>
    <cellStyle name="Обычный 5 2 7 7 2 4 2" xfId="26997"/>
    <cellStyle name="Обычный 5 2 7 7 2 5" xfId="19664"/>
    <cellStyle name="Обычный 5 2 7 7 3" xfId="5911"/>
    <cellStyle name="Обычный 5 2 7 7 3 2" xfId="9570"/>
    <cellStyle name="Обычный 5 2 7 7 3 2 2" xfId="16903"/>
    <cellStyle name="Обычный 5 2 7 7 3 2 2 2" xfId="31569"/>
    <cellStyle name="Обычный 5 2 7 7 3 2 3" xfId="24236"/>
    <cellStyle name="Обычный 5 2 7 7 3 3" xfId="13248"/>
    <cellStyle name="Обычный 5 2 7 7 3 3 2" xfId="27914"/>
    <cellStyle name="Обычный 5 2 7 7 3 4" xfId="20581"/>
    <cellStyle name="Обычный 5 2 7 7 4" xfId="7740"/>
    <cellStyle name="Обычный 5 2 7 7 4 2" xfId="15077"/>
    <cellStyle name="Обычный 5 2 7 7 4 2 2" xfId="29743"/>
    <cellStyle name="Обычный 5 2 7 7 4 3" xfId="22410"/>
    <cellStyle name="Обычный 5 2 7 7 5" xfId="11422"/>
    <cellStyle name="Обычный 5 2 7 7 5 2" xfId="26088"/>
    <cellStyle name="Обычный 5 2 7 7 6" xfId="18755"/>
    <cellStyle name="Обычный 5 2 7 8" xfId="640"/>
    <cellStyle name="Обычный 5 2 7 8 2" xfId="5051"/>
    <cellStyle name="Обычный 5 2 7 8 2 2" xfId="6882"/>
    <cellStyle name="Обычный 5 2 7 8 2 2 2" xfId="10542"/>
    <cellStyle name="Обычный 5 2 7 8 2 2 2 2" xfId="17875"/>
    <cellStyle name="Обычный 5 2 7 8 2 2 2 2 2" xfId="32541"/>
    <cellStyle name="Обычный 5 2 7 8 2 2 2 3" xfId="25208"/>
    <cellStyle name="Обычный 5 2 7 8 2 2 3" xfId="14220"/>
    <cellStyle name="Обычный 5 2 7 8 2 2 3 2" xfId="28886"/>
    <cellStyle name="Обычный 5 2 7 8 2 2 4" xfId="21553"/>
    <cellStyle name="Обычный 5 2 7 8 2 3" xfId="8714"/>
    <cellStyle name="Обычный 5 2 7 8 2 3 2" xfId="16049"/>
    <cellStyle name="Обычный 5 2 7 8 2 3 2 2" xfId="30715"/>
    <cellStyle name="Обычный 5 2 7 8 2 3 3" xfId="23382"/>
    <cellStyle name="Обычный 5 2 7 8 2 4" xfId="12394"/>
    <cellStyle name="Обычный 5 2 7 8 2 4 2" xfId="27060"/>
    <cellStyle name="Обычный 5 2 7 8 2 5" xfId="19727"/>
    <cellStyle name="Обычный 5 2 7 8 3" xfId="5974"/>
    <cellStyle name="Обычный 5 2 7 8 3 2" xfId="9633"/>
    <cellStyle name="Обычный 5 2 7 8 3 2 2" xfId="16966"/>
    <cellStyle name="Обычный 5 2 7 8 3 2 2 2" xfId="31632"/>
    <cellStyle name="Обычный 5 2 7 8 3 2 3" xfId="24299"/>
    <cellStyle name="Обычный 5 2 7 8 3 3" xfId="13311"/>
    <cellStyle name="Обычный 5 2 7 8 3 3 2" xfId="27977"/>
    <cellStyle name="Обычный 5 2 7 8 3 4" xfId="20644"/>
    <cellStyle name="Обычный 5 2 7 8 4" xfId="7803"/>
    <cellStyle name="Обычный 5 2 7 8 4 2" xfId="15140"/>
    <cellStyle name="Обычный 5 2 7 8 4 2 2" xfId="29806"/>
    <cellStyle name="Обычный 5 2 7 8 4 3" xfId="22473"/>
    <cellStyle name="Обычный 5 2 7 8 5" xfId="11485"/>
    <cellStyle name="Обычный 5 2 7 8 5 2" xfId="26151"/>
    <cellStyle name="Обычный 5 2 7 8 6" xfId="18818"/>
    <cellStyle name="Обычный 5 2 7 9" xfId="703"/>
    <cellStyle name="Обычный 5 2 7 9 2" xfId="5114"/>
    <cellStyle name="Обычный 5 2 7 9 2 2" xfId="6945"/>
    <cellStyle name="Обычный 5 2 7 9 2 2 2" xfId="10605"/>
    <cellStyle name="Обычный 5 2 7 9 2 2 2 2" xfId="17938"/>
    <cellStyle name="Обычный 5 2 7 9 2 2 2 2 2" xfId="32604"/>
    <cellStyle name="Обычный 5 2 7 9 2 2 2 3" xfId="25271"/>
    <cellStyle name="Обычный 5 2 7 9 2 2 3" xfId="14283"/>
    <cellStyle name="Обычный 5 2 7 9 2 2 3 2" xfId="28949"/>
    <cellStyle name="Обычный 5 2 7 9 2 2 4" xfId="21616"/>
    <cellStyle name="Обычный 5 2 7 9 2 3" xfId="8777"/>
    <cellStyle name="Обычный 5 2 7 9 2 3 2" xfId="16112"/>
    <cellStyle name="Обычный 5 2 7 9 2 3 2 2" xfId="30778"/>
    <cellStyle name="Обычный 5 2 7 9 2 3 3" xfId="23445"/>
    <cellStyle name="Обычный 5 2 7 9 2 4" xfId="12457"/>
    <cellStyle name="Обычный 5 2 7 9 2 4 2" xfId="27123"/>
    <cellStyle name="Обычный 5 2 7 9 2 5" xfId="19790"/>
    <cellStyle name="Обычный 5 2 7 9 3" xfId="6037"/>
    <cellStyle name="Обычный 5 2 7 9 3 2" xfId="9696"/>
    <cellStyle name="Обычный 5 2 7 9 3 2 2" xfId="17029"/>
    <cellStyle name="Обычный 5 2 7 9 3 2 2 2" xfId="31695"/>
    <cellStyle name="Обычный 5 2 7 9 3 2 3" xfId="24362"/>
    <cellStyle name="Обычный 5 2 7 9 3 3" xfId="13374"/>
    <cellStyle name="Обычный 5 2 7 9 3 3 2" xfId="28040"/>
    <cellStyle name="Обычный 5 2 7 9 3 4" xfId="20707"/>
    <cellStyle name="Обычный 5 2 7 9 4" xfId="7866"/>
    <cellStyle name="Обычный 5 2 7 9 4 2" xfId="15203"/>
    <cellStyle name="Обычный 5 2 7 9 4 2 2" xfId="29869"/>
    <cellStyle name="Обычный 5 2 7 9 4 3" xfId="22536"/>
    <cellStyle name="Обычный 5 2 7 9 5" xfId="11548"/>
    <cellStyle name="Обычный 5 2 7 9 5 2" xfId="26214"/>
    <cellStyle name="Обычный 5 2 7 9 6" xfId="18881"/>
    <cellStyle name="Обычный 5 2 8" xfId="113"/>
    <cellStyle name="Обычный 5 2 8 10" xfId="767"/>
    <cellStyle name="Обычный 5 2 8 10 2" xfId="5178"/>
    <cellStyle name="Обычный 5 2 8 10 2 2" xfId="7009"/>
    <cellStyle name="Обычный 5 2 8 10 2 2 2" xfId="10669"/>
    <cellStyle name="Обычный 5 2 8 10 2 2 2 2" xfId="18002"/>
    <cellStyle name="Обычный 5 2 8 10 2 2 2 2 2" xfId="32668"/>
    <cellStyle name="Обычный 5 2 8 10 2 2 2 3" xfId="25335"/>
    <cellStyle name="Обычный 5 2 8 10 2 2 3" xfId="14347"/>
    <cellStyle name="Обычный 5 2 8 10 2 2 3 2" xfId="29013"/>
    <cellStyle name="Обычный 5 2 8 10 2 2 4" xfId="21680"/>
    <cellStyle name="Обычный 5 2 8 10 2 3" xfId="8841"/>
    <cellStyle name="Обычный 5 2 8 10 2 3 2" xfId="16176"/>
    <cellStyle name="Обычный 5 2 8 10 2 3 2 2" xfId="30842"/>
    <cellStyle name="Обычный 5 2 8 10 2 3 3" xfId="23509"/>
    <cellStyle name="Обычный 5 2 8 10 2 4" xfId="12521"/>
    <cellStyle name="Обычный 5 2 8 10 2 4 2" xfId="27187"/>
    <cellStyle name="Обычный 5 2 8 10 2 5" xfId="19854"/>
    <cellStyle name="Обычный 5 2 8 10 3" xfId="6101"/>
    <cellStyle name="Обычный 5 2 8 10 3 2" xfId="9760"/>
    <cellStyle name="Обычный 5 2 8 10 3 2 2" xfId="17093"/>
    <cellStyle name="Обычный 5 2 8 10 3 2 2 2" xfId="31759"/>
    <cellStyle name="Обычный 5 2 8 10 3 2 3" xfId="24426"/>
    <cellStyle name="Обычный 5 2 8 10 3 3" xfId="13438"/>
    <cellStyle name="Обычный 5 2 8 10 3 3 2" xfId="28104"/>
    <cellStyle name="Обычный 5 2 8 10 3 4" xfId="20771"/>
    <cellStyle name="Обычный 5 2 8 10 4" xfId="7930"/>
    <cellStyle name="Обычный 5 2 8 10 4 2" xfId="15267"/>
    <cellStyle name="Обычный 5 2 8 10 4 2 2" xfId="29933"/>
    <cellStyle name="Обычный 5 2 8 10 4 3" xfId="22600"/>
    <cellStyle name="Обычный 5 2 8 10 5" xfId="11612"/>
    <cellStyle name="Обычный 5 2 8 10 5 2" xfId="26278"/>
    <cellStyle name="Обычный 5 2 8 10 6" xfId="18945"/>
    <cellStyle name="Обычный 5 2 8 11" xfId="830"/>
    <cellStyle name="Обычный 5 2 8 11 2" xfId="5241"/>
    <cellStyle name="Обычный 5 2 8 11 2 2" xfId="7072"/>
    <cellStyle name="Обычный 5 2 8 11 2 2 2" xfId="10732"/>
    <cellStyle name="Обычный 5 2 8 11 2 2 2 2" xfId="18065"/>
    <cellStyle name="Обычный 5 2 8 11 2 2 2 2 2" xfId="32731"/>
    <cellStyle name="Обычный 5 2 8 11 2 2 2 3" xfId="25398"/>
    <cellStyle name="Обычный 5 2 8 11 2 2 3" xfId="14410"/>
    <cellStyle name="Обычный 5 2 8 11 2 2 3 2" xfId="29076"/>
    <cellStyle name="Обычный 5 2 8 11 2 2 4" xfId="21743"/>
    <cellStyle name="Обычный 5 2 8 11 2 3" xfId="8904"/>
    <cellStyle name="Обычный 5 2 8 11 2 3 2" xfId="16239"/>
    <cellStyle name="Обычный 5 2 8 11 2 3 2 2" xfId="30905"/>
    <cellStyle name="Обычный 5 2 8 11 2 3 3" xfId="23572"/>
    <cellStyle name="Обычный 5 2 8 11 2 4" xfId="12584"/>
    <cellStyle name="Обычный 5 2 8 11 2 4 2" xfId="27250"/>
    <cellStyle name="Обычный 5 2 8 11 2 5" xfId="19917"/>
    <cellStyle name="Обычный 5 2 8 11 3" xfId="6164"/>
    <cellStyle name="Обычный 5 2 8 11 3 2" xfId="9823"/>
    <cellStyle name="Обычный 5 2 8 11 3 2 2" xfId="17156"/>
    <cellStyle name="Обычный 5 2 8 11 3 2 2 2" xfId="31822"/>
    <cellStyle name="Обычный 5 2 8 11 3 2 3" xfId="24489"/>
    <cellStyle name="Обычный 5 2 8 11 3 3" xfId="13501"/>
    <cellStyle name="Обычный 5 2 8 11 3 3 2" xfId="28167"/>
    <cellStyle name="Обычный 5 2 8 11 3 4" xfId="20834"/>
    <cellStyle name="Обычный 5 2 8 11 4" xfId="7993"/>
    <cellStyle name="Обычный 5 2 8 11 4 2" xfId="15330"/>
    <cellStyle name="Обычный 5 2 8 11 4 2 2" xfId="29996"/>
    <cellStyle name="Обычный 5 2 8 11 4 3" xfId="22663"/>
    <cellStyle name="Обычный 5 2 8 11 5" xfId="11675"/>
    <cellStyle name="Обычный 5 2 8 11 5 2" xfId="26341"/>
    <cellStyle name="Обычный 5 2 8 11 6" xfId="19008"/>
    <cellStyle name="Обычный 5 2 8 12" xfId="893"/>
    <cellStyle name="Обычный 5 2 8 12 2" xfId="5304"/>
    <cellStyle name="Обычный 5 2 8 12 2 2" xfId="7135"/>
    <cellStyle name="Обычный 5 2 8 12 2 2 2" xfId="10795"/>
    <cellStyle name="Обычный 5 2 8 12 2 2 2 2" xfId="18128"/>
    <cellStyle name="Обычный 5 2 8 12 2 2 2 2 2" xfId="32794"/>
    <cellStyle name="Обычный 5 2 8 12 2 2 2 3" xfId="25461"/>
    <cellStyle name="Обычный 5 2 8 12 2 2 3" xfId="14473"/>
    <cellStyle name="Обычный 5 2 8 12 2 2 3 2" xfId="29139"/>
    <cellStyle name="Обычный 5 2 8 12 2 2 4" xfId="21806"/>
    <cellStyle name="Обычный 5 2 8 12 2 3" xfId="8967"/>
    <cellStyle name="Обычный 5 2 8 12 2 3 2" xfId="16302"/>
    <cellStyle name="Обычный 5 2 8 12 2 3 2 2" xfId="30968"/>
    <cellStyle name="Обычный 5 2 8 12 2 3 3" xfId="23635"/>
    <cellStyle name="Обычный 5 2 8 12 2 4" xfId="12647"/>
    <cellStyle name="Обычный 5 2 8 12 2 4 2" xfId="27313"/>
    <cellStyle name="Обычный 5 2 8 12 2 5" xfId="19980"/>
    <cellStyle name="Обычный 5 2 8 12 3" xfId="6227"/>
    <cellStyle name="Обычный 5 2 8 12 3 2" xfId="9886"/>
    <cellStyle name="Обычный 5 2 8 12 3 2 2" xfId="17219"/>
    <cellStyle name="Обычный 5 2 8 12 3 2 2 2" xfId="31885"/>
    <cellStyle name="Обычный 5 2 8 12 3 2 3" xfId="24552"/>
    <cellStyle name="Обычный 5 2 8 12 3 3" xfId="13564"/>
    <cellStyle name="Обычный 5 2 8 12 3 3 2" xfId="28230"/>
    <cellStyle name="Обычный 5 2 8 12 3 4" xfId="20897"/>
    <cellStyle name="Обычный 5 2 8 12 4" xfId="8056"/>
    <cellStyle name="Обычный 5 2 8 12 4 2" xfId="15393"/>
    <cellStyle name="Обычный 5 2 8 12 4 2 2" xfId="30059"/>
    <cellStyle name="Обычный 5 2 8 12 4 3" xfId="22726"/>
    <cellStyle name="Обычный 5 2 8 12 5" xfId="11738"/>
    <cellStyle name="Обычный 5 2 8 12 5 2" xfId="26404"/>
    <cellStyle name="Обычный 5 2 8 12 6" xfId="19071"/>
    <cellStyle name="Обычный 5 2 8 13" xfId="956"/>
    <cellStyle name="Обычный 5 2 8 13 2" xfId="5367"/>
    <cellStyle name="Обычный 5 2 8 13 2 2" xfId="7198"/>
    <cellStyle name="Обычный 5 2 8 13 2 2 2" xfId="10858"/>
    <cellStyle name="Обычный 5 2 8 13 2 2 2 2" xfId="18191"/>
    <cellStyle name="Обычный 5 2 8 13 2 2 2 2 2" xfId="32857"/>
    <cellStyle name="Обычный 5 2 8 13 2 2 2 3" xfId="25524"/>
    <cellStyle name="Обычный 5 2 8 13 2 2 3" xfId="14536"/>
    <cellStyle name="Обычный 5 2 8 13 2 2 3 2" xfId="29202"/>
    <cellStyle name="Обычный 5 2 8 13 2 2 4" xfId="21869"/>
    <cellStyle name="Обычный 5 2 8 13 2 3" xfId="9030"/>
    <cellStyle name="Обычный 5 2 8 13 2 3 2" xfId="16365"/>
    <cellStyle name="Обычный 5 2 8 13 2 3 2 2" xfId="31031"/>
    <cellStyle name="Обычный 5 2 8 13 2 3 3" xfId="23698"/>
    <cellStyle name="Обычный 5 2 8 13 2 4" xfId="12710"/>
    <cellStyle name="Обычный 5 2 8 13 2 4 2" xfId="27376"/>
    <cellStyle name="Обычный 5 2 8 13 2 5" xfId="20043"/>
    <cellStyle name="Обычный 5 2 8 13 3" xfId="6290"/>
    <cellStyle name="Обычный 5 2 8 13 3 2" xfId="9949"/>
    <cellStyle name="Обычный 5 2 8 13 3 2 2" xfId="17282"/>
    <cellStyle name="Обычный 5 2 8 13 3 2 2 2" xfId="31948"/>
    <cellStyle name="Обычный 5 2 8 13 3 2 3" xfId="24615"/>
    <cellStyle name="Обычный 5 2 8 13 3 3" xfId="13627"/>
    <cellStyle name="Обычный 5 2 8 13 3 3 2" xfId="28293"/>
    <cellStyle name="Обычный 5 2 8 13 3 4" xfId="20960"/>
    <cellStyle name="Обычный 5 2 8 13 4" xfId="8119"/>
    <cellStyle name="Обычный 5 2 8 13 4 2" xfId="15456"/>
    <cellStyle name="Обычный 5 2 8 13 4 2 2" xfId="30122"/>
    <cellStyle name="Обычный 5 2 8 13 4 3" xfId="22789"/>
    <cellStyle name="Обычный 5 2 8 13 5" xfId="11801"/>
    <cellStyle name="Обычный 5 2 8 13 5 2" xfId="26467"/>
    <cellStyle name="Обычный 5 2 8 13 6" xfId="19134"/>
    <cellStyle name="Обычный 5 2 8 14" xfId="1018"/>
    <cellStyle name="Обычный 5 2 8 14 2" xfId="5430"/>
    <cellStyle name="Обычный 5 2 8 14 2 2" xfId="7261"/>
    <cellStyle name="Обычный 5 2 8 14 2 2 2" xfId="10921"/>
    <cellStyle name="Обычный 5 2 8 14 2 2 2 2" xfId="18254"/>
    <cellStyle name="Обычный 5 2 8 14 2 2 2 2 2" xfId="32920"/>
    <cellStyle name="Обычный 5 2 8 14 2 2 2 3" xfId="25587"/>
    <cellStyle name="Обычный 5 2 8 14 2 2 3" xfId="14599"/>
    <cellStyle name="Обычный 5 2 8 14 2 2 3 2" xfId="29265"/>
    <cellStyle name="Обычный 5 2 8 14 2 2 4" xfId="21932"/>
    <cellStyle name="Обычный 5 2 8 14 2 3" xfId="9093"/>
    <cellStyle name="Обычный 5 2 8 14 2 3 2" xfId="16428"/>
    <cellStyle name="Обычный 5 2 8 14 2 3 2 2" xfId="31094"/>
    <cellStyle name="Обычный 5 2 8 14 2 3 3" xfId="23761"/>
    <cellStyle name="Обычный 5 2 8 14 2 4" xfId="12773"/>
    <cellStyle name="Обычный 5 2 8 14 2 4 2" xfId="27439"/>
    <cellStyle name="Обычный 5 2 8 14 2 5" xfId="20106"/>
    <cellStyle name="Обычный 5 2 8 14 3" xfId="6352"/>
    <cellStyle name="Обычный 5 2 8 14 3 2" xfId="10012"/>
    <cellStyle name="Обычный 5 2 8 14 3 2 2" xfId="17345"/>
    <cellStyle name="Обычный 5 2 8 14 3 2 2 2" xfId="32011"/>
    <cellStyle name="Обычный 5 2 8 14 3 2 3" xfId="24678"/>
    <cellStyle name="Обычный 5 2 8 14 3 3" xfId="13690"/>
    <cellStyle name="Обычный 5 2 8 14 3 3 2" xfId="28356"/>
    <cellStyle name="Обычный 5 2 8 14 3 4" xfId="21023"/>
    <cellStyle name="Обычный 5 2 8 14 4" xfId="8182"/>
    <cellStyle name="Обычный 5 2 8 14 4 2" xfId="15519"/>
    <cellStyle name="Обычный 5 2 8 14 4 2 2" xfId="30185"/>
    <cellStyle name="Обычный 5 2 8 14 4 3" xfId="22852"/>
    <cellStyle name="Обычный 5 2 8 14 5" xfId="11864"/>
    <cellStyle name="Обычный 5 2 8 14 5 2" xfId="26530"/>
    <cellStyle name="Обычный 5 2 8 14 6" xfId="19197"/>
    <cellStyle name="Обычный 5 2 8 15" xfId="4569"/>
    <cellStyle name="Обычный 5 2 8 15 2" xfId="6400"/>
    <cellStyle name="Обычный 5 2 8 15 2 2" xfId="10060"/>
    <cellStyle name="Обычный 5 2 8 15 2 2 2" xfId="17393"/>
    <cellStyle name="Обычный 5 2 8 15 2 2 2 2" xfId="32059"/>
    <cellStyle name="Обычный 5 2 8 15 2 2 3" xfId="24726"/>
    <cellStyle name="Обычный 5 2 8 15 2 3" xfId="13738"/>
    <cellStyle name="Обычный 5 2 8 15 2 3 2" xfId="28404"/>
    <cellStyle name="Обычный 5 2 8 15 2 4" xfId="21071"/>
    <cellStyle name="Обычный 5 2 8 15 3" xfId="8232"/>
    <cellStyle name="Обычный 5 2 8 15 3 2" xfId="15567"/>
    <cellStyle name="Обычный 5 2 8 15 3 2 2" xfId="30233"/>
    <cellStyle name="Обычный 5 2 8 15 3 3" xfId="22900"/>
    <cellStyle name="Обычный 5 2 8 15 4" xfId="11912"/>
    <cellStyle name="Обычный 5 2 8 15 4 2" xfId="26578"/>
    <cellStyle name="Обычный 5 2 8 15 5" xfId="19245"/>
    <cellStyle name="Обычный 5 2 8 16" xfId="5492"/>
    <cellStyle name="Обычный 5 2 8 16 2" xfId="9151"/>
    <cellStyle name="Обычный 5 2 8 16 2 2" xfId="16484"/>
    <cellStyle name="Обычный 5 2 8 16 2 2 2" xfId="31150"/>
    <cellStyle name="Обычный 5 2 8 16 2 3" xfId="23817"/>
    <cellStyle name="Обычный 5 2 8 16 3" xfId="12829"/>
    <cellStyle name="Обычный 5 2 8 16 3 2" xfId="27495"/>
    <cellStyle name="Обычный 5 2 8 16 4" xfId="20162"/>
    <cellStyle name="Обычный 5 2 8 17" xfId="7321"/>
    <cellStyle name="Обычный 5 2 8 17 2" xfId="14658"/>
    <cellStyle name="Обычный 5 2 8 17 2 2" xfId="29324"/>
    <cellStyle name="Обычный 5 2 8 17 3" xfId="21991"/>
    <cellStyle name="Обычный 5 2 8 18" xfId="11003"/>
    <cellStyle name="Обычный 5 2 8 18 2" xfId="25669"/>
    <cellStyle name="Обычный 5 2 8 19" xfId="18336"/>
    <cellStyle name="Обычный 5 2 8 2" xfId="262"/>
    <cellStyle name="Обычный 5 2 8 2 2" xfId="4674"/>
    <cellStyle name="Обычный 5 2 8 2 2 2" xfId="6505"/>
    <cellStyle name="Обычный 5 2 8 2 2 2 2" xfId="10165"/>
    <cellStyle name="Обычный 5 2 8 2 2 2 2 2" xfId="17498"/>
    <cellStyle name="Обычный 5 2 8 2 2 2 2 2 2" xfId="32164"/>
    <cellStyle name="Обычный 5 2 8 2 2 2 2 3" xfId="24831"/>
    <cellStyle name="Обычный 5 2 8 2 2 2 3" xfId="13843"/>
    <cellStyle name="Обычный 5 2 8 2 2 2 3 2" xfId="28509"/>
    <cellStyle name="Обычный 5 2 8 2 2 2 4" xfId="21176"/>
    <cellStyle name="Обычный 5 2 8 2 2 3" xfId="8337"/>
    <cellStyle name="Обычный 5 2 8 2 2 3 2" xfId="15672"/>
    <cellStyle name="Обычный 5 2 8 2 2 3 2 2" xfId="30338"/>
    <cellStyle name="Обычный 5 2 8 2 2 3 3" xfId="23005"/>
    <cellStyle name="Обычный 5 2 8 2 2 4" xfId="12017"/>
    <cellStyle name="Обычный 5 2 8 2 2 4 2" xfId="26683"/>
    <cellStyle name="Обычный 5 2 8 2 2 5" xfId="19350"/>
    <cellStyle name="Обычный 5 2 8 2 3" xfId="5597"/>
    <cellStyle name="Обычный 5 2 8 2 3 2" xfId="9256"/>
    <cellStyle name="Обычный 5 2 8 2 3 2 2" xfId="16589"/>
    <cellStyle name="Обычный 5 2 8 2 3 2 2 2" xfId="31255"/>
    <cellStyle name="Обычный 5 2 8 2 3 2 3" xfId="23922"/>
    <cellStyle name="Обычный 5 2 8 2 3 3" xfId="12934"/>
    <cellStyle name="Обычный 5 2 8 2 3 3 2" xfId="27600"/>
    <cellStyle name="Обычный 5 2 8 2 3 4" xfId="20267"/>
    <cellStyle name="Обычный 5 2 8 2 4" xfId="7426"/>
    <cellStyle name="Обычный 5 2 8 2 4 2" xfId="14763"/>
    <cellStyle name="Обычный 5 2 8 2 4 2 2" xfId="29429"/>
    <cellStyle name="Обычный 5 2 8 2 4 3" xfId="22096"/>
    <cellStyle name="Обычный 5 2 8 2 5" xfId="11108"/>
    <cellStyle name="Обычный 5 2 8 2 5 2" xfId="25774"/>
    <cellStyle name="Обычный 5 2 8 2 6" xfId="18441"/>
    <cellStyle name="Обычный 5 2 8 3" xfId="326"/>
    <cellStyle name="Обычный 5 2 8 3 2" xfId="4737"/>
    <cellStyle name="Обычный 5 2 8 3 2 2" xfId="6568"/>
    <cellStyle name="Обычный 5 2 8 3 2 2 2" xfId="10228"/>
    <cellStyle name="Обычный 5 2 8 3 2 2 2 2" xfId="17561"/>
    <cellStyle name="Обычный 5 2 8 3 2 2 2 2 2" xfId="32227"/>
    <cellStyle name="Обычный 5 2 8 3 2 2 2 3" xfId="24894"/>
    <cellStyle name="Обычный 5 2 8 3 2 2 3" xfId="13906"/>
    <cellStyle name="Обычный 5 2 8 3 2 2 3 2" xfId="28572"/>
    <cellStyle name="Обычный 5 2 8 3 2 2 4" xfId="21239"/>
    <cellStyle name="Обычный 5 2 8 3 2 3" xfId="8400"/>
    <cellStyle name="Обычный 5 2 8 3 2 3 2" xfId="15735"/>
    <cellStyle name="Обычный 5 2 8 3 2 3 2 2" xfId="30401"/>
    <cellStyle name="Обычный 5 2 8 3 2 3 3" xfId="23068"/>
    <cellStyle name="Обычный 5 2 8 3 2 4" xfId="12080"/>
    <cellStyle name="Обычный 5 2 8 3 2 4 2" xfId="26746"/>
    <cellStyle name="Обычный 5 2 8 3 2 5" xfId="19413"/>
    <cellStyle name="Обычный 5 2 8 3 3" xfId="5660"/>
    <cellStyle name="Обычный 5 2 8 3 3 2" xfId="9319"/>
    <cellStyle name="Обычный 5 2 8 3 3 2 2" xfId="16652"/>
    <cellStyle name="Обычный 5 2 8 3 3 2 2 2" xfId="31318"/>
    <cellStyle name="Обычный 5 2 8 3 3 2 3" xfId="23985"/>
    <cellStyle name="Обычный 5 2 8 3 3 3" xfId="12997"/>
    <cellStyle name="Обычный 5 2 8 3 3 3 2" xfId="27663"/>
    <cellStyle name="Обычный 5 2 8 3 3 4" xfId="20330"/>
    <cellStyle name="Обычный 5 2 8 3 4" xfId="7489"/>
    <cellStyle name="Обычный 5 2 8 3 4 2" xfId="14826"/>
    <cellStyle name="Обычный 5 2 8 3 4 2 2" xfId="29492"/>
    <cellStyle name="Обычный 5 2 8 3 4 3" xfId="22159"/>
    <cellStyle name="Обычный 5 2 8 3 5" xfId="11171"/>
    <cellStyle name="Обычный 5 2 8 3 5 2" xfId="25837"/>
    <cellStyle name="Обычный 5 2 8 3 6" xfId="18504"/>
    <cellStyle name="Обычный 5 2 8 4" xfId="388"/>
    <cellStyle name="Обычный 5 2 8 4 2" xfId="4800"/>
    <cellStyle name="Обычный 5 2 8 4 2 2" xfId="6631"/>
    <cellStyle name="Обычный 5 2 8 4 2 2 2" xfId="10291"/>
    <cellStyle name="Обычный 5 2 8 4 2 2 2 2" xfId="17624"/>
    <cellStyle name="Обычный 5 2 8 4 2 2 2 2 2" xfId="32290"/>
    <cellStyle name="Обычный 5 2 8 4 2 2 2 3" xfId="24957"/>
    <cellStyle name="Обычный 5 2 8 4 2 2 3" xfId="13969"/>
    <cellStyle name="Обычный 5 2 8 4 2 2 3 2" xfId="28635"/>
    <cellStyle name="Обычный 5 2 8 4 2 2 4" xfId="21302"/>
    <cellStyle name="Обычный 5 2 8 4 2 3" xfId="8463"/>
    <cellStyle name="Обычный 5 2 8 4 2 3 2" xfId="15798"/>
    <cellStyle name="Обычный 5 2 8 4 2 3 2 2" xfId="30464"/>
    <cellStyle name="Обычный 5 2 8 4 2 3 3" xfId="23131"/>
    <cellStyle name="Обычный 5 2 8 4 2 4" xfId="12143"/>
    <cellStyle name="Обычный 5 2 8 4 2 4 2" xfId="26809"/>
    <cellStyle name="Обычный 5 2 8 4 2 5" xfId="19476"/>
    <cellStyle name="Обычный 5 2 8 4 3" xfId="5723"/>
    <cellStyle name="Обычный 5 2 8 4 3 2" xfId="9382"/>
    <cellStyle name="Обычный 5 2 8 4 3 2 2" xfId="16715"/>
    <cellStyle name="Обычный 5 2 8 4 3 2 2 2" xfId="31381"/>
    <cellStyle name="Обычный 5 2 8 4 3 2 3" xfId="24048"/>
    <cellStyle name="Обычный 5 2 8 4 3 3" xfId="13060"/>
    <cellStyle name="Обычный 5 2 8 4 3 3 2" xfId="27726"/>
    <cellStyle name="Обычный 5 2 8 4 3 4" xfId="20393"/>
    <cellStyle name="Обычный 5 2 8 4 4" xfId="7552"/>
    <cellStyle name="Обычный 5 2 8 4 4 2" xfId="14889"/>
    <cellStyle name="Обычный 5 2 8 4 4 2 2" xfId="29555"/>
    <cellStyle name="Обычный 5 2 8 4 4 3" xfId="22222"/>
    <cellStyle name="Обычный 5 2 8 4 5" xfId="11234"/>
    <cellStyle name="Обычный 5 2 8 4 5 2" xfId="25900"/>
    <cellStyle name="Обычный 5 2 8 4 6" xfId="18567"/>
    <cellStyle name="Обычный 5 2 8 5" xfId="451"/>
    <cellStyle name="Обычный 5 2 8 5 2" xfId="4863"/>
    <cellStyle name="Обычный 5 2 8 5 2 2" xfId="6694"/>
    <cellStyle name="Обычный 5 2 8 5 2 2 2" xfId="10354"/>
    <cellStyle name="Обычный 5 2 8 5 2 2 2 2" xfId="17687"/>
    <cellStyle name="Обычный 5 2 8 5 2 2 2 2 2" xfId="32353"/>
    <cellStyle name="Обычный 5 2 8 5 2 2 2 3" xfId="25020"/>
    <cellStyle name="Обычный 5 2 8 5 2 2 3" xfId="14032"/>
    <cellStyle name="Обычный 5 2 8 5 2 2 3 2" xfId="28698"/>
    <cellStyle name="Обычный 5 2 8 5 2 2 4" xfId="21365"/>
    <cellStyle name="Обычный 5 2 8 5 2 3" xfId="8526"/>
    <cellStyle name="Обычный 5 2 8 5 2 3 2" xfId="15861"/>
    <cellStyle name="Обычный 5 2 8 5 2 3 2 2" xfId="30527"/>
    <cellStyle name="Обычный 5 2 8 5 2 3 3" xfId="23194"/>
    <cellStyle name="Обычный 5 2 8 5 2 4" xfId="12206"/>
    <cellStyle name="Обычный 5 2 8 5 2 4 2" xfId="26872"/>
    <cellStyle name="Обычный 5 2 8 5 2 5" xfId="19539"/>
    <cellStyle name="Обычный 5 2 8 5 3" xfId="5786"/>
    <cellStyle name="Обычный 5 2 8 5 3 2" xfId="9445"/>
    <cellStyle name="Обычный 5 2 8 5 3 2 2" xfId="16778"/>
    <cellStyle name="Обычный 5 2 8 5 3 2 2 2" xfId="31444"/>
    <cellStyle name="Обычный 5 2 8 5 3 2 3" xfId="24111"/>
    <cellStyle name="Обычный 5 2 8 5 3 3" xfId="13123"/>
    <cellStyle name="Обычный 5 2 8 5 3 3 2" xfId="27789"/>
    <cellStyle name="Обычный 5 2 8 5 3 4" xfId="20456"/>
    <cellStyle name="Обычный 5 2 8 5 4" xfId="7615"/>
    <cellStyle name="Обычный 5 2 8 5 4 2" xfId="14952"/>
    <cellStyle name="Обычный 5 2 8 5 4 2 2" xfId="29618"/>
    <cellStyle name="Обычный 5 2 8 5 4 3" xfId="22285"/>
    <cellStyle name="Обычный 5 2 8 5 5" xfId="11297"/>
    <cellStyle name="Обычный 5 2 8 5 5 2" xfId="25963"/>
    <cellStyle name="Обычный 5 2 8 5 6" xfId="18630"/>
    <cellStyle name="Обычный 5 2 8 6" xfId="514"/>
    <cellStyle name="Обычный 5 2 8 6 2" xfId="4926"/>
    <cellStyle name="Обычный 5 2 8 6 2 2" xfId="6757"/>
    <cellStyle name="Обычный 5 2 8 6 2 2 2" xfId="10417"/>
    <cellStyle name="Обычный 5 2 8 6 2 2 2 2" xfId="17750"/>
    <cellStyle name="Обычный 5 2 8 6 2 2 2 2 2" xfId="32416"/>
    <cellStyle name="Обычный 5 2 8 6 2 2 2 3" xfId="25083"/>
    <cellStyle name="Обычный 5 2 8 6 2 2 3" xfId="14095"/>
    <cellStyle name="Обычный 5 2 8 6 2 2 3 2" xfId="28761"/>
    <cellStyle name="Обычный 5 2 8 6 2 2 4" xfId="21428"/>
    <cellStyle name="Обычный 5 2 8 6 2 3" xfId="8589"/>
    <cellStyle name="Обычный 5 2 8 6 2 3 2" xfId="15924"/>
    <cellStyle name="Обычный 5 2 8 6 2 3 2 2" xfId="30590"/>
    <cellStyle name="Обычный 5 2 8 6 2 3 3" xfId="23257"/>
    <cellStyle name="Обычный 5 2 8 6 2 4" xfId="12269"/>
    <cellStyle name="Обычный 5 2 8 6 2 4 2" xfId="26935"/>
    <cellStyle name="Обычный 5 2 8 6 2 5" xfId="19602"/>
    <cellStyle name="Обычный 5 2 8 6 3" xfId="5849"/>
    <cellStyle name="Обычный 5 2 8 6 3 2" xfId="9508"/>
    <cellStyle name="Обычный 5 2 8 6 3 2 2" xfId="16841"/>
    <cellStyle name="Обычный 5 2 8 6 3 2 2 2" xfId="31507"/>
    <cellStyle name="Обычный 5 2 8 6 3 2 3" xfId="24174"/>
    <cellStyle name="Обычный 5 2 8 6 3 3" xfId="13186"/>
    <cellStyle name="Обычный 5 2 8 6 3 3 2" xfId="27852"/>
    <cellStyle name="Обычный 5 2 8 6 3 4" xfId="20519"/>
    <cellStyle name="Обычный 5 2 8 6 4" xfId="7678"/>
    <cellStyle name="Обычный 5 2 8 6 4 2" xfId="15015"/>
    <cellStyle name="Обычный 5 2 8 6 4 2 2" xfId="29681"/>
    <cellStyle name="Обычный 5 2 8 6 4 3" xfId="22348"/>
    <cellStyle name="Обычный 5 2 8 6 5" xfId="11360"/>
    <cellStyle name="Обычный 5 2 8 6 5 2" xfId="26026"/>
    <cellStyle name="Обычный 5 2 8 6 6" xfId="18693"/>
    <cellStyle name="Обычный 5 2 8 7" xfId="577"/>
    <cellStyle name="Обычный 5 2 8 7 2" xfId="4989"/>
    <cellStyle name="Обычный 5 2 8 7 2 2" xfId="6820"/>
    <cellStyle name="Обычный 5 2 8 7 2 2 2" xfId="10480"/>
    <cellStyle name="Обычный 5 2 8 7 2 2 2 2" xfId="17813"/>
    <cellStyle name="Обычный 5 2 8 7 2 2 2 2 2" xfId="32479"/>
    <cellStyle name="Обычный 5 2 8 7 2 2 2 3" xfId="25146"/>
    <cellStyle name="Обычный 5 2 8 7 2 2 3" xfId="14158"/>
    <cellStyle name="Обычный 5 2 8 7 2 2 3 2" xfId="28824"/>
    <cellStyle name="Обычный 5 2 8 7 2 2 4" xfId="21491"/>
    <cellStyle name="Обычный 5 2 8 7 2 3" xfId="8652"/>
    <cellStyle name="Обычный 5 2 8 7 2 3 2" xfId="15987"/>
    <cellStyle name="Обычный 5 2 8 7 2 3 2 2" xfId="30653"/>
    <cellStyle name="Обычный 5 2 8 7 2 3 3" xfId="23320"/>
    <cellStyle name="Обычный 5 2 8 7 2 4" xfId="12332"/>
    <cellStyle name="Обычный 5 2 8 7 2 4 2" xfId="26998"/>
    <cellStyle name="Обычный 5 2 8 7 2 5" xfId="19665"/>
    <cellStyle name="Обычный 5 2 8 7 3" xfId="5912"/>
    <cellStyle name="Обычный 5 2 8 7 3 2" xfId="9571"/>
    <cellStyle name="Обычный 5 2 8 7 3 2 2" xfId="16904"/>
    <cellStyle name="Обычный 5 2 8 7 3 2 2 2" xfId="31570"/>
    <cellStyle name="Обычный 5 2 8 7 3 2 3" xfId="24237"/>
    <cellStyle name="Обычный 5 2 8 7 3 3" xfId="13249"/>
    <cellStyle name="Обычный 5 2 8 7 3 3 2" xfId="27915"/>
    <cellStyle name="Обычный 5 2 8 7 3 4" xfId="20582"/>
    <cellStyle name="Обычный 5 2 8 7 4" xfId="7741"/>
    <cellStyle name="Обычный 5 2 8 7 4 2" xfId="15078"/>
    <cellStyle name="Обычный 5 2 8 7 4 2 2" xfId="29744"/>
    <cellStyle name="Обычный 5 2 8 7 4 3" xfId="22411"/>
    <cellStyle name="Обычный 5 2 8 7 5" xfId="11423"/>
    <cellStyle name="Обычный 5 2 8 7 5 2" xfId="26089"/>
    <cellStyle name="Обычный 5 2 8 7 6" xfId="18756"/>
    <cellStyle name="Обычный 5 2 8 8" xfId="641"/>
    <cellStyle name="Обычный 5 2 8 8 2" xfId="5052"/>
    <cellStyle name="Обычный 5 2 8 8 2 2" xfId="6883"/>
    <cellStyle name="Обычный 5 2 8 8 2 2 2" xfId="10543"/>
    <cellStyle name="Обычный 5 2 8 8 2 2 2 2" xfId="17876"/>
    <cellStyle name="Обычный 5 2 8 8 2 2 2 2 2" xfId="32542"/>
    <cellStyle name="Обычный 5 2 8 8 2 2 2 3" xfId="25209"/>
    <cellStyle name="Обычный 5 2 8 8 2 2 3" xfId="14221"/>
    <cellStyle name="Обычный 5 2 8 8 2 2 3 2" xfId="28887"/>
    <cellStyle name="Обычный 5 2 8 8 2 2 4" xfId="21554"/>
    <cellStyle name="Обычный 5 2 8 8 2 3" xfId="8715"/>
    <cellStyle name="Обычный 5 2 8 8 2 3 2" xfId="16050"/>
    <cellStyle name="Обычный 5 2 8 8 2 3 2 2" xfId="30716"/>
    <cellStyle name="Обычный 5 2 8 8 2 3 3" xfId="23383"/>
    <cellStyle name="Обычный 5 2 8 8 2 4" xfId="12395"/>
    <cellStyle name="Обычный 5 2 8 8 2 4 2" xfId="27061"/>
    <cellStyle name="Обычный 5 2 8 8 2 5" xfId="19728"/>
    <cellStyle name="Обычный 5 2 8 8 3" xfId="5975"/>
    <cellStyle name="Обычный 5 2 8 8 3 2" xfId="9634"/>
    <cellStyle name="Обычный 5 2 8 8 3 2 2" xfId="16967"/>
    <cellStyle name="Обычный 5 2 8 8 3 2 2 2" xfId="31633"/>
    <cellStyle name="Обычный 5 2 8 8 3 2 3" xfId="24300"/>
    <cellStyle name="Обычный 5 2 8 8 3 3" xfId="13312"/>
    <cellStyle name="Обычный 5 2 8 8 3 3 2" xfId="27978"/>
    <cellStyle name="Обычный 5 2 8 8 3 4" xfId="20645"/>
    <cellStyle name="Обычный 5 2 8 8 4" xfId="7804"/>
    <cellStyle name="Обычный 5 2 8 8 4 2" xfId="15141"/>
    <cellStyle name="Обычный 5 2 8 8 4 2 2" xfId="29807"/>
    <cellStyle name="Обычный 5 2 8 8 4 3" xfId="22474"/>
    <cellStyle name="Обычный 5 2 8 8 5" xfId="11486"/>
    <cellStyle name="Обычный 5 2 8 8 5 2" xfId="26152"/>
    <cellStyle name="Обычный 5 2 8 8 6" xfId="18819"/>
    <cellStyle name="Обычный 5 2 8 9" xfId="704"/>
    <cellStyle name="Обычный 5 2 8 9 2" xfId="5115"/>
    <cellStyle name="Обычный 5 2 8 9 2 2" xfId="6946"/>
    <cellStyle name="Обычный 5 2 8 9 2 2 2" xfId="10606"/>
    <cellStyle name="Обычный 5 2 8 9 2 2 2 2" xfId="17939"/>
    <cellStyle name="Обычный 5 2 8 9 2 2 2 2 2" xfId="32605"/>
    <cellStyle name="Обычный 5 2 8 9 2 2 2 3" xfId="25272"/>
    <cellStyle name="Обычный 5 2 8 9 2 2 3" xfId="14284"/>
    <cellStyle name="Обычный 5 2 8 9 2 2 3 2" xfId="28950"/>
    <cellStyle name="Обычный 5 2 8 9 2 2 4" xfId="21617"/>
    <cellStyle name="Обычный 5 2 8 9 2 3" xfId="8778"/>
    <cellStyle name="Обычный 5 2 8 9 2 3 2" xfId="16113"/>
    <cellStyle name="Обычный 5 2 8 9 2 3 2 2" xfId="30779"/>
    <cellStyle name="Обычный 5 2 8 9 2 3 3" xfId="23446"/>
    <cellStyle name="Обычный 5 2 8 9 2 4" xfId="12458"/>
    <cellStyle name="Обычный 5 2 8 9 2 4 2" xfId="27124"/>
    <cellStyle name="Обычный 5 2 8 9 2 5" xfId="19791"/>
    <cellStyle name="Обычный 5 2 8 9 3" xfId="6038"/>
    <cellStyle name="Обычный 5 2 8 9 3 2" xfId="9697"/>
    <cellStyle name="Обычный 5 2 8 9 3 2 2" xfId="17030"/>
    <cellStyle name="Обычный 5 2 8 9 3 2 2 2" xfId="31696"/>
    <cellStyle name="Обычный 5 2 8 9 3 2 3" xfId="24363"/>
    <cellStyle name="Обычный 5 2 8 9 3 3" xfId="13375"/>
    <cellStyle name="Обычный 5 2 8 9 3 3 2" xfId="28041"/>
    <cellStyle name="Обычный 5 2 8 9 3 4" xfId="20708"/>
    <cellStyle name="Обычный 5 2 8 9 4" xfId="7867"/>
    <cellStyle name="Обычный 5 2 8 9 4 2" xfId="15204"/>
    <cellStyle name="Обычный 5 2 8 9 4 2 2" xfId="29870"/>
    <cellStyle name="Обычный 5 2 8 9 4 3" xfId="22537"/>
    <cellStyle name="Обычный 5 2 8 9 5" xfId="11549"/>
    <cellStyle name="Обычный 5 2 8 9 5 2" xfId="26215"/>
    <cellStyle name="Обычный 5 2 8 9 6" xfId="18882"/>
    <cellStyle name="Обычный 5 2 9" xfId="117"/>
    <cellStyle name="Обычный 5 2 9 10" xfId="768"/>
    <cellStyle name="Обычный 5 2 9 10 2" xfId="5179"/>
    <cellStyle name="Обычный 5 2 9 10 2 2" xfId="7010"/>
    <cellStyle name="Обычный 5 2 9 10 2 2 2" xfId="10670"/>
    <cellStyle name="Обычный 5 2 9 10 2 2 2 2" xfId="18003"/>
    <cellStyle name="Обычный 5 2 9 10 2 2 2 2 2" xfId="32669"/>
    <cellStyle name="Обычный 5 2 9 10 2 2 2 3" xfId="25336"/>
    <cellStyle name="Обычный 5 2 9 10 2 2 3" xfId="14348"/>
    <cellStyle name="Обычный 5 2 9 10 2 2 3 2" xfId="29014"/>
    <cellStyle name="Обычный 5 2 9 10 2 2 4" xfId="21681"/>
    <cellStyle name="Обычный 5 2 9 10 2 3" xfId="8842"/>
    <cellStyle name="Обычный 5 2 9 10 2 3 2" xfId="16177"/>
    <cellStyle name="Обычный 5 2 9 10 2 3 2 2" xfId="30843"/>
    <cellStyle name="Обычный 5 2 9 10 2 3 3" xfId="23510"/>
    <cellStyle name="Обычный 5 2 9 10 2 4" xfId="12522"/>
    <cellStyle name="Обычный 5 2 9 10 2 4 2" xfId="27188"/>
    <cellStyle name="Обычный 5 2 9 10 2 5" xfId="19855"/>
    <cellStyle name="Обычный 5 2 9 10 3" xfId="6102"/>
    <cellStyle name="Обычный 5 2 9 10 3 2" xfId="9761"/>
    <cellStyle name="Обычный 5 2 9 10 3 2 2" xfId="17094"/>
    <cellStyle name="Обычный 5 2 9 10 3 2 2 2" xfId="31760"/>
    <cellStyle name="Обычный 5 2 9 10 3 2 3" xfId="24427"/>
    <cellStyle name="Обычный 5 2 9 10 3 3" xfId="13439"/>
    <cellStyle name="Обычный 5 2 9 10 3 3 2" xfId="28105"/>
    <cellStyle name="Обычный 5 2 9 10 3 4" xfId="20772"/>
    <cellStyle name="Обычный 5 2 9 10 4" xfId="7931"/>
    <cellStyle name="Обычный 5 2 9 10 4 2" xfId="15268"/>
    <cellStyle name="Обычный 5 2 9 10 4 2 2" xfId="29934"/>
    <cellStyle name="Обычный 5 2 9 10 4 3" xfId="22601"/>
    <cellStyle name="Обычный 5 2 9 10 5" xfId="11613"/>
    <cellStyle name="Обычный 5 2 9 10 5 2" xfId="26279"/>
    <cellStyle name="Обычный 5 2 9 10 6" xfId="18946"/>
    <cellStyle name="Обычный 5 2 9 11" xfId="831"/>
    <cellStyle name="Обычный 5 2 9 11 2" xfId="5242"/>
    <cellStyle name="Обычный 5 2 9 11 2 2" xfId="7073"/>
    <cellStyle name="Обычный 5 2 9 11 2 2 2" xfId="10733"/>
    <cellStyle name="Обычный 5 2 9 11 2 2 2 2" xfId="18066"/>
    <cellStyle name="Обычный 5 2 9 11 2 2 2 2 2" xfId="32732"/>
    <cellStyle name="Обычный 5 2 9 11 2 2 2 3" xfId="25399"/>
    <cellStyle name="Обычный 5 2 9 11 2 2 3" xfId="14411"/>
    <cellStyle name="Обычный 5 2 9 11 2 2 3 2" xfId="29077"/>
    <cellStyle name="Обычный 5 2 9 11 2 2 4" xfId="21744"/>
    <cellStyle name="Обычный 5 2 9 11 2 3" xfId="8905"/>
    <cellStyle name="Обычный 5 2 9 11 2 3 2" xfId="16240"/>
    <cellStyle name="Обычный 5 2 9 11 2 3 2 2" xfId="30906"/>
    <cellStyle name="Обычный 5 2 9 11 2 3 3" xfId="23573"/>
    <cellStyle name="Обычный 5 2 9 11 2 4" xfId="12585"/>
    <cellStyle name="Обычный 5 2 9 11 2 4 2" xfId="27251"/>
    <cellStyle name="Обычный 5 2 9 11 2 5" xfId="19918"/>
    <cellStyle name="Обычный 5 2 9 11 3" xfId="6165"/>
    <cellStyle name="Обычный 5 2 9 11 3 2" xfId="9824"/>
    <cellStyle name="Обычный 5 2 9 11 3 2 2" xfId="17157"/>
    <cellStyle name="Обычный 5 2 9 11 3 2 2 2" xfId="31823"/>
    <cellStyle name="Обычный 5 2 9 11 3 2 3" xfId="24490"/>
    <cellStyle name="Обычный 5 2 9 11 3 3" xfId="13502"/>
    <cellStyle name="Обычный 5 2 9 11 3 3 2" xfId="28168"/>
    <cellStyle name="Обычный 5 2 9 11 3 4" xfId="20835"/>
    <cellStyle name="Обычный 5 2 9 11 4" xfId="7994"/>
    <cellStyle name="Обычный 5 2 9 11 4 2" xfId="15331"/>
    <cellStyle name="Обычный 5 2 9 11 4 2 2" xfId="29997"/>
    <cellStyle name="Обычный 5 2 9 11 4 3" xfId="22664"/>
    <cellStyle name="Обычный 5 2 9 11 5" xfId="11676"/>
    <cellStyle name="Обычный 5 2 9 11 5 2" xfId="26342"/>
    <cellStyle name="Обычный 5 2 9 11 6" xfId="19009"/>
    <cellStyle name="Обычный 5 2 9 12" xfId="894"/>
    <cellStyle name="Обычный 5 2 9 12 2" xfId="5305"/>
    <cellStyle name="Обычный 5 2 9 12 2 2" xfId="7136"/>
    <cellStyle name="Обычный 5 2 9 12 2 2 2" xfId="10796"/>
    <cellStyle name="Обычный 5 2 9 12 2 2 2 2" xfId="18129"/>
    <cellStyle name="Обычный 5 2 9 12 2 2 2 2 2" xfId="32795"/>
    <cellStyle name="Обычный 5 2 9 12 2 2 2 3" xfId="25462"/>
    <cellStyle name="Обычный 5 2 9 12 2 2 3" xfId="14474"/>
    <cellStyle name="Обычный 5 2 9 12 2 2 3 2" xfId="29140"/>
    <cellStyle name="Обычный 5 2 9 12 2 2 4" xfId="21807"/>
    <cellStyle name="Обычный 5 2 9 12 2 3" xfId="8968"/>
    <cellStyle name="Обычный 5 2 9 12 2 3 2" xfId="16303"/>
    <cellStyle name="Обычный 5 2 9 12 2 3 2 2" xfId="30969"/>
    <cellStyle name="Обычный 5 2 9 12 2 3 3" xfId="23636"/>
    <cellStyle name="Обычный 5 2 9 12 2 4" xfId="12648"/>
    <cellStyle name="Обычный 5 2 9 12 2 4 2" xfId="27314"/>
    <cellStyle name="Обычный 5 2 9 12 2 5" xfId="19981"/>
    <cellStyle name="Обычный 5 2 9 12 3" xfId="6228"/>
    <cellStyle name="Обычный 5 2 9 12 3 2" xfId="9887"/>
    <cellStyle name="Обычный 5 2 9 12 3 2 2" xfId="17220"/>
    <cellStyle name="Обычный 5 2 9 12 3 2 2 2" xfId="31886"/>
    <cellStyle name="Обычный 5 2 9 12 3 2 3" xfId="24553"/>
    <cellStyle name="Обычный 5 2 9 12 3 3" xfId="13565"/>
    <cellStyle name="Обычный 5 2 9 12 3 3 2" xfId="28231"/>
    <cellStyle name="Обычный 5 2 9 12 3 4" xfId="20898"/>
    <cellStyle name="Обычный 5 2 9 12 4" xfId="8057"/>
    <cellStyle name="Обычный 5 2 9 12 4 2" xfId="15394"/>
    <cellStyle name="Обычный 5 2 9 12 4 2 2" xfId="30060"/>
    <cellStyle name="Обычный 5 2 9 12 4 3" xfId="22727"/>
    <cellStyle name="Обычный 5 2 9 12 5" xfId="11739"/>
    <cellStyle name="Обычный 5 2 9 12 5 2" xfId="26405"/>
    <cellStyle name="Обычный 5 2 9 12 6" xfId="19072"/>
    <cellStyle name="Обычный 5 2 9 13" xfId="957"/>
    <cellStyle name="Обычный 5 2 9 13 2" xfId="5368"/>
    <cellStyle name="Обычный 5 2 9 13 2 2" xfId="7199"/>
    <cellStyle name="Обычный 5 2 9 13 2 2 2" xfId="10859"/>
    <cellStyle name="Обычный 5 2 9 13 2 2 2 2" xfId="18192"/>
    <cellStyle name="Обычный 5 2 9 13 2 2 2 2 2" xfId="32858"/>
    <cellStyle name="Обычный 5 2 9 13 2 2 2 3" xfId="25525"/>
    <cellStyle name="Обычный 5 2 9 13 2 2 3" xfId="14537"/>
    <cellStyle name="Обычный 5 2 9 13 2 2 3 2" xfId="29203"/>
    <cellStyle name="Обычный 5 2 9 13 2 2 4" xfId="21870"/>
    <cellStyle name="Обычный 5 2 9 13 2 3" xfId="9031"/>
    <cellStyle name="Обычный 5 2 9 13 2 3 2" xfId="16366"/>
    <cellStyle name="Обычный 5 2 9 13 2 3 2 2" xfId="31032"/>
    <cellStyle name="Обычный 5 2 9 13 2 3 3" xfId="23699"/>
    <cellStyle name="Обычный 5 2 9 13 2 4" xfId="12711"/>
    <cellStyle name="Обычный 5 2 9 13 2 4 2" xfId="27377"/>
    <cellStyle name="Обычный 5 2 9 13 2 5" xfId="20044"/>
    <cellStyle name="Обычный 5 2 9 13 3" xfId="6291"/>
    <cellStyle name="Обычный 5 2 9 13 3 2" xfId="9950"/>
    <cellStyle name="Обычный 5 2 9 13 3 2 2" xfId="17283"/>
    <cellStyle name="Обычный 5 2 9 13 3 2 2 2" xfId="31949"/>
    <cellStyle name="Обычный 5 2 9 13 3 2 3" xfId="24616"/>
    <cellStyle name="Обычный 5 2 9 13 3 3" xfId="13628"/>
    <cellStyle name="Обычный 5 2 9 13 3 3 2" xfId="28294"/>
    <cellStyle name="Обычный 5 2 9 13 3 4" xfId="20961"/>
    <cellStyle name="Обычный 5 2 9 13 4" xfId="8120"/>
    <cellStyle name="Обычный 5 2 9 13 4 2" xfId="15457"/>
    <cellStyle name="Обычный 5 2 9 13 4 2 2" xfId="30123"/>
    <cellStyle name="Обычный 5 2 9 13 4 3" xfId="22790"/>
    <cellStyle name="Обычный 5 2 9 13 5" xfId="11802"/>
    <cellStyle name="Обычный 5 2 9 13 5 2" xfId="26468"/>
    <cellStyle name="Обычный 5 2 9 13 6" xfId="19135"/>
    <cellStyle name="Обычный 5 2 9 14" xfId="1019"/>
    <cellStyle name="Обычный 5 2 9 14 2" xfId="5431"/>
    <cellStyle name="Обычный 5 2 9 14 2 2" xfId="7262"/>
    <cellStyle name="Обычный 5 2 9 14 2 2 2" xfId="10922"/>
    <cellStyle name="Обычный 5 2 9 14 2 2 2 2" xfId="18255"/>
    <cellStyle name="Обычный 5 2 9 14 2 2 2 2 2" xfId="32921"/>
    <cellStyle name="Обычный 5 2 9 14 2 2 2 3" xfId="25588"/>
    <cellStyle name="Обычный 5 2 9 14 2 2 3" xfId="14600"/>
    <cellStyle name="Обычный 5 2 9 14 2 2 3 2" xfId="29266"/>
    <cellStyle name="Обычный 5 2 9 14 2 2 4" xfId="21933"/>
    <cellStyle name="Обычный 5 2 9 14 2 3" xfId="9094"/>
    <cellStyle name="Обычный 5 2 9 14 2 3 2" xfId="16429"/>
    <cellStyle name="Обычный 5 2 9 14 2 3 2 2" xfId="31095"/>
    <cellStyle name="Обычный 5 2 9 14 2 3 3" xfId="23762"/>
    <cellStyle name="Обычный 5 2 9 14 2 4" xfId="12774"/>
    <cellStyle name="Обычный 5 2 9 14 2 4 2" xfId="27440"/>
    <cellStyle name="Обычный 5 2 9 14 2 5" xfId="20107"/>
    <cellStyle name="Обычный 5 2 9 14 3" xfId="6353"/>
    <cellStyle name="Обычный 5 2 9 14 3 2" xfId="10013"/>
    <cellStyle name="Обычный 5 2 9 14 3 2 2" xfId="17346"/>
    <cellStyle name="Обычный 5 2 9 14 3 2 2 2" xfId="32012"/>
    <cellStyle name="Обычный 5 2 9 14 3 2 3" xfId="24679"/>
    <cellStyle name="Обычный 5 2 9 14 3 3" xfId="13691"/>
    <cellStyle name="Обычный 5 2 9 14 3 3 2" xfId="28357"/>
    <cellStyle name="Обычный 5 2 9 14 3 4" xfId="21024"/>
    <cellStyle name="Обычный 5 2 9 14 4" xfId="8183"/>
    <cellStyle name="Обычный 5 2 9 14 4 2" xfId="15520"/>
    <cellStyle name="Обычный 5 2 9 14 4 2 2" xfId="30186"/>
    <cellStyle name="Обычный 5 2 9 14 4 3" xfId="22853"/>
    <cellStyle name="Обычный 5 2 9 14 5" xfId="11865"/>
    <cellStyle name="Обычный 5 2 9 14 5 2" xfId="26531"/>
    <cellStyle name="Обычный 5 2 9 14 6" xfId="19198"/>
    <cellStyle name="Обычный 5 2 9 15" xfId="4573"/>
    <cellStyle name="Обычный 5 2 9 15 2" xfId="6404"/>
    <cellStyle name="Обычный 5 2 9 15 2 2" xfId="10064"/>
    <cellStyle name="Обычный 5 2 9 15 2 2 2" xfId="17397"/>
    <cellStyle name="Обычный 5 2 9 15 2 2 2 2" xfId="32063"/>
    <cellStyle name="Обычный 5 2 9 15 2 2 3" xfId="24730"/>
    <cellStyle name="Обычный 5 2 9 15 2 3" xfId="13742"/>
    <cellStyle name="Обычный 5 2 9 15 2 3 2" xfId="28408"/>
    <cellStyle name="Обычный 5 2 9 15 2 4" xfId="21075"/>
    <cellStyle name="Обычный 5 2 9 15 3" xfId="8236"/>
    <cellStyle name="Обычный 5 2 9 15 3 2" xfId="15571"/>
    <cellStyle name="Обычный 5 2 9 15 3 2 2" xfId="30237"/>
    <cellStyle name="Обычный 5 2 9 15 3 3" xfId="22904"/>
    <cellStyle name="Обычный 5 2 9 15 4" xfId="11916"/>
    <cellStyle name="Обычный 5 2 9 15 4 2" xfId="26582"/>
    <cellStyle name="Обычный 5 2 9 15 5" xfId="19249"/>
    <cellStyle name="Обычный 5 2 9 16" xfId="5496"/>
    <cellStyle name="Обычный 5 2 9 16 2" xfId="9155"/>
    <cellStyle name="Обычный 5 2 9 16 2 2" xfId="16488"/>
    <cellStyle name="Обычный 5 2 9 16 2 2 2" xfId="31154"/>
    <cellStyle name="Обычный 5 2 9 16 2 3" xfId="23821"/>
    <cellStyle name="Обычный 5 2 9 16 3" xfId="12833"/>
    <cellStyle name="Обычный 5 2 9 16 3 2" xfId="27499"/>
    <cellStyle name="Обычный 5 2 9 16 4" xfId="20166"/>
    <cellStyle name="Обычный 5 2 9 17" xfId="7325"/>
    <cellStyle name="Обычный 5 2 9 17 2" xfId="14662"/>
    <cellStyle name="Обычный 5 2 9 17 2 2" xfId="29328"/>
    <cellStyle name="Обычный 5 2 9 17 3" xfId="21995"/>
    <cellStyle name="Обычный 5 2 9 18" xfId="11007"/>
    <cellStyle name="Обычный 5 2 9 18 2" xfId="25673"/>
    <cellStyle name="Обычный 5 2 9 19" xfId="18340"/>
    <cellStyle name="Обычный 5 2 9 2" xfId="263"/>
    <cellStyle name="Обычный 5 2 9 2 2" xfId="4675"/>
    <cellStyle name="Обычный 5 2 9 2 2 2" xfId="6506"/>
    <cellStyle name="Обычный 5 2 9 2 2 2 2" xfId="10166"/>
    <cellStyle name="Обычный 5 2 9 2 2 2 2 2" xfId="17499"/>
    <cellStyle name="Обычный 5 2 9 2 2 2 2 2 2" xfId="32165"/>
    <cellStyle name="Обычный 5 2 9 2 2 2 2 3" xfId="24832"/>
    <cellStyle name="Обычный 5 2 9 2 2 2 3" xfId="13844"/>
    <cellStyle name="Обычный 5 2 9 2 2 2 3 2" xfId="28510"/>
    <cellStyle name="Обычный 5 2 9 2 2 2 4" xfId="21177"/>
    <cellStyle name="Обычный 5 2 9 2 2 3" xfId="8338"/>
    <cellStyle name="Обычный 5 2 9 2 2 3 2" xfId="15673"/>
    <cellStyle name="Обычный 5 2 9 2 2 3 2 2" xfId="30339"/>
    <cellStyle name="Обычный 5 2 9 2 2 3 3" xfId="23006"/>
    <cellStyle name="Обычный 5 2 9 2 2 4" xfId="12018"/>
    <cellStyle name="Обычный 5 2 9 2 2 4 2" xfId="26684"/>
    <cellStyle name="Обычный 5 2 9 2 2 5" xfId="19351"/>
    <cellStyle name="Обычный 5 2 9 2 3" xfId="5598"/>
    <cellStyle name="Обычный 5 2 9 2 3 2" xfId="9257"/>
    <cellStyle name="Обычный 5 2 9 2 3 2 2" xfId="16590"/>
    <cellStyle name="Обычный 5 2 9 2 3 2 2 2" xfId="31256"/>
    <cellStyle name="Обычный 5 2 9 2 3 2 3" xfId="23923"/>
    <cellStyle name="Обычный 5 2 9 2 3 3" xfId="12935"/>
    <cellStyle name="Обычный 5 2 9 2 3 3 2" xfId="27601"/>
    <cellStyle name="Обычный 5 2 9 2 3 4" xfId="20268"/>
    <cellStyle name="Обычный 5 2 9 2 4" xfId="7427"/>
    <cellStyle name="Обычный 5 2 9 2 4 2" xfId="14764"/>
    <cellStyle name="Обычный 5 2 9 2 4 2 2" xfId="29430"/>
    <cellStyle name="Обычный 5 2 9 2 4 3" xfId="22097"/>
    <cellStyle name="Обычный 5 2 9 2 5" xfId="11109"/>
    <cellStyle name="Обычный 5 2 9 2 5 2" xfId="25775"/>
    <cellStyle name="Обычный 5 2 9 2 6" xfId="18442"/>
    <cellStyle name="Обычный 5 2 9 3" xfId="327"/>
    <cellStyle name="Обычный 5 2 9 3 2" xfId="4738"/>
    <cellStyle name="Обычный 5 2 9 3 2 2" xfId="6569"/>
    <cellStyle name="Обычный 5 2 9 3 2 2 2" xfId="10229"/>
    <cellStyle name="Обычный 5 2 9 3 2 2 2 2" xfId="17562"/>
    <cellStyle name="Обычный 5 2 9 3 2 2 2 2 2" xfId="32228"/>
    <cellStyle name="Обычный 5 2 9 3 2 2 2 3" xfId="24895"/>
    <cellStyle name="Обычный 5 2 9 3 2 2 3" xfId="13907"/>
    <cellStyle name="Обычный 5 2 9 3 2 2 3 2" xfId="28573"/>
    <cellStyle name="Обычный 5 2 9 3 2 2 4" xfId="21240"/>
    <cellStyle name="Обычный 5 2 9 3 2 3" xfId="8401"/>
    <cellStyle name="Обычный 5 2 9 3 2 3 2" xfId="15736"/>
    <cellStyle name="Обычный 5 2 9 3 2 3 2 2" xfId="30402"/>
    <cellStyle name="Обычный 5 2 9 3 2 3 3" xfId="23069"/>
    <cellStyle name="Обычный 5 2 9 3 2 4" xfId="12081"/>
    <cellStyle name="Обычный 5 2 9 3 2 4 2" xfId="26747"/>
    <cellStyle name="Обычный 5 2 9 3 2 5" xfId="19414"/>
    <cellStyle name="Обычный 5 2 9 3 3" xfId="5661"/>
    <cellStyle name="Обычный 5 2 9 3 3 2" xfId="9320"/>
    <cellStyle name="Обычный 5 2 9 3 3 2 2" xfId="16653"/>
    <cellStyle name="Обычный 5 2 9 3 3 2 2 2" xfId="31319"/>
    <cellStyle name="Обычный 5 2 9 3 3 2 3" xfId="23986"/>
    <cellStyle name="Обычный 5 2 9 3 3 3" xfId="12998"/>
    <cellStyle name="Обычный 5 2 9 3 3 3 2" xfId="27664"/>
    <cellStyle name="Обычный 5 2 9 3 3 4" xfId="20331"/>
    <cellStyle name="Обычный 5 2 9 3 4" xfId="7490"/>
    <cellStyle name="Обычный 5 2 9 3 4 2" xfId="14827"/>
    <cellStyle name="Обычный 5 2 9 3 4 2 2" xfId="29493"/>
    <cellStyle name="Обычный 5 2 9 3 4 3" xfId="22160"/>
    <cellStyle name="Обычный 5 2 9 3 5" xfId="11172"/>
    <cellStyle name="Обычный 5 2 9 3 5 2" xfId="25838"/>
    <cellStyle name="Обычный 5 2 9 3 6" xfId="18505"/>
    <cellStyle name="Обычный 5 2 9 4" xfId="389"/>
    <cellStyle name="Обычный 5 2 9 4 2" xfId="4801"/>
    <cellStyle name="Обычный 5 2 9 4 2 2" xfId="6632"/>
    <cellStyle name="Обычный 5 2 9 4 2 2 2" xfId="10292"/>
    <cellStyle name="Обычный 5 2 9 4 2 2 2 2" xfId="17625"/>
    <cellStyle name="Обычный 5 2 9 4 2 2 2 2 2" xfId="32291"/>
    <cellStyle name="Обычный 5 2 9 4 2 2 2 3" xfId="24958"/>
    <cellStyle name="Обычный 5 2 9 4 2 2 3" xfId="13970"/>
    <cellStyle name="Обычный 5 2 9 4 2 2 3 2" xfId="28636"/>
    <cellStyle name="Обычный 5 2 9 4 2 2 4" xfId="21303"/>
    <cellStyle name="Обычный 5 2 9 4 2 3" xfId="8464"/>
    <cellStyle name="Обычный 5 2 9 4 2 3 2" xfId="15799"/>
    <cellStyle name="Обычный 5 2 9 4 2 3 2 2" xfId="30465"/>
    <cellStyle name="Обычный 5 2 9 4 2 3 3" xfId="23132"/>
    <cellStyle name="Обычный 5 2 9 4 2 4" xfId="12144"/>
    <cellStyle name="Обычный 5 2 9 4 2 4 2" xfId="26810"/>
    <cellStyle name="Обычный 5 2 9 4 2 5" xfId="19477"/>
    <cellStyle name="Обычный 5 2 9 4 3" xfId="5724"/>
    <cellStyle name="Обычный 5 2 9 4 3 2" xfId="9383"/>
    <cellStyle name="Обычный 5 2 9 4 3 2 2" xfId="16716"/>
    <cellStyle name="Обычный 5 2 9 4 3 2 2 2" xfId="31382"/>
    <cellStyle name="Обычный 5 2 9 4 3 2 3" xfId="24049"/>
    <cellStyle name="Обычный 5 2 9 4 3 3" xfId="13061"/>
    <cellStyle name="Обычный 5 2 9 4 3 3 2" xfId="27727"/>
    <cellStyle name="Обычный 5 2 9 4 3 4" xfId="20394"/>
    <cellStyle name="Обычный 5 2 9 4 4" xfId="7553"/>
    <cellStyle name="Обычный 5 2 9 4 4 2" xfId="14890"/>
    <cellStyle name="Обычный 5 2 9 4 4 2 2" xfId="29556"/>
    <cellStyle name="Обычный 5 2 9 4 4 3" xfId="22223"/>
    <cellStyle name="Обычный 5 2 9 4 5" xfId="11235"/>
    <cellStyle name="Обычный 5 2 9 4 5 2" xfId="25901"/>
    <cellStyle name="Обычный 5 2 9 4 6" xfId="18568"/>
    <cellStyle name="Обычный 5 2 9 5" xfId="452"/>
    <cellStyle name="Обычный 5 2 9 5 2" xfId="4864"/>
    <cellStyle name="Обычный 5 2 9 5 2 2" xfId="6695"/>
    <cellStyle name="Обычный 5 2 9 5 2 2 2" xfId="10355"/>
    <cellStyle name="Обычный 5 2 9 5 2 2 2 2" xfId="17688"/>
    <cellStyle name="Обычный 5 2 9 5 2 2 2 2 2" xfId="32354"/>
    <cellStyle name="Обычный 5 2 9 5 2 2 2 3" xfId="25021"/>
    <cellStyle name="Обычный 5 2 9 5 2 2 3" xfId="14033"/>
    <cellStyle name="Обычный 5 2 9 5 2 2 3 2" xfId="28699"/>
    <cellStyle name="Обычный 5 2 9 5 2 2 4" xfId="21366"/>
    <cellStyle name="Обычный 5 2 9 5 2 3" xfId="8527"/>
    <cellStyle name="Обычный 5 2 9 5 2 3 2" xfId="15862"/>
    <cellStyle name="Обычный 5 2 9 5 2 3 2 2" xfId="30528"/>
    <cellStyle name="Обычный 5 2 9 5 2 3 3" xfId="23195"/>
    <cellStyle name="Обычный 5 2 9 5 2 4" xfId="12207"/>
    <cellStyle name="Обычный 5 2 9 5 2 4 2" xfId="26873"/>
    <cellStyle name="Обычный 5 2 9 5 2 5" xfId="19540"/>
    <cellStyle name="Обычный 5 2 9 5 3" xfId="5787"/>
    <cellStyle name="Обычный 5 2 9 5 3 2" xfId="9446"/>
    <cellStyle name="Обычный 5 2 9 5 3 2 2" xfId="16779"/>
    <cellStyle name="Обычный 5 2 9 5 3 2 2 2" xfId="31445"/>
    <cellStyle name="Обычный 5 2 9 5 3 2 3" xfId="24112"/>
    <cellStyle name="Обычный 5 2 9 5 3 3" xfId="13124"/>
    <cellStyle name="Обычный 5 2 9 5 3 3 2" xfId="27790"/>
    <cellStyle name="Обычный 5 2 9 5 3 4" xfId="20457"/>
    <cellStyle name="Обычный 5 2 9 5 4" xfId="7616"/>
    <cellStyle name="Обычный 5 2 9 5 4 2" xfId="14953"/>
    <cellStyle name="Обычный 5 2 9 5 4 2 2" xfId="29619"/>
    <cellStyle name="Обычный 5 2 9 5 4 3" xfId="22286"/>
    <cellStyle name="Обычный 5 2 9 5 5" xfId="11298"/>
    <cellStyle name="Обычный 5 2 9 5 5 2" xfId="25964"/>
    <cellStyle name="Обычный 5 2 9 5 6" xfId="18631"/>
    <cellStyle name="Обычный 5 2 9 6" xfId="515"/>
    <cellStyle name="Обычный 5 2 9 6 2" xfId="4927"/>
    <cellStyle name="Обычный 5 2 9 6 2 2" xfId="6758"/>
    <cellStyle name="Обычный 5 2 9 6 2 2 2" xfId="10418"/>
    <cellStyle name="Обычный 5 2 9 6 2 2 2 2" xfId="17751"/>
    <cellStyle name="Обычный 5 2 9 6 2 2 2 2 2" xfId="32417"/>
    <cellStyle name="Обычный 5 2 9 6 2 2 2 3" xfId="25084"/>
    <cellStyle name="Обычный 5 2 9 6 2 2 3" xfId="14096"/>
    <cellStyle name="Обычный 5 2 9 6 2 2 3 2" xfId="28762"/>
    <cellStyle name="Обычный 5 2 9 6 2 2 4" xfId="21429"/>
    <cellStyle name="Обычный 5 2 9 6 2 3" xfId="8590"/>
    <cellStyle name="Обычный 5 2 9 6 2 3 2" xfId="15925"/>
    <cellStyle name="Обычный 5 2 9 6 2 3 2 2" xfId="30591"/>
    <cellStyle name="Обычный 5 2 9 6 2 3 3" xfId="23258"/>
    <cellStyle name="Обычный 5 2 9 6 2 4" xfId="12270"/>
    <cellStyle name="Обычный 5 2 9 6 2 4 2" xfId="26936"/>
    <cellStyle name="Обычный 5 2 9 6 2 5" xfId="19603"/>
    <cellStyle name="Обычный 5 2 9 6 3" xfId="5850"/>
    <cellStyle name="Обычный 5 2 9 6 3 2" xfId="9509"/>
    <cellStyle name="Обычный 5 2 9 6 3 2 2" xfId="16842"/>
    <cellStyle name="Обычный 5 2 9 6 3 2 2 2" xfId="31508"/>
    <cellStyle name="Обычный 5 2 9 6 3 2 3" xfId="24175"/>
    <cellStyle name="Обычный 5 2 9 6 3 3" xfId="13187"/>
    <cellStyle name="Обычный 5 2 9 6 3 3 2" xfId="27853"/>
    <cellStyle name="Обычный 5 2 9 6 3 4" xfId="20520"/>
    <cellStyle name="Обычный 5 2 9 6 4" xfId="7679"/>
    <cellStyle name="Обычный 5 2 9 6 4 2" xfId="15016"/>
    <cellStyle name="Обычный 5 2 9 6 4 2 2" xfId="29682"/>
    <cellStyle name="Обычный 5 2 9 6 4 3" xfId="22349"/>
    <cellStyle name="Обычный 5 2 9 6 5" xfId="11361"/>
    <cellStyle name="Обычный 5 2 9 6 5 2" xfId="26027"/>
    <cellStyle name="Обычный 5 2 9 6 6" xfId="18694"/>
    <cellStyle name="Обычный 5 2 9 7" xfId="578"/>
    <cellStyle name="Обычный 5 2 9 7 2" xfId="4990"/>
    <cellStyle name="Обычный 5 2 9 7 2 2" xfId="6821"/>
    <cellStyle name="Обычный 5 2 9 7 2 2 2" xfId="10481"/>
    <cellStyle name="Обычный 5 2 9 7 2 2 2 2" xfId="17814"/>
    <cellStyle name="Обычный 5 2 9 7 2 2 2 2 2" xfId="32480"/>
    <cellStyle name="Обычный 5 2 9 7 2 2 2 3" xfId="25147"/>
    <cellStyle name="Обычный 5 2 9 7 2 2 3" xfId="14159"/>
    <cellStyle name="Обычный 5 2 9 7 2 2 3 2" xfId="28825"/>
    <cellStyle name="Обычный 5 2 9 7 2 2 4" xfId="21492"/>
    <cellStyle name="Обычный 5 2 9 7 2 3" xfId="8653"/>
    <cellStyle name="Обычный 5 2 9 7 2 3 2" xfId="15988"/>
    <cellStyle name="Обычный 5 2 9 7 2 3 2 2" xfId="30654"/>
    <cellStyle name="Обычный 5 2 9 7 2 3 3" xfId="23321"/>
    <cellStyle name="Обычный 5 2 9 7 2 4" xfId="12333"/>
    <cellStyle name="Обычный 5 2 9 7 2 4 2" xfId="26999"/>
    <cellStyle name="Обычный 5 2 9 7 2 5" xfId="19666"/>
    <cellStyle name="Обычный 5 2 9 7 3" xfId="5913"/>
    <cellStyle name="Обычный 5 2 9 7 3 2" xfId="9572"/>
    <cellStyle name="Обычный 5 2 9 7 3 2 2" xfId="16905"/>
    <cellStyle name="Обычный 5 2 9 7 3 2 2 2" xfId="31571"/>
    <cellStyle name="Обычный 5 2 9 7 3 2 3" xfId="24238"/>
    <cellStyle name="Обычный 5 2 9 7 3 3" xfId="13250"/>
    <cellStyle name="Обычный 5 2 9 7 3 3 2" xfId="27916"/>
    <cellStyle name="Обычный 5 2 9 7 3 4" xfId="20583"/>
    <cellStyle name="Обычный 5 2 9 7 4" xfId="7742"/>
    <cellStyle name="Обычный 5 2 9 7 4 2" xfId="15079"/>
    <cellStyle name="Обычный 5 2 9 7 4 2 2" xfId="29745"/>
    <cellStyle name="Обычный 5 2 9 7 4 3" xfId="22412"/>
    <cellStyle name="Обычный 5 2 9 7 5" xfId="11424"/>
    <cellStyle name="Обычный 5 2 9 7 5 2" xfId="26090"/>
    <cellStyle name="Обычный 5 2 9 7 6" xfId="18757"/>
    <cellStyle name="Обычный 5 2 9 8" xfId="642"/>
    <cellStyle name="Обычный 5 2 9 8 2" xfId="5053"/>
    <cellStyle name="Обычный 5 2 9 8 2 2" xfId="6884"/>
    <cellStyle name="Обычный 5 2 9 8 2 2 2" xfId="10544"/>
    <cellStyle name="Обычный 5 2 9 8 2 2 2 2" xfId="17877"/>
    <cellStyle name="Обычный 5 2 9 8 2 2 2 2 2" xfId="32543"/>
    <cellStyle name="Обычный 5 2 9 8 2 2 2 3" xfId="25210"/>
    <cellStyle name="Обычный 5 2 9 8 2 2 3" xfId="14222"/>
    <cellStyle name="Обычный 5 2 9 8 2 2 3 2" xfId="28888"/>
    <cellStyle name="Обычный 5 2 9 8 2 2 4" xfId="21555"/>
    <cellStyle name="Обычный 5 2 9 8 2 3" xfId="8716"/>
    <cellStyle name="Обычный 5 2 9 8 2 3 2" xfId="16051"/>
    <cellStyle name="Обычный 5 2 9 8 2 3 2 2" xfId="30717"/>
    <cellStyle name="Обычный 5 2 9 8 2 3 3" xfId="23384"/>
    <cellStyle name="Обычный 5 2 9 8 2 4" xfId="12396"/>
    <cellStyle name="Обычный 5 2 9 8 2 4 2" xfId="27062"/>
    <cellStyle name="Обычный 5 2 9 8 2 5" xfId="19729"/>
    <cellStyle name="Обычный 5 2 9 8 3" xfId="5976"/>
    <cellStyle name="Обычный 5 2 9 8 3 2" xfId="9635"/>
    <cellStyle name="Обычный 5 2 9 8 3 2 2" xfId="16968"/>
    <cellStyle name="Обычный 5 2 9 8 3 2 2 2" xfId="31634"/>
    <cellStyle name="Обычный 5 2 9 8 3 2 3" xfId="24301"/>
    <cellStyle name="Обычный 5 2 9 8 3 3" xfId="13313"/>
    <cellStyle name="Обычный 5 2 9 8 3 3 2" xfId="27979"/>
    <cellStyle name="Обычный 5 2 9 8 3 4" xfId="20646"/>
    <cellStyle name="Обычный 5 2 9 8 4" xfId="7805"/>
    <cellStyle name="Обычный 5 2 9 8 4 2" xfId="15142"/>
    <cellStyle name="Обычный 5 2 9 8 4 2 2" xfId="29808"/>
    <cellStyle name="Обычный 5 2 9 8 4 3" xfId="22475"/>
    <cellStyle name="Обычный 5 2 9 8 5" xfId="11487"/>
    <cellStyle name="Обычный 5 2 9 8 5 2" xfId="26153"/>
    <cellStyle name="Обычный 5 2 9 8 6" xfId="18820"/>
    <cellStyle name="Обычный 5 2 9 9" xfId="705"/>
    <cellStyle name="Обычный 5 2 9 9 2" xfId="5116"/>
    <cellStyle name="Обычный 5 2 9 9 2 2" xfId="6947"/>
    <cellStyle name="Обычный 5 2 9 9 2 2 2" xfId="10607"/>
    <cellStyle name="Обычный 5 2 9 9 2 2 2 2" xfId="17940"/>
    <cellStyle name="Обычный 5 2 9 9 2 2 2 2 2" xfId="32606"/>
    <cellStyle name="Обычный 5 2 9 9 2 2 2 3" xfId="25273"/>
    <cellStyle name="Обычный 5 2 9 9 2 2 3" xfId="14285"/>
    <cellStyle name="Обычный 5 2 9 9 2 2 3 2" xfId="28951"/>
    <cellStyle name="Обычный 5 2 9 9 2 2 4" xfId="21618"/>
    <cellStyle name="Обычный 5 2 9 9 2 3" xfId="8779"/>
    <cellStyle name="Обычный 5 2 9 9 2 3 2" xfId="16114"/>
    <cellStyle name="Обычный 5 2 9 9 2 3 2 2" xfId="30780"/>
    <cellStyle name="Обычный 5 2 9 9 2 3 3" xfId="23447"/>
    <cellStyle name="Обычный 5 2 9 9 2 4" xfId="12459"/>
    <cellStyle name="Обычный 5 2 9 9 2 4 2" xfId="27125"/>
    <cellStyle name="Обычный 5 2 9 9 2 5" xfId="19792"/>
    <cellStyle name="Обычный 5 2 9 9 3" xfId="6039"/>
    <cellStyle name="Обычный 5 2 9 9 3 2" xfId="9698"/>
    <cellStyle name="Обычный 5 2 9 9 3 2 2" xfId="17031"/>
    <cellStyle name="Обычный 5 2 9 9 3 2 2 2" xfId="31697"/>
    <cellStyle name="Обычный 5 2 9 9 3 2 3" xfId="24364"/>
    <cellStyle name="Обычный 5 2 9 9 3 3" xfId="13376"/>
    <cellStyle name="Обычный 5 2 9 9 3 3 2" xfId="28042"/>
    <cellStyle name="Обычный 5 2 9 9 3 4" xfId="20709"/>
    <cellStyle name="Обычный 5 2 9 9 4" xfId="7868"/>
    <cellStyle name="Обычный 5 2 9 9 4 2" xfId="15205"/>
    <cellStyle name="Обычный 5 2 9 9 4 2 2" xfId="29871"/>
    <cellStyle name="Обычный 5 2 9 9 4 3" xfId="22538"/>
    <cellStyle name="Обычный 5 2 9 9 5" xfId="11550"/>
    <cellStyle name="Обычный 5 2 9 9 5 2" xfId="26216"/>
    <cellStyle name="Обычный 5 2 9 9 6" xfId="18883"/>
    <cellStyle name="Обычный 5 3" xfId="74"/>
    <cellStyle name="Обычный 5 3 2" xfId="3853"/>
    <cellStyle name="Обычный 5 4" xfId="3854"/>
    <cellStyle name="Обычный 5 4 2" xfId="3855"/>
    <cellStyle name="Обычный 5 5" xfId="3856"/>
    <cellStyle name="Обычный 5 5 2" xfId="3857"/>
    <cellStyle name="Обычный 5 6" xfId="3858"/>
    <cellStyle name="Обычный 5 7" xfId="3851"/>
    <cellStyle name="Обычный 5 7 2" xfId="8198"/>
    <cellStyle name="Обычный 5_519Г" xfId="3859"/>
    <cellStyle name="Обычный 50" xfId="3860"/>
    <cellStyle name="Обычный 50 2" xfId="3861"/>
    <cellStyle name="Обычный 50 2 2" xfId="3862"/>
    <cellStyle name="Обычный 50_Лист1" xfId="3863"/>
    <cellStyle name="Обычный 51" xfId="3864"/>
    <cellStyle name="Обычный 51 2" xfId="3865"/>
    <cellStyle name="Обычный 51 2 2" xfId="3866"/>
    <cellStyle name="Обычный 51_Лист1" xfId="3867"/>
    <cellStyle name="Обычный 52" xfId="3868"/>
    <cellStyle name="Обычный 52 2" xfId="3869"/>
    <cellStyle name="Обычный 52 2 2" xfId="3870"/>
    <cellStyle name="Обычный 52_Лист1" xfId="3871"/>
    <cellStyle name="Обычный 521" xfId="76"/>
    <cellStyle name="Обычный 53" xfId="3872"/>
    <cellStyle name="Обычный 53 2" xfId="3873"/>
    <cellStyle name="Обычный 53 2 2" xfId="3874"/>
    <cellStyle name="Обычный 53_Лист1" xfId="3875"/>
    <cellStyle name="Обычный 54" xfId="3876"/>
    <cellStyle name="Обычный 54 2" xfId="3877"/>
    <cellStyle name="Обычный 54 2 2" xfId="3878"/>
    <cellStyle name="Обычный 54_Лист1" xfId="3879"/>
    <cellStyle name="Обычный 55" xfId="3880"/>
    <cellStyle name="Обычный 55 2" xfId="3881"/>
    <cellStyle name="Обычный 55 3" xfId="3882"/>
    <cellStyle name="Обычный 55 3 2" xfId="3883"/>
    <cellStyle name="Обычный 55 3 2 2" xfId="3884"/>
    <cellStyle name="Обычный 55 4" xfId="3885"/>
    <cellStyle name="Обычный 55 4 2" xfId="3886"/>
    <cellStyle name="Обычный 55_603Г" xfId="3887"/>
    <cellStyle name="Обычный 56" xfId="3888"/>
    <cellStyle name="Обычный 56 2" xfId="3889"/>
    <cellStyle name="Обычный 56 3" xfId="3890"/>
    <cellStyle name="Обычный 56 3 2" xfId="3891"/>
    <cellStyle name="Обычный 56 3 2 2" xfId="3892"/>
    <cellStyle name="Обычный 56 4" xfId="3893"/>
    <cellStyle name="Обычный 56 4 2" xfId="3894"/>
    <cellStyle name="Обычный 56_603Г" xfId="3895"/>
    <cellStyle name="Обычный 57" xfId="3896"/>
    <cellStyle name="Обычный 57 2" xfId="3897"/>
    <cellStyle name="Обычный 57 3" xfId="3898"/>
    <cellStyle name="Обычный 57 3 2" xfId="3899"/>
    <cellStyle name="Обычный 57 3 2 2" xfId="3900"/>
    <cellStyle name="Обычный 57 4" xfId="3901"/>
    <cellStyle name="Обычный 57 4 2" xfId="3902"/>
    <cellStyle name="Обычный 57_603Г" xfId="3903"/>
    <cellStyle name="Обычный 58" xfId="3904"/>
    <cellStyle name="Обычный 58 2" xfId="3905"/>
    <cellStyle name="Обычный 58 3" xfId="3906"/>
    <cellStyle name="Обычный 58 3 2" xfId="3907"/>
    <cellStyle name="Обычный 58 3 2 2" xfId="3908"/>
    <cellStyle name="Обычный 58 4" xfId="3909"/>
    <cellStyle name="Обычный 58 4 2" xfId="3910"/>
    <cellStyle name="Обычный 58_603Г" xfId="3911"/>
    <cellStyle name="Обычный 59" xfId="3912"/>
    <cellStyle name="Обычный 59 2" xfId="3913"/>
    <cellStyle name="Обычный 59 3" xfId="3914"/>
    <cellStyle name="Обычный 59 3 2" xfId="3915"/>
    <cellStyle name="Обычный 59 3 2 2" xfId="3916"/>
    <cellStyle name="Обычный 59 4" xfId="3917"/>
    <cellStyle name="Обычный 59 4 2" xfId="3918"/>
    <cellStyle name="Обычный 59_603Г" xfId="3919"/>
    <cellStyle name="Обычный 6" xfId="93"/>
    <cellStyle name="Обычный 6 10" xfId="579"/>
    <cellStyle name="Обычный 6 10 2" xfId="3922"/>
    <cellStyle name="Обычный 6 10 3" xfId="3921"/>
    <cellStyle name="Обычный 6 10 4" xfId="4991"/>
    <cellStyle name="Обычный 6 10 4 2" xfId="6822"/>
    <cellStyle name="Обычный 6 10 4 2 2" xfId="10482"/>
    <cellStyle name="Обычный 6 10 4 2 2 2" xfId="17815"/>
    <cellStyle name="Обычный 6 10 4 2 2 2 2" xfId="32481"/>
    <cellStyle name="Обычный 6 10 4 2 2 3" xfId="25148"/>
    <cellStyle name="Обычный 6 10 4 2 3" xfId="14160"/>
    <cellStyle name="Обычный 6 10 4 2 3 2" xfId="28826"/>
    <cellStyle name="Обычный 6 10 4 2 4" xfId="21493"/>
    <cellStyle name="Обычный 6 10 4 3" xfId="8654"/>
    <cellStyle name="Обычный 6 10 4 3 2" xfId="15989"/>
    <cellStyle name="Обычный 6 10 4 3 2 2" xfId="30655"/>
    <cellStyle name="Обычный 6 10 4 3 3" xfId="23322"/>
    <cellStyle name="Обычный 6 10 4 4" xfId="12334"/>
    <cellStyle name="Обычный 6 10 4 4 2" xfId="27000"/>
    <cellStyle name="Обычный 6 10 4 5" xfId="19667"/>
    <cellStyle name="Обычный 6 10 5" xfId="5914"/>
    <cellStyle name="Обычный 6 10 5 2" xfId="9573"/>
    <cellStyle name="Обычный 6 10 5 2 2" xfId="16906"/>
    <cellStyle name="Обычный 6 10 5 2 2 2" xfId="31572"/>
    <cellStyle name="Обычный 6 10 5 2 3" xfId="24239"/>
    <cellStyle name="Обычный 6 10 5 3" xfId="13251"/>
    <cellStyle name="Обычный 6 10 5 3 2" xfId="27917"/>
    <cellStyle name="Обычный 6 10 5 4" xfId="20584"/>
    <cellStyle name="Обычный 6 10 6" xfId="7743"/>
    <cellStyle name="Обычный 6 10 6 2" xfId="15080"/>
    <cellStyle name="Обычный 6 10 6 2 2" xfId="29746"/>
    <cellStyle name="Обычный 6 10 6 3" xfId="22413"/>
    <cellStyle name="Обычный 6 10 7" xfId="11425"/>
    <cellStyle name="Обычный 6 10 7 2" xfId="26091"/>
    <cellStyle name="Обычный 6 10 8" xfId="18758"/>
    <cellStyle name="Обычный 6 11" xfId="643"/>
    <cellStyle name="Обычный 6 11 2" xfId="5054"/>
    <cellStyle name="Обычный 6 11 2 2" xfId="6885"/>
    <cellStyle name="Обычный 6 11 2 2 2" xfId="10545"/>
    <cellStyle name="Обычный 6 11 2 2 2 2" xfId="17878"/>
    <cellStyle name="Обычный 6 11 2 2 2 2 2" xfId="32544"/>
    <cellStyle name="Обычный 6 11 2 2 2 3" xfId="25211"/>
    <cellStyle name="Обычный 6 11 2 2 3" xfId="14223"/>
    <cellStyle name="Обычный 6 11 2 2 3 2" xfId="28889"/>
    <cellStyle name="Обычный 6 11 2 2 4" xfId="21556"/>
    <cellStyle name="Обычный 6 11 2 3" xfId="8717"/>
    <cellStyle name="Обычный 6 11 2 3 2" xfId="16052"/>
    <cellStyle name="Обычный 6 11 2 3 2 2" xfId="30718"/>
    <cellStyle name="Обычный 6 11 2 3 3" xfId="23385"/>
    <cellStyle name="Обычный 6 11 2 4" xfId="12397"/>
    <cellStyle name="Обычный 6 11 2 4 2" xfId="27063"/>
    <cellStyle name="Обычный 6 11 2 5" xfId="19730"/>
    <cellStyle name="Обычный 6 11 3" xfId="5977"/>
    <cellStyle name="Обычный 6 11 3 2" xfId="9636"/>
    <cellStyle name="Обычный 6 11 3 2 2" xfId="16969"/>
    <cellStyle name="Обычный 6 11 3 2 2 2" xfId="31635"/>
    <cellStyle name="Обычный 6 11 3 2 3" xfId="24302"/>
    <cellStyle name="Обычный 6 11 3 3" xfId="13314"/>
    <cellStyle name="Обычный 6 11 3 3 2" xfId="27980"/>
    <cellStyle name="Обычный 6 11 3 4" xfId="20647"/>
    <cellStyle name="Обычный 6 11 4" xfId="7806"/>
    <cellStyle name="Обычный 6 11 4 2" xfId="15143"/>
    <cellStyle name="Обычный 6 11 4 2 2" xfId="29809"/>
    <cellStyle name="Обычный 6 11 4 3" xfId="22476"/>
    <cellStyle name="Обычный 6 11 5" xfId="11488"/>
    <cellStyle name="Обычный 6 11 5 2" xfId="26154"/>
    <cellStyle name="Обычный 6 11 6" xfId="18821"/>
    <cellStyle name="Обычный 6 12" xfId="706"/>
    <cellStyle name="Обычный 6 12 2" xfId="5117"/>
    <cellStyle name="Обычный 6 12 2 2" xfId="6948"/>
    <cellStyle name="Обычный 6 12 2 2 2" xfId="10608"/>
    <cellStyle name="Обычный 6 12 2 2 2 2" xfId="17941"/>
    <cellStyle name="Обычный 6 12 2 2 2 2 2" xfId="32607"/>
    <cellStyle name="Обычный 6 12 2 2 2 3" xfId="25274"/>
    <cellStyle name="Обычный 6 12 2 2 3" xfId="14286"/>
    <cellStyle name="Обычный 6 12 2 2 3 2" xfId="28952"/>
    <cellStyle name="Обычный 6 12 2 2 4" xfId="21619"/>
    <cellStyle name="Обычный 6 12 2 3" xfId="8780"/>
    <cellStyle name="Обычный 6 12 2 3 2" xfId="16115"/>
    <cellStyle name="Обычный 6 12 2 3 2 2" xfId="30781"/>
    <cellStyle name="Обычный 6 12 2 3 3" xfId="23448"/>
    <cellStyle name="Обычный 6 12 2 4" xfId="12460"/>
    <cellStyle name="Обычный 6 12 2 4 2" xfId="27126"/>
    <cellStyle name="Обычный 6 12 2 5" xfId="19793"/>
    <cellStyle name="Обычный 6 12 3" xfId="6040"/>
    <cellStyle name="Обычный 6 12 3 2" xfId="9699"/>
    <cellStyle name="Обычный 6 12 3 2 2" xfId="17032"/>
    <cellStyle name="Обычный 6 12 3 2 2 2" xfId="31698"/>
    <cellStyle name="Обычный 6 12 3 2 3" xfId="24365"/>
    <cellStyle name="Обычный 6 12 3 3" xfId="13377"/>
    <cellStyle name="Обычный 6 12 3 3 2" xfId="28043"/>
    <cellStyle name="Обычный 6 12 3 4" xfId="20710"/>
    <cellStyle name="Обычный 6 12 4" xfId="7869"/>
    <cellStyle name="Обычный 6 12 4 2" xfId="15206"/>
    <cellStyle name="Обычный 6 12 4 2 2" xfId="29872"/>
    <cellStyle name="Обычный 6 12 4 3" xfId="22539"/>
    <cellStyle name="Обычный 6 12 5" xfId="11551"/>
    <cellStyle name="Обычный 6 12 5 2" xfId="26217"/>
    <cellStyle name="Обычный 6 12 6" xfId="18884"/>
    <cellStyle name="Обычный 6 13" xfId="769"/>
    <cellStyle name="Обычный 6 13 2" xfId="5180"/>
    <cellStyle name="Обычный 6 13 2 2" xfId="7011"/>
    <cellStyle name="Обычный 6 13 2 2 2" xfId="10671"/>
    <cellStyle name="Обычный 6 13 2 2 2 2" xfId="18004"/>
    <cellStyle name="Обычный 6 13 2 2 2 2 2" xfId="32670"/>
    <cellStyle name="Обычный 6 13 2 2 2 3" xfId="25337"/>
    <cellStyle name="Обычный 6 13 2 2 3" xfId="14349"/>
    <cellStyle name="Обычный 6 13 2 2 3 2" xfId="29015"/>
    <cellStyle name="Обычный 6 13 2 2 4" xfId="21682"/>
    <cellStyle name="Обычный 6 13 2 3" xfId="8843"/>
    <cellStyle name="Обычный 6 13 2 3 2" xfId="16178"/>
    <cellStyle name="Обычный 6 13 2 3 2 2" xfId="30844"/>
    <cellStyle name="Обычный 6 13 2 3 3" xfId="23511"/>
    <cellStyle name="Обычный 6 13 2 4" xfId="12523"/>
    <cellStyle name="Обычный 6 13 2 4 2" xfId="27189"/>
    <cellStyle name="Обычный 6 13 2 5" xfId="19856"/>
    <cellStyle name="Обычный 6 13 3" xfId="6103"/>
    <cellStyle name="Обычный 6 13 3 2" xfId="9762"/>
    <cellStyle name="Обычный 6 13 3 2 2" xfId="17095"/>
    <cellStyle name="Обычный 6 13 3 2 2 2" xfId="31761"/>
    <cellStyle name="Обычный 6 13 3 2 3" xfId="24428"/>
    <cellStyle name="Обычный 6 13 3 3" xfId="13440"/>
    <cellStyle name="Обычный 6 13 3 3 2" xfId="28106"/>
    <cellStyle name="Обычный 6 13 3 4" xfId="20773"/>
    <cellStyle name="Обычный 6 13 4" xfId="7932"/>
    <cellStyle name="Обычный 6 13 4 2" xfId="15269"/>
    <cellStyle name="Обычный 6 13 4 2 2" xfId="29935"/>
    <cellStyle name="Обычный 6 13 4 3" xfId="22602"/>
    <cellStyle name="Обычный 6 13 5" xfId="11614"/>
    <cellStyle name="Обычный 6 13 5 2" xfId="26280"/>
    <cellStyle name="Обычный 6 13 6" xfId="18947"/>
    <cellStyle name="Обычный 6 14" xfId="832"/>
    <cellStyle name="Обычный 6 14 2" xfId="5243"/>
    <cellStyle name="Обычный 6 14 2 2" xfId="7074"/>
    <cellStyle name="Обычный 6 14 2 2 2" xfId="10734"/>
    <cellStyle name="Обычный 6 14 2 2 2 2" xfId="18067"/>
    <cellStyle name="Обычный 6 14 2 2 2 2 2" xfId="32733"/>
    <cellStyle name="Обычный 6 14 2 2 2 3" xfId="25400"/>
    <cellStyle name="Обычный 6 14 2 2 3" xfId="14412"/>
    <cellStyle name="Обычный 6 14 2 2 3 2" xfId="29078"/>
    <cellStyle name="Обычный 6 14 2 2 4" xfId="21745"/>
    <cellStyle name="Обычный 6 14 2 3" xfId="8906"/>
    <cellStyle name="Обычный 6 14 2 3 2" xfId="16241"/>
    <cellStyle name="Обычный 6 14 2 3 2 2" xfId="30907"/>
    <cellStyle name="Обычный 6 14 2 3 3" xfId="23574"/>
    <cellStyle name="Обычный 6 14 2 4" xfId="12586"/>
    <cellStyle name="Обычный 6 14 2 4 2" xfId="27252"/>
    <cellStyle name="Обычный 6 14 2 5" xfId="19919"/>
    <cellStyle name="Обычный 6 14 3" xfId="6166"/>
    <cellStyle name="Обычный 6 14 3 2" xfId="9825"/>
    <cellStyle name="Обычный 6 14 3 2 2" xfId="17158"/>
    <cellStyle name="Обычный 6 14 3 2 2 2" xfId="31824"/>
    <cellStyle name="Обычный 6 14 3 2 3" xfId="24491"/>
    <cellStyle name="Обычный 6 14 3 3" xfId="13503"/>
    <cellStyle name="Обычный 6 14 3 3 2" xfId="28169"/>
    <cellStyle name="Обычный 6 14 3 4" xfId="20836"/>
    <cellStyle name="Обычный 6 14 4" xfId="7995"/>
    <cellStyle name="Обычный 6 14 4 2" xfId="15332"/>
    <cellStyle name="Обычный 6 14 4 2 2" xfId="29998"/>
    <cellStyle name="Обычный 6 14 4 3" xfId="22665"/>
    <cellStyle name="Обычный 6 14 5" xfId="11677"/>
    <cellStyle name="Обычный 6 14 5 2" xfId="26343"/>
    <cellStyle name="Обычный 6 14 6" xfId="19010"/>
    <cellStyle name="Обычный 6 15" xfId="895"/>
    <cellStyle name="Обычный 6 15 2" xfId="5306"/>
    <cellStyle name="Обычный 6 15 2 2" xfId="7137"/>
    <cellStyle name="Обычный 6 15 2 2 2" xfId="10797"/>
    <cellStyle name="Обычный 6 15 2 2 2 2" xfId="18130"/>
    <cellStyle name="Обычный 6 15 2 2 2 2 2" xfId="32796"/>
    <cellStyle name="Обычный 6 15 2 2 2 3" xfId="25463"/>
    <cellStyle name="Обычный 6 15 2 2 3" xfId="14475"/>
    <cellStyle name="Обычный 6 15 2 2 3 2" xfId="29141"/>
    <cellStyle name="Обычный 6 15 2 2 4" xfId="21808"/>
    <cellStyle name="Обычный 6 15 2 3" xfId="8969"/>
    <cellStyle name="Обычный 6 15 2 3 2" xfId="16304"/>
    <cellStyle name="Обычный 6 15 2 3 2 2" xfId="30970"/>
    <cellStyle name="Обычный 6 15 2 3 3" xfId="23637"/>
    <cellStyle name="Обычный 6 15 2 4" xfId="12649"/>
    <cellStyle name="Обычный 6 15 2 4 2" xfId="27315"/>
    <cellStyle name="Обычный 6 15 2 5" xfId="19982"/>
    <cellStyle name="Обычный 6 15 3" xfId="6229"/>
    <cellStyle name="Обычный 6 15 3 2" xfId="9888"/>
    <cellStyle name="Обычный 6 15 3 2 2" xfId="17221"/>
    <cellStyle name="Обычный 6 15 3 2 2 2" xfId="31887"/>
    <cellStyle name="Обычный 6 15 3 2 3" xfId="24554"/>
    <cellStyle name="Обычный 6 15 3 3" xfId="13566"/>
    <cellStyle name="Обычный 6 15 3 3 2" xfId="28232"/>
    <cellStyle name="Обычный 6 15 3 4" xfId="20899"/>
    <cellStyle name="Обычный 6 15 4" xfId="8058"/>
    <cellStyle name="Обычный 6 15 4 2" xfId="15395"/>
    <cellStyle name="Обычный 6 15 4 2 2" xfId="30061"/>
    <cellStyle name="Обычный 6 15 4 3" xfId="22728"/>
    <cellStyle name="Обычный 6 15 5" xfId="11740"/>
    <cellStyle name="Обычный 6 15 5 2" xfId="26406"/>
    <cellStyle name="Обычный 6 15 6" xfId="19073"/>
    <cellStyle name="Обычный 6 16" xfId="958"/>
    <cellStyle name="Обычный 6 16 2" xfId="5369"/>
    <cellStyle name="Обычный 6 16 2 2" xfId="7200"/>
    <cellStyle name="Обычный 6 16 2 2 2" xfId="10860"/>
    <cellStyle name="Обычный 6 16 2 2 2 2" xfId="18193"/>
    <cellStyle name="Обычный 6 16 2 2 2 2 2" xfId="32859"/>
    <cellStyle name="Обычный 6 16 2 2 2 3" xfId="25526"/>
    <cellStyle name="Обычный 6 16 2 2 3" xfId="14538"/>
    <cellStyle name="Обычный 6 16 2 2 3 2" xfId="29204"/>
    <cellStyle name="Обычный 6 16 2 2 4" xfId="21871"/>
    <cellStyle name="Обычный 6 16 2 3" xfId="9032"/>
    <cellStyle name="Обычный 6 16 2 3 2" xfId="16367"/>
    <cellStyle name="Обычный 6 16 2 3 2 2" xfId="31033"/>
    <cellStyle name="Обычный 6 16 2 3 3" xfId="23700"/>
    <cellStyle name="Обычный 6 16 2 4" xfId="12712"/>
    <cellStyle name="Обычный 6 16 2 4 2" xfId="27378"/>
    <cellStyle name="Обычный 6 16 2 5" xfId="20045"/>
    <cellStyle name="Обычный 6 16 3" xfId="6292"/>
    <cellStyle name="Обычный 6 16 3 2" xfId="9951"/>
    <cellStyle name="Обычный 6 16 3 2 2" xfId="17284"/>
    <cellStyle name="Обычный 6 16 3 2 2 2" xfId="31950"/>
    <cellStyle name="Обычный 6 16 3 2 3" xfId="24617"/>
    <cellStyle name="Обычный 6 16 3 3" xfId="13629"/>
    <cellStyle name="Обычный 6 16 3 3 2" xfId="28295"/>
    <cellStyle name="Обычный 6 16 3 4" xfId="20962"/>
    <cellStyle name="Обычный 6 16 4" xfId="8121"/>
    <cellStyle name="Обычный 6 16 4 2" xfId="15458"/>
    <cellStyle name="Обычный 6 16 4 2 2" xfId="30124"/>
    <cellStyle name="Обычный 6 16 4 3" xfId="22791"/>
    <cellStyle name="Обычный 6 16 5" xfId="11803"/>
    <cellStyle name="Обычный 6 16 5 2" xfId="26469"/>
    <cellStyle name="Обычный 6 16 6" xfId="19136"/>
    <cellStyle name="Обычный 6 17" xfId="1020"/>
    <cellStyle name="Обычный 6 17 2" xfId="5432"/>
    <cellStyle name="Обычный 6 17 2 2" xfId="7263"/>
    <cellStyle name="Обычный 6 17 2 2 2" xfId="10923"/>
    <cellStyle name="Обычный 6 17 2 2 2 2" xfId="18256"/>
    <cellStyle name="Обычный 6 17 2 2 2 2 2" xfId="32922"/>
    <cellStyle name="Обычный 6 17 2 2 2 3" xfId="25589"/>
    <cellStyle name="Обычный 6 17 2 2 3" xfId="14601"/>
    <cellStyle name="Обычный 6 17 2 2 3 2" xfId="29267"/>
    <cellStyle name="Обычный 6 17 2 2 4" xfId="21934"/>
    <cellStyle name="Обычный 6 17 2 3" xfId="9095"/>
    <cellStyle name="Обычный 6 17 2 3 2" xfId="16430"/>
    <cellStyle name="Обычный 6 17 2 3 2 2" xfId="31096"/>
    <cellStyle name="Обычный 6 17 2 3 3" xfId="23763"/>
    <cellStyle name="Обычный 6 17 2 4" xfId="12775"/>
    <cellStyle name="Обычный 6 17 2 4 2" xfId="27441"/>
    <cellStyle name="Обычный 6 17 2 5" xfId="20108"/>
    <cellStyle name="Обычный 6 17 3" xfId="6354"/>
    <cellStyle name="Обычный 6 17 3 2" xfId="10014"/>
    <cellStyle name="Обычный 6 17 3 2 2" xfId="17347"/>
    <cellStyle name="Обычный 6 17 3 2 2 2" xfId="32013"/>
    <cellStyle name="Обычный 6 17 3 2 3" xfId="24680"/>
    <cellStyle name="Обычный 6 17 3 3" xfId="13692"/>
    <cellStyle name="Обычный 6 17 3 3 2" xfId="28358"/>
    <cellStyle name="Обычный 6 17 3 4" xfId="21025"/>
    <cellStyle name="Обычный 6 17 4" xfId="8184"/>
    <cellStyle name="Обычный 6 17 4 2" xfId="15521"/>
    <cellStyle name="Обычный 6 17 4 2 2" xfId="30187"/>
    <cellStyle name="Обычный 6 17 4 3" xfId="22854"/>
    <cellStyle name="Обычный 6 17 5" xfId="11866"/>
    <cellStyle name="Обычный 6 17 5 2" xfId="26532"/>
    <cellStyle name="Обычный 6 17 6" xfId="19199"/>
    <cellStyle name="Обычный 6 18" xfId="3920"/>
    <cellStyle name="Обычный 6 19" xfId="4549"/>
    <cellStyle name="Обычный 6 19 2" xfId="6380"/>
    <cellStyle name="Обычный 6 19 2 2" xfId="10040"/>
    <cellStyle name="Обычный 6 19 2 2 2" xfId="17373"/>
    <cellStyle name="Обычный 6 19 2 2 2 2" xfId="32039"/>
    <cellStyle name="Обычный 6 19 2 2 3" xfId="24706"/>
    <cellStyle name="Обычный 6 19 2 3" xfId="13718"/>
    <cellStyle name="Обычный 6 19 2 3 2" xfId="28384"/>
    <cellStyle name="Обычный 6 19 2 4" xfId="21051"/>
    <cellStyle name="Обычный 6 19 3" xfId="8212"/>
    <cellStyle name="Обычный 6 19 3 2" xfId="15547"/>
    <cellStyle name="Обычный 6 19 3 2 2" xfId="30213"/>
    <cellStyle name="Обычный 6 19 3 3" xfId="22880"/>
    <cellStyle name="Обычный 6 19 4" xfId="11892"/>
    <cellStyle name="Обычный 6 19 4 2" xfId="26558"/>
    <cellStyle name="Обычный 6 19 5" xfId="19225"/>
    <cellStyle name="Обычный 6 2" xfId="265"/>
    <cellStyle name="Обычный 6 2 10" xfId="770"/>
    <cellStyle name="Обычный 6 2 10 2" xfId="5181"/>
    <cellStyle name="Обычный 6 2 10 2 2" xfId="7012"/>
    <cellStyle name="Обычный 6 2 10 2 2 2" xfId="10672"/>
    <cellStyle name="Обычный 6 2 10 2 2 2 2" xfId="18005"/>
    <cellStyle name="Обычный 6 2 10 2 2 2 2 2" xfId="32671"/>
    <cellStyle name="Обычный 6 2 10 2 2 2 3" xfId="25338"/>
    <cellStyle name="Обычный 6 2 10 2 2 3" xfId="14350"/>
    <cellStyle name="Обычный 6 2 10 2 2 3 2" xfId="29016"/>
    <cellStyle name="Обычный 6 2 10 2 2 4" xfId="21683"/>
    <cellStyle name="Обычный 6 2 10 2 3" xfId="8844"/>
    <cellStyle name="Обычный 6 2 10 2 3 2" xfId="16179"/>
    <cellStyle name="Обычный 6 2 10 2 3 2 2" xfId="30845"/>
    <cellStyle name="Обычный 6 2 10 2 3 3" xfId="23512"/>
    <cellStyle name="Обычный 6 2 10 2 4" xfId="12524"/>
    <cellStyle name="Обычный 6 2 10 2 4 2" xfId="27190"/>
    <cellStyle name="Обычный 6 2 10 2 5" xfId="19857"/>
    <cellStyle name="Обычный 6 2 10 3" xfId="6104"/>
    <cellStyle name="Обычный 6 2 10 3 2" xfId="9763"/>
    <cellStyle name="Обычный 6 2 10 3 2 2" xfId="17096"/>
    <cellStyle name="Обычный 6 2 10 3 2 2 2" xfId="31762"/>
    <cellStyle name="Обычный 6 2 10 3 2 3" xfId="24429"/>
    <cellStyle name="Обычный 6 2 10 3 3" xfId="13441"/>
    <cellStyle name="Обычный 6 2 10 3 3 2" xfId="28107"/>
    <cellStyle name="Обычный 6 2 10 3 4" xfId="20774"/>
    <cellStyle name="Обычный 6 2 10 4" xfId="7933"/>
    <cellStyle name="Обычный 6 2 10 4 2" xfId="15270"/>
    <cellStyle name="Обычный 6 2 10 4 2 2" xfId="29936"/>
    <cellStyle name="Обычный 6 2 10 4 3" xfId="22603"/>
    <cellStyle name="Обычный 6 2 10 5" xfId="11615"/>
    <cellStyle name="Обычный 6 2 10 5 2" xfId="26281"/>
    <cellStyle name="Обычный 6 2 10 6" xfId="18948"/>
    <cellStyle name="Обычный 6 2 11" xfId="833"/>
    <cellStyle name="Обычный 6 2 11 2" xfId="5244"/>
    <cellStyle name="Обычный 6 2 11 2 2" xfId="7075"/>
    <cellStyle name="Обычный 6 2 11 2 2 2" xfId="10735"/>
    <cellStyle name="Обычный 6 2 11 2 2 2 2" xfId="18068"/>
    <cellStyle name="Обычный 6 2 11 2 2 2 2 2" xfId="32734"/>
    <cellStyle name="Обычный 6 2 11 2 2 2 3" xfId="25401"/>
    <cellStyle name="Обычный 6 2 11 2 2 3" xfId="14413"/>
    <cellStyle name="Обычный 6 2 11 2 2 3 2" xfId="29079"/>
    <cellStyle name="Обычный 6 2 11 2 2 4" xfId="21746"/>
    <cellStyle name="Обычный 6 2 11 2 3" xfId="8907"/>
    <cellStyle name="Обычный 6 2 11 2 3 2" xfId="16242"/>
    <cellStyle name="Обычный 6 2 11 2 3 2 2" xfId="30908"/>
    <cellStyle name="Обычный 6 2 11 2 3 3" xfId="23575"/>
    <cellStyle name="Обычный 6 2 11 2 4" xfId="12587"/>
    <cellStyle name="Обычный 6 2 11 2 4 2" xfId="27253"/>
    <cellStyle name="Обычный 6 2 11 2 5" xfId="19920"/>
    <cellStyle name="Обычный 6 2 11 3" xfId="6167"/>
    <cellStyle name="Обычный 6 2 11 3 2" xfId="9826"/>
    <cellStyle name="Обычный 6 2 11 3 2 2" xfId="17159"/>
    <cellStyle name="Обычный 6 2 11 3 2 2 2" xfId="31825"/>
    <cellStyle name="Обычный 6 2 11 3 2 3" xfId="24492"/>
    <cellStyle name="Обычный 6 2 11 3 3" xfId="13504"/>
    <cellStyle name="Обычный 6 2 11 3 3 2" xfId="28170"/>
    <cellStyle name="Обычный 6 2 11 3 4" xfId="20837"/>
    <cellStyle name="Обычный 6 2 11 4" xfId="7996"/>
    <cellStyle name="Обычный 6 2 11 4 2" xfId="15333"/>
    <cellStyle name="Обычный 6 2 11 4 2 2" xfId="29999"/>
    <cellStyle name="Обычный 6 2 11 4 3" xfId="22666"/>
    <cellStyle name="Обычный 6 2 11 5" xfId="11678"/>
    <cellStyle name="Обычный 6 2 11 5 2" xfId="26344"/>
    <cellStyle name="Обычный 6 2 11 6" xfId="19011"/>
    <cellStyle name="Обычный 6 2 12" xfId="896"/>
    <cellStyle name="Обычный 6 2 12 2" xfId="5307"/>
    <cellStyle name="Обычный 6 2 12 2 2" xfId="7138"/>
    <cellStyle name="Обычный 6 2 12 2 2 2" xfId="10798"/>
    <cellStyle name="Обычный 6 2 12 2 2 2 2" xfId="18131"/>
    <cellStyle name="Обычный 6 2 12 2 2 2 2 2" xfId="32797"/>
    <cellStyle name="Обычный 6 2 12 2 2 2 3" xfId="25464"/>
    <cellStyle name="Обычный 6 2 12 2 2 3" xfId="14476"/>
    <cellStyle name="Обычный 6 2 12 2 2 3 2" xfId="29142"/>
    <cellStyle name="Обычный 6 2 12 2 2 4" xfId="21809"/>
    <cellStyle name="Обычный 6 2 12 2 3" xfId="8970"/>
    <cellStyle name="Обычный 6 2 12 2 3 2" xfId="16305"/>
    <cellStyle name="Обычный 6 2 12 2 3 2 2" xfId="30971"/>
    <cellStyle name="Обычный 6 2 12 2 3 3" xfId="23638"/>
    <cellStyle name="Обычный 6 2 12 2 4" xfId="12650"/>
    <cellStyle name="Обычный 6 2 12 2 4 2" xfId="27316"/>
    <cellStyle name="Обычный 6 2 12 2 5" xfId="19983"/>
    <cellStyle name="Обычный 6 2 12 3" xfId="6230"/>
    <cellStyle name="Обычный 6 2 12 3 2" xfId="9889"/>
    <cellStyle name="Обычный 6 2 12 3 2 2" xfId="17222"/>
    <cellStyle name="Обычный 6 2 12 3 2 2 2" xfId="31888"/>
    <cellStyle name="Обычный 6 2 12 3 2 3" xfId="24555"/>
    <cellStyle name="Обычный 6 2 12 3 3" xfId="13567"/>
    <cellStyle name="Обычный 6 2 12 3 3 2" xfId="28233"/>
    <cellStyle name="Обычный 6 2 12 3 4" xfId="20900"/>
    <cellStyle name="Обычный 6 2 12 4" xfId="8059"/>
    <cellStyle name="Обычный 6 2 12 4 2" xfId="15396"/>
    <cellStyle name="Обычный 6 2 12 4 2 2" xfId="30062"/>
    <cellStyle name="Обычный 6 2 12 4 3" xfId="22729"/>
    <cellStyle name="Обычный 6 2 12 5" xfId="11741"/>
    <cellStyle name="Обычный 6 2 12 5 2" xfId="26407"/>
    <cellStyle name="Обычный 6 2 12 6" xfId="19074"/>
    <cellStyle name="Обычный 6 2 13" xfId="959"/>
    <cellStyle name="Обычный 6 2 13 2" xfId="5370"/>
    <cellStyle name="Обычный 6 2 13 2 2" xfId="7201"/>
    <cellStyle name="Обычный 6 2 13 2 2 2" xfId="10861"/>
    <cellStyle name="Обычный 6 2 13 2 2 2 2" xfId="18194"/>
    <cellStyle name="Обычный 6 2 13 2 2 2 2 2" xfId="32860"/>
    <cellStyle name="Обычный 6 2 13 2 2 2 3" xfId="25527"/>
    <cellStyle name="Обычный 6 2 13 2 2 3" xfId="14539"/>
    <cellStyle name="Обычный 6 2 13 2 2 3 2" xfId="29205"/>
    <cellStyle name="Обычный 6 2 13 2 2 4" xfId="21872"/>
    <cellStyle name="Обычный 6 2 13 2 3" xfId="9033"/>
    <cellStyle name="Обычный 6 2 13 2 3 2" xfId="16368"/>
    <cellStyle name="Обычный 6 2 13 2 3 2 2" xfId="31034"/>
    <cellStyle name="Обычный 6 2 13 2 3 3" xfId="23701"/>
    <cellStyle name="Обычный 6 2 13 2 4" xfId="12713"/>
    <cellStyle name="Обычный 6 2 13 2 4 2" xfId="27379"/>
    <cellStyle name="Обычный 6 2 13 2 5" xfId="20046"/>
    <cellStyle name="Обычный 6 2 13 3" xfId="6293"/>
    <cellStyle name="Обычный 6 2 13 3 2" xfId="9952"/>
    <cellStyle name="Обычный 6 2 13 3 2 2" xfId="17285"/>
    <cellStyle name="Обычный 6 2 13 3 2 2 2" xfId="31951"/>
    <cellStyle name="Обычный 6 2 13 3 2 3" xfId="24618"/>
    <cellStyle name="Обычный 6 2 13 3 3" xfId="13630"/>
    <cellStyle name="Обычный 6 2 13 3 3 2" xfId="28296"/>
    <cellStyle name="Обычный 6 2 13 3 4" xfId="20963"/>
    <cellStyle name="Обычный 6 2 13 4" xfId="8122"/>
    <cellStyle name="Обычный 6 2 13 4 2" xfId="15459"/>
    <cellStyle name="Обычный 6 2 13 4 2 2" xfId="30125"/>
    <cellStyle name="Обычный 6 2 13 4 3" xfId="22792"/>
    <cellStyle name="Обычный 6 2 13 5" xfId="11804"/>
    <cellStyle name="Обычный 6 2 13 5 2" xfId="26470"/>
    <cellStyle name="Обычный 6 2 13 6" xfId="19137"/>
    <cellStyle name="Обычный 6 2 14" xfId="1021"/>
    <cellStyle name="Обычный 6 2 14 2" xfId="5433"/>
    <cellStyle name="Обычный 6 2 14 2 2" xfId="7264"/>
    <cellStyle name="Обычный 6 2 14 2 2 2" xfId="10924"/>
    <cellStyle name="Обычный 6 2 14 2 2 2 2" xfId="18257"/>
    <cellStyle name="Обычный 6 2 14 2 2 2 2 2" xfId="32923"/>
    <cellStyle name="Обычный 6 2 14 2 2 2 3" xfId="25590"/>
    <cellStyle name="Обычный 6 2 14 2 2 3" xfId="14602"/>
    <cellStyle name="Обычный 6 2 14 2 2 3 2" xfId="29268"/>
    <cellStyle name="Обычный 6 2 14 2 2 4" xfId="21935"/>
    <cellStyle name="Обычный 6 2 14 2 3" xfId="9096"/>
    <cellStyle name="Обычный 6 2 14 2 3 2" xfId="16431"/>
    <cellStyle name="Обычный 6 2 14 2 3 2 2" xfId="31097"/>
    <cellStyle name="Обычный 6 2 14 2 3 3" xfId="23764"/>
    <cellStyle name="Обычный 6 2 14 2 4" xfId="12776"/>
    <cellStyle name="Обычный 6 2 14 2 4 2" xfId="27442"/>
    <cellStyle name="Обычный 6 2 14 2 5" xfId="20109"/>
    <cellStyle name="Обычный 6 2 14 3" xfId="6355"/>
    <cellStyle name="Обычный 6 2 14 3 2" xfId="10015"/>
    <cellStyle name="Обычный 6 2 14 3 2 2" xfId="17348"/>
    <cellStyle name="Обычный 6 2 14 3 2 2 2" xfId="32014"/>
    <cellStyle name="Обычный 6 2 14 3 2 3" xfId="24681"/>
    <cellStyle name="Обычный 6 2 14 3 3" xfId="13693"/>
    <cellStyle name="Обычный 6 2 14 3 3 2" xfId="28359"/>
    <cellStyle name="Обычный 6 2 14 3 4" xfId="21026"/>
    <cellStyle name="Обычный 6 2 14 4" xfId="8185"/>
    <cellStyle name="Обычный 6 2 14 4 2" xfId="15522"/>
    <cellStyle name="Обычный 6 2 14 4 2 2" xfId="30188"/>
    <cellStyle name="Обычный 6 2 14 4 3" xfId="22855"/>
    <cellStyle name="Обычный 6 2 14 5" xfId="11867"/>
    <cellStyle name="Обычный 6 2 14 5 2" xfId="26533"/>
    <cellStyle name="Обычный 6 2 14 6" xfId="19200"/>
    <cellStyle name="Обычный 6 2 15" xfId="3923"/>
    <cellStyle name="Обычный 6 2 16" xfId="4677"/>
    <cellStyle name="Обычный 6 2 16 2" xfId="6508"/>
    <cellStyle name="Обычный 6 2 16 2 2" xfId="10168"/>
    <cellStyle name="Обычный 6 2 16 2 2 2" xfId="17501"/>
    <cellStyle name="Обычный 6 2 16 2 2 2 2" xfId="32167"/>
    <cellStyle name="Обычный 6 2 16 2 2 3" xfId="24834"/>
    <cellStyle name="Обычный 6 2 16 2 3" xfId="13846"/>
    <cellStyle name="Обычный 6 2 16 2 3 2" xfId="28512"/>
    <cellStyle name="Обычный 6 2 16 2 4" xfId="21179"/>
    <cellStyle name="Обычный 6 2 16 3" xfId="8340"/>
    <cellStyle name="Обычный 6 2 16 3 2" xfId="15675"/>
    <cellStyle name="Обычный 6 2 16 3 2 2" xfId="30341"/>
    <cellStyle name="Обычный 6 2 16 3 3" xfId="23008"/>
    <cellStyle name="Обычный 6 2 16 4" xfId="12020"/>
    <cellStyle name="Обычный 6 2 16 4 2" xfId="26686"/>
    <cellStyle name="Обычный 6 2 16 5" xfId="19353"/>
    <cellStyle name="Обычный 6 2 17" xfId="5600"/>
    <cellStyle name="Обычный 6 2 17 2" xfId="9259"/>
    <cellStyle name="Обычный 6 2 17 2 2" xfId="16592"/>
    <cellStyle name="Обычный 6 2 17 2 2 2" xfId="31258"/>
    <cellStyle name="Обычный 6 2 17 2 3" xfId="23925"/>
    <cellStyle name="Обычный 6 2 17 3" xfId="12937"/>
    <cellStyle name="Обычный 6 2 17 3 2" xfId="27603"/>
    <cellStyle name="Обычный 6 2 17 4" xfId="20270"/>
    <cellStyle name="Обычный 6 2 18" xfId="7429"/>
    <cellStyle name="Обычный 6 2 18 2" xfId="14766"/>
    <cellStyle name="Обычный 6 2 18 2 2" xfId="29432"/>
    <cellStyle name="Обычный 6 2 18 3" xfId="22099"/>
    <cellStyle name="Обычный 6 2 19" xfId="11111"/>
    <cellStyle name="Обычный 6 2 19 2" xfId="25777"/>
    <cellStyle name="Обычный 6 2 2" xfId="266"/>
    <cellStyle name="Обычный 6 2 2 10" xfId="834"/>
    <cellStyle name="Обычный 6 2 2 10 2" xfId="5245"/>
    <cellStyle name="Обычный 6 2 2 10 2 2" xfId="7076"/>
    <cellStyle name="Обычный 6 2 2 10 2 2 2" xfId="10736"/>
    <cellStyle name="Обычный 6 2 2 10 2 2 2 2" xfId="18069"/>
    <cellStyle name="Обычный 6 2 2 10 2 2 2 2 2" xfId="32735"/>
    <cellStyle name="Обычный 6 2 2 10 2 2 2 3" xfId="25402"/>
    <cellStyle name="Обычный 6 2 2 10 2 2 3" xfId="14414"/>
    <cellStyle name="Обычный 6 2 2 10 2 2 3 2" xfId="29080"/>
    <cellStyle name="Обычный 6 2 2 10 2 2 4" xfId="21747"/>
    <cellStyle name="Обычный 6 2 2 10 2 3" xfId="8908"/>
    <cellStyle name="Обычный 6 2 2 10 2 3 2" xfId="16243"/>
    <cellStyle name="Обычный 6 2 2 10 2 3 2 2" xfId="30909"/>
    <cellStyle name="Обычный 6 2 2 10 2 3 3" xfId="23576"/>
    <cellStyle name="Обычный 6 2 2 10 2 4" xfId="12588"/>
    <cellStyle name="Обычный 6 2 2 10 2 4 2" xfId="27254"/>
    <cellStyle name="Обычный 6 2 2 10 2 5" xfId="19921"/>
    <cellStyle name="Обычный 6 2 2 10 3" xfId="6168"/>
    <cellStyle name="Обычный 6 2 2 10 3 2" xfId="9827"/>
    <cellStyle name="Обычный 6 2 2 10 3 2 2" xfId="17160"/>
    <cellStyle name="Обычный 6 2 2 10 3 2 2 2" xfId="31826"/>
    <cellStyle name="Обычный 6 2 2 10 3 2 3" xfId="24493"/>
    <cellStyle name="Обычный 6 2 2 10 3 3" xfId="13505"/>
    <cellStyle name="Обычный 6 2 2 10 3 3 2" xfId="28171"/>
    <cellStyle name="Обычный 6 2 2 10 3 4" xfId="20838"/>
    <cellStyle name="Обычный 6 2 2 10 4" xfId="7997"/>
    <cellStyle name="Обычный 6 2 2 10 4 2" xfId="15334"/>
    <cellStyle name="Обычный 6 2 2 10 4 2 2" xfId="30000"/>
    <cellStyle name="Обычный 6 2 2 10 4 3" xfId="22667"/>
    <cellStyle name="Обычный 6 2 2 10 5" xfId="11679"/>
    <cellStyle name="Обычный 6 2 2 10 5 2" xfId="26345"/>
    <cellStyle name="Обычный 6 2 2 10 6" xfId="19012"/>
    <cellStyle name="Обычный 6 2 2 11" xfId="897"/>
    <cellStyle name="Обычный 6 2 2 11 2" xfId="5308"/>
    <cellStyle name="Обычный 6 2 2 11 2 2" xfId="7139"/>
    <cellStyle name="Обычный 6 2 2 11 2 2 2" xfId="10799"/>
    <cellStyle name="Обычный 6 2 2 11 2 2 2 2" xfId="18132"/>
    <cellStyle name="Обычный 6 2 2 11 2 2 2 2 2" xfId="32798"/>
    <cellStyle name="Обычный 6 2 2 11 2 2 2 3" xfId="25465"/>
    <cellStyle name="Обычный 6 2 2 11 2 2 3" xfId="14477"/>
    <cellStyle name="Обычный 6 2 2 11 2 2 3 2" xfId="29143"/>
    <cellStyle name="Обычный 6 2 2 11 2 2 4" xfId="21810"/>
    <cellStyle name="Обычный 6 2 2 11 2 3" xfId="8971"/>
    <cellStyle name="Обычный 6 2 2 11 2 3 2" xfId="16306"/>
    <cellStyle name="Обычный 6 2 2 11 2 3 2 2" xfId="30972"/>
    <cellStyle name="Обычный 6 2 2 11 2 3 3" xfId="23639"/>
    <cellStyle name="Обычный 6 2 2 11 2 4" xfId="12651"/>
    <cellStyle name="Обычный 6 2 2 11 2 4 2" xfId="27317"/>
    <cellStyle name="Обычный 6 2 2 11 2 5" xfId="19984"/>
    <cellStyle name="Обычный 6 2 2 11 3" xfId="6231"/>
    <cellStyle name="Обычный 6 2 2 11 3 2" xfId="9890"/>
    <cellStyle name="Обычный 6 2 2 11 3 2 2" xfId="17223"/>
    <cellStyle name="Обычный 6 2 2 11 3 2 2 2" xfId="31889"/>
    <cellStyle name="Обычный 6 2 2 11 3 2 3" xfId="24556"/>
    <cellStyle name="Обычный 6 2 2 11 3 3" xfId="13568"/>
    <cellStyle name="Обычный 6 2 2 11 3 3 2" xfId="28234"/>
    <cellStyle name="Обычный 6 2 2 11 3 4" xfId="20901"/>
    <cellStyle name="Обычный 6 2 2 11 4" xfId="8060"/>
    <cellStyle name="Обычный 6 2 2 11 4 2" xfId="15397"/>
    <cellStyle name="Обычный 6 2 2 11 4 2 2" xfId="30063"/>
    <cellStyle name="Обычный 6 2 2 11 4 3" xfId="22730"/>
    <cellStyle name="Обычный 6 2 2 11 5" xfId="11742"/>
    <cellStyle name="Обычный 6 2 2 11 5 2" xfId="26408"/>
    <cellStyle name="Обычный 6 2 2 11 6" xfId="19075"/>
    <cellStyle name="Обычный 6 2 2 12" xfId="960"/>
    <cellStyle name="Обычный 6 2 2 12 2" xfId="5371"/>
    <cellStyle name="Обычный 6 2 2 12 2 2" xfId="7202"/>
    <cellStyle name="Обычный 6 2 2 12 2 2 2" xfId="10862"/>
    <cellStyle name="Обычный 6 2 2 12 2 2 2 2" xfId="18195"/>
    <cellStyle name="Обычный 6 2 2 12 2 2 2 2 2" xfId="32861"/>
    <cellStyle name="Обычный 6 2 2 12 2 2 2 3" xfId="25528"/>
    <cellStyle name="Обычный 6 2 2 12 2 2 3" xfId="14540"/>
    <cellStyle name="Обычный 6 2 2 12 2 2 3 2" xfId="29206"/>
    <cellStyle name="Обычный 6 2 2 12 2 2 4" xfId="21873"/>
    <cellStyle name="Обычный 6 2 2 12 2 3" xfId="9034"/>
    <cellStyle name="Обычный 6 2 2 12 2 3 2" xfId="16369"/>
    <cellStyle name="Обычный 6 2 2 12 2 3 2 2" xfId="31035"/>
    <cellStyle name="Обычный 6 2 2 12 2 3 3" xfId="23702"/>
    <cellStyle name="Обычный 6 2 2 12 2 4" xfId="12714"/>
    <cellStyle name="Обычный 6 2 2 12 2 4 2" xfId="27380"/>
    <cellStyle name="Обычный 6 2 2 12 2 5" xfId="20047"/>
    <cellStyle name="Обычный 6 2 2 12 3" xfId="6294"/>
    <cellStyle name="Обычный 6 2 2 12 3 2" xfId="9953"/>
    <cellStyle name="Обычный 6 2 2 12 3 2 2" xfId="17286"/>
    <cellStyle name="Обычный 6 2 2 12 3 2 2 2" xfId="31952"/>
    <cellStyle name="Обычный 6 2 2 12 3 2 3" xfId="24619"/>
    <cellStyle name="Обычный 6 2 2 12 3 3" xfId="13631"/>
    <cellStyle name="Обычный 6 2 2 12 3 3 2" xfId="28297"/>
    <cellStyle name="Обычный 6 2 2 12 3 4" xfId="20964"/>
    <cellStyle name="Обычный 6 2 2 12 4" xfId="8123"/>
    <cellStyle name="Обычный 6 2 2 12 4 2" xfId="15460"/>
    <cellStyle name="Обычный 6 2 2 12 4 2 2" xfId="30126"/>
    <cellStyle name="Обычный 6 2 2 12 4 3" xfId="22793"/>
    <cellStyle name="Обычный 6 2 2 12 5" xfId="11805"/>
    <cellStyle name="Обычный 6 2 2 12 5 2" xfId="26471"/>
    <cellStyle name="Обычный 6 2 2 12 6" xfId="19138"/>
    <cellStyle name="Обычный 6 2 2 13" xfId="1022"/>
    <cellStyle name="Обычный 6 2 2 13 2" xfId="5434"/>
    <cellStyle name="Обычный 6 2 2 13 2 2" xfId="7265"/>
    <cellStyle name="Обычный 6 2 2 13 2 2 2" xfId="10925"/>
    <cellStyle name="Обычный 6 2 2 13 2 2 2 2" xfId="18258"/>
    <cellStyle name="Обычный 6 2 2 13 2 2 2 2 2" xfId="32924"/>
    <cellStyle name="Обычный 6 2 2 13 2 2 2 3" xfId="25591"/>
    <cellStyle name="Обычный 6 2 2 13 2 2 3" xfId="14603"/>
    <cellStyle name="Обычный 6 2 2 13 2 2 3 2" xfId="29269"/>
    <cellStyle name="Обычный 6 2 2 13 2 2 4" xfId="21936"/>
    <cellStyle name="Обычный 6 2 2 13 2 3" xfId="9097"/>
    <cellStyle name="Обычный 6 2 2 13 2 3 2" xfId="16432"/>
    <cellStyle name="Обычный 6 2 2 13 2 3 2 2" xfId="31098"/>
    <cellStyle name="Обычный 6 2 2 13 2 3 3" xfId="23765"/>
    <cellStyle name="Обычный 6 2 2 13 2 4" xfId="12777"/>
    <cellStyle name="Обычный 6 2 2 13 2 4 2" xfId="27443"/>
    <cellStyle name="Обычный 6 2 2 13 2 5" xfId="20110"/>
    <cellStyle name="Обычный 6 2 2 13 3" xfId="6356"/>
    <cellStyle name="Обычный 6 2 2 13 3 2" xfId="10016"/>
    <cellStyle name="Обычный 6 2 2 13 3 2 2" xfId="17349"/>
    <cellStyle name="Обычный 6 2 2 13 3 2 2 2" xfId="32015"/>
    <cellStyle name="Обычный 6 2 2 13 3 2 3" xfId="24682"/>
    <cellStyle name="Обычный 6 2 2 13 3 3" xfId="13694"/>
    <cellStyle name="Обычный 6 2 2 13 3 3 2" xfId="28360"/>
    <cellStyle name="Обычный 6 2 2 13 3 4" xfId="21027"/>
    <cellStyle name="Обычный 6 2 2 13 4" xfId="8186"/>
    <cellStyle name="Обычный 6 2 2 13 4 2" xfId="15523"/>
    <cellStyle name="Обычный 6 2 2 13 4 2 2" xfId="30189"/>
    <cellStyle name="Обычный 6 2 2 13 4 3" xfId="22856"/>
    <cellStyle name="Обычный 6 2 2 13 5" xfId="11868"/>
    <cellStyle name="Обычный 6 2 2 13 5 2" xfId="26534"/>
    <cellStyle name="Обычный 6 2 2 13 6" xfId="19201"/>
    <cellStyle name="Обычный 6 2 2 14" xfId="3924"/>
    <cellStyle name="Обычный 6 2 2 15" xfId="4678"/>
    <cellStyle name="Обычный 6 2 2 15 2" xfId="6509"/>
    <cellStyle name="Обычный 6 2 2 15 2 2" xfId="10169"/>
    <cellStyle name="Обычный 6 2 2 15 2 2 2" xfId="17502"/>
    <cellStyle name="Обычный 6 2 2 15 2 2 2 2" xfId="32168"/>
    <cellStyle name="Обычный 6 2 2 15 2 2 3" xfId="24835"/>
    <cellStyle name="Обычный 6 2 2 15 2 3" xfId="13847"/>
    <cellStyle name="Обычный 6 2 2 15 2 3 2" xfId="28513"/>
    <cellStyle name="Обычный 6 2 2 15 2 4" xfId="21180"/>
    <cellStyle name="Обычный 6 2 2 15 3" xfId="8341"/>
    <cellStyle name="Обычный 6 2 2 15 3 2" xfId="15676"/>
    <cellStyle name="Обычный 6 2 2 15 3 2 2" xfId="30342"/>
    <cellStyle name="Обычный 6 2 2 15 3 3" xfId="23009"/>
    <cellStyle name="Обычный 6 2 2 15 4" xfId="12021"/>
    <cellStyle name="Обычный 6 2 2 15 4 2" xfId="26687"/>
    <cellStyle name="Обычный 6 2 2 15 5" xfId="19354"/>
    <cellStyle name="Обычный 6 2 2 16" xfId="5601"/>
    <cellStyle name="Обычный 6 2 2 16 2" xfId="9260"/>
    <cellStyle name="Обычный 6 2 2 16 2 2" xfId="16593"/>
    <cellStyle name="Обычный 6 2 2 16 2 2 2" xfId="31259"/>
    <cellStyle name="Обычный 6 2 2 16 2 3" xfId="23926"/>
    <cellStyle name="Обычный 6 2 2 16 3" xfId="12938"/>
    <cellStyle name="Обычный 6 2 2 16 3 2" xfId="27604"/>
    <cellStyle name="Обычный 6 2 2 16 4" xfId="20271"/>
    <cellStyle name="Обычный 6 2 2 17" xfId="7430"/>
    <cellStyle name="Обычный 6 2 2 17 2" xfId="14767"/>
    <cellStyle name="Обычный 6 2 2 17 2 2" xfId="29433"/>
    <cellStyle name="Обычный 6 2 2 17 3" xfId="22100"/>
    <cellStyle name="Обычный 6 2 2 18" xfId="11112"/>
    <cellStyle name="Обычный 6 2 2 18 2" xfId="25778"/>
    <cellStyle name="Обычный 6 2 2 19" xfId="18445"/>
    <cellStyle name="Обычный 6 2 2 2" xfId="330"/>
    <cellStyle name="Обычный 6 2 2 2 2" xfId="3926"/>
    <cellStyle name="Обычный 6 2 2 2 3" xfId="3925"/>
    <cellStyle name="Обычный 6 2 2 2 4" xfId="4741"/>
    <cellStyle name="Обычный 6 2 2 2 4 2" xfId="6572"/>
    <cellStyle name="Обычный 6 2 2 2 4 2 2" xfId="10232"/>
    <cellStyle name="Обычный 6 2 2 2 4 2 2 2" xfId="17565"/>
    <cellStyle name="Обычный 6 2 2 2 4 2 2 2 2" xfId="32231"/>
    <cellStyle name="Обычный 6 2 2 2 4 2 2 3" xfId="24898"/>
    <cellStyle name="Обычный 6 2 2 2 4 2 3" xfId="13910"/>
    <cellStyle name="Обычный 6 2 2 2 4 2 3 2" xfId="28576"/>
    <cellStyle name="Обычный 6 2 2 2 4 2 4" xfId="21243"/>
    <cellStyle name="Обычный 6 2 2 2 4 3" xfId="8404"/>
    <cellStyle name="Обычный 6 2 2 2 4 3 2" xfId="15739"/>
    <cellStyle name="Обычный 6 2 2 2 4 3 2 2" xfId="30405"/>
    <cellStyle name="Обычный 6 2 2 2 4 3 3" xfId="23072"/>
    <cellStyle name="Обычный 6 2 2 2 4 4" xfId="12084"/>
    <cellStyle name="Обычный 6 2 2 2 4 4 2" xfId="26750"/>
    <cellStyle name="Обычный 6 2 2 2 4 5" xfId="19417"/>
    <cellStyle name="Обычный 6 2 2 2 5" xfId="5664"/>
    <cellStyle name="Обычный 6 2 2 2 5 2" xfId="9323"/>
    <cellStyle name="Обычный 6 2 2 2 5 2 2" xfId="16656"/>
    <cellStyle name="Обычный 6 2 2 2 5 2 2 2" xfId="31322"/>
    <cellStyle name="Обычный 6 2 2 2 5 2 3" xfId="23989"/>
    <cellStyle name="Обычный 6 2 2 2 5 3" xfId="13001"/>
    <cellStyle name="Обычный 6 2 2 2 5 3 2" xfId="27667"/>
    <cellStyle name="Обычный 6 2 2 2 5 4" xfId="20334"/>
    <cellStyle name="Обычный 6 2 2 2 6" xfId="7493"/>
    <cellStyle name="Обычный 6 2 2 2 6 2" xfId="14830"/>
    <cellStyle name="Обычный 6 2 2 2 6 2 2" xfId="29496"/>
    <cellStyle name="Обычный 6 2 2 2 6 3" xfId="22163"/>
    <cellStyle name="Обычный 6 2 2 2 7" xfId="11175"/>
    <cellStyle name="Обычный 6 2 2 2 7 2" xfId="25841"/>
    <cellStyle name="Обычный 6 2 2 2 8" xfId="18508"/>
    <cellStyle name="Обычный 6 2 2 3" xfId="392"/>
    <cellStyle name="Обычный 6 2 2 3 2" xfId="3927"/>
    <cellStyle name="Обычный 6 2 2 3 3" xfId="4804"/>
    <cellStyle name="Обычный 6 2 2 3 3 2" xfId="6635"/>
    <cellStyle name="Обычный 6 2 2 3 3 2 2" xfId="10295"/>
    <cellStyle name="Обычный 6 2 2 3 3 2 2 2" xfId="17628"/>
    <cellStyle name="Обычный 6 2 2 3 3 2 2 2 2" xfId="32294"/>
    <cellStyle name="Обычный 6 2 2 3 3 2 2 3" xfId="24961"/>
    <cellStyle name="Обычный 6 2 2 3 3 2 3" xfId="13973"/>
    <cellStyle name="Обычный 6 2 2 3 3 2 3 2" xfId="28639"/>
    <cellStyle name="Обычный 6 2 2 3 3 2 4" xfId="21306"/>
    <cellStyle name="Обычный 6 2 2 3 3 3" xfId="8467"/>
    <cellStyle name="Обычный 6 2 2 3 3 3 2" xfId="15802"/>
    <cellStyle name="Обычный 6 2 2 3 3 3 2 2" xfId="30468"/>
    <cellStyle name="Обычный 6 2 2 3 3 3 3" xfId="23135"/>
    <cellStyle name="Обычный 6 2 2 3 3 4" xfId="12147"/>
    <cellStyle name="Обычный 6 2 2 3 3 4 2" xfId="26813"/>
    <cellStyle name="Обычный 6 2 2 3 3 5" xfId="19480"/>
    <cellStyle name="Обычный 6 2 2 3 4" xfId="5727"/>
    <cellStyle name="Обычный 6 2 2 3 4 2" xfId="9386"/>
    <cellStyle name="Обычный 6 2 2 3 4 2 2" xfId="16719"/>
    <cellStyle name="Обычный 6 2 2 3 4 2 2 2" xfId="31385"/>
    <cellStyle name="Обычный 6 2 2 3 4 2 3" xfId="24052"/>
    <cellStyle name="Обычный 6 2 2 3 4 3" xfId="13064"/>
    <cellStyle name="Обычный 6 2 2 3 4 3 2" xfId="27730"/>
    <cellStyle name="Обычный 6 2 2 3 4 4" xfId="20397"/>
    <cellStyle name="Обычный 6 2 2 3 5" xfId="7556"/>
    <cellStyle name="Обычный 6 2 2 3 5 2" xfId="14893"/>
    <cellStyle name="Обычный 6 2 2 3 5 2 2" xfId="29559"/>
    <cellStyle name="Обычный 6 2 2 3 5 3" xfId="22226"/>
    <cellStyle name="Обычный 6 2 2 3 6" xfId="11238"/>
    <cellStyle name="Обычный 6 2 2 3 6 2" xfId="25904"/>
    <cellStyle name="Обычный 6 2 2 3 7" xfId="18571"/>
    <cellStyle name="Обычный 6 2 2 4" xfId="455"/>
    <cellStyle name="Обычный 6 2 2 4 2" xfId="4867"/>
    <cellStyle name="Обычный 6 2 2 4 2 2" xfId="6698"/>
    <cellStyle name="Обычный 6 2 2 4 2 2 2" xfId="10358"/>
    <cellStyle name="Обычный 6 2 2 4 2 2 2 2" xfId="17691"/>
    <cellStyle name="Обычный 6 2 2 4 2 2 2 2 2" xfId="32357"/>
    <cellStyle name="Обычный 6 2 2 4 2 2 2 3" xfId="25024"/>
    <cellStyle name="Обычный 6 2 2 4 2 2 3" xfId="14036"/>
    <cellStyle name="Обычный 6 2 2 4 2 2 3 2" xfId="28702"/>
    <cellStyle name="Обычный 6 2 2 4 2 2 4" xfId="21369"/>
    <cellStyle name="Обычный 6 2 2 4 2 3" xfId="8530"/>
    <cellStyle name="Обычный 6 2 2 4 2 3 2" xfId="15865"/>
    <cellStyle name="Обычный 6 2 2 4 2 3 2 2" xfId="30531"/>
    <cellStyle name="Обычный 6 2 2 4 2 3 3" xfId="23198"/>
    <cellStyle name="Обычный 6 2 2 4 2 4" xfId="12210"/>
    <cellStyle name="Обычный 6 2 2 4 2 4 2" xfId="26876"/>
    <cellStyle name="Обычный 6 2 2 4 2 5" xfId="19543"/>
    <cellStyle name="Обычный 6 2 2 4 3" xfId="5790"/>
    <cellStyle name="Обычный 6 2 2 4 3 2" xfId="9449"/>
    <cellStyle name="Обычный 6 2 2 4 3 2 2" xfId="16782"/>
    <cellStyle name="Обычный 6 2 2 4 3 2 2 2" xfId="31448"/>
    <cellStyle name="Обычный 6 2 2 4 3 2 3" xfId="24115"/>
    <cellStyle name="Обычный 6 2 2 4 3 3" xfId="13127"/>
    <cellStyle name="Обычный 6 2 2 4 3 3 2" xfId="27793"/>
    <cellStyle name="Обычный 6 2 2 4 3 4" xfId="20460"/>
    <cellStyle name="Обычный 6 2 2 4 4" xfId="7619"/>
    <cellStyle name="Обычный 6 2 2 4 4 2" xfId="14956"/>
    <cellStyle name="Обычный 6 2 2 4 4 2 2" xfId="29622"/>
    <cellStyle name="Обычный 6 2 2 4 4 3" xfId="22289"/>
    <cellStyle name="Обычный 6 2 2 4 5" xfId="11301"/>
    <cellStyle name="Обычный 6 2 2 4 5 2" xfId="25967"/>
    <cellStyle name="Обычный 6 2 2 4 6" xfId="18634"/>
    <cellStyle name="Обычный 6 2 2 5" xfId="518"/>
    <cellStyle name="Обычный 6 2 2 5 2" xfId="4930"/>
    <cellStyle name="Обычный 6 2 2 5 2 2" xfId="6761"/>
    <cellStyle name="Обычный 6 2 2 5 2 2 2" xfId="10421"/>
    <cellStyle name="Обычный 6 2 2 5 2 2 2 2" xfId="17754"/>
    <cellStyle name="Обычный 6 2 2 5 2 2 2 2 2" xfId="32420"/>
    <cellStyle name="Обычный 6 2 2 5 2 2 2 3" xfId="25087"/>
    <cellStyle name="Обычный 6 2 2 5 2 2 3" xfId="14099"/>
    <cellStyle name="Обычный 6 2 2 5 2 2 3 2" xfId="28765"/>
    <cellStyle name="Обычный 6 2 2 5 2 2 4" xfId="21432"/>
    <cellStyle name="Обычный 6 2 2 5 2 3" xfId="8593"/>
    <cellStyle name="Обычный 6 2 2 5 2 3 2" xfId="15928"/>
    <cellStyle name="Обычный 6 2 2 5 2 3 2 2" xfId="30594"/>
    <cellStyle name="Обычный 6 2 2 5 2 3 3" xfId="23261"/>
    <cellStyle name="Обычный 6 2 2 5 2 4" xfId="12273"/>
    <cellStyle name="Обычный 6 2 2 5 2 4 2" xfId="26939"/>
    <cellStyle name="Обычный 6 2 2 5 2 5" xfId="19606"/>
    <cellStyle name="Обычный 6 2 2 5 3" xfId="5853"/>
    <cellStyle name="Обычный 6 2 2 5 3 2" xfId="9512"/>
    <cellStyle name="Обычный 6 2 2 5 3 2 2" xfId="16845"/>
    <cellStyle name="Обычный 6 2 2 5 3 2 2 2" xfId="31511"/>
    <cellStyle name="Обычный 6 2 2 5 3 2 3" xfId="24178"/>
    <cellStyle name="Обычный 6 2 2 5 3 3" xfId="13190"/>
    <cellStyle name="Обычный 6 2 2 5 3 3 2" xfId="27856"/>
    <cellStyle name="Обычный 6 2 2 5 3 4" xfId="20523"/>
    <cellStyle name="Обычный 6 2 2 5 4" xfId="7682"/>
    <cellStyle name="Обычный 6 2 2 5 4 2" xfId="15019"/>
    <cellStyle name="Обычный 6 2 2 5 4 2 2" xfId="29685"/>
    <cellStyle name="Обычный 6 2 2 5 4 3" xfId="22352"/>
    <cellStyle name="Обычный 6 2 2 5 5" xfId="11364"/>
    <cellStyle name="Обычный 6 2 2 5 5 2" xfId="26030"/>
    <cellStyle name="Обычный 6 2 2 5 6" xfId="18697"/>
    <cellStyle name="Обычный 6 2 2 6" xfId="581"/>
    <cellStyle name="Обычный 6 2 2 6 2" xfId="4993"/>
    <cellStyle name="Обычный 6 2 2 6 2 2" xfId="6824"/>
    <cellStyle name="Обычный 6 2 2 6 2 2 2" xfId="10484"/>
    <cellStyle name="Обычный 6 2 2 6 2 2 2 2" xfId="17817"/>
    <cellStyle name="Обычный 6 2 2 6 2 2 2 2 2" xfId="32483"/>
    <cellStyle name="Обычный 6 2 2 6 2 2 2 3" xfId="25150"/>
    <cellStyle name="Обычный 6 2 2 6 2 2 3" xfId="14162"/>
    <cellStyle name="Обычный 6 2 2 6 2 2 3 2" xfId="28828"/>
    <cellStyle name="Обычный 6 2 2 6 2 2 4" xfId="21495"/>
    <cellStyle name="Обычный 6 2 2 6 2 3" xfId="8656"/>
    <cellStyle name="Обычный 6 2 2 6 2 3 2" xfId="15991"/>
    <cellStyle name="Обычный 6 2 2 6 2 3 2 2" xfId="30657"/>
    <cellStyle name="Обычный 6 2 2 6 2 3 3" xfId="23324"/>
    <cellStyle name="Обычный 6 2 2 6 2 4" xfId="12336"/>
    <cellStyle name="Обычный 6 2 2 6 2 4 2" xfId="27002"/>
    <cellStyle name="Обычный 6 2 2 6 2 5" xfId="19669"/>
    <cellStyle name="Обычный 6 2 2 6 3" xfId="5916"/>
    <cellStyle name="Обычный 6 2 2 6 3 2" xfId="9575"/>
    <cellStyle name="Обычный 6 2 2 6 3 2 2" xfId="16908"/>
    <cellStyle name="Обычный 6 2 2 6 3 2 2 2" xfId="31574"/>
    <cellStyle name="Обычный 6 2 2 6 3 2 3" xfId="24241"/>
    <cellStyle name="Обычный 6 2 2 6 3 3" xfId="13253"/>
    <cellStyle name="Обычный 6 2 2 6 3 3 2" xfId="27919"/>
    <cellStyle name="Обычный 6 2 2 6 3 4" xfId="20586"/>
    <cellStyle name="Обычный 6 2 2 6 4" xfId="7745"/>
    <cellStyle name="Обычный 6 2 2 6 4 2" xfId="15082"/>
    <cellStyle name="Обычный 6 2 2 6 4 2 2" xfId="29748"/>
    <cellStyle name="Обычный 6 2 2 6 4 3" xfId="22415"/>
    <cellStyle name="Обычный 6 2 2 6 5" xfId="11427"/>
    <cellStyle name="Обычный 6 2 2 6 5 2" xfId="26093"/>
    <cellStyle name="Обычный 6 2 2 6 6" xfId="18760"/>
    <cellStyle name="Обычный 6 2 2 7" xfId="645"/>
    <cellStyle name="Обычный 6 2 2 7 2" xfId="5056"/>
    <cellStyle name="Обычный 6 2 2 7 2 2" xfId="6887"/>
    <cellStyle name="Обычный 6 2 2 7 2 2 2" xfId="10547"/>
    <cellStyle name="Обычный 6 2 2 7 2 2 2 2" xfId="17880"/>
    <cellStyle name="Обычный 6 2 2 7 2 2 2 2 2" xfId="32546"/>
    <cellStyle name="Обычный 6 2 2 7 2 2 2 3" xfId="25213"/>
    <cellStyle name="Обычный 6 2 2 7 2 2 3" xfId="14225"/>
    <cellStyle name="Обычный 6 2 2 7 2 2 3 2" xfId="28891"/>
    <cellStyle name="Обычный 6 2 2 7 2 2 4" xfId="21558"/>
    <cellStyle name="Обычный 6 2 2 7 2 3" xfId="8719"/>
    <cellStyle name="Обычный 6 2 2 7 2 3 2" xfId="16054"/>
    <cellStyle name="Обычный 6 2 2 7 2 3 2 2" xfId="30720"/>
    <cellStyle name="Обычный 6 2 2 7 2 3 3" xfId="23387"/>
    <cellStyle name="Обычный 6 2 2 7 2 4" xfId="12399"/>
    <cellStyle name="Обычный 6 2 2 7 2 4 2" xfId="27065"/>
    <cellStyle name="Обычный 6 2 2 7 2 5" xfId="19732"/>
    <cellStyle name="Обычный 6 2 2 7 3" xfId="5979"/>
    <cellStyle name="Обычный 6 2 2 7 3 2" xfId="9638"/>
    <cellStyle name="Обычный 6 2 2 7 3 2 2" xfId="16971"/>
    <cellStyle name="Обычный 6 2 2 7 3 2 2 2" xfId="31637"/>
    <cellStyle name="Обычный 6 2 2 7 3 2 3" xfId="24304"/>
    <cellStyle name="Обычный 6 2 2 7 3 3" xfId="13316"/>
    <cellStyle name="Обычный 6 2 2 7 3 3 2" xfId="27982"/>
    <cellStyle name="Обычный 6 2 2 7 3 4" xfId="20649"/>
    <cellStyle name="Обычный 6 2 2 7 4" xfId="7808"/>
    <cellStyle name="Обычный 6 2 2 7 4 2" xfId="15145"/>
    <cellStyle name="Обычный 6 2 2 7 4 2 2" xfId="29811"/>
    <cellStyle name="Обычный 6 2 2 7 4 3" xfId="22478"/>
    <cellStyle name="Обычный 6 2 2 7 5" xfId="11490"/>
    <cellStyle name="Обычный 6 2 2 7 5 2" xfId="26156"/>
    <cellStyle name="Обычный 6 2 2 7 6" xfId="18823"/>
    <cellStyle name="Обычный 6 2 2 8" xfId="708"/>
    <cellStyle name="Обычный 6 2 2 8 2" xfId="5119"/>
    <cellStyle name="Обычный 6 2 2 8 2 2" xfId="6950"/>
    <cellStyle name="Обычный 6 2 2 8 2 2 2" xfId="10610"/>
    <cellStyle name="Обычный 6 2 2 8 2 2 2 2" xfId="17943"/>
    <cellStyle name="Обычный 6 2 2 8 2 2 2 2 2" xfId="32609"/>
    <cellStyle name="Обычный 6 2 2 8 2 2 2 3" xfId="25276"/>
    <cellStyle name="Обычный 6 2 2 8 2 2 3" xfId="14288"/>
    <cellStyle name="Обычный 6 2 2 8 2 2 3 2" xfId="28954"/>
    <cellStyle name="Обычный 6 2 2 8 2 2 4" xfId="21621"/>
    <cellStyle name="Обычный 6 2 2 8 2 3" xfId="8782"/>
    <cellStyle name="Обычный 6 2 2 8 2 3 2" xfId="16117"/>
    <cellStyle name="Обычный 6 2 2 8 2 3 2 2" xfId="30783"/>
    <cellStyle name="Обычный 6 2 2 8 2 3 3" xfId="23450"/>
    <cellStyle name="Обычный 6 2 2 8 2 4" xfId="12462"/>
    <cellStyle name="Обычный 6 2 2 8 2 4 2" xfId="27128"/>
    <cellStyle name="Обычный 6 2 2 8 2 5" xfId="19795"/>
    <cellStyle name="Обычный 6 2 2 8 3" xfId="6042"/>
    <cellStyle name="Обычный 6 2 2 8 3 2" xfId="9701"/>
    <cellStyle name="Обычный 6 2 2 8 3 2 2" xfId="17034"/>
    <cellStyle name="Обычный 6 2 2 8 3 2 2 2" xfId="31700"/>
    <cellStyle name="Обычный 6 2 2 8 3 2 3" xfId="24367"/>
    <cellStyle name="Обычный 6 2 2 8 3 3" xfId="13379"/>
    <cellStyle name="Обычный 6 2 2 8 3 3 2" xfId="28045"/>
    <cellStyle name="Обычный 6 2 2 8 3 4" xfId="20712"/>
    <cellStyle name="Обычный 6 2 2 8 4" xfId="7871"/>
    <cellStyle name="Обычный 6 2 2 8 4 2" xfId="15208"/>
    <cellStyle name="Обычный 6 2 2 8 4 2 2" xfId="29874"/>
    <cellStyle name="Обычный 6 2 2 8 4 3" xfId="22541"/>
    <cellStyle name="Обычный 6 2 2 8 5" xfId="11553"/>
    <cellStyle name="Обычный 6 2 2 8 5 2" xfId="26219"/>
    <cellStyle name="Обычный 6 2 2 8 6" xfId="18886"/>
    <cellStyle name="Обычный 6 2 2 9" xfId="771"/>
    <cellStyle name="Обычный 6 2 2 9 2" xfId="5182"/>
    <cellStyle name="Обычный 6 2 2 9 2 2" xfId="7013"/>
    <cellStyle name="Обычный 6 2 2 9 2 2 2" xfId="10673"/>
    <cellStyle name="Обычный 6 2 2 9 2 2 2 2" xfId="18006"/>
    <cellStyle name="Обычный 6 2 2 9 2 2 2 2 2" xfId="32672"/>
    <cellStyle name="Обычный 6 2 2 9 2 2 2 3" xfId="25339"/>
    <cellStyle name="Обычный 6 2 2 9 2 2 3" xfId="14351"/>
    <cellStyle name="Обычный 6 2 2 9 2 2 3 2" xfId="29017"/>
    <cellStyle name="Обычный 6 2 2 9 2 2 4" xfId="21684"/>
    <cellStyle name="Обычный 6 2 2 9 2 3" xfId="8845"/>
    <cellStyle name="Обычный 6 2 2 9 2 3 2" xfId="16180"/>
    <cellStyle name="Обычный 6 2 2 9 2 3 2 2" xfId="30846"/>
    <cellStyle name="Обычный 6 2 2 9 2 3 3" xfId="23513"/>
    <cellStyle name="Обычный 6 2 2 9 2 4" xfId="12525"/>
    <cellStyle name="Обычный 6 2 2 9 2 4 2" xfId="27191"/>
    <cellStyle name="Обычный 6 2 2 9 2 5" xfId="19858"/>
    <cellStyle name="Обычный 6 2 2 9 3" xfId="6105"/>
    <cellStyle name="Обычный 6 2 2 9 3 2" xfId="9764"/>
    <cellStyle name="Обычный 6 2 2 9 3 2 2" xfId="17097"/>
    <cellStyle name="Обычный 6 2 2 9 3 2 2 2" xfId="31763"/>
    <cellStyle name="Обычный 6 2 2 9 3 2 3" xfId="24430"/>
    <cellStyle name="Обычный 6 2 2 9 3 3" xfId="13442"/>
    <cellStyle name="Обычный 6 2 2 9 3 3 2" xfId="28108"/>
    <cellStyle name="Обычный 6 2 2 9 3 4" xfId="20775"/>
    <cellStyle name="Обычный 6 2 2 9 4" xfId="7934"/>
    <cellStyle name="Обычный 6 2 2 9 4 2" xfId="15271"/>
    <cellStyle name="Обычный 6 2 2 9 4 2 2" xfId="29937"/>
    <cellStyle name="Обычный 6 2 2 9 4 3" xfId="22604"/>
    <cellStyle name="Обычный 6 2 2 9 5" xfId="11616"/>
    <cellStyle name="Обычный 6 2 2 9 5 2" xfId="26282"/>
    <cellStyle name="Обычный 6 2 2 9 6" xfId="18949"/>
    <cellStyle name="Обычный 6 2 20" xfId="18444"/>
    <cellStyle name="Обычный 6 2 3" xfId="329"/>
    <cellStyle name="Обычный 6 2 3 2" xfId="3929"/>
    <cellStyle name="Обычный 6 2 3 3" xfId="3928"/>
    <cellStyle name="Обычный 6 2 3 4" xfId="4740"/>
    <cellStyle name="Обычный 6 2 3 4 2" xfId="6571"/>
    <cellStyle name="Обычный 6 2 3 4 2 2" xfId="10231"/>
    <cellStyle name="Обычный 6 2 3 4 2 2 2" xfId="17564"/>
    <cellStyle name="Обычный 6 2 3 4 2 2 2 2" xfId="32230"/>
    <cellStyle name="Обычный 6 2 3 4 2 2 3" xfId="24897"/>
    <cellStyle name="Обычный 6 2 3 4 2 3" xfId="13909"/>
    <cellStyle name="Обычный 6 2 3 4 2 3 2" xfId="28575"/>
    <cellStyle name="Обычный 6 2 3 4 2 4" xfId="21242"/>
    <cellStyle name="Обычный 6 2 3 4 3" xfId="8403"/>
    <cellStyle name="Обычный 6 2 3 4 3 2" xfId="15738"/>
    <cellStyle name="Обычный 6 2 3 4 3 2 2" xfId="30404"/>
    <cellStyle name="Обычный 6 2 3 4 3 3" xfId="23071"/>
    <cellStyle name="Обычный 6 2 3 4 4" xfId="12083"/>
    <cellStyle name="Обычный 6 2 3 4 4 2" xfId="26749"/>
    <cellStyle name="Обычный 6 2 3 4 5" xfId="19416"/>
    <cellStyle name="Обычный 6 2 3 5" xfId="5663"/>
    <cellStyle name="Обычный 6 2 3 5 2" xfId="9322"/>
    <cellStyle name="Обычный 6 2 3 5 2 2" xfId="16655"/>
    <cellStyle name="Обычный 6 2 3 5 2 2 2" xfId="31321"/>
    <cellStyle name="Обычный 6 2 3 5 2 3" xfId="23988"/>
    <cellStyle name="Обычный 6 2 3 5 3" xfId="13000"/>
    <cellStyle name="Обычный 6 2 3 5 3 2" xfId="27666"/>
    <cellStyle name="Обычный 6 2 3 5 4" xfId="20333"/>
    <cellStyle name="Обычный 6 2 3 6" xfId="7492"/>
    <cellStyle name="Обычный 6 2 3 6 2" xfId="14829"/>
    <cellStyle name="Обычный 6 2 3 6 2 2" xfId="29495"/>
    <cellStyle name="Обычный 6 2 3 6 3" xfId="22162"/>
    <cellStyle name="Обычный 6 2 3 7" xfId="11174"/>
    <cellStyle name="Обычный 6 2 3 7 2" xfId="25840"/>
    <cellStyle name="Обычный 6 2 3 8" xfId="18507"/>
    <cellStyle name="Обычный 6 2 4" xfId="391"/>
    <cellStyle name="Обычный 6 2 4 2" xfId="3930"/>
    <cellStyle name="Обычный 6 2 4 3" xfId="4803"/>
    <cellStyle name="Обычный 6 2 4 3 2" xfId="6634"/>
    <cellStyle name="Обычный 6 2 4 3 2 2" xfId="10294"/>
    <cellStyle name="Обычный 6 2 4 3 2 2 2" xfId="17627"/>
    <cellStyle name="Обычный 6 2 4 3 2 2 2 2" xfId="32293"/>
    <cellStyle name="Обычный 6 2 4 3 2 2 3" xfId="24960"/>
    <cellStyle name="Обычный 6 2 4 3 2 3" xfId="13972"/>
    <cellStyle name="Обычный 6 2 4 3 2 3 2" xfId="28638"/>
    <cellStyle name="Обычный 6 2 4 3 2 4" xfId="21305"/>
    <cellStyle name="Обычный 6 2 4 3 3" xfId="8466"/>
    <cellStyle name="Обычный 6 2 4 3 3 2" xfId="15801"/>
    <cellStyle name="Обычный 6 2 4 3 3 2 2" xfId="30467"/>
    <cellStyle name="Обычный 6 2 4 3 3 3" xfId="23134"/>
    <cellStyle name="Обычный 6 2 4 3 4" xfId="12146"/>
    <cellStyle name="Обычный 6 2 4 3 4 2" xfId="26812"/>
    <cellStyle name="Обычный 6 2 4 3 5" xfId="19479"/>
    <cellStyle name="Обычный 6 2 4 4" xfId="5726"/>
    <cellStyle name="Обычный 6 2 4 4 2" xfId="9385"/>
    <cellStyle name="Обычный 6 2 4 4 2 2" xfId="16718"/>
    <cellStyle name="Обычный 6 2 4 4 2 2 2" xfId="31384"/>
    <cellStyle name="Обычный 6 2 4 4 2 3" xfId="24051"/>
    <cellStyle name="Обычный 6 2 4 4 3" xfId="13063"/>
    <cellStyle name="Обычный 6 2 4 4 3 2" xfId="27729"/>
    <cellStyle name="Обычный 6 2 4 4 4" xfId="20396"/>
    <cellStyle name="Обычный 6 2 4 5" xfId="7555"/>
    <cellStyle name="Обычный 6 2 4 5 2" xfId="14892"/>
    <cellStyle name="Обычный 6 2 4 5 2 2" xfId="29558"/>
    <cellStyle name="Обычный 6 2 4 5 3" xfId="22225"/>
    <cellStyle name="Обычный 6 2 4 6" xfId="11237"/>
    <cellStyle name="Обычный 6 2 4 6 2" xfId="25903"/>
    <cellStyle name="Обычный 6 2 4 7" xfId="18570"/>
    <cellStyle name="Обычный 6 2 5" xfId="454"/>
    <cellStyle name="Обычный 6 2 5 2" xfId="4866"/>
    <cellStyle name="Обычный 6 2 5 2 2" xfId="6697"/>
    <cellStyle name="Обычный 6 2 5 2 2 2" xfId="10357"/>
    <cellStyle name="Обычный 6 2 5 2 2 2 2" xfId="17690"/>
    <cellStyle name="Обычный 6 2 5 2 2 2 2 2" xfId="32356"/>
    <cellStyle name="Обычный 6 2 5 2 2 2 3" xfId="25023"/>
    <cellStyle name="Обычный 6 2 5 2 2 3" xfId="14035"/>
    <cellStyle name="Обычный 6 2 5 2 2 3 2" xfId="28701"/>
    <cellStyle name="Обычный 6 2 5 2 2 4" xfId="21368"/>
    <cellStyle name="Обычный 6 2 5 2 3" xfId="8529"/>
    <cellStyle name="Обычный 6 2 5 2 3 2" xfId="15864"/>
    <cellStyle name="Обычный 6 2 5 2 3 2 2" xfId="30530"/>
    <cellStyle name="Обычный 6 2 5 2 3 3" xfId="23197"/>
    <cellStyle name="Обычный 6 2 5 2 4" xfId="12209"/>
    <cellStyle name="Обычный 6 2 5 2 4 2" xfId="26875"/>
    <cellStyle name="Обычный 6 2 5 2 5" xfId="19542"/>
    <cellStyle name="Обычный 6 2 5 3" xfId="5789"/>
    <cellStyle name="Обычный 6 2 5 3 2" xfId="9448"/>
    <cellStyle name="Обычный 6 2 5 3 2 2" xfId="16781"/>
    <cellStyle name="Обычный 6 2 5 3 2 2 2" xfId="31447"/>
    <cellStyle name="Обычный 6 2 5 3 2 3" xfId="24114"/>
    <cellStyle name="Обычный 6 2 5 3 3" xfId="13126"/>
    <cellStyle name="Обычный 6 2 5 3 3 2" xfId="27792"/>
    <cellStyle name="Обычный 6 2 5 3 4" xfId="20459"/>
    <cellStyle name="Обычный 6 2 5 4" xfId="7618"/>
    <cellStyle name="Обычный 6 2 5 4 2" xfId="14955"/>
    <cellStyle name="Обычный 6 2 5 4 2 2" xfId="29621"/>
    <cellStyle name="Обычный 6 2 5 4 3" xfId="22288"/>
    <cellStyle name="Обычный 6 2 5 5" xfId="11300"/>
    <cellStyle name="Обычный 6 2 5 5 2" xfId="25966"/>
    <cellStyle name="Обычный 6 2 5 6" xfId="18633"/>
    <cellStyle name="Обычный 6 2 6" xfId="517"/>
    <cellStyle name="Обычный 6 2 6 2" xfId="4929"/>
    <cellStyle name="Обычный 6 2 6 2 2" xfId="6760"/>
    <cellStyle name="Обычный 6 2 6 2 2 2" xfId="10420"/>
    <cellStyle name="Обычный 6 2 6 2 2 2 2" xfId="17753"/>
    <cellStyle name="Обычный 6 2 6 2 2 2 2 2" xfId="32419"/>
    <cellStyle name="Обычный 6 2 6 2 2 2 3" xfId="25086"/>
    <cellStyle name="Обычный 6 2 6 2 2 3" xfId="14098"/>
    <cellStyle name="Обычный 6 2 6 2 2 3 2" xfId="28764"/>
    <cellStyle name="Обычный 6 2 6 2 2 4" xfId="21431"/>
    <cellStyle name="Обычный 6 2 6 2 3" xfId="8592"/>
    <cellStyle name="Обычный 6 2 6 2 3 2" xfId="15927"/>
    <cellStyle name="Обычный 6 2 6 2 3 2 2" xfId="30593"/>
    <cellStyle name="Обычный 6 2 6 2 3 3" xfId="23260"/>
    <cellStyle name="Обычный 6 2 6 2 4" xfId="12272"/>
    <cellStyle name="Обычный 6 2 6 2 4 2" xfId="26938"/>
    <cellStyle name="Обычный 6 2 6 2 5" xfId="19605"/>
    <cellStyle name="Обычный 6 2 6 3" xfId="5852"/>
    <cellStyle name="Обычный 6 2 6 3 2" xfId="9511"/>
    <cellStyle name="Обычный 6 2 6 3 2 2" xfId="16844"/>
    <cellStyle name="Обычный 6 2 6 3 2 2 2" xfId="31510"/>
    <cellStyle name="Обычный 6 2 6 3 2 3" xfId="24177"/>
    <cellStyle name="Обычный 6 2 6 3 3" xfId="13189"/>
    <cellStyle name="Обычный 6 2 6 3 3 2" xfId="27855"/>
    <cellStyle name="Обычный 6 2 6 3 4" xfId="20522"/>
    <cellStyle name="Обычный 6 2 6 4" xfId="7681"/>
    <cellStyle name="Обычный 6 2 6 4 2" xfId="15018"/>
    <cellStyle name="Обычный 6 2 6 4 2 2" xfId="29684"/>
    <cellStyle name="Обычный 6 2 6 4 3" xfId="22351"/>
    <cellStyle name="Обычный 6 2 6 5" xfId="11363"/>
    <cellStyle name="Обычный 6 2 6 5 2" xfId="26029"/>
    <cellStyle name="Обычный 6 2 6 6" xfId="18696"/>
    <cellStyle name="Обычный 6 2 7" xfId="580"/>
    <cellStyle name="Обычный 6 2 7 2" xfId="4992"/>
    <cellStyle name="Обычный 6 2 7 2 2" xfId="6823"/>
    <cellStyle name="Обычный 6 2 7 2 2 2" xfId="10483"/>
    <cellStyle name="Обычный 6 2 7 2 2 2 2" xfId="17816"/>
    <cellStyle name="Обычный 6 2 7 2 2 2 2 2" xfId="32482"/>
    <cellStyle name="Обычный 6 2 7 2 2 2 3" xfId="25149"/>
    <cellStyle name="Обычный 6 2 7 2 2 3" xfId="14161"/>
    <cellStyle name="Обычный 6 2 7 2 2 3 2" xfId="28827"/>
    <cellStyle name="Обычный 6 2 7 2 2 4" xfId="21494"/>
    <cellStyle name="Обычный 6 2 7 2 3" xfId="8655"/>
    <cellStyle name="Обычный 6 2 7 2 3 2" xfId="15990"/>
    <cellStyle name="Обычный 6 2 7 2 3 2 2" xfId="30656"/>
    <cellStyle name="Обычный 6 2 7 2 3 3" xfId="23323"/>
    <cellStyle name="Обычный 6 2 7 2 4" xfId="12335"/>
    <cellStyle name="Обычный 6 2 7 2 4 2" xfId="27001"/>
    <cellStyle name="Обычный 6 2 7 2 5" xfId="19668"/>
    <cellStyle name="Обычный 6 2 7 3" xfId="5915"/>
    <cellStyle name="Обычный 6 2 7 3 2" xfId="9574"/>
    <cellStyle name="Обычный 6 2 7 3 2 2" xfId="16907"/>
    <cellStyle name="Обычный 6 2 7 3 2 2 2" xfId="31573"/>
    <cellStyle name="Обычный 6 2 7 3 2 3" xfId="24240"/>
    <cellStyle name="Обычный 6 2 7 3 3" xfId="13252"/>
    <cellStyle name="Обычный 6 2 7 3 3 2" xfId="27918"/>
    <cellStyle name="Обычный 6 2 7 3 4" xfId="20585"/>
    <cellStyle name="Обычный 6 2 7 4" xfId="7744"/>
    <cellStyle name="Обычный 6 2 7 4 2" xfId="15081"/>
    <cellStyle name="Обычный 6 2 7 4 2 2" xfId="29747"/>
    <cellStyle name="Обычный 6 2 7 4 3" xfId="22414"/>
    <cellStyle name="Обычный 6 2 7 5" xfId="11426"/>
    <cellStyle name="Обычный 6 2 7 5 2" xfId="26092"/>
    <cellStyle name="Обычный 6 2 7 6" xfId="18759"/>
    <cellStyle name="Обычный 6 2 8" xfId="644"/>
    <cellStyle name="Обычный 6 2 8 2" xfId="5055"/>
    <cellStyle name="Обычный 6 2 8 2 2" xfId="6886"/>
    <cellStyle name="Обычный 6 2 8 2 2 2" xfId="10546"/>
    <cellStyle name="Обычный 6 2 8 2 2 2 2" xfId="17879"/>
    <cellStyle name="Обычный 6 2 8 2 2 2 2 2" xfId="32545"/>
    <cellStyle name="Обычный 6 2 8 2 2 2 3" xfId="25212"/>
    <cellStyle name="Обычный 6 2 8 2 2 3" xfId="14224"/>
    <cellStyle name="Обычный 6 2 8 2 2 3 2" xfId="28890"/>
    <cellStyle name="Обычный 6 2 8 2 2 4" xfId="21557"/>
    <cellStyle name="Обычный 6 2 8 2 3" xfId="8718"/>
    <cellStyle name="Обычный 6 2 8 2 3 2" xfId="16053"/>
    <cellStyle name="Обычный 6 2 8 2 3 2 2" xfId="30719"/>
    <cellStyle name="Обычный 6 2 8 2 3 3" xfId="23386"/>
    <cellStyle name="Обычный 6 2 8 2 4" xfId="12398"/>
    <cellStyle name="Обычный 6 2 8 2 4 2" xfId="27064"/>
    <cellStyle name="Обычный 6 2 8 2 5" xfId="19731"/>
    <cellStyle name="Обычный 6 2 8 3" xfId="5978"/>
    <cellStyle name="Обычный 6 2 8 3 2" xfId="9637"/>
    <cellStyle name="Обычный 6 2 8 3 2 2" xfId="16970"/>
    <cellStyle name="Обычный 6 2 8 3 2 2 2" xfId="31636"/>
    <cellStyle name="Обычный 6 2 8 3 2 3" xfId="24303"/>
    <cellStyle name="Обычный 6 2 8 3 3" xfId="13315"/>
    <cellStyle name="Обычный 6 2 8 3 3 2" xfId="27981"/>
    <cellStyle name="Обычный 6 2 8 3 4" xfId="20648"/>
    <cellStyle name="Обычный 6 2 8 4" xfId="7807"/>
    <cellStyle name="Обычный 6 2 8 4 2" xfId="15144"/>
    <cellStyle name="Обычный 6 2 8 4 2 2" xfId="29810"/>
    <cellStyle name="Обычный 6 2 8 4 3" xfId="22477"/>
    <cellStyle name="Обычный 6 2 8 5" xfId="11489"/>
    <cellStyle name="Обычный 6 2 8 5 2" xfId="26155"/>
    <cellStyle name="Обычный 6 2 8 6" xfId="18822"/>
    <cellStyle name="Обычный 6 2 9" xfId="707"/>
    <cellStyle name="Обычный 6 2 9 2" xfId="5118"/>
    <cellStyle name="Обычный 6 2 9 2 2" xfId="6949"/>
    <cellStyle name="Обычный 6 2 9 2 2 2" xfId="10609"/>
    <cellStyle name="Обычный 6 2 9 2 2 2 2" xfId="17942"/>
    <cellStyle name="Обычный 6 2 9 2 2 2 2 2" xfId="32608"/>
    <cellStyle name="Обычный 6 2 9 2 2 2 3" xfId="25275"/>
    <cellStyle name="Обычный 6 2 9 2 2 3" xfId="14287"/>
    <cellStyle name="Обычный 6 2 9 2 2 3 2" xfId="28953"/>
    <cellStyle name="Обычный 6 2 9 2 2 4" xfId="21620"/>
    <cellStyle name="Обычный 6 2 9 2 3" xfId="8781"/>
    <cellStyle name="Обычный 6 2 9 2 3 2" xfId="16116"/>
    <cellStyle name="Обычный 6 2 9 2 3 2 2" xfId="30782"/>
    <cellStyle name="Обычный 6 2 9 2 3 3" xfId="23449"/>
    <cellStyle name="Обычный 6 2 9 2 4" xfId="12461"/>
    <cellStyle name="Обычный 6 2 9 2 4 2" xfId="27127"/>
    <cellStyle name="Обычный 6 2 9 2 5" xfId="19794"/>
    <cellStyle name="Обычный 6 2 9 3" xfId="6041"/>
    <cellStyle name="Обычный 6 2 9 3 2" xfId="9700"/>
    <cellStyle name="Обычный 6 2 9 3 2 2" xfId="17033"/>
    <cellStyle name="Обычный 6 2 9 3 2 2 2" xfId="31699"/>
    <cellStyle name="Обычный 6 2 9 3 2 3" xfId="24366"/>
    <cellStyle name="Обычный 6 2 9 3 3" xfId="13378"/>
    <cellStyle name="Обычный 6 2 9 3 3 2" xfId="28044"/>
    <cellStyle name="Обычный 6 2 9 3 4" xfId="20711"/>
    <cellStyle name="Обычный 6 2 9 4" xfId="7870"/>
    <cellStyle name="Обычный 6 2 9 4 2" xfId="15207"/>
    <cellStyle name="Обычный 6 2 9 4 2 2" xfId="29873"/>
    <cellStyle name="Обычный 6 2 9 4 3" xfId="22540"/>
    <cellStyle name="Обычный 6 2 9 5" xfId="11552"/>
    <cellStyle name="Обычный 6 2 9 5 2" xfId="26218"/>
    <cellStyle name="Обычный 6 2 9 6" xfId="18885"/>
    <cellStyle name="Обычный 6 2_519Г" xfId="3931"/>
    <cellStyle name="Обычный 6 20" xfId="5472"/>
    <cellStyle name="Обычный 6 20 2" xfId="9131"/>
    <cellStyle name="Обычный 6 20 2 2" xfId="16464"/>
    <cellStyle name="Обычный 6 20 2 2 2" xfId="31130"/>
    <cellStyle name="Обычный 6 20 2 3" xfId="23797"/>
    <cellStyle name="Обычный 6 20 3" xfId="12809"/>
    <cellStyle name="Обычный 6 20 3 2" xfId="27475"/>
    <cellStyle name="Обычный 6 20 4" xfId="20142"/>
    <cellStyle name="Обычный 6 21" xfId="7301"/>
    <cellStyle name="Обычный 6 21 2" xfId="14638"/>
    <cellStyle name="Обычный 6 21 2 2" xfId="29304"/>
    <cellStyle name="Обычный 6 21 3" xfId="21971"/>
    <cellStyle name="Обычный 6 22" xfId="10983"/>
    <cellStyle name="Обычный 6 22 2" xfId="25649"/>
    <cellStyle name="Обычный 6 23" xfId="18316"/>
    <cellStyle name="Обычный 6 3" xfId="267"/>
    <cellStyle name="Обычный 6 3 10" xfId="835"/>
    <cellStyle name="Обычный 6 3 10 2" xfId="5246"/>
    <cellStyle name="Обычный 6 3 10 2 2" xfId="7077"/>
    <cellStyle name="Обычный 6 3 10 2 2 2" xfId="10737"/>
    <cellStyle name="Обычный 6 3 10 2 2 2 2" xfId="18070"/>
    <cellStyle name="Обычный 6 3 10 2 2 2 2 2" xfId="32736"/>
    <cellStyle name="Обычный 6 3 10 2 2 2 3" xfId="25403"/>
    <cellStyle name="Обычный 6 3 10 2 2 3" xfId="14415"/>
    <cellStyle name="Обычный 6 3 10 2 2 3 2" xfId="29081"/>
    <cellStyle name="Обычный 6 3 10 2 2 4" xfId="21748"/>
    <cellStyle name="Обычный 6 3 10 2 3" xfId="8909"/>
    <cellStyle name="Обычный 6 3 10 2 3 2" xfId="16244"/>
    <cellStyle name="Обычный 6 3 10 2 3 2 2" xfId="30910"/>
    <cellStyle name="Обычный 6 3 10 2 3 3" xfId="23577"/>
    <cellStyle name="Обычный 6 3 10 2 4" xfId="12589"/>
    <cellStyle name="Обычный 6 3 10 2 4 2" xfId="27255"/>
    <cellStyle name="Обычный 6 3 10 2 5" xfId="19922"/>
    <cellStyle name="Обычный 6 3 10 3" xfId="6169"/>
    <cellStyle name="Обычный 6 3 10 3 2" xfId="9828"/>
    <cellStyle name="Обычный 6 3 10 3 2 2" xfId="17161"/>
    <cellStyle name="Обычный 6 3 10 3 2 2 2" xfId="31827"/>
    <cellStyle name="Обычный 6 3 10 3 2 3" xfId="24494"/>
    <cellStyle name="Обычный 6 3 10 3 3" xfId="13506"/>
    <cellStyle name="Обычный 6 3 10 3 3 2" xfId="28172"/>
    <cellStyle name="Обычный 6 3 10 3 4" xfId="20839"/>
    <cellStyle name="Обычный 6 3 10 4" xfId="7998"/>
    <cellStyle name="Обычный 6 3 10 4 2" xfId="15335"/>
    <cellStyle name="Обычный 6 3 10 4 2 2" xfId="30001"/>
    <cellStyle name="Обычный 6 3 10 4 3" xfId="22668"/>
    <cellStyle name="Обычный 6 3 10 5" xfId="11680"/>
    <cellStyle name="Обычный 6 3 10 5 2" xfId="26346"/>
    <cellStyle name="Обычный 6 3 10 6" xfId="19013"/>
    <cellStyle name="Обычный 6 3 11" xfId="898"/>
    <cellStyle name="Обычный 6 3 11 2" xfId="5309"/>
    <cellStyle name="Обычный 6 3 11 2 2" xfId="7140"/>
    <cellStyle name="Обычный 6 3 11 2 2 2" xfId="10800"/>
    <cellStyle name="Обычный 6 3 11 2 2 2 2" xfId="18133"/>
    <cellStyle name="Обычный 6 3 11 2 2 2 2 2" xfId="32799"/>
    <cellStyle name="Обычный 6 3 11 2 2 2 3" xfId="25466"/>
    <cellStyle name="Обычный 6 3 11 2 2 3" xfId="14478"/>
    <cellStyle name="Обычный 6 3 11 2 2 3 2" xfId="29144"/>
    <cellStyle name="Обычный 6 3 11 2 2 4" xfId="21811"/>
    <cellStyle name="Обычный 6 3 11 2 3" xfId="8972"/>
    <cellStyle name="Обычный 6 3 11 2 3 2" xfId="16307"/>
    <cellStyle name="Обычный 6 3 11 2 3 2 2" xfId="30973"/>
    <cellStyle name="Обычный 6 3 11 2 3 3" xfId="23640"/>
    <cellStyle name="Обычный 6 3 11 2 4" xfId="12652"/>
    <cellStyle name="Обычный 6 3 11 2 4 2" xfId="27318"/>
    <cellStyle name="Обычный 6 3 11 2 5" xfId="19985"/>
    <cellStyle name="Обычный 6 3 11 3" xfId="6232"/>
    <cellStyle name="Обычный 6 3 11 3 2" xfId="9891"/>
    <cellStyle name="Обычный 6 3 11 3 2 2" xfId="17224"/>
    <cellStyle name="Обычный 6 3 11 3 2 2 2" xfId="31890"/>
    <cellStyle name="Обычный 6 3 11 3 2 3" xfId="24557"/>
    <cellStyle name="Обычный 6 3 11 3 3" xfId="13569"/>
    <cellStyle name="Обычный 6 3 11 3 3 2" xfId="28235"/>
    <cellStyle name="Обычный 6 3 11 3 4" xfId="20902"/>
    <cellStyle name="Обычный 6 3 11 4" xfId="8061"/>
    <cellStyle name="Обычный 6 3 11 4 2" xfId="15398"/>
    <cellStyle name="Обычный 6 3 11 4 2 2" xfId="30064"/>
    <cellStyle name="Обычный 6 3 11 4 3" xfId="22731"/>
    <cellStyle name="Обычный 6 3 11 5" xfId="11743"/>
    <cellStyle name="Обычный 6 3 11 5 2" xfId="26409"/>
    <cellStyle name="Обычный 6 3 11 6" xfId="19076"/>
    <cellStyle name="Обычный 6 3 12" xfId="961"/>
    <cellStyle name="Обычный 6 3 12 2" xfId="5372"/>
    <cellStyle name="Обычный 6 3 12 2 2" xfId="7203"/>
    <cellStyle name="Обычный 6 3 12 2 2 2" xfId="10863"/>
    <cellStyle name="Обычный 6 3 12 2 2 2 2" xfId="18196"/>
    <cellStyle name="Обычный 6 3 12 2 2 2 2 2" xfId="32862"/>
    <cellStyle name="Обычный 6 3 12 2 2 2 3" xfId="25529"/>
    <cellStyle name="Обычный 6 3 12 2 2 3" xfId="14541"/>
    <cellStyle name="Обычный 6 3 12 2 2 3 2" xfId="29207"/>
    <cellStyle name="Обычный 6 3 12 2 2 4" xfId="21874"/>
    <cellStyle name="Обычный 6 3 12 2 3" xfId="9035"/>
    <cellStyle name="Обычный 6 3 12 2 3 2" xfId="16370"/>
    <cellStyle name="Обычный 6 3 12 2 3 2 2" xfId="31036"/>
    <cellStyle name="Обычный 6 3 12 2 3 3" xfId="23703"/>
    <cellStyle name="Обычный 6 3 12 2 4" xfId="12715"/>
    <cellStyle name="Обычный 6 3 12 2 4 2" xfId="27381"/>
    <cellStyle name="Обычный 6 3 12 2 5" xfId="20048"/>
    <cellStyle name="Обычный 6 3 12 3" xfId="6295"/>
    <cellStyle name="Обычный 6 3 12 3 2" xfId="9954"/>
    <cellStyle name="Обычный 6 3 12 3 2 2" xfId="17287"/>
    <cellStyle name="Обычный 6 3 12 3 2 2 2" xfId="31953"/>
    <cellStyle name="Обычный 6 3 12 3 2 3" xfId="24620"/>
    <cellStyle name="Обычный 6 3 12 3 3" xfId="13632"/>
    <cellStyle name="Обычный 6 3 12 3 3 2" xfId="28298"/>
    <cellStyle name="Обычный 6 3 12 3 4" xfId="20965"/>
    <cellStyle name="Обычный 6 3 12 4" xfId="8124"/>
    <cellStyle name="Обычный 6 3 12 4 2" xfId="15461"/>
    <cellStyle name="Обычный 6 3 12 4 2 2" xfId="30127"/>
    <cellStyle name="Обычный 6 3 12 4 3" xfId="22794"/>
    <cellStyle name="Обычный 6 3 12 5" xfId="11806"/>
    <cellStyle name="Обычный 6 3 12 5 2" xfId="26472"/>
    <cellStyle name="Обычный 6 3 12 6" xfId="19139"/>
    <cellStyle name="Обычный 6 3 13" xfId="1023"/>
    <cellStyle name="Обычный 6 3 13 2" xfId="5435"/>
    <cellStyle name="Обычный 6 3 13 2 2" xfId="7266"/>
    <cellStyle name="Обычный 6 3 13 2 2 2" xfId="10926"/>
    <cellStyle name="Обычный 6 3 13 2 2 2 2" xfId="18259"/>
    <cellStyle name="Обычный 6 3 13 2 2 2 2 2" xfId="32925"/>
    <cellStyle name="Обычный 6 3 13 2 2 2 3" xfId="25592"/>
    <cellStyle name="Обычный 6 3 13 2 2 3" xfId="14604"/>
    <cellStyle name="Обычный 6 3 13 2 2 3 2" xfId="29270"/>
    <cellStyle name="Обычный 6 3 13 2 2 4" xfId="21937"/>
    <cellStyle name="Обычный 6 3 13 2 3" xfId="9098"/>
    <cellStyle name="Обычный 6 3 13 2 3 2" xfId="16433"/>
    <cellStyle name="Обычный 6 3 13 2 3 2 2" xfId="31099"/>
    <cellStyle name="Обычный 6 3 13 2 3 3" xfId="23766"/>
    <cellStyle name="Обычный 6 3 13 2 4" xfId="12778"/>
    <cellStyle name="Обычный 6 3 13 2 4 2" xfId="27444"/>
    <cellStyle name="Обычный 6 3 13 2 5" xfId="20111"/>
    <cellStyle name="Обычный 6 3 13 3" xfId="6357"/>
    <cellStyle name="Обычный 6 3 13 3 2" xfId="10017"/>
    <cellStyle name="Обычный 6 3 13 3 2 2" xfId="17350"/>
    <cellStyle name="Обычный 6 3 13 3 2 2 2" xfId="32016"/>
    <cellStyle name="Обычный 6 3 13 3 2 3" xfId="24683"/>
    <cellStyle name="Обычный 6 3 13 3 3" xfId="13695"/>
    <cellStyle name="Обычный 6 3 13 3 3 2" xfId="28361"/>
    <cellStyle name="Обычный 6 3 13 3 4" xfId="21028"/>
    <cellStyle name="Обычный 6 3 13 4" xfId="8187"/>
    <cellStyle name="Обычный 6 3 13 4 2" xfId="15524"/>
    <cellStyle name="Обычный 6 3 13 4 2 2" xfId="30190"/>
    <cellStyle name="Обычный 6 3 13 4 3" xfId="22857"/>
    <cellStyle name="Обычный 6 3 13 5" xfId="11869"/>
    <cellStyle name="Обычный 6 3 13 5 2" xfId="26535"/>
    <cellStyle name="Обычный 6 3 13 6" xfId="19202"/>
    <cellStyle name="Обычный 6 3 14" xfId="3932"/>
    <cellStyle name="Обычный 6 3 15" xfId="4679"/>
    <cellStyle name="Обычный 6 3 15 2" xfId="6510"/>
    <cellStyle name="Обычный 6 3 15 2 2" xfId="10170"/>
    <cellStyle name="Обычный 6 3 15 2 2 2" xfId="17503"/>
    <cellStyle name="Обычный 6 3 15 2 2 2 2" xfId="32169"/>
    <cellStyle name="Обычный 6 3 15 2 2 3" xfId="24836"/>
    <cellStyle name="Обычный 6 3 15 2 3" xfId="13848"/>
    <cellStyle name="Обычный 6 3 15 2 3 2" xfId="28514"/>
    <cellStyle name="Обычный 6 3 15 2 4" xfId="21181"/>
    <cellStyle name="Обычный 6 3 15 3" xfId="8342"/>
    <cellStyle name="Обычный 6 3 15 3 2" xfId="15677"/>
    <cellStyle name="Обычный 6 3 15 3 2 2" xfId="30343"/>
    <cellStyle name="Обычный 6 3 15 3 3" xfId="23010"/>
    <cellStyle name="Обычный 6 3 15 4" xfId="12022"/>
    <cellStyle name="Обычный 6 3 15 4 2" xfId="26688"/>
    <cellStyle name="Обычный 6 3 15 5" xfId="19355"/>
    <cellStyle name="Обычный 6 3 16" xfId="5602"/>
    <cellStyle name="Обычный 6 3 16 2" xfId="9261"/>
    <cellStyle name="Обычный 6 3 16 2 2" xfId="16594"/>
    <cellStyle name="Обычный 6 3 16 2 2 2" xfId="31260"/>
    <cellStyle name="Обычный 6 3 16 2 3" xfId="23927"/>
    <cellStyle name="Обычный 6 3 16 3" xfId="12939"/>
    <cellStyle name="Обычный 6 3 16 3 2" xfId="27605"/>
    <cellStyle name="Обычный 6 3 16 4" xfId="20272"/>
    <cellStyle name="Обычный 6 3 17" xfId="7431"/>
    <cellStyle name="Обычный 6 3 17 2" xfId="14768"/>
    <cellStyle name="Обычный 6 3 17 2 2" xfId="29434"/>
    <cellStyle name="Обычный 6 3 17 3" xfId="22101"/>
    <cellStyle name="Обычный 6 3 18" xfId="11113"/>
    <cellStyle name="Обычный 6 3 18 2" xfId="25779"/>
    <cellStyle name="Обычный 6 3 19" xfId="18446"/>
    <cellStyle name="Обычный 6 3 2" xfId="331"/>
    <cellStyle name="Обычный 6 3 2 2" xfId="3933"/>
    <cellStyle name="Обычный 6 3 2 3" xfId="4742"/>
    <cellStyle name="Обычный 6 3 2 3 2" xfId="6573"/>
    <cellStyle name="Обычный 6 3 2 3 2 2" xfId="10233"/>
    <cellStyle name="Обычный 6 3 2 3 2 2 2" xfId="17566"/>
    <cellStyle name="Обычный 6 3 2 3 2 2 2 2" xfId="32232"/>
    <cellStyle name="Обычный 6 3 2 3 2 2 3" xfId="24899"/>
    <cellStyle name="Обычный 6 3 2 3 2 3" xfId="13911"/>
    <cellStyle name="Обычный 6 3 2 3 2 3 2" xfId="28577"/>
    <cellStyle name="Обычный 6 3 2 3 2 4" xfId="21244"/>
    <cellStyle name="Обычный 6 3 2 3 3" xfId="8405"/>
    <cellStyle name="Обычный 6 3 2 3 3 2" xfId="15740"/>
    <cellStyle name="Обычный 6 3 2 3 3 2 2" xfId="30406"/>
    <cellStyle name="Обычный 6 3 2 3 3 3" xfId="23073"/>
    <cellStyle name="Обычный 6 3 2 3 4" xfId="12085"/>
    <cellStyle name="Обычный 6 3 2 3 4 2" xfId="26751"/>
    <cellStyle name="Обычный 6 3 2 3 5" xfId="19418"/>
    <cellStyle name="Обычный 6 3 2 4" xfId="5665"/>
    <cellStyle name="Обычный 6 3 2 4 2" xfId="9324"/>
    <cellStyle name="Обычный 6 3 2 4 2 2" xfId="16657"/>
    <cellStyle name="Обычный 6 3 2 4 2 2 2" xfId="31323"/>
    <cellStyle name="Обычный 6 3 2 4 2 3" xfId="23990"/>
    <cellStyle name="Обычный 6 3 2 4 3" xfId="13002"/>
    <cellStyle name="Обычный 6 3 2 4 3 2" xfId="27668"/>
    <cellStyle name="Обычный 6 3 2 4 4" xfId="20335"/>
    <cellStyle name="Обычный 6 3 2 5" xfId="7494"/>
    <cellStyle name="Обычный 6 3 2 5 2" xfId="14831"/>
    <cellStyle name="Обычный 6 3 2 5 2 2" xfId="29497"/>
    <cellStyle name="Обычный 6 3 2 5 3" xfId="22164"/>
    <cellStyle name="Обычный 6 3 2 6" xfId="11176"/>
    <cellStyle name="Обычный 6 3 2 6 2" xfId="25842"/>
    <cellStyle name="Обычный 6 3 2 7" xfId="18509"/>
    <cellStyle name="Обычный 6 3 3" xfId="393"/>
    <cellStyle name="Обычный 6 3 3 2" xfId="4805"/>
    <cellStyle name="Обычный 6 3 3 2 2" xfId="6636"/>
    <cellStyle name="Обычный 6 3 3 2 2 2" xfId="10296"/>
    <cellStyle name="Обычный 6 3 3 2 2 2 2" xfId="17629"/>
    <cellStyle name="Обычный 6 3 3 2 2 2 2 2" xfId="32295"/>
    <cellStyle name="Обычный 6 3 3 2 2 2 3" xfId="24962"/>
    <cellStyle name="Обычный 6 3 3 2 2 3" xfId="13974"/>
    <cellStyle name="Обычный 6 3 3 2 2 3 2" xfId="28640"/>
    <cellStyle name="Обычный 6 3 3 2 2 4" xfId="21307"/>
    <cellStyle name="Обычный 6 3 3 2 3" xfId="8468"/>
    <cellStyle name="Обычный 6 3 3 2 3 2" xfId="15803"/>
    <cellStyle name="Обычный 6 3 3 2 3 2 2" xfId="30469"/>
    <cellStyle name="Обычный 6 3 3 2 3 3" xfId="23136"/>
    <cellStyle name="Обычный 6 3 3 2 4" xfId="12148"/>
    <cellStyle name="Обычный 6 3 3 2 4 2" xfId="26814"/>
    <cellStyle name="Обычный 6 3 3 2 5" xfId="19481"/>
    <cellStyle name="Обычный 6 3 3 3" xfId="5728"/>
    <cellStyle name="Обычный 6 3 3 3 2" xfId="9387"/>
    <cellStyle name="Обычный 6 3 3 3 2 2" xfId="16720"/>
    <cellStyle name="Обычный 6 3 3 3 2 2 2" xfId="31386"/>
    <cellStyle name="Обычный 6 3 3 3 2 3" xfId="24053"/>
    <cellStyle name="Обычный 6 3 3 3 3" xfId="13065"/>
    <cellStyle name="Обычный 6 3 3 3 3 2" xfId="27731"/>
    <cellStyle name="Обычный 6 3 3 3 4" xfId="20398"/>
    <cellStyle name="Обычный 6 3 3 4" xfId="7557"/>
    <cellStyle name="Обычный 6 3 3 4 2" xfId="14894"/>
    <cellStyle name="Обычный 6 3 3 4 2 2" xfId="29560"/>
    <cellStyle name="Обычный 6 3 3 4 3" xfId="22227"/>
    <cellStyle name="Обычный 6 3 3 5" xfId="11239"/>
    <cellStyle name="Обычный 6 3 3 5 2" xfId="25905"/>
    <cellStyle name="Обычный 6 3 3 6" xfId="18572"/>
    <cellStyle name="Обычный 6 3 4" xfId="456"/>
    <cellStyle name="Обычный 6 3 4 2" xfId="4868"/>
    <cellStyle name="Обычный 6 3 4 2 2" xfId="6699"/>
    <cellStyle name="Обычный 6 3 4 2 2 2" xfId="10359"/>
    <cellStyle name="Обычный 6 3 4 2 2 2 2" xfId="17692"/>
    <cellStyle name="Обычный 6 3 4 2 2 2 2 2" xfId="32358"/>
    <cellStyle name="Обычный 6 3 4 2 2 2 3" xfId="25025"/>
    <cellStyle name="Обычный 6 3 4 2 2 3" xfId="14037"/>
    <cellStyle name="Обычный 6 3 4 2 2 3 2" xfId="28703"/>
    <cellStyle name="Обычный 6 3 4 2 2 4" xfId="21370"/>
    <cellStyle name="Обычный 6 3 4 2 3" xfId="8531"/>
    <cellStyle name="Обычный 6 3 4 2 3 2" xfId="15866"/>
    <cellStyle name="Обычный 6 3 4 2 3 2 2" xfId="30532"/>
    <cellStyle name="Обычный 6 3 4 2 3 3" xfId="23199"/>
    <cellStyle name="Обычный 6 3 4 2 4" xfId="12211"/>
    <cellStyle name="Обычный 6 3 4 2 4 2" xfId="26877"/>
    <cellStyle name="Обычный 6 3 4 2 5" xfId="19544"/>
    <cellStyle name="Обычный 6 3 4 3" xfId="5791"/>
    <cellStyle name="Обычный 6 3 4 3 2" xfId="9450"/>
    <cellStyle name="Обычный 6 3 4 3 2 2" xfId="16783"/>
    <cellStyle name="Обычный 6 3 4 3 2 2 2" xfId="31449"/>
    <cellStyle name="Обычный 6 3 4 3 2 3" xfId="24116"/>
    <cellStyle name="Обычный 6 3 4 3 3" xfId="13128"/>
    <cellStyle name="Обычный 6 3 4 3 3 2" xfId="27794"/>
    <cellStyle name="Обычный 6 3 4 3 4" xfId="20461"/>
    <cellStyle name="Обычный 6 3 4 4" xfId="7620"/>
    <cellStyle name="Обычный 6 3 4 4 2" xfId="14957"/>
    <cellStyle name="Обычный 6 3 4 4 2 2" xfId="29623"/>
    <cellStyle name="Обычный 6 3 4 4 3" xfId="22290"/>
    <cellStyle name="Обычный 6 3 4 5" xfId="11302"/>
    <cellStyle name="Обычный 6 3 4 5 2" xfId="25968"/>
    <cellStyle name="Обычный 6 3 4 6" xfId="18635"/>
    <cellStyle name="Обычный 6 3 5" xfId="519"/>
    <cellStyle name="Обычный 6 3 5 2" xfId="4931"/>
    <cellStyle name="Обычный 6 3 5 2 2" xfId="6762"/>
    <cellStyle name="Обычный 6 3 5 2 2 2" xfId="10422"/>
    <cellStyle name="Обычный 6 3 5 2 2 2 2" xfId="17755"/>
    <cellStyle name="Обычный 6 3 5 2 2 2 2 2" xfId="32421"/>
    <cellStyle name="Обычный 6 3 5 2 2 2 3" xfId="25088"/>
    <cellStyle name="Обычный 6 3 5 2 2 3" xfId="14100"/>
    <cellStyle name="Обычный 6 3 5 2 2 3 2" xfId="28766"/>
    <cellStyle name="Обычный 6 3 5 2 2 4" xfId="21433"/>
    <cellStyle name="Обычный 6 3 5 2 3" xfId="8594"/>
    <cellStyle name="Обычный 6 3 5 2 3 2" xfId="15929"/>
    <cellStyle name="Обычный 6 3 5 2 3 2 2" xfId="30595"/>
    <cellStyle name="Обычный 6 3 5 2 3 3" xfId="23262"/>
    <cellStyle name="Обычный 6 3 5 2 4" xfId="12274"/>
    <cellStyle name="Обычный 6 3 5 2 4 2" xfId="26940"/>
    <cellStyle name="Обычный 6 3 5 2 5" xfId="19607"/>
    <cellStyle name="Обычный 6 3 5 3" xfId="5854"/>
    <cellStyle name="Обычный 6 3 5 3 2" xfId="9513"/>
    <cellStyle name="Обычный 6 3 5 3 2 2" xfId="16846"/>
    <cellStyle name="Обычный 6 3 5 3 2 2 2" xfId="31512"/>
    <cellStyle name="Обычный 6 3 5 3 2 3" xfId="24179"/>
    <cellStyle name="Обычный 6 3 5 3 3" xfId="13191"/>
    <cellStyle name="Обычный 6 3 5 3 3 2" xfId="27857"/>
    <cellStyle name="Обычный 6 3 5 3 4" xfId="20524"/>
    <cellStyle name="Обычный 6 3 5 4" xfId="7683"/>
    <cellStyle name="Обычный 6 3 5 4 2" xfId="15020"/>
    <cellStyle name="Обычный 6 3 5 4 2 2" xfId="29686"/>
    <cellStyle name="Обычный 6 3 5 4 3" xfId="22353"/>
    <cellStyle name="Обычный 6 3 5 5" xfId="11365"/>
    <cellStyle name="Обычный 6 3 5 5 2" xfId="26031"/>
    <cellStyle name="Обычный 6 3 5 6" xfId="18698"/>
    <cellStyle name="Обычный 6 3 6" xfId="582"/>
    <cellStyle name="Обычный 6 3 6 2" xfId="4994"/>
    <cellStyle name="Обычный 6 3 6 2 2" xfId="6825"/>
    <cellStyle name="Обычный 6 3 6 2 2 2" xfId="10485"/>
    <cellStyle name="Обычный 6 3 6 2 2 2 2" xfId="17818"/>
    <cellStyle name="Обычный 6 3 6 2 2 2 2 2" xfId="32484"/>
    <cellStyle name="Обычный 6 3 6 2 2 2 3" xfId="25151"/>
    <cellStyle name="Обычный 6 3 6 2 2 3" xfId="14163"/>
    <cellStyle name="Обычный 6 3 6 2 2 3 2" xfId="28829"/>
    <cellStyle name="Обычный 6 3 6 2 2 4" xfId="21496"/>
    <cellStyle name="Обычный 6 3 6 2 3" xfId="8657"/>
    <cellStyle name="Обычный 6 3 6 2 3 2" xfId="15992"/>
    <cellStyle name="Обычный 6 3 6 2 3 2 2" xfId="30658"/>
    <cellStyle name="Обычный 6 3 6 2 3 3" xfId="23325"/>
    <cellStyle name="Обычный 6 3 6 2 4" xfId="12337"/>
    <cellStyle name="Обычный 6 3 6 2 4 2" xfId="27003"/>
    <cellStyle name="Обычный 6 3 6 2 5" xfId="19670"/>
    <cellStyle name="Обычный 6 3 6 3" xfId="5917"/>
    <cellStyle name="Обычный 6 3 6 3 2" xfId="9576"/>
    <cellStyle name="Обычный 6 3 6 3 2 2" xfId="16909"/>
    <cellStyle name="Обычный 6 3 6 3 2 2 2" xfId="31575"/>
    <cellStyle name="Обычный 6 3 6 3 2 3" xfId="24242"/>
    <cellStyle name="Обычный 6 3 6 3 3" xfId="13254"/>
    <cellStyle name="Обычный 6 3 6 3 3 2" xfId="27920"/>
    <cellStyle name="Обычный 6 3 6 3 4" xfId="20587"/>
    <cellStyle name="Обычный 6 3 6 4" xfId="7746"/>
    <cellStyle name="Обычный 6 3 6 4 2" xfId="15083"/>
    <cellStyle name="Обычный 6 3 6 4 2 2" xfId="29749"/>
    <cellStyle name="Обычный 6 3 6 4 3" xfId="22416"/>
    <cellStyle name="Обычный 6 3 6 5" xfId="11428"/>
    <cellStyle name="Обычный 6 3 6 5 2" xfId="26094"/>
    <cellStyle name="Обычный 6 3 6 6" xfId="18761"/>
    <cellStyle name="Обычный 6 3 7" xfId="646"/>
    <cellStyle name="Обычный 6 3 7 2" xfId="5057"/>
    <cellStyle name="Обычный 6 3 7 2 2" xfId="6888"/>
    <cellStyle name="Обычный 6 3 7 2 2 2" xfId="10548"/>
    <cellStyle name="Обычный 6 3 7 2 2 2 2" xfId="17881"/>
    <cellStyle name="Обычный 6 3 7 2 2 2 2 2" xfId="32547"/>
    <cellStyle name="Обычный 6 3 7 2 2 2 3" xfId="25214"/>
    <cellStyle name="Обычный 6 3 7 2 2 3" xfId="14226"/>
    <cellStyle name="Обычный 6 3 7 2 2 3 2" xfId="28892"/>
    <cellStyle name="Обычный 6 3 7 2 2 4" xfId="21559"/>
    <cellStyle name="Обычный 6 3 7 2 3" xfId="8720"/>
    <cellStyle name="Обычный 6 3 7 2 3 2" xfId="16055"/>
    <cellStyle name="Обычный 6 3 7 2 3 2 2" xfId="30721"/>
    <cellStyle name="Обычный 6 3 7 2 3 3" xfId="23388"/>
    <cellStyle name="Обычный 6 3 7 2 4" xfId="12400"/>
    <cellStyle name="Обычный 6 3 7 2 4 2" xfId="27066"/>
    <cellStyle name="Обычный 6 3 7 2 5" xfId="19733"/>
    <cellStyle name="Обычный 6 3 7 3" xfId="5980"/>
    <cellStyle name="Обычный 6 3 7 3 2" xfId="9639"/>
    <cellStyle name="Обычный 6 3 7 3 2 2" xfId="16972"/>
    <cellStyle name="Обычный 6 3 7 3 2 2 2" xfId="31638"/>
    <cellStyle name="Обычный 6 3 7 3 2 3" xfId="24305"/>
    <cellStyle name="Обычный 6 3 7 3 3" xfId="13317"/>
    <cellStyle name="Обычный 6 3 7 3 3 2" xfId="27983"/>
    <cellStyle name="Обычный 6 3 7 3 4" xfId="20650"/>
    <cellStyle name="Обычный 6 3 7 4" xfId="7809"/>
    <cellStyle name="Обычный 6 3 7 4 2" xfId="15146"/>
    <cellStyle name="Обычный 6 3 7 4 2 2" xfId="29812"/>
    <cellStyle name="Обычный 6 3 7 4 3" xfId="22479"/>
    <cellStyle name="Обычный 6 3 7 5" xfId="11491"/>
    <cellStyle name="Обычный 6 3 7 5 2" xfId="26157"/>
    <cellStyle name="Обычный 6 3 7 6" xfId="18824"/>
    <cellStyle name="Обычный 6 3 8" xfId="709"/>
    <cellStyle name="Обычный 6 3 8 2" xfId="5120"/>
    <cellStyle name="Обычный 6 3 8 2 2" xfId="6951"/>
    <cellStyle name="Обычный 6 3 8 2 2 2" xfId="10611"/>
    <cellStyle name="Обычный 6 3 8 2 2 2 2" xfId="17944"/>
    <cellStyle name="Обычный 6 3 8 2 2 2 2 2" xfId="32610"/>
    <cellStyle name="Обычный 6 3 8 2 2 2 3" xfId="25277"/>
    <cellStyle name="Обычный 6 3 8 2 2 3" xfId="14289"/>
    <cellStyle name="Обычный 6 3 8 2 2 3 2" xfId="28955"/>
    <cellStyle name="Обычный 6 3 8 2 2 4" xfId="21622"/>
    <cellStyle name="Обычный 6 3 8 2 3" xfId="8783"/>
    <cellStyle name="Обычный 6 3 8 2 3 2" xfId="16118"/>
    <cellStyle name="Обычный 6 3 8 2 3 2 2" xfId="30784"/>
    <cellStyle name="Обычный 6 3 8 2 3 3" xfId="23451"/>
    <cellStyle name="Обычный 6 3 8 2 4" xfId="12463"/>
    <cellStyle name="Обычный 6 3 8 2 4 2" xfId="27129"/>
    <cellStyle name="Обычный 6 3 8 2 5" xfId="19796"/>
    <cellStyle name="Обычный 6 3 8 3" xfId="6043"/>
    <cellStyle name="Обычный 6 3 8 3 2" xfId="9702"/>
    <cellStyle name="Обычный 6 3 8 3 2 2" xfId="17035"/>
    <cellStyle name="Обычный 6 3 8 3 2 2 2" xfId="31701"/>
    <cellStyle name="Обычный 6 3 8 3 2 3" xfId="24368"/>
    <cellStyle name="Обычный 6 3 8 3 3" xfId="13380"/>
    <cellStyle name="Обычный 6 3 8 3 3 2" xfId="28046"/>
    <cellStyle name="Обычный 6 3 8 3 4" xfId="20713"/>
    <cellStyle name="Обычный 6 3 8 4" xfId="7872"/>
    <cellStyle name="Обычный 6 3 8 4 2" xfId="15209"/>
    <cellStyle name="Обычный 6 3 8 4 2 2" xfId="29875"/>
    <cellStyle name="Обычный 6 3 8 4 3" xfId="22542"/>
    <cellStyle name="Обычный 6 3 8 5" xfId="11554"/>
    <cellStyle name="Обычный 6 3 8 5 2" xfId="26220"/>
    <cellStyle name="Обычный 6 3 8 6" xfId="18887"/>
    <cellStyle name="Обычный 6 3 9" xfId="772"/>
    <cellStyle name="Обычный 6 3 9 2" xfId="5183"/>
    <cellStyle name="Обычный 6 3 9 2 2" xfId="7014"/>
    <cellStyle name="Обычный 6 3 9 2 2 2" xfId="10674"/>
    <cellStyle name="Обычный 6 3 9 2 2 2 2" xfId="18007"/>
    <cellStyle name="Обычный 6 3 9 2 2 2 2 2" xfId="32673"/>
    <cellStyle name="Обычный 6 3 9 2 2 2 3" xfId="25340"/>
    <cellStyle name="Обычный 6 3 9 2 2 3" xfId="14352"/>
    <cellStyle name="Обычный 6 3 9 2 2 3 2" xfId="29018"/>
    <cellStyle name="Обычный 6 3 9 2 2 4" xfId="21685"/>
    <cellStyle name="Обычный 6 3 9 2 3" xfId="8846"/>
    <cellStyle name="Обычный 6 3 9 2 3 2" xfId="16181"/>
    <cellStyle name="Обычный 6 3 9 2 3 2 2" xfId="30847"/>
    <cellStyle name="Обычный 6 3 9 2 3 3" xfId="23514"/>
    <cellStyle name="Обычный 6 3 9 2 4" xfId="12526"/>
    <cellStyle name="Обычный 6 3 9 2 4 2" xfId="27192"/>
    <cellStyle name="Обычный 6 3 9 2 5" xfId="19859"/>
    <cellStyle name="Обычный 6 3 9 3" xfId="6106"/>
    <cellStyle name="Обычный 6 3 9 3 2" xfId="9765"/>
    <cellStyle name="Обычный 6 3 9 3 2 2" xfId="17098"/>
    <cellStyle name="Обычный 6 3 9 3 2 2 2" xfId="31764"/>
    <cellStyle name="Обычный 6 3 9 3 2 3" xfId="24431"/>
    <cellStyle name="Обычный 6 3 9 3 3" xfId="13443"/>
    <cellStyle name="Обычный 6 3 9 3 3 2" xfId="28109"/>
    <cellStyle name="Обычный 6 3 9 3 4" xfId="20776"/>
    <cellStyle name="Обычный 6 3 9 4" xfId="7935"/>
    <cellStyle name="Обычный 6 3 9 4 2" xfId="15272"/>
    <cellStyle name="Обычный 6 3 9 4 2 2" xfId="29938"/>
    <cellStyle name="Обычный 6 3 9 4 3" xfId="22605"/>
    <cellStyle name="Обычный 6 3 9 5" xfId="11617"/>
    <cellStyle name="Обычный 6 3 9 5 2" xfId="26283"/>
    <cellStyle name="Обычный 6 3 9 6" xfId="18950"/>
    <cellStyle name="Обычный 6 4" xfId="268"/>
    <cellStyle name="Обычный 6 4 10" xfId="836"/>
    <cellStyle name="Обычный 6 4 10 2" xfId="5247"/>
    <cellStyle name="Обычный 6 4 10 2 2" xfId="7078"/>
    <cellStyle name="Обычный 6 4 10 2 2 2" xfId="10738"/>
    <cellStyle name="Обычный 6 4 10 2 2 2 2" xfId="18071"/>
    <cellStyle name="Обычный 6 4 10 2 2 2 2 2" xfId="32737"/>
    <cellStyle name="Обычный 6 4 10 2 2 2 3" xfId="25404"/>
    <cellStyle name="Обычный 6 4 10 2 2 3" xfId="14416"/>
    <cellStyle name="Обычный 6 4 10 2 2 3 2" xfId="29082"/>
    <cellStyle name="Обычный 6 4 10 2 2 4" xfId="21749"/>
    <cellStyle name="Обычный 6 4 10 2 3" xfId="8910"/>
    <cellStyle name="Обычный 6 4 10 2 3 2" xfId="16245"/>
    <cellStyle name="Обычный 6 4 10 2 3 2 2" xfId="30911"/>
    <cellStyle name="Обычный 6 4 10 2 3 3" xfId="23578"/>
    <cellStyle name="Обычный 6 4 10 2 4" xfId="12590"/>
    <cellStyle name="Обычный 6 4 10 2 4 2" xfId="27256"/>
    <cellStyle name="Обычный 6 4 10 2 5" xfId="19923"/>
    <cellStyle name="Обычный 6 4 10 3" xfId="6170"/>
    <cellStyle name="Обычный 6 4 10 3 2" xfId="9829"/>
    <cellStyle name="Обычный 6 4 10 3 2 2" xfId="17162"/>
    <cellStyle name="Обычный 6 4 10 3 2 2 2" xfId="31828"/>
    <cellStyle name="Обычный 6 4 10 3 2 3" xfId="24495"/>
    <cellStyle name="Обычный 6 4 10 3 3" xfId="13507"/>
    <cellStyle name="Обычный 6 4 10 3 3 2" xfId="28173"/>
    <cellStyle name="Обычный 6 4 10 3 4" xfId="20840"/>
    <cellStyle name="Обычный 6 4 10 4" xfId="7999"/>
    <cellStyle name="Обычный 6 4 10 4 2" xfId="15336"/>
    <cellStyle name="Обычный 6 4 10 4 2 2" xfId="30002"/>
    <cellStyle name="Обычный 6 4 10 4 3" xfId="22669"/>
    <cellStyle name="Обычный 6 4 10 5" xfId="11681"/>
    <cellStyle name="Обычный 6 4 10 5 2" xfId="26347"/>
    <cellStyle name="Обычный 6 4 10 6" xfId="19014"/>
    <cellStyle name="Обычный 6 4 11" xfId="899"/>
    <cellStyle name="Обычный 6 4 11 2" xfId="5310"/>
    <cellStyle name="Обычный 6 4 11 2 2" xfId="7141"/>
    <cellStyle name="Обычный 6 4 11 2 2 2" xfId="10801"/>
    <cellStyle name="Обычный 6 4 11 2 2 2 2" xfId="18134"/>
    <cellStyle name="Обычный 6 4 11 2 2 2 2 2" xfId="32800"/>
    <cellStyle name="Обычный 6 4 11 2 2 2 3" xfId="25467"/>
    <cellStyle name="Обычный 6 4 11 2 2 3" xfId="14479"/>
    <cellStyle name="Обычный 6 4 11 2 2 3 2" xfId="29145"/>
    <cellStyle name="Обычный 6 4 11 2 2 4" xfId="21812"/>
    <cellStyle name="Обычный 6 4 11 2 3" xfId="8973"/>
    <cellStyle name="Обычный 6 4 11 2 3 2" xfId="16308"/>
    <cellStyle name="Обычный 6 4 11 2 3 2 2" xfId="30974"/>
    <cellStyle name="Обычный 6 4 11 2 3 3" xfId="23641"/>
    <cellStyle name="Обычный 6 4 11 2 4" xfId="12653"/>
    <cellStyle name="Обычный 6 4 11 2 4 2" xfId="27319"/>
    <cellStyle name="Обычный 6 4 11 2 5" xfId="19986"/>
    <cellStyle name="Обычный 6 4 11 3" xfId="6233"/>
    <cellStyle name="Обычный 6 4 11 3 2" xfId="9892"/>
    <cellStyle name="Обычный 6 4 11 3 2 2" xfId="17225"/>
    <cellStyle name="Обычный 6 4 11 3 2 2 2" xfId="31891"/>
    <cellStyle name="Обычный 6 4 11 3 2 3" xfId="24558"/>
    <cellStyle name="Обычный 6 4 11 3 3" xfId="13570"/>
    <cellStyle name="Обычный 6 4 11 3 3 2" xfId="28236"/>
    <cellStyle name="Обычный 6 4 11 3 4" xfId="20903"/>
    <cellStyle name="Обычный 6 4 11 4" xfId="8062"/>
    <cellStyle name="Обычный 6 4 11 4 2" xfId="15399"/>
    <cellStyle name="Обычный 6 4 11 4 2 2" xfId="30065"/>
    <cellStyle name="Обычный 6 4 11 4 3" xfId="22732"/>
    <cellStyle name="Обычный 6 4 11 5" xfId="11744"/>
    <cellStyle name="Обычный 6 4 11 5 2" xfId="26410"/>
    <cellStyle name="Обычный 6 4 11 6" xfId="19077"/>
    <cellStyle name="Обычный 6 4 12" xfId="962"/>
    <cellStyle name="Обычный 6 4 12 2" xfId="5373"/>
    <cellStyle name="Обычный 6 4 12 2 2" xfId="7204"/>
    <cellStyle name="Обычный 6 4 12 2 2 2" xfId="10864"/>
    <cellStyle name="Обычный 6 4 12 2 2 2 2" xfId="18197"/>
    <cellStyle name="Обычный 6 4 12 2 2 2 2 2" xfId="32863"/>
    <cellStyle name="Обычный 6 4 12 2 2 2 3" xfId="25530"/>
    <cellStyle name="Обычный 6 4 12 2 2 3" xfId="14542"/>
    <cellStyle name="Обычный 6 4 12 2 2 3 2" xfId="29208"/>
    <cellStyle name="Обычный 6 4 12 2 2 4" xfId="21875"/>
    <cellStyle name="Обычный 6 4 12 2 3" xfId="9036"/>
    <cellStyle name="Обычный 6 4 12 2 3 2" xfId="16371"/>
    <cellStyle name="Обычный 6 4 12 2 3 2 2" xfId="31037"/>
    <cellStyle name="Обычный 6 4 12 2 3 3" xfId="23704"/>
    <cellStyle name="Обычный 6 4 12 2 4" xfId="12716"/>
    <cellStyle name="Обычный 6 4 12 2 4 2" xfId="27382"/>
    <cellStyle name="Обычный 6 4 12 2 5" xfId="20049"/>
    <cellStyle name="Обычный 6 4 12 3" xfId="6296"/>
    <cellStyle name="Обычный 6 4 12 3 2" xfId="9955"/>
    <cellStyle name="Обычный 6 4 12 3 2 2" xfId="17288"/>
    <cellStyle name="Обычный 6 4 12 3 2 2 2" xfId="31954"/>
    <cellStyle name="Обычный 6 4 12 3 2 3" xfId="24621"/>
    <cellStyle name="Обычный 6 4 12 3 3" xfId="13633"/>
    <cellStyle name="Обычный 6 4 12 3 3 2" xfId="28299"/>
    <cellStyle name="Обычный 6 4 12 3 4" xfId="20966"/>
    <cellStyle name="Обычный 6 4 12 4" xfId="8125"/>
    <cellStyle name="Обычный 6 4 12 4 2" xfId="15462"/>
    <cellStyle name="Обычный 6 4 12 4 2 2" xfId="30128"/>
    <cellStyle name="Обычный 6 4 12 4 3" xfId="22795"/>
    <cellStyle name="Обычный 6 4 12 5" xfId="11807"/>
    <cellStyle name="Обычный 6 4 12 5 2" xfId="26473"/>
    <cellStyle name="Обычный 6 4 12 6" xfId="19140"/>
    <cellStyle name="Обычный 6 4 13" xfId="1024"/>
    <cellStyle name="Обычный 6 4 13 2" xfId="5436"/>
    <cellStyle name="Обычный 6 4 13 2 2" xfId="7267"/>
    <cellStyle name="Обычный 6 4 13 2 2 2" xfId="10927"/>
    <cellStyle name="Обычный 6 4 13 2 2 2 2" xfId="18260"/>
    <cellStyle name="Обычный 6 4 13 2 2 2 2 2" xfId="32926"/>
    <cellStyle name="Обычный 6 4 13 2 2 2 3" xfId="25593"/>
    <cellStyle name="Обычный 6 4 13 2 2 3" xfId="14605"/>
    <cellStyle name="Обычный 6 4 13 2 2 3 2" xfId="29271"/>
    <cellStyle name="Обычный 6 4 13 2 2 4" xfId="21938"/>
    <cellStyle name="Обычный 6 4 13 2 3" xfId="9099"/>
    <cellStyle name="Обычный 6 4 13 2 3 2" xfId="16434"/>
    <cellStyle name="Обычный 6 4 13 2 3 2 2" xfId="31100"/>
    <cellStyle name="Обычный 6 4 13 2 3 3" xfId="23767"/>
    <cellStyle name="Обычный 6 4 13 2 4" xfId="12779"/>
    <cellStyle name="Обычный 6 4 13 2 4 2" xfId="27445"/>
    <cellStyle name="Обычный 6 4 13 2 5" xfId="20112"/>
    <cellStyle name="Обычный 6 4 13 3" xfId="6358"/>
    <cellStyle name="Обычный 6 4 13 3 2" xfId="10018"/>
    <cellStyle name="Обычный 6 4 13 3 2 2" xfId="17351"/>
    <cellStyle name="Обычный 6 4 13 3 2 2 2" xfId="32017"/>
    <cellStyle name="Обычный 6 4 13 3 2 3" xfId="24684"/>
    <cellStyle name="Обычный 6 4 13 3 3" xfId="13696"/>
    <cellStyle name="Обычный 6 4 13 3 3 2" xfId="28362"/>
    <cellStyle name="Обычный 6 4 13 3 4" xfId="21029"/>
    <cellStyle name="Обычный 6 4 13 4" xfId="8188"/>
    <cellStyle name="Обычный 6 4 13 4 2" xfId="15525"/>
    <cellStyle name="Обычный 6 4 13 4 2 2" xfId="30191"/>
    <cellStyle name="Обычный 6 4 13 4 3" xfId="22858"/>
    <cellStyle name="Обычный 6 4 13 5" xfId="11870"/>
    <cellStyle name="Обычный 6 4 13 5 2" xfId="26536"/>
    <cellStyle name="Обычный 6 4 13 6" xfId="19203"/>
    <cellStyle name="Обычный 6 4 14" xfId="3934"/>
    <cellStyle name="Обычный 6 4 15" xfId="4680"/>
    <cellStyle name="Обычный 6 4 15 2" xfId="6511"/>
    <cellStyle name="Обычный 6 4 15 2 2" xfId="10171"/>
    <cellStyle name="Обычный 6 4 15 2 2 2" xfId="17504"/>
    <cellStyle name="Обычный 6 4 15 2 2 2 2" xfId="32170"/>
    <cellStyle name="Обычный 6 4 15 2 2 3" xfId="24837"/>
    <cellStyle name="Обычный 6 4 15 2 3" xfId="13849"/>
    <cellStyle name="Обычный 6 4 15 2 3 2" xfId="28515"/>
    <cellStyle name="Обычный 6 4 15 2 4" xfId="21182"/>
    <cellStyle name="Обычный 6 4 15 3" xfId="8343"/>
    <cellStyle name="Обычный 6 4 15 3 2" xfId="15678"/>
    <cellStyle name="Обычный 6 4 15 3 2 2" xfId="30344"/>
    <cellStyle name="Обычный 6 4 15 3 3" xfId="23011"/>
    <cellStyle name="Обычный 6 4 15 4" xfId="12023"/>
    <cellStyle name="Обычный 6 4 15 4 2" xfId="26689"/>
    <cellStyle name="Обычный 6 4 15 5" xfId="19356"/>
    <cellStyle name="Обычный 6 4 16" xfId="5603"/>
    <cellStyle name="Обычный 6 4 16 2" xfId="9262"/>
    <cellStyle name="Обычный 6 4 16 2 2" xfId="16595"/>
    <cellStyle name="Обычный 6 4 16 2 2 2" xfId="31261"/>
    <cellStyle name="Обычный 6 4 16 2 3" xfId="23928"/>
    <cellStyle name="Обычный 6 4 16 3" xfId="12940"/>
    <cellStyle name="Обычный 6 4 16 3 2" xfId="27606"/>
    <cellStyle name="Обычный 6 4 16 4" xfId="20273"/>
    <cellStyle name="Обычный 6 4 17" xfId="7432"/>
    <cellStyle name="Обычный 6 4 17 2" xfId="14769"/>
    <cellStyle name="Обычный 6 4 17 2 2" xfId="29435"/>
    <cellStyle name="Обычный 6 4 17 3" xfId="22102"/>
    <cellStyle name="Обычный 6 4 18" xfId="11114"/>
    <cellStyle name="Обычный 6 4 18 2" xfId="25780"/>
    <cellStyle name="Обычный 6 4 19" xfId="18447"/>
    <cellStyle name="Обычный 6 4 2" xfId="332"/>
    <cellStyle name="Обычный 6 4 2 2" xfId="3935"/>
    <cellStyle name="Обычный 6 4 2 3" xfId="4743"/>
    <cellStyle name="Обычный 6 4 2 3 2" xfId="6574"/>
    <cellStyle name="Обычный 6 4 2 3 2 2" xfId="10234"/>
    <cellStyle name="Обычный 6 4 2 3 2 2 2" xfId="17567"/>
    <cellStyle name="Обычный 6 4 2 3 2 2 2 2" xfId="32233"/>
    <cellStyle name="Обычный 6 4 2 3 2 2 3" xfId="24900"/>
    <cellStyle name="Обычный 6 4 2 3 2 3" xfId="13912"/>
    <cellStyle name="Обычный 6 4 2 3 2 3 2" xfId="28578"/>
    <cellStyle name="Обычный 6 4 2 3 2 4" xfId="21245"/>
    <cellStyle name="Обычный 6 4 2 3 3" xfId="8406"/>
    <cellStyle name="Обычный 6 4 2 3 3 2" xfId="15741"/>
    <cellStyle name="Обычный 6 4 2 3 3 2 2" xfId="30407"/>
    <cellStyle name="Обычный 6 4 2 3 3 3" xfId="23074"/>
    <cellStyle name="Обычный 6 4 2 3 4" xfId="12086"/>
    <cellStyle name="Обычный 6 4 2 3 4 2" xfId="26752"/>
    <cellStyle name="Обычный 6 4 2 3 5" xfId="19419"/>
    <cellStyle name="Обычный 6 4 2 4" xfId="5666"/>
    <cellStyle name="Обычный 6 4 2 4 2" xfId="9325"/>
    <cellStyle name="Обычный 6 4 2 4 2 2" xfId="16658"/>
    <cellStyle name="Обычный 6 4 2 4 2 2 2" xfId="31324"/>
    <cellStyle name="Обычный 6 4 2 4 2 3" xfId="23991"/>
    <cellStyle name="Обычный 6 4 2 4 3" xfId="13003"/>
    <cellStyle name="Обычный 6 4 2 4 3 2" xfId="27669"/>
    <cellStyle name="Обычный 6 4 2 4 4" xfId="20336"/>
    <cellStyle name="Обычный 6 4 2 5" xfId="7495"/>
    <cellStyle name="Обычный 6 4 2 5 2" xfId="14832"/>
    <cellStyle name="Обычный 6 4 2 5 2 2" xfId="29498"/>
    <cellStyle name="Обычный 6 4 2 5 3" xfId="22165"/>
    <cellStyle name="Обычный 6 4 2 6" xfId="11177"/>
    <cellStyle name="Обычный 6 4 2 6 2" xfId="25843"/>
    <cellStyle name="Обычный 6 4 2 7" xfId="18510"/>
    <cellStyle name="Обычный 6 4 3" xfId="394"/>
    <cellStyle name="Обычный 6 4 3 2" xfId="4806"/>
    <cellStyle name="Обычный 6 4 3 2 2" xfId="6637"/>
    <cellStyle name="Обычный 6 4 3 2 2 2" xfId="10297"/>
    <cellStyle name="Обычный 6 4 3 2 2 2 2" xfId="17630"/>
    <cellStyle name="Обычный 6 4 3 2 2 2 2 2" xfId="32296"/>
    <cellStyle name="Обычный 6 4 3 2 2 2 3" xfId="24963"/>
    <cellStyle name="Обычный 6 4 3 2 2 3" xfId="13975"/>
    <cellStyle name="Обычный 6 4 3 2 2 3 2" xfId="28641"/>
    <cellStyle name="Обычный 6 4 3 2 2 4" xfId="21308"/>
    <cellStyle name="Обычный 6 4 3 2 3" xfId="8469"/>
    <cellStyle name="Обычный 6 4 3 2 3 2" xfId="15804"/>
    <cellStyle name="Обычный 6 4 3 2 3 2 2" xfId="30470"/>
    <cellStyle name="Обычный 6 4 3 2 3 3" xfId="23137"/>
    <cellStyle name="Обычный 6 4 3 2 4" xfId="12149"/>
    <cellStyle name="Обычный 6 4 3 2 4 2" xfId="26815"/>
    <cellStyle name="Обычный 6 4 3 2 5" xfId="19482"/>
    <cellStyle name="Обычный 6 4 3 3" xfId="5729"/>
    <cellStyle name="Обычный 6 4 3 3 2" xfId="9388"/>
    <cellStyle name="Обычный 6 4 3 3 2 2" xfId="16721"/>
    <cellStyle name="Обычный 6 4 3 3 2 2 2" xfId="31387"/>
    <cellStyle name="Обычный 6 4 3 3 2 3" xfId="24054"/>
    <cellStyle name="Обычный 6 4 3 3 3" xfId="13066"/>
    <cellStyle name="Обычный 6 4 3 3 3 2" xfId="27732"/>
    <cellStyle name="Обычный 6 4 3 3 4" xfId="20399"/>
    <cellStyle name="Обычный 6 4 3 4" xfId="7558"/>
    <cellStyle name="Обычный 6 4 3 4 2" xfId="14895"/>
    <cellStyle name="Обычный 6 4 3 4 2 2" xfId="29561"/>
    <cellStyle name="Обычный 6 4 3 4 3" xfId="22228"/>
    <cellStyle name="Обычный 6 4 3 5" xfId="11240"/>
    <cellStyle name="Обычный 6 4 3 5 2" xfId="25906"/>
    <cellStyle name="Обычный 6 4 3 6" xfId="18573"/>
    <cellStyle name="Обычный 6 4 4" xfId="457"/>
    <cellStyle name="Обычный 6 4 4 2" xfId="4869"/>
    <cellStyle name="Обычный 6 4 4 2 2" xfId="6700"/>
    <cellStyle name="Обычный 6 4 4 2 2 2" xfId="10360"/>
    <cellStyle name="Обычный 6 4 4 2 2 2 2" xfId="17693"/>
    <cellStyle name="Обычный 6 4 4 2 2 2 2 2" xfId="32359"/>
    <cellStyle name="Обычный 6 4 4 2 2 2 3" xfId="25026"/>
    <cellStyle name="Обычный 6 4 4 2 2 3" xfId="14038"/>
    <cellStyle name="Обычный 6 4 4 2 2 3 2" xfId="28704"/>
    <cellStyle name="Обычный 6 4 4 2 2 4" xfId="21371"/>
    <cellStyle name="Обычный 6 4 4 2 3" xfId="8532"/>
    <cellStyle name="Обычный 6 4 4 2 3 2" xfId="15867"/>
    <cellStyle name="Обычный 6 4 4 2 3 2 2" xfId="30533"/>
    <cellStyle name="Обычный 6 4 4 2 3 3" xfId="23200"/>
    <cellStyle name="Обычный 6 4 4 2 4" xfId="12212"/>
    <cellStyle name="Обычный 6 4 4 2 4 2" xfId="26878"/>
    <cellStyle name="Обычный 6 4 4 2 5" xfId="19545"/>
    <cellStyle name="Обычный 6 4 4 3" xfId="5792"/>
    <cellStyle name="Обычный 6 4 4 3 2" xfId="9451"/>
    <cellStyle name="Обычный 6 4 4 3 2 2" xfId="16784"/>
    <cellStyle name="Обычный 6 4 4 3 2 2 2" xfId="31450"/>
    <cellStyle name="Обычный 6 4 4 3 2 3" xfId="24117"/>
    <cellStyle name="Обычный 6 4 4 3 3" xfId="13129"/>
    <cellStyle name="Обычный 6 4 4 3 3 2" xfId="27795"/>
    <cellStyle name="Обычный 6 4 4 3 4" xfId="20462"/>
    <cellStyle name="Обычный 6 4 4 4" xfId="7621"/>
    <cellStyle name="Обычный 6 4 4 4 2" xfId="14958"/>
    <cellStyle name="Обычный 6 4 4 4 2 2" xfId="29624"/>
    <cellStyle name="Обычный 6 4 4 4 3" xfId="22291"/>
    <cellStyle name="Обычный 6 4 4 5" xfId="11303"/>
    <cellStyle name="Обычный 6 4 4 5 2" xfId="25969"/>
    <cellStyle name="Обычный 6 4 4 6" xfId="18636"/>
    <cellStyle name="Обычный 6 4 5" xfId="520"/>
    <cellStyle name="Обычный 6 4 5 2" xfId="4932"/>
    <cellStyle name="Обычный 6 4 5 2 2" xfId="6763"/>
    <cellStyle name="Обычный 6 4 5 2 2 2" xfId="10423"/>
    <cellStyle name="Обычный 6 4 5 2 2 2 2" xfId="17756"/>
    <cellStyle name="Обычный 6 4 5 2 2 2 2 2" xfId="32422"/>
    <cellStyle name="Обычный 6 4 5 2 2 2 3" xfId="25089"/>
    <cellStyle name="Обычный 6 4 5 2 2 3" xfId="14101"/>
    <cellStyle name="Обычный 6 4 5 2 2 3 2" xfId="28767"/>
    <cellStyle name="Обычный 6 4 5 2 2 4" xfId="21434"/>
    <cellStyle name="Обычный 6 4 5 2 3" xfId="8595"/>
    <cellStyle name="Обычный 6 4 5 2 3 2" xfId="15930"/>
    <cellStyle name="Обычный 6 4 5 2 3 2 2" xfId="30596"/>
    <cellStyle name="Обычный 6 4 5 2 3 3" xfId="23263"/>
    <cellStyle name="Обычный 6 4 5 2 4" xfId="12275"/>
    <cellStyle name="Обычный 6 4 5 2 4 2" xfId="26941"/>
    <cellStyle name="Обычный 6 4 5 2 5" xfId="19608"/>
    <cellStyle name="Обычный 6 4 5 3" xfId="5855"/>
    <cellStyle name="Обычный 6 4 5 3 2" xfId="9514"/>
    <cellStyle name="Обычный 6 4 5 3 2 2" xfId="16847"/>
    <cellStyle name="Обычный 6 4 5 3 2 2 2" xfId="31513"/>
    <cellStyle name="Обычный 6 4 5 3 2 3" xfId="24180"/>
    <cellStyle name="Обычный 6 4 5 3 3" xfId="13192"/>
    <cellStyle name="Обычный 6 4 5 3 3 2" xfId="27858"/>
    <cellStyle name="Обычный 6 4 5 3 4" xfId="20525"/>
    <cellStyle name="Обычный 6 4 5 4" xfId="7684"/>
    <cellStyle name="Обычный 6 4 5 4 2" xfId="15021"/>
    <cellStyle name="Обычный 6 4 5 4 2 2" xfId="29687"/>
    <cellStyle name="Обычный 6 4 5 4 3" xfId="22354"/>
    <cellStyle name="Обычный 6 4 5 5" xfId="11366"/>
    <cellStyle name="Обычный 6 4 5 5 2" xfId="26032"/>
    <cellStyle name="Обычный 6 4 5 6" xfId="18699"/>
    <cellStyle name="Обычный 6 4 6" xfId="583"/>
    <cellStyle name="Обычный 6 4 6 2" xfId="4995"/>
    <cellStyle name="Обычный 6 4 6 2 2" xfId="6826"/>
    <cellStyle name="Обычный 6 4 6 2 2 2" xfId="10486"/>
    <cellStyle name="Обычный 6 4 6 2 2 2 2" xfId="17819"/>
    <cellStyle name="Обычный 6 4 6 2 2 2 2 2" xfId="32485"/>
    <cellStyle name="Обычный 6 4 6 2 2 2 3" xfId="25152"/>
    <cellStyle name="Обычный 6 4 6 2 2 3" xfId="14164"/>
    <cellStyle name="Обычный 6 4 6 2 2 3 2" xfId="28830"/>
    <cellStyle name="Обычный 6 4 6 2 2 4" xfId="21497"/>
    <cellStyle name="Обычный 6 4 6 2 3" xfId="8658"/>
    <cellStyle name="Обычный 6 4 6 2 3 2" xfId="15993"/>
    <cellStyle name="Обычный 6 4 6 2 3 2 2" xfId="30659"/>
    <cellStyle name="Обычный 6 4 6 2 3 3" xfId="23326"/>
    <cellStyle name="Обычный 6 4 6 2 4" xfId="12338"/>
    <cellStyle name="Обычный 6 4 6 2 4 2" xfId="27004"/>
    <cellStyle name="Обычный 6 4 6 2 5" xfId="19671"/>
    <cellStyle name="Обычный 6 4 6 3" xfId="5918"/>
    <cellStyle name="Обычный 6 4 6 3 2" xfId="9577"/>
    <cellStyle name="Обычный 6 4 6 3 2 2" xfId="16910"/>
    <cellStyle name="Обычный 6 4 6 3 2 2 2" xfId="31576"/>
    <cellStyle name="Обычный 6 4 6 3 2 3" xfId="24243"/>
    <cellStyle name="Обычный 6 4 6 3 3" xfId="13255"/>
    <cellStyle name="Обычный 6 4 6 3 3 2" xfId="27921"/>
    <cellStyle name="Обычный 6 4 6 3 4" xfId="20588"/>
    <cellStyle name="Обычный 6 4 6 4" xfId="7747"/>
    <cellStyle name="Обычный 6 4 6 4 2" xfId="15084"/>
    <cellStyle name="Обычный 6 4 6 4 2 2" xfId="29750"/>
    <cellStyle name="Обычный 6 4 6 4 3" xfId="22417"/>
    <cellStyle name="Обычный 6 4 6 5" xfId="11429"/>
    <cellStyle name="Обычный 6 4 6 5 2" xfId="26095"/>
    <cellStyle name="Обычный 6 4 6 6" xfId="18762"/>
    <cellStyle name="Обычный 6 4 7" xfId="647"/>
    <cellStyle name="Обычный 6 4 7 2" xfId="5058"/>
    <cellStyle name="Обычный 6 4 7 2 2" xfId="6889"/>
    <cellStyle name="Обычный 6 4 7 2 2 2" xfId="10549"/>
    <cellStyle name="Обычный 6 4 7 2 2 2 2" xfId="17882"/>
    <cellStyle name="Обычный 6 4 7 2 2 2 2 2" xfId="32548"/>
    <cellStyle name="Обычный 6 4 7 2 2 2 3" xfId="25215"/>
    <cellStyle name="Обычный 6 4 7 2 2 3" xfId="14227"/>
    <cellStyle name="Обычный 6 4 7 2 2 3 2" xfId="28893"/>
    <cellStyle name="Обычный 6 4 7 2 2 4" xfId="21560"/>
    <cellStyle name="Обычный 6 4 7 2 3" xfId="8721"/>
    <cellStyle name="Обычный 6 4 7 2 3 2" xfId="16056"/>
    <cellStyle name="Обычный 6 4 7 2 3 2 2" xfId="30722"/>
    <cellStyle name="Обычный 6 4 7 2 3 3" xfId="23389"/>
    <cellStyle name="Обычный 6 4 7 2 4" xfId="12401"/>
    <cellStyle name="Обычный 6 4 7 2 4 2" xfId="27067"/>
    <cellStyle name="Обычный 6 4 7 2 5" xfId="19734"/>
    <cellStyle name="Обычный 6 4 7 3" xfId="5981"/>
    <cellStyle name="Обычный 6 4 7 3 2" xfId="9640"/>
    <cellStyle name="Обычный 6 4 7 3 2 2" xfId="16973"/>
    <cellStyle name="Обычный 6 4 7 3 2 2 2" xfId="31639"/>
    <cellStyle name="Обычный 6 4 7 3 2 3" xfId="24306"/>
    <cellStyle name="Обычный 6 4 7 3 3" xfId="13318"/>
    <cellStyle name="Обычный 6 4 7 3 3 2" xfId="27984"/>
    <cellStyle name="Обычный 6 4 7 3 4" xfId="20651"/>
    <cellStyle name="Обычный 6 4 7 4" xfId="7810"/>
    <cellStyle name="Обычный 6 4 7 4 2" xfId="15147"/>
    <cellStyle name="Обычный 6 4 7 4 2 2" xfId="29813"/>
    <cellStyle name="Обычный 6 4 7 4 3" xfId="22480"/>
    <cellStyle name="Обычный 6 4 7 5" xfId="11492"/>
    <cellStyle name="Обычный 6 4 7 5 2" xfId="26158"/>
    <cellStyle name="Обычный 6 4 7 6" xfId="18825"/>
    <cellStyle name="Обычный 6 4 8" xfId="710"/>
    <cellStyle name="Обычный 6 4 8 2" xfId="5121"/>
    <cellStyle name="Обычный 6 4 8 2 2" xfId="6952"/>
    <cellStyle name="Обычный 6 4 8 2 2 2" xfId="10612"/>
    <cellStyle name="Обычный 6 4 8 2 2 2 2" xfId="17945"/>
    <cellStyle name="Обычный 6 4 8 2 2 2 2 2" xfId="32611"/>
    <cellStyle name="Обычный 6 4 8 2 2 2 3" xfId="25278"/>
    <cellStyle name="Обычный 6 4 8 2 2 3" xfId="14290"/>
    <cellStyle name="Обычный 6 4 8 2 2 3 2" xfId="28956"/>
    <cellStyle name="Обычный 6 4 8 2 2 4" xfId="21623"/>
    <cellStyle name="Обычный 6 4 8 2 3" xfId="8784"/>
    <cellStyle name="Обычный 6 4 8 2 3 2" xfId="16119"/>
    <cellStyle name="Обычный 6 4 8 2 3 2 2" xfId="30785"/>
    <cellStyle name="Обычный 6 4 8 2 3 3" xfId="23452"/>
    <cellStyle name="Обычный 6 4 8 2 4" xfId="12464"/>
    <cellStyle name="Обычный 6 4 8 2 4 2" xfId="27130"/>
    <cellStyle name="Обычный 6 4 8 2 5" xfId="19797"/>
    <cellStyle name="Обычный 6 4 8 3" xfId="6044"/>
    <cellStyle name="Обычный 6 4 8 3 2" xfId="9703"/>
    <cellStyle name="Обычный 6 4 8 3 2 2" xfId="17036"/>
    <cellStyle name="Обычный 6 4 8 3 2 2 2" xfId="31702"/>
    <cellStyle name="Обычный 6 4 8 3 2 3" xfId="24369"/>
    <cellStyle name="Обычный 6 4 8 3 3" xfId="13381"/>
    <cellStyle name="Обычный 6 4 8 3 3 2" xfId="28047"/>
    <cellStyle name="Обычный 6 4 8 3 4" xfId="20714"/>
    <cellStyle name="Обычный 6 4 8 4" xfId="7873"/>
    <cellStyle name="Обычный 6 4 8 4 2" xfId="15210"/>
    <cellStyle name="Обычный 6 4 8 4 2 2" xfId="29876"/>
    <cellStyle name="Обычный 6 4 8 4 3" xfId="22543"/>
    <cellStyle name="Обычный 6 4 8 5" xfId="11555"/>
    <cellStyle name="Обычный 6 4 8 5 2" xfId="26221"/>
    <cellStyle name="Обычный 6 4 8 6" xfId="18888"/>
    <cellStyle name="Обычный 6 4 9" xfId="773"/>
    <cellStyle name="Обычный 6 4 9 2" xfId="5184"/>
    <cellStyle name="Обычный 6 4 9 2 2" xfId="7015"/>
    <cellStyle name="Обычный 6 4 9 2 2 2" xfId="10675"/>
    <cellStyle name="Обычный 6 4 9 2 2 2 2" xfId="18008"/>
    <cellStyle name="Обычный 6 4 9 2 2 2 2 2" xfId="32674"/>
    <cellStyle name="Обычный 6 4 9 2 2 2 3" xfId="25341"/>
    <cellStyle name="Обычный 6 4 9 2 2 3" xfId="14353"/>
    <cellStyle name="Обычный 6 4 9 2 2 3 2" xfId="29019"/>
    <cellStyle name="Обычный 6 4 9 2 2 4" xfId="21686"/>
    <cellStyle name="Обычный 6 4 9 2 3" xfId="8847"/>
    <cellStyle name="Обычный 6 4 9 2 3 2" xfId="16182"/>
    <cellStyle name="Обычный 6 4 9 2 3 2 2" xfId="30848"/>
    <cellStyle name="Обычный 6 4 9 2 3 3" xfId="23515"/>
    <cellStyle name="Обычный 6 4 9 2 4" xfId="12527"/>
    <cellStyle name="Обычный 6 4 9 2 4 2" xfId="27193"/>
    <cellStyle name="Обычный 6 4 9 2 5" xfId="19860"/>
    <cellStyle name="Обычный 6 4 9 3" xfId="6107"/>
    <cellStyle name="Обычный 6 4 9 3 2" xfId="9766"/>
    <cellStyle name="Обычный 6 4 9 3 2 2" xfId="17099"/>
    <cellStyle name="Обычный 6 4 9 3 2 2 2" xfId="31765"/>
    <cellStyle name="Обычный 6 4 9 3 2 3" xfId="24432"/>
    <cellStyle name="Обычный 6 4 9 3 3" xfId="13444"/>
    <cellStyle name="Обычный 6 4 9 3 3 2" xfId="28110"/>
    <cellStyle name="Обычный 6 4 9 3 4" xfId="20777"/>
    <cellStyle name="Обычный 6 4 9 4" xfId="7936"/>
    <cellStyle name="Обычный 6 4 9 4 2" xfId="15273"/>
    <cellStyle name="Обычный 6 4 9 4 2 2" xfId="29939"/>
    <cellStyle name="Обычный 6 4 9 4 3" xfId="22606"/>
    <cellStyle name="Обычный 6 4 9 5" xfId="11618"/>
    <cellStyle name="Обычный 6 4 9 5 2" xfId="26284"/>
    <cellStyle name="Обычный 6 4 9 6" xfId="18951"/>
    <cellStyle name="Обычный 6 4_Лист1" xfId="3936"/>
    <cellStyle name="Обычный 6 5" xfId="264"/>
    <cellStyle name="Обычный 6 5 2" xfId="3938"/>
    <cellStyle name="Обычный 6 5 3" xfId="3937"/>
    <cellStyle name="Обычный 6 5 4" xfId="4676"/>
    <cellStyle name="Обычный 6 5 4 2" xfId="6507"/>
    <cellStyle name="Обычный 6 5 4 2 2" xfId="10167"/>
    <cellStyle name="Обычный 6 5 4 2 2 2" xfId="17500"/>
    <cellStyle name="Обычный 6 5 4 2 2 2 2" xfId="32166"/>
    <cellStyle name="Обычный 6 5 4 2 2 3" xfId="24833"/>
    <cellStyle name="Обычный 6 5 4 2 3" xfId="13845"/>
    <cellStyle name="Обычный 6 5 4 2 3 2" xfId="28511"/>
    <cellStyle name="Обычный 6 5 4 2 4" xfId="21178"/>
    <cellStyle name="Обычный 6 5 4 3" xfId="8339"/>
    <cellStyle name="Обычный 6 5 4 3 2" xfId="15674"/>
    <cellStyle name="Обычный 6 5 4 3 2 2" xfId="30340"/>
    <cellStyle name="Обычный 6 5 4 3 3" xfId="23007"/>
    <cellStyle name="Обычный 6 5 4 4" xfId="12019"/>
    <cellStyle name="Обычный 6 5 4 4 2" xfId="26685"/>
    <cellStyle name="Обычный 6 5 4 5" xfId="19352"/>
    <cellStyle name="Обычный 6 5 5" xfId="5599"/>
    <cellStyle name="Обычный 6 5 5 2" xfId="9258"/>
    <cellStyle name="Обычный 6 5 5 2 2" xfId="16591"/>
    <cellStyle name="Обычный 6 5 5 2 2 2" xfId="31257"/>
    <cellStyle name="Обычный 6 5 5 2 3" xfId="23924"/>
    <cellStyle name="Обычный 6 5 5 3" xfId="12936"/>
    <cellStyle name="Обычный 6 5 5 3 2" xfId="27602"/>
    <cellStyle name="Обычный 6 5 5 4" xfId="20269"/>
    <cellStyle name="Обычный 6 5 6" xfId="7428"/>
    <cellStyle name="Обычный 6 5 6 2" xfId="14765"/>
    <cellStyle name="Обычный 6 5 6 2 2" xfId="29431"/>
    <cellStyle name="Обычный 6 5 6 3" xfId="22098"/>
    <cellStyle name="Обычный 6 5 7" xfId="11110"/>
    <cellStyle name="Обычный 6 5 7 2" xfId="25776"/>
    <cellStyle name="Обычный 6 5 8" xfId="18443"/>
    <cellStyle name="Обычный 6 5_Лист1" xfId="3939"/>
    <cellStyle name="Обычный 6 6" xfId="328"/>
    <cellStyle name="Обычный 6 6 2" xfId="3940"/>
    <cellStyle name="Обычный 6 6 3" xfId="4739"/>
    <cellStyle name="Обычный 6 6 3 2" xfId="6570"/>
    <cellStyle name="Обычный 6 6 3 2 2" xfId="10230"/>
    <cellStyle name="Обычный 6 6 3 2 2 2" xfId="17563"/>
    <cellStyle name="Обычный 6 6 3 2 2 2 2" xfId="32229"/>
    <cellStyle name="Обычный 6 6 3 2 2 3" xfId="24896"/>
    <cellStyle name="Обычный 6 6 3 2 3" xfId="13908"/>
    <cellStyle name="Обычный 6 6 3 2 3 2" xfId="28574"/>
    <cellStyle name="Обычный 6 6 3 2 4" xfId="21241"/>
    <cellStyle name="Обычный 6 6 3 3" xfId="8402"/>
    <cellStyle name="Обычный 6 6 3 3 2" xfId="15737"/>
    <cellStyle name="Обычный 6 6 3 3 2 2" xfId="30403"/>
    <cellStyle name="Обычный 6 6 3 3 3" xfId="23070"/>
    <cellStyle name="Обычный 6 6 3 4" xfId="12082"/>
    <cellStyle name="Обычный 6 6 3 4 2" xfId="26748"/>
    <cellStyle name="Обычный 6 6 3 5" xfId="19415"/>
    <cellStyle name="Обычный 6 6 4" xfId="5662"/>
    <cellStyle name="Обычный 6 6 4 2" xfId="9321"/>
    <cellStyle name="Обычный 6 6 4 2 2" xfId="16654"/>
    <cellStyle name="Обычный 6 6 4 2 2 2" xfId="31320"/>
    <cellStyle name="Обычный 6 6 4 2 3" xfId="23987"/>
    <cellStyle name="Обычный 6 6 4 3" xfId="12999"/>
    <cellStyle name="Обычный 6 6 4 3 2" xfId="27665"/>
    <cellStyle name="Обычный 6 6 4 4" xfId="20332"/>
    <cellStyle name="Обычный 6 6 5" xfId="7491"/>
    <cellStyle name="Обычный 6 6 5 2" xfId="14828"/>
    <cellStyle name="Обычный 6 6 5 2 2" xfId="29494"/>
    <cellStyle name="Обычный 6 6 5 3" xfId="22161"/>
    <cellStyle name="Обычный 6 6 6" xfId="11173"/>
    <cellStyle name="Обычный 6 6 6 2" xfId="25839"/>
    <cellStyle name="Обычный 6 6 7" xfId="18506"/>
    <cellStyle name="Обычный 6 7" xfId="390"/>
    <cellStyle name="Обычный 6 7 2" xfId="3941"/>
    <cellStyle name="Обычный 6 7 3" xfId="4802"/>
    <cellStyle name="Обычный 6 7 3 2" xfId="6633"/>
    <cellStyle name="Обычный 6 7 3 2 2" xfId="10293"/>
    <cellStyle name="Обычный 6 7 3 2 2 2" xfId="17626"/>
    <cellStyle name="Обычный 6 7 3 2 2 2 2" xfId="32292"/>
    <cellStyle name="Обычный 6 7 3 2 2 3" xfId="24959"/>
    <cellStyle name="Обычный 6 7 3 2 3" xfId="13971"/>
    <cellStyle name="Обычный 6 7 3 2 3 2" xfId="28637"/>
    <cellStyle name="Обычный 6 7 3 2 4" xfId="21304"/>
    <cellStyle name="Обычный 6 7 3 3" xfId="8465"/>
    <cellStyle name="Обычный 6 7 3 3 2" xfId="15800"/>
    <cellStyle name="Обычный 6 7 3 3 2 2" xfId="30466"/>
    <cellStyle name="Обычный 6 7 3 3 3" xfId="23133"/>
    <cellStyle name="Обычный 6 7 3 4" xfId="12145"/>
    <cellStyle name="Обычный 6 7 3 4 2" xfId="26811"/>
    <cellStyle name="Обычный 6 7 3 5" xfId="19478"/>
    <cellStyle name="Обычный 6 7 4" xfId="5725"/>
    <cellStyle name="Обычный 6 7 4 2" xfId="9384"/>
    <cellStyle name="Обычный 6 7 4 2 2" xfId="16717"/>
    <cellStyle name="Обычный 6 7 4 2 2 2" xfId="31383"/>
    <cellStyle name="Обычный 6 7 4 2 3" xfId="24050"/>
    <cellStyle name="Обычный 6 7 4 3" xfId="13062"/>
    <cellStyle name="Обычный 6 7 4 3 2" xfId="27728"/>
    <cellStyle name="Обычный 6 7 4 4" xfId="20395"/>
    <cellStyle name="Обычный 6 7 5" xfId="7554"/>
    <cellStyle name="Обычный 6 7 5 2" xfId="14891"/>
    <cellStyle name="Обычный 6 7 5 2 2" xfId="29557"/>
    <cellStyle name="Обычный 6 7 5 3" xfId="22224"/>
    <cellStyle name="Обычный 6 7 6" xfId="11236"/>
    <cellStyle name="Обычный 6 7 6 2" xfId="25902"/>
    <cellStyle name="Обычный 6 7 7" xfId="18569"/>
    <cellStyle name="Обычный 6 8" xfId="453"/>
    <cellStyle name="Обычный 6 8 2" xfId="3942"/>
    <cellStyle name="Обычный 6 8 3" xfId="4865"/>
    <cellStyle name="Обычный 6 8 3 2" xfId="6696"/>
    <cellStyle name="Обычный 6 8 3 2 2" xfId="10356"/>
    <cellStyle name="Обычный 6 8 3 2 2 2" xfId="17689"/>
    <cellStyle name="Обычный 6 8 3 2 2 2 2" xfId="32355"/>
    <cellStyle name="Обычный 6 8 3 2 2 3" xfId="25022"/>
    <cellStyle name="Обычный 6 8 3 2 3" xfId="14034"/>
    <cellStyle name="Обычный 6 8 3 2 3 2" xfId="28700"/>
    <cellStyle name="Обычный 6 8 3 2 4" xfId="21367"/>
    <cellStyle name="Обычный 6 8 3 3" xfId="8528"/>
    <cellStyle name="Обычный 6 8 3 3 2" xfId="15863"/>
    <cellStyle name="Обычный 6 8 3 3 2 2" xfId="30529"/>
    <cellStyle name="Обычный 6 8 3 3 3" xfId="23196"/>
    <cellStyle name="Обычный 6 8 3 4" xfId="12208"/>
    <cellStyle name="Обычный 6 8 3 4 2" xfId="26874"/>
    <cellStyle name="Обычный 6 8 3 5" xfId="19541"/>
    <cellStyle name="Обычный 6 8 4" xfId="5788"/>
    <cellStyle name="Обычный 6 8 4 2" xfId="9447"/>
    <cellStyle name="Обычный 6 8 4 2 2" xfId="16780"/>
    <cellStyle name="Обычный 6 8 4 2 2 2" xfId="31446"/>
    <cellStyle name="Обычный 6 8 4 2 3" xfId="24113"/>
    <cellStyle name="Обычный 6 8 4 3" xfId="13125"/>
    <cellStyle name="Обычный 6 8 4 3 2" xfId="27791"/>
    <cellStyle name="Обычный 6 8 4 4" xfId="20458"/>
    <cellStyle name="Обычный 6 8 5" xfId="7617"/>
    <cellStyle name="Обычный 6 8 5 2" xfId="14954"/>
    <cellStyle name="Обычный 6 8 5 2 2" xfId="29620"/>
    <cellStyle name="Обычный 6 8 5 3" xfId="22287"/>
    <cellStyle name="Обычный 6 8 6" xfId="11299"/>
    <cellStyle name="Обычный 6 8 6 2" xfId="25965"/>
    <cellStyle name="Обычный 6 8 7" xfId="18632"/>
    <cellStyle name="Обычный 6 9" xfId="516"/>
    <cellStyle name="Обычный 6 9 2" xfId="3943"/>
    <cellStyle name="Обычный 6 9 3" xfId="4928"/>
    <cellStyle name="Обычный 6 9 3 2" xfId="6759"/>
    <cellStyle name="Обычный 6 9 3 2 2" xfId="10419"/>
    <cellStyle name="Обычный 6 9 3 2 2 2" xfId="17752"/>
    <cellStyle name="Обычный 6 9 3 2 2 2 2" xfId="32418"/>
    <cellStyle name="Обычный 6 9 3 2 2 3" xfId="25085"/>
    <cellStyle name="Обычный 6 9 3 2 3" xfId="14097"/>
    <cellStyle name="Обычный 6 9 3 2 3 2" xfId="28763"/>
    <cellStyle name="Обычный 6 9 3 2 4" xfId="21430"/>
    <cellStyle name="Обычный 6 9 3 3" xfId="8591"/>
    <cellStyle name="Обычный 6 9 3 3 2" xfId="15926"/>
    <cellStyle name="Обычный 6 9 3 3 2 2" xfId="30592"/>
    <cellStyle name="Обычный 6 9 3 3 3" xfId="23259"/>
    <cellStyle name="Обычный 6 9 3 4" xfId="12271"/>
    <cellStyle name="Обычный 6 9 3 4 2" xfId="26937"/>
    <cellStyle name="Обычный 6 9 3 5" xfId="19604"/>
    <cellStyle name="Обычный 6 9 4" xfId="5851"/>
    <cellStyle name="Обычный 6 9 4 2" xfId="9510"/>
    <cellStyle name="Обычный 6 9 4 2 2" xfId="16843"/>
    <cellStyle name="Обычный 6 9 4 2 2 2" xfId="31509"/>
    <cellStyle name="Обычный 6 9 4 2 3" xfId="24176"/>
    <cellStyle name="Обычный 6 9 4 3" xfId="13188"/>
    <cellStyle name="Обычный 6 9 4 3 2" xfId="27854"/>
    <cellStyle name="Обычный 6 9 4 4" xfId="20521"/>
    <cellStyle name="Обычный 6 9 5" xfId="7680"/>
    <cellStyle name="Обычный 6 9 5 2" xfId="15017"/>
    <cellStyle name="Обычный 6 9 5 2 2" xfId="29683"/>
    <cellStyle name="Обычный 6 9 5 3" xfId="22350"/>
    <cellStyle name="Обычный 6 9 6" xfId="11362"/>
    <cellStyle name="Обычный 6 9 6 2" xfId="26028"/>
    <cellStyle name="Обычный 6 9 7" xfId="18695"/>
    <cellStyle name="Обычный 6_Лист1" xfId="3944"/>
    <cellStyle name="Обычный 60" xfId="3945"/>
    <cellStyle name="Обычный 60 2" xfId="3946"/>
    <cellStyle name="Обычный 60 3" xfId="3947"/>
    <cellStyle name="Обычный 60 3 2" xfId="3948"/>
    <cellStyle name="Обычный 60 3 2 2" xfId="3949"/>
    <cellStyle name="Обычный 60 4" xfId="3950"/>
    <cellStyle name="Обычный 60 4 2" xfId="3951"/>
    <cellStyle name="Обычный 60_603Г" xfId="3952"/>
    <cellStyle name="Обычный 61" xfId="3953"/>
    <cellStyle name="Обычный 61 2" xfId="3954"/>
    <cellStyle name="Обычный 61 3" xfId="3955"/>
    <cellStyle name="Обычный 61 3 2" xfId="3956"/>
    <cellStyle name="Обычный 61 3 2 2" xfId="3957"/>
    <cellStyle name="Обычный 61 4" xfId="3958"/>
    <cellStyle name="Обычный 61 4 2" xfId="3959"/>
    <cellStyle name="Обычный 61_603Г" xfId="3960"/>
    <cellStyle name="Обычный 62" xfId="3961"/>
    <cellStyle name="Обычный 62 2" xfId="3962"/>
    <cellStyle name="Обычный 62 3" xfId="3963"/>
    <cellStyle name="Обычный 62 3 2" xfId="3964"/>
    <cellStyle name="Обычный 62 3 2 2" xfId="3965"/>
    <cellStyle name="Обычный 62 4" xfId="3966"/>
    <cellStyle name="Обычный 62 4 2" xfId="3967"/>
    <cellStyle name="Обычный 62_603Г" xfId="3968"/>
    <cellStyle name="Обычный 63" xfId="3969"/>
    <cellStyle name="Обычный 63 2" xfId="3970"/>
    <cellStyle name="Обычный 63 3" xfId="3971"/>
    <cellStyle name="Обычный 63 3 2" xfId="3972"/>
    <cellStyle name="Обычный 63 3 2 2" xfId="3973"/>
    <cellStyle name="Обычный 63 4" xfId="3974"/>
    <cellStyle name="Обычный 63 4 2" xfId="3975"/>
    <cellStyle name="Обычный 63_603Г" xfId="3976"/>
    <cellStyle name="Обычный 64" xfId="3977"/>
    <cellStyle name="Обычный 64 2" xfId="3978"/>
    <cellStyle name="Обычный 64 3" xfId="3979"/>
    <cellStyle name="Обычный 64 3 2" xfId="3980"/>
    <cellStyle name="Обычный 64 3 2 2" xfId="3981"/>
    <cellStyle name="Обычный 64 4" xfId="3982"/>
    <cellStyle name="Обычный 64 4 2" xfId="3983"/>
    <cellStyle name="Обычный 64_603Г" xfId="3984"/>
    <cellStyle name="Обычный 65" xfId="3985"/>
    <cellStyle name="Обычный 65 2" xfId="3986"/>
    <cellStyle name="Обычный 65 3" xfId="3987"/>
    <cellStyle name="Обычный 65 3 2" xfId="3988"/>
    <cellStyle name="Обычный 65 3 2 2" xfId="3989"/>
    <cellStyle name="Обычный 65 4" xfId="3990"/>
    <cellStyle name="Обычный 65 4 2" xfId="3991"/>
    <cellStyle name="Обычный 65_603Г" xfId="3992"/>
    <cellStyle name="Обычный 66" xfId="3993"/>
    <cellStyle name="Обычный 66 2" xfId="3994"/>
    <cellStyle name="Обычный 66 3" xfId="3995"/>
    <cellStyle name="Обычный 66 3 2" xfId="3996"/>
    <cellStyle name="Обычный 66 3 2 2" xfId="3997"/>
    <cellStyle name="Обычный 66 4" xfId="3998"/>
    <cellStyle name="Обычный 66 4 2" xfId="3999"/>
    <cellStyle name="Обычный 66_603Г" xfId="4000"/>
    <cellStyle name="Обычный 67" xfId="4001"/>
    <cellStyle name="Обычный 67 2" xfId="4002"/>
    <cellStyle name="Обычный 67 3" xfId="4003"/>
    <cellStyle name="Обычный 67 3 2" xfId="4004"/>
    <cellStyle name="Обычный 67 3 2 2" xfId="4005"/>
    <cellStyle name="Обычный 67 4" xfId="4006"/>
    <cellStyle name="Обычный 67 4 2" xfId="4007"/>
    <cellStyle name="Обычный 67_603Г" xfId="4008"/>
    <cellStyle name="Обычный 68" xfId="4009"/>
    <cellStyle name="Обычный 68 2" xfId="4010"/>
    <cellStyle name="Обычный 68 3" xfId="4011"/>
    <cellStyle name="Обычный 68 3 2" xfId="4012"/>
    <cellStyle name="Обычный 68 3 2 2" xfId="4013"/>
    <cellStyle name="Обычный 68 4" xfId="4014"/>
    <cellStyle name="Обычный 68 4 2" xfId="4015"/>
    <cellStyle name="Обычный 68_603Г" xfId="4016"/>
    <cellStyle name="Обычный 69" xfId="4017"/>
    <cellStyle name="Обычный 69 2" xfId="4018"/>
    <cellStyle name="Обычный 69 3" xfId="4019"/>
    <cellStyle name="Обычный 69 3 2" xfId="4020"/>
    <cellStyle name="Обычный 69 3 2 2" xfId="4021"/>
    <cellStyle name="Обычный 69 4" xfId="4022"/>
    <cellStyle name="Обычный 69 4 2" xfId="4023"/>
    <cellStyle name="Обычный 69_603Г" xfId="4024"/>
    <cellStyle name="Обычный 7" xfId="269"/>
    <cellStyle name="Обычный 7 2" xfId="4026"/>
    <cellStyle name="Обычный 7 3" xfId="4027"/>
    <cellStyle name="Обычный 7 3 2" xfId="4028"/>
    <cellStyle name="Обычный 7 3_Лист1" xfId="4029"/>
    <cellStyle name="Обычный 7 4" xfId="4025"/>
    <cellStyle name="Обычный 7_519Г" xfId="4030"/>
    <cellStyle name="Обычный 70" xfId="4031"/>
    <cellStyle name="Обычный 70 2" xfId="4032"/>
    <cellStyle name="Обычный 70 3" xfId="4033"/>
    <cellStyle name="Обычный 70 3 2" xfId="4034"/>
    <cellStyle name="Обычный 70 3 2 2" xfId="4035"/>
    <cellStyle name="Обычный 70 4" xfId="4036"/>
    <cellStyle name="Обычный 70 4 2" xfId="4037"/>
    <cellStyle name="Обычный 70_603Г" xfId="4038"/>
    <cellStyle name="Обычный 71" xfId="4039"/>
    <cellStyle name="Обычный 71 2" xfId="4040"/>
    <cellStyle name="Обычный 71 3" xfId="4041"/>
    <cellStyle name="Обычный 71 3 2" xfId="4042"/>
    <cellStyle name="Обычный 71 3 2 2" xfId="4043"/>
    <cellStyle name="Обычный 71 4" xfId="4044"/>
    <cellStyle name="Обычный 71 4 2" xfId="4045"/>
    <cellStyle name="Обычный 71_603Г" xfId="4046"/>
    <cellStyle name="Обычный 72" xfId="4047"/>
    <cellStyle name="Обычный 72 2" xfId="4048"/>
    <cellStyle name="Обычный 72 3" xfId="4049"/>
    <cellStyle name="Обычный 72 3 2" xfId="4050"/>
    <cellStyle name="Обычный 72 3 2 2" xfId="4051"/>
    <cellStyle name="Обычный 72 4" xfId="4052"/>
    <cellStyle name="Обычный 72 4 2" xfId="4053"/>
    <cellStyle name="Обычный 72_603Г" xfId="4054"/>
    <cellStyle name="Обычный 73" xfId="4055"/>
    <cellStyle name="Обычный 73 2" xfId="4056"/>
    <cellStyle name="Обычный 73 3" xfId="4057"/>
    <cellStyle name="Обычный 73 3 2" xfId="4058"/>
    <cellStyle name="Обычный 73 3 2 2" xfId="4059"/>
    <cellStyle name="Обычный 73 4" xfId="4060"/>
    <cellStyle name="Обычный 73 4 2" xfId="4061"/>
    <cellStyle name="Обычный 73_603Г" xfId="4062"/>
    <cellStyle name="Обычный 74" xfId="4063"/>
    <cellStyle name="Обычный 74 2" xfId="4064"/>
    <cellStyle name="Обычный 74 3" xfId="4065"/>
    <cellStyle name="Обычный 74 3 2" xfId="4066"/>
    <cellStyle name="Обычный 74 3 2 2" xfId="4067"/>
    <cellStyle name="Обычный 74 4" xfId="4068"/>
    <cellStyle name="Обычный 74 4 2" xfId="4069"/>
    <cellStyle name="Обычный 74_603Г" xfId="4070"/>
    <cellStyle name="Обычный 75" xfId="4071"/>
    <cellStyle name="Обычный 75 2" xfId="4072"/>
    <cellStyle name="Обычный 75 3" xfId="4073"/>
    <cellStyle name="Обычный 75 3 2" xfId="4074"/>
    <cellStyle name="Обычный 75 3 2 2" xfId="4075"/>
    <cellStyle name="Обычный 75 4" xfId="4076"/>
    <cellStyle name="Обычный 75 4 2" xfId="4077"/>
    <cellStyle name="Обычный 75_603Г" xfId="4078"/>
    <cellStyle name="Обычный 76" xfId="4079"/>
    <cellStyle name="Обычный 76 2" xfId="4080"/>
    <cellStyle name="Обычный 76 3" xfId="4081"/>
    <cellStyle name="Обычный 76 3 2" xfId="4082"/>
    <cellStyle name="Обычный 76 3 2 2" xfId="4083"/>
    <cellStyle name="Обычный 76 4" xfId="4084"/>
    <cellStyle name="Обычный 76 4 2" xfId="4085"/>
    <cellStyle name="Обычный 76_603Г" xfId="4086"/>
    <cellStyle name="Обычный 77" xfId="4087"/>
    <cellStyle name="Обычный 77 2" xfId="4088"/>
    <cellStyle name="Обычный 77 3" xfId="4089"/>
    <cellStyle name="Обычный 77 3 2" xfId="4090"/>
    <cellStyle name="Обычный 77 3 2 2" xfId="4091"/>
    <cellStyle name="Обычный 77 4" xfId="4092"/>
    <cellStyle name="Обычный 77 4 2" xfId="4093"/>
    <cellStyle name="Обычный 77_603Г" xfId="4094"/>
    <cellStyle name="Обычный 78" xfId="4095"/>
    <cellStyle name="Обычный 78 2" xfId="4096"/>
    <cellStyle name="Обычный 78 3" xfId="4097"/>
    <cellStyle name="Обычный 78 3 2" xfId="4098"/>
    <cellStyle name="Обычный 78 3 2 2" xfId="4099"/>
    <cellStyle name="Обычный 78 4" xfId="4100"/>
    <cellStyle name="Обычный 78 4 2" xfId="4101"/>
    <cellStyle name="Обычный 78_603Г" xfId="4102"/>
    <cellStyle name="Обычный 79" xfId="4103"/>
    <cellStyle name="Обычный 79 2" xfId="4104"/>
    <cellStyle name="Обычный 79 3" xfId="4105"/>
    <cellStyle name="Обычный 79 4" xfId="4106"/>
    <cellStyle name="Обычный 79_Лист1" xfId="4107"/>
    <cellStyle name="Обычный 8" xfId="4108"/>
    <cellStyle name="Обычный 8 2" xfId="4109"/>
    <cellStyle name="Обычный 8 2 2" xfId="4110"/>
    <cellStyle name="Обычный 8 3" xfId="4111"/>
    <cellStyle name="Обычный 8 3 2" xfId="4112"/>
    <cellStyle name="Обычный 8 3_Лист1" xfId="4113"/>
    <cellStyle name="Обычный 8_Лист1" xfId="4114"/>
    <cellStyle name="Обычный 80" xfId="4115"/>
    <cellStyle name="Обычный 81" xfId="4116"/>
    <cellStyle name="Обычный 82" xfId="4117"/>
    <cellStyle name="Обычный 83" xfId="4118"/>
    <cellStyle name="Обычный 84" xfId="4119"/>
    <cellStyle name="Обычный 85" xfId="4120"/>
    <cellStyle name="Обычный 86" xfId="4121"/>
    <cellStyle name="Обычный 87" xfId="4122"/>
    <cellStyle name="Обычный 88" xfId="4123"/>
    <cellStyle name="Обычный 89" xfId="4124"/>
    <cellStyle name="Обычный 9" xfId="4125"/>
    <cellStyle name="Обычный 9 2" xfId="4126"/>
    <cellStyle name="Обычный 9 3" xfId="4127"/>
    <cellStyle name="Обычный 9 3 2" xfId="4128"/>
    <cellStyle name="Обычный 9 3_Лист1" xfId="4129"/>
    <cellStyle name="Обычный 9_Лист1" xfId="4130"/>
    <cellStyle name="Обычный 90" xfId="4131"/>
    <cellStyle name="Обычный 91" xfId="4132"/>
    <cellStyle name="Обычный 92" xfId="4133"/>
    <cellStyle name="Обычный 93" xfId="4134"/>
    <cellStyle name="Обычный 94" xfId="4135"/>
    <cellStyle name="Обычный 95" xfId="4136"/>
    <cellStyle name="Обычный 96" xfId="4137"/>
    <cellStyle name="Обычный 97" xfId="4138"/>
    <cellStyle name="Обычный 98" xfId="4139"/>
    <cellStyle name="Обычный 99" xfId="4140"/>
    <cellStyle name="Обычный_Prog" xfId="3"/>
    <cellStyle name="Обычный_КНБК_Тевл.Русскинск. TPG 2" xfId="32999"/>
    <cellStyle name="Обычный_Программа 1.1" xfId="10"/>
    <cellStyle name="Плохой" xfId="1" builtinId="27"/>
    <cellStyle name="Плохой 2" xfId="77"/>
    <cellStyle name="Плохой 2 2" xfId="4142"/>
    <cellStyle name="Плохой 2 3" xfId="4143"/>
    <cellStyle name="Плохой 2 4" xfId="4141"/>
    <cellStyle name="Плохой 2_Лист1" xfId="4144"/>
    <cellStyle name="Плохой 3" xfId="161"/>
    <cellStyle name="Плохой 3 2" xfId="4145"/>
    <cellStyle name="Пояснение 2" xfId="78"/>
    <cellStyle name="Пояснение 2 2" xfId="4147"/>
    <cellStyle name="Пояснение 2 3" xfId="4148"/>
    <cellStyle name="Пояснение 2 4" xfId="4146"/>
    <cellStyle name="Пояснение 2_Лист1" xfId="4149"/>
    <cellStyle name="Пояснение 3" xfId="162"/>
    <cellStyle name="Пояснение 3 2" xfId="4150"/>
    <cellStyle name="Примечание 10" xfId="4151"/>
    <cellStyle name="Примечание 10 2" xfId="4152"/>
    <cellStyle name="Примечание 2" xfId="163"/>
    <cellStyle name="Примечание 2 2" xfId="4154"/>
    <cellStyle name="Примечание 2 2 2" xfId="4155"/>
    <cellStyle name="Примечание 2 3" xfId="4156"/>
    <cellStyle name="Примечание 2 4" xfId="4157"/>
    <cellStyle name="Примечание 2 5" xfId="4153"/>
    <cellStyle name="Примечание 2_сближение" xfId="4158"/>
    <cellStyle name="Примечание 3" xfId="4159"/>
    <cellStyle name="Примечание 4" xfId="4160"/>
    <cellStyle name="Примечание 4 2" xfId="4161"/>
    <cellStyle name="Примечание 5" xfId="4162"/>
    <cellStyle name="Примечание 5 2" xfId="4163"/>
    <cellStyle name="Примечание 6" xfId="4164"/>
    <cellStyle name="Примечание 6 2" xfId="4165"/>
    <cellStyle name="Примечание 7" xfId="4166"/>
    <cellStyle name="Примечание 7 2" xfId="4167"/>
    <cellStyle name="Примечание 8" xfId="4168"/>
    <cellStyle name="Примечание 8 2" xfId="4169"/>
    <cellStyle name="Примечание 8 2 2" xfId="4170"/>
    <cellStyle name="Примечание 9" xfId="4171"/>
    <cellStyle name="Примечание 9 2" xfId="4172"/>
    <cellStyle name="Примечание 9 2 2" xfId="4173"/>
    <cellStyle name="Процент_Ермак" xfId="4174"/>
    <cellStyle name="Процентный 2" xfId="4175"/>
    <cellStyle name="Процентный 2 2" xfId="4176"/>
    <cellStyle name="Процентный 2 3" xfId="4177"/>
    <cellStyle name="Процентный 3" xfId="4178"/>
    <cellStyle name="Процентный 3 2" xfId="4179"/>
    <cellStyle name="Процентный 3 3" xfId="4180"/>
    <cellStyle name="Процентный 4" xfId="4181"/>
    <cellStyle name="Процентный 4 2" xfId="4182"/>
    <cellStyle name="Процентный 4 2 2" xfId="4183"/>
    <cellStyle name="Процентный 4 2 2 2" xfId="4184"/>
    <cellStyle name="Процентный 4 2 3" xfId="4185"/>
    <cellStyle name="Процентный 4 3" xfId="4186"/>
    <cellStyle name="Процентный 4 3 2" xfId="4187"/>
    <cellStyle name="Процентный 4 4" xfId="4188"/>
    <cellStyle name="Процентный 4 5" xfId="4189"/>
    <cellStyle name="Процентный 4 6" xfId="4190"/>
    <cellStyle name="С разделителем" xfId="4191"/>
    <cellStyle name="Связанная ячейка 2" xfId="79"/>
    <cellStyle name="Связанная ячейка 2 2" xfId="4193"/>
    <cellStyle name="Связанная ячейка 2 3" xfId="4194"/>
    <cellStyle name="Связанная ячейка 2 4" xfId="4192"/>
    <cellStyle name="Связанная ячейка 2_Лист1" xfId="4195"/>
    <cellStyle name="Связанная ячейка 3" xfId="164"/>
    <cellStyle name="Связанная ячейка 3 2" xfId="4196"/>
    <cellStyle name="Стиль 1" xfId="4197"/>
    <cellStyle name="Стиль 1 2" xfId="4198"/>
    <cellStyle name="Стиль 1 2 2" xfId="4199"/>
    <cellStyle name="Стиль 1 2 3" xfId="4200"/>
    <cellStyle name="Стиль 1 2_Лист1" xfId="4201"/>
    <cellStyle name="Стиль 1 3" xfId="4202"/>
    <cellStyle name="тек пок" xfId="4203"/>
    <cellStyle name="Текст предупреждения 2" xfId="80"/>
    <cellStyle name="Текст предупреждения 2 2" xfId="4205"/>
    <cellStyle name="Текст предупреждения 2 3" xfId="4206"/>
    <cellStyle name="Текст предупреждения 2 4" xfId="4204"/>
    <cellStyle name="Текст предупреждения 2_Лист1" xfId="4207"/>
    <cellStyle name="Текст предупреждения 3" xfId="165"/>
    <cellStyle name="Текст предупреждения 3 2" xfId="4208"/>
    <cellStyle name="Тысячи [0]_Apr   (2)" xfId="4209"/>
    <cellStyle name="Тысячи [а]" xfId="4210"/>
    <cellStyle name="Тысячи_Apr   (2)" xfId="4211"/>
    <cellStyle name="Финансовый 2" xfId="25"/>
    <cellStyle name="Финансовый 2 10" xfId="4212"/>
    <cellStyle name="Финансовый 2 10 2" xfId="4213"/>
    <cellStyle name="Финансовый 2 10 2 2" xfId="4214"/>
    <cellStyle name="Финансовый 2 10 3" xfId="4215"/>
    <cellStyle name="Финансовый 2 11" xfId="4216"/>
    <cellStyle name="Финансовый 2 11 2" xfId="4217"/>
    <cellStyle name="Финансовый 2 11 2 2" xfId="4218"/>
    <cellStyle name="Финансовый 2 11 3" xfId="4219"/>
    <cellStyle name="Финансовый 2 12" xfId="4220"/>
    <cellStyle name="Финансовый 2 12 2" xfId="4221"/>
    <cellStyle name="Финансовый 2 13" xfId="4222"/>
    <cellStyle name="Финансовый 2 14" xfId="4223"/>
    <cellStyle name="Финансовый 2 2" xfId="81"/>
    <cellStyle name="Финансовый 2 2 10" xfId="4225"/>
    <cellStyle name="Финансовый 2 2 10 2" xfId="4226"/>
    <cellStyle name="Финансовый 2 2 11" xfId="4227"/>
    <cellStyle name="Финансовый 2 2 12" xfId="4224"/>
    <cellStyle name="Финансовый 2 2 2" xfId="4228"/>
    <cellStyle name="Финансовый 2 2 2 2" xfId="4229"/>
    <cellStyle name="Финансовый 2 2 2 2 2" xfId="4230"/>
    <cellStyle name="Финансовый 2 2 2 2 2 2" xfId="4231"/>
    <cellStyle name="Финансовый 2 2 2 2 2 2 2" xfId="4232"/>
    <cellStyle name="Финансовый 2 2 2 2 2 2 2 2" xfId="4233"/>
    <cellStyle name="Финансовый 2 2 2 2 2 2 3" xfId="4234"/>
    <cellStyle name="Финансовый 2 2 2 2 2 3" xfId="4235"/>
    <cellStyle name="Финансовый 2 2 2 2 2 3 2" xfId="4236"/>
    <cellStyle name="Финансовый 2 2 2 2 2 4" xfId="4237"/>
    <cellStyle name="Финансовый 2 2 2 2 3" xfId="4238"/>
    <cellStyle name="Финансовый 2 2 2 2 3 2" xfId="4239"/>
    <cellStyle name="Финансовый 2 2 2 2 3 2 2" xfId="4240"/>
    <cellStyle name="Финансовый 2 2 2 2 3 3" xfId="4241"/>
    <cellStyle name="Финансовый 2 2 2 2 4" xfId="4242"/>
    <cellStyle name="Финансовый 2 2 2 2 4 2" xfId="4243"/>
    <cellStyle name="Финансовый 2 2 2 2 4 2 2" xfId="4244"/>
    <cellStyle name="Финансовый 2 2 2 2 4 3" xfId="4245"/>
    <cellStyle name="Финансовый 2 2 2 2 5" xfId="4246"/>
    <cellStyle name="Финансовый 2 2 2 2 5 2" xfId="4247"/>
    <cellStyle name="Финансовый 2 2 2 2 5 2 2" xfId="4248"/>
    <cellStyle name="Финансовый 2 2 2 2 5 3" xfId="4249"/>
    <cellStyle name="Финансовый 2 2 2 2 6" xfId="4250"/>
    <cellStyle name="Финансовый 2 2 2 2 6 2" xfId="4251"/>
    <cellStyle name="Финансовый 2 2 2 2 7" xfId="4252"/>
    <cellStyle name="Финансовый 2 2 2 3" xfId="4253"/>
    <cellStyle name="Финансовый 2 2 2 3 2" xfId="4254"/>
    <cellStyle name="Финансовый 2 2 2 3 2 2" xfId="4255"/>
    <cellStyle name="Финансовый 2 2 2 3 2 2 2" xfId="4256"/>
    <cellStyle name="Финансовый 2 2 2 3 2 3" xfId="4257"/>
    <cellStyle name="Финансовый 2 2 2 3 3" xfId="4258"/>
    <cellStyle name="Финансовый 2 2 2 3 3 2" xfId="4259"/>
    <cellStyle name="Финансовый 2 2 2 3 4" xfId="4260"/>
    <cellStyle name="Финансовый 2 2 2 4" xfId="4261"/>
    <cellStyle name="Финансовый 2 2 2 4 2" xfId="4262"/>
    <cellStyle name="Финансовый 2 2 2 4 2 2" xfId="4263"/>
    <cellStyle name="Финансовый 2 2 2 4 3" xfId="4264"/>
    <cellStyle name="Финансовый 2 2 2 5" xfId="4265"/>
    <cellStyle name="Финансовый 2 2 2 5 2" xfId="4266"/>
    <cellStyle name="Финансовый 2 2 2 5 2 2" xfId="4267"/>
    <cellStyle name="Финансовый 2 2 2 5 3" xfId="4268"/>
    <cellStyle name="Финансовый 2 2 2 6" xfId="4269"/>
    <cellStyle name="Финансовый 2 2 2 6 2" xfId="4270"/>
    <cellStyle name="Финансовый 2 2 2 6 2 2" xfId="4271"/>
    <cellStyle name="Финансовый 2 2 2 6 3" xfId="4272"/>
    <cellStyle name="Финансовый 2 2 2 7" xfId="4273"/>
    <cellStyle name="Финансовый 2 2 2 7 2" xfId="4274"/>
    <cellStyle name="Финансовый 2 2 2 8" xfId="4275"/>
    <cellStyle name="Финансовый 2 2 3" xfId="4276"/>
    <cellStyle name="Финансовый 2 2 3 2" xfId="4277"/>
    <cellStyle name="Финансовый 2 2 3 2 2" xfId="4278"/>
    <cellStyle name="Финансовый 2 2 3 2 2 2" xfId="4279"/>
    <cellStyle name="Финансовый 2 2 3 2 2 2 2" xfId="4280"/>
    <cellStyle name="Финансовый 2 2 3 2 2 3" xfId="4281"/>
    <cellStyle name="Финансовый 2 2 3 2 3" xfId="4282"/>
    <cellStyle name="Финансовый 2 2 3 2 3 2" xfId="4283"/>
    <cellStyle name="Финансовый 2 2 3 2 4" xfId="4284"/>
    <cellStyle name="Финансовый 2 2 3 3" xfId="4285"/>
    <cellStyle name="Финансовый 2 2 3 3 2" xfId="4286"/>
    <cellStyle name="Финансовый 2 2 3 3 2 2" xfId="4287"/>
    <cellStyle name="Финансовый 2 2 3 3 3" xfId="4288"/>
    <cellStyle name="Финансовый 2 2 3 4" xfId="4289"/>
    <cellStyle name="Финансовый 2 2 3 4 2" xfId="4290"/>
    <cellStyle name="Финансовый 2 2 3 4 2 2" xfId="4291"/>
    <cellStyle name="Финансовый 2 2 3 4 3" xfId="4292"/>
    <cellStyle name="Финансовый 2 2 3 5" xfId="4293"/>
    <cellStyle name="Финансовый 2 2 3 5 2" xfId="4294"/>
    <cellStyle name="Финансовый 2 2 3 5 2 2" xfId="4295"/>
    <cellStyle name="Финансовый 2 2 3 5 3" xfId="4296"/>
    <cellStyle name="Финансовый 2 2 3 6" xfId="4297"/>
    <cellStyle name="Финансовый 2 2 3 6 2" xfId="4298"/>
    <cellStyle name="Финансовый 2 2 3 7" xfId="4299"/>
    <cellStyle name="Финансовый 2 2 4" xfId="4300"/>
    <cellStyle name="Финансовый 2 2 4 2" xfId="4301"/>
    <cellStyle name="Финансовый 2 2 4 2 2" xfId="4302"/>
    <cellStyle name="Финансовый 2 2 4 2 2 2" xfId="4303"/>
    <cellStyle name="Финансовый 2 2 4 2 3" xfId="4304"/>
    <cellStyle name="Финансовый 2 2 4 3" xfId="4305"/>
    <cellStyle name="Финансовый 2 2 4 3 2" xfId="4306"/>
    <cellStyle name="Финансовый 2 2 4 4" xfId="4307"/>
    <cellStyle name="Финансовый 2 2 5" xfId="4308"/>
    <cellStyle name="Финансовый 2 2 5 2" xfId="4309"/>
    <cellStyle name="Финансовый 2 2 5 2 2" xfId="4310"/>
    <cellStyle name="Финансовый 2 2 5 3" xfId="4311"/>
    <cellStyle name="Финансовый 2 2 6" xfId="4312"/>
    <cellStyle name="Финансовый 2 2 6 2" xfId="4313"/>
    <cellStyle name="Финансовый 2 2 6 2 2" xfId="4314"/>
    <cellStyle name="Финансовый 2 2 6 3" xfId="4315"/>
    <cellStyle name="Финансовый 2 2 7" xfId="4316"/>
    <cellStyle name="Финансовый 2 2 7 2" xfId="4317"/>
    <cellStyle name="Финансовый 2 2 7 2 2" xfId="4318"/>
    <cellStyle name="Финансовый 2 2 7 3" xfId="4319"/>
    <cellStyle name="Финансовый 2 2 8" xfId="4320"/>
    <cellStyle name="Финансовый 2 2 8 2" xfId="4321"/>
    <cellStyle name="Финансовый 2 2 8 2 2" xfId="4322"/>
    <cellStyle name="Финансовый 2 2 8 3" xfId="4323"/>
    <cellStyle name="Финансовый 2 2 9" xfId="4324"/>
    <cellStyle name="Финансовый 2 2 9 2" xfId="4325"/>
    <cellStyle name="Финансовый 2 2 9 2 2" xfId="4326"/>
    <cellStyle name="Финансовый 2 2 9 3" xfId="4327"/>
    <cellStyle name="Финансовый 2 3" xfId="4328"/>
    <cellStyle name="Финансовый 2 3 10" xfId="4329"/>
    <cellStyle name="Финансовый 2 3 10 2" xfId="4330"/>
    <cellStyle name="Финансовый 2 3 11" xfId="4331"/>
    <cellStyle name="Финансовый 2 3 2" xfId="4332"/>
    <cellStyle name="Финансовый 2 3 2 2" xfId="4333"/>
    <cellStyle name="Финансовый 2 3 2 2 2" xfId="4334"/>
    <cellStyle name="Финансовый 2 3 2 2 2 2" xfId="4335"/>
    <cellStyle name="Финансовый 2 3 2 2 2 2 2" xfId="4336"/>
    <cellStyle name="Финансовый 2 3 2 2 2 2 2 2" xfId="4337"/>
    <cellStyle name="Финансовый 2 3 2 2 2 2 3" xfId="4338"/>
    <cellStyle name="Финансовый 2 3 2 2 2 3" xfId="4339"/>
    <cellStyle name="Финансовый 2 3 2 2 2 3 2" xfId="4340"/>
    <cellStyle name="Финансовый 2 3 2 2 2 4" xfId="4341"/>
    <cellStyle name="Финансовый 2 3 2 2 3" xfId="4342"/>
    <cellStyle name="Финансовый 2 3 2 2 3 2" xfId="4343"/>
    <cellStyle name="Финансовый 2 3 2 2 3 2 2" xfId="4344"/>
    <cellStyle name="Финансовый 2 3 2 2 3 3" xfId="4345"/>
    <cellStyle name="Финансовый 2 3 2 2 4" xfId="4346"/>
    <cellStyle name="Финансовый 2 3 2 2 4 2" xfId="4347"/>
    <cellStyle name="Финансовый 2 3 2 2 4 2 2" xfId="4348"/>
    <cellStyle name="Финансовый 2 3 2 2 4 3" xfId="4349"/>
    <cellStyle name="Финансовый 2 3 2 2 5" xfId="4350"/>
    <cellStyle name="Финансовый 2 3 2 2 5 2" xfId="4351"/>
    <cellStyle name="Финансовый 2 3 2 2 5 2 2" xfId="4352"/>
    <cellStyle name="Финансовый 2 3 2 2 5 3" xfId="4353"/>
    <cellStyle name="Финансовый 2 3 2 2 6" xfId="4354"/>
    <cellStyle name="Финансовый 2 3 2 2 6 2" xfId="4355"/>
    <cellStyle name="Финансовый 2 3 2 2 7" xfId="4356"/>
    <cellStyle name="Финансовый 2 3 2 3" xfId="4357"/>
    <cellStyle name="Финансовый 2 3 2 3 2" xfId="4358"/>
    <cellStyle name="Финансовый 2 3 2 3 2 2" xfId="4359"/>
    <cellStyle name="Финансовый 2 3 2 3 2 2 2" xfId="4360"/>
    <cellStyle name="Финансовый 2 3 2 3 2 3" xfId="4361"/>
    <cellStyle name="Финансовый 2 3 2 3 3" xfId="4362"/>
    <cellStyle name="Финансовый 2 3 2 3 3 2" xfId="4363"/>
    <cellStyle name="Финансовый 2 3 2 3 4" xfId="4364"/>
    <cellStyle name="Финансовый 2 3 2 4" xfId="4365"/>
    <cellStyle name="Финансовый 2 3 2 4 2" xfId="4366"/>
    <cellStyle name="Финансовый 2 3 2 4 2 2" xfId="4367"/>
    <cellStyle name="Финансовый 2 3 2 4 3" xfId="4368"/>
    <cellStyle name="Финансовый 2 3 2 5" xfId="4369"/>
    <cellStyle name="Финансовый 2 3 2 5 2" xfId="4370"/>
    <cellStyle name="Финансовый 2 3 2 5 2 2" xfId="4371"/>
    <cellStyle name="Финансовый 2 3 2 5 3" xfId="4372"/>
    <cellStyle name="Финансовый 2 3 2 6" xfId="4373"/>
    <cellStyle name="Финансовый 2 3 2 6 2" xfId="4374"/>
    <cellStyle name="Финансовый 2 3 2 6 2 2" xfId="4375"/>
    <cellStyle name="Финансовый 2 3 2 6 3" xfId="4376"/>
    <cellStyle name="Финансовый 2 3 2 7" xfId="4377"/>
    <cellStyle name="Финансовый 2 3 2 7 2" xfId="4378"/>
    <cellStyle name="Финансовый 2 3 2 8" xfId="4379"/>
    <cellStyle name="Финансовый 2 3 3" xfId="4380"/>
    <cellStyle name="Финансовый 2 3 3 2" xfId="4381"/>
    <cellStyle name="Финансовый 2 3 3 2 2" xfId="4382"/>
    <cellStyle name="Финансовый 2 3 3 2 2 2" xfId="4383"/>
    <cellStyle name="Финансовый 2 3 3 2 2 2 2" xfId="4384"/>
    <cellStyle name="Финансовый 2 3 3 2 2 3" xfId="4385"/>
    <cellStyle name="Финансовый 2 3 3 2 3" xfId="4386"/>
    <cellStyle name="Финансовый 2 3 3 2 3 2" xfId="4387"/>
    <cellStyle name="Финансовый 2 3 3 2 4" xfId="4388"/>
    <cellStyle name="Финансовый 2 3 3 3" xfId="4389"/>
    <cellStyle name="Финансовый 2 3 3 3 2" xfId="4390"/>
    <cellStyle name="Финансовый 2 3 3 3 2 2" xfId="4391"/>
    <cellStyle name="Финансовый 2 3 3 3 3" xfId="4392"/>
    <cellStyle name="Финансовый 2 3 3 4" xfId="4393"/>
    <cellStyle name="Финансовый 2 3 3 4 2" xfId="4394"/>
    <cellStyle name="Финансовый 2 3 3 4 2 2" xfId="4395"/>
    <cellStyle name="Финансовый 2 3 3 4 3" xfId="4396"/>
    <cellStyle name="Финансовый 2 3 3 5" xfId="4397"/>
    <cellStyle name="Финансовый 2 3 3 5 2" xfId="4398"/>
    <cellStyle name="Финансовый 2 3 3 5 2 2" xfId="4399"/>
    <cellStyle name="Финансовый 2 3 3 5 3" xfId="4400"/>
    <cellStyle name="Финансовый 2 3 3 6" xfId="4401"/>
    <cellStyle name="Финансовый 2 3 3 6 2" xfId="4402"/>
    <cellStyle name="Финансовый 2 3 3 7" xfId="4403"/>
    <cellStyle name="Финансовый 2 3 4" xfId="4404"/>
    <cellStyle name="Финансовый 2 3 4 2" xfId="4405"/>
    <cellStyle name="Финансовый 2 3 4 2 2" xfId="4406"/>
    <cellStyle name="Финансовый 2 3 4 2 2 2" xfId="4407"/>
    <cellStyle name="Финансовый 2 3 4 2 3" xfId="4408"/>
    <cellStyle name="Финансовый 2 3 4 3" xfId="4409"/>
    <cellStyle name="Финансовый 2 3 4 3 2" xfId="4410"/>
    <cellStyle name="Финансовый 2 3 4 4" xfId="4411"/>
    <cellStyle name="Финансовый 2 3 5" xfId="4412"/>
    <cellStyle name="Финансовый 2 3 5 2" xfId="4413"/>
    <cellStyle name="Финансовый 2 3 5 2 2" xfId="4414"/>
    <cellStyle name="Финансовый 2 3 5 3" xfId="4415"/>
    <cellStyle name="Финансовый 2 3 6" xfId="4416"/>
    <cellStyle name="Финансовый 2 3 6 2" xfId="4417"/>
    <cellStyle name="Финансовый 2 3 6 2 2" xfId="4418"/>
    <cellStyle name="Финансовый 2 3 6 3" xfId="4419"/>
    <cellStyle name="Финансовый 2 3 7" xfId="4420"/>
    <cellStyle name="Финансовый 2 3 7 2" xfId="4421"/>
    <cellStyle name="Финансовый 2 3 7 2 2" xfId="4422"/>
    <cellStyle name="Финансовый 2 3 7 3" xfId="4423"/>
    <cellStyle name="Финансовый 2 3 8" xfId="4424"/>
    <cellStyle name="Финансовый 2 3 8 2" xfId="4425"/>
    <cellStyle name="Финансовый 2 3 8 2 2" xfId="4426"/>
    <cellStyle name="Финансовый 2 3 8 3" xfId="4427"/>
    <cellStyle name="Финансовый 2 3 9" xfId="4428"/>
    <cellStyle name="Финансовый 2 3 9 2" xfId="4429"/>
    <cellStyle name="Финансовый 2 3 9 2 2" xfId="4430"/>
    <cellStyle name="Финансовый 2 3 9 3" xfId="4431"/>
    <cellStyle name="Финансовый 2 3_Лист1" xfId="4432"/>
    <cellStyle name="Финансовый 2 4" xfId="4433"/>
    <cellStyle name="Финансовый 2 4 2" xfId="4434"/>
    <cellStyle name="Финансовый 2 4 2 2" xfId="4435"/>
    <cellStyle name="Финансовый 2 4 2 2 2" xfId="4436"/>
    <cellStyle name="Финансовый 2 4 2 2 2 2" xfId="4437"/>
    <cellStyle name="Финансовый 2 4 2 2 2 2 2" xfId="4438"/>
    <cellStyle name="Финансовый 2 4 2 2 2 3" xfId="4439"/>
    <cellStyle name="Финансовый 2 4 2 2 3" xfId="4440"/>
    <cellStyle name="Финансовый 2 4 2 2 3 2" xfId="4441"/>
    <cellStyle name="Финансовый 2 4 2 2 4" xfId="4442"/>
    <cellStyle name="Финансовый 2 4 2 3" xfId="4443"/>
    <cellStyle name="Финансовый 2 4 2 3 2" xfId="4444"/>
    <cellStyle name="Финансовый 2 4 2 3 2 2" xfId="4445"/>
    <cellStyle name="Финансовый 2 4 2 3 3" xfId="4446"/>
    <cellStyle name="Финансовый 2 4 2 4" xfId="4447"/>
    <cellStyle name="Финансовый 2 4 2 4 2" xfId="4448"/>
    <cellStyle name="Финансовый 2 4 2 4 2 2" xfId="4449"/>
    <cellStyle name="Финансовый 2 4 2 4 3" xfId="4450"/>
    <cellStyle name="Финансовый 2 4 2 5" xfId="4451"/>
    <cellStyle name="Финансовый 2 4 2 5 2" xfId="4452"/>
    <cellStyle name="Финансовый 2 4 2 5 2 2" xfId="4453"/>
    <cellStyle name="Финансовый 2 4 2 5 3" xfId="4454"/>
    <cellStyle name="Финансовый 2 4 2 6" xfId="4455"/>
    <cellStyle name="Финансовый 2 4 2 6 2" xfId="4456"/>
    <cellStyle name="Финансовый 2 4 2 7" xfId="4457"/>
    <cellStyle name="Финансовый 2 4 3" xfId="4458"/>
    <cellStyle name="Финансовый 2 4 3 2" xfId="4459"/>
    <cellStyle name="Финансовый 2 4 3 2 2" xfId="4460"/>
    <cellStyle name="Финансовый 2 4 3 2 2 2" xfId="4461"/>
    <cellStyle name="Финансовый 2 4 3 2 3" xfId="4462"/>
    <cellStyle name="Финансовый 2 4 3 3" xfId="4463"/>
    <cellStyle name="Финансовый 2 4 3 3 2" xfId="4464"/>
    <cellStyle name="Финансовый 2 4 3 4" xfId="4465"/>
    <cellStyle name="Финансовый 2 4 4" xfId="4466"/>
    <cellStyle name="Финансовый 2 4 4 2" xfId="4467"/>
    <cellStyle name="Финансовый 2 4 4 2 2" xfId="4468"/>
    <cellStyle name="Финансовый 2 4 4 3" xfId="4469"/>
    <cellStyle name="Финансовый 2 4 5" xfId="4470"/>
    <cellStyle name="Финансовый 2 4 5 2" xfId="4471"/>
    <cellStyle name="Финансовый 2 4 5 2 2" xfId="4472"/>
    <cellStyle name="Финансовый 2 4 5 3" xfId="4473"/>
    <cellStyle name="Финансовый 2 4 6" xfId="4474"/>
    <cellStyle name="Финансовый 2 4 6 2" xfId="4475"/>
    <cellStyle name="Финансовый 2 4 6 2 2" xfId="4476"/>
    <cellStyle name="Финансовый 2 4 6 3" xfId="4477"/>
    <cellStyle name="Финансовый 2 4 7" xfId="4478"/>
    <cellStyle name="Финансовый 2 4 7 2" xfId="4479"/>
    <cellStyle name="Финансовый 2 4 8" xfId="4480"/>
    <cellStyle name="Финансовый 2 5" xfId="4481"/>
    <cellStyle name="Финансовый 2 5 2" xfId="4482"/>
    <cellStyle name="Финансовый 2 5 2 2" xfId="4483"/>
    <cellStyle name="Финансовый 2 5 2 2 2" xfId="4484"/>
    <cellStyle name="Финансовый 2 5 2 2 2 2" xfId="4485"/>
    <cellStyle name="Финансовый 2 5 2 2 3" xfId="4486"/>
    <cellStyle name="Финансовый 2 5 2 3" xfId="4487"/>
    <cellStyle name="Финансовый 2 5 2 3 2" xfId="4488"/>
    <cellStyle name="Финансовый 2 5 2 4" xfId="4489"/>
    <cellStyle name="Финансовый 2 5 3" xfId="4490"/>
    <cellStyle name="Финансовый 2 5 3 2" xfId="4491"/>
    <cellStyle name="Финансовый 2 5 3 2 2" xfId="4492"/>
    <cellStyle name="Финансовый 2 5 3 3" xfId="4493"/>
    <cellStyle name="Финансовый 2 5 4" xfId="4494"/>
    <cellStyle name="Финансовый 2 5 4 2" xfId="4495"/>
    <cellStyle name="Финансовый 2 5 4 2 2" xfId="4496"/>
    <cellStyle name="Финансовый 2 5 4 3" xfId="4497"/>
    <cellStyle name="Финансовый 2 5 5" xfId="4498"/>
    <cellStyle name="Финансовый 2 5 5 2" xfId="4499"/>
    <cellStyle name="Финансовый 2 5 5 2 2" xfId="4500"/>
    <cellStyle name="Финансовый 2 5 5 3" xfId="4501"/>
    <cellStyle name="Финансовый 2 5 6" xfId="4502"/>
    <cellStyle name="Финансовый 2 5 6 2" xfId="4503"/>
    <cellStyle name="Финансовый 2 5 7" xfId="4504"/>
    <cellStyle name="Финансовый 2 6" xfId="4505"/>
    <cellStyle name="Финансовый 2 6 2" xfId="4506"/>
    <cellStyle name="Финансовый 2 6 2 2" xfId="4507"/>
    <cellStyle name="Финансовый 2 6 2 2 2" xfId="4508"/>
    <cellStyle name="Финансовый 2 6 2 3" xfId="4509"/>
    <cellStyle name="Финансовый 2 6 3" xfId="4510"/>
    <cellStyle name="Финансовый 2 6 3 2" xfId="4511"/>
    <cellStyle name="Финансовый 2 6 4" xfId="4512"/>
    <cellStyle name="Финансовый 2 7" xfId="4513"/>
    <cellStyle name="Финансовый 2 7 2" xfId="4514"/>
    <cellStyle name="Финансовый 2 7 2 2" xfId="4515"/>
    <cellStyle name="Финансовый 2 7 3" xfId="4516"/>
    <cellStyle name="Финансовый 2 8" xfId="4517"/>
    <cellStyle name="Финансовый 2 8 2" xfId="4518"/>
    <cellStyle name="Финансовый 2 8 2 2" xfId="4519"/>
    <cellStyle name="Финансовый 2 8 3" xfId="4520"/>
    <cellStyle name="Финансовый 2 9" xfId="4521"/>
    <cellStyle name="Финансовый 2 9 2" xfId="4522"/>
    <cellStyle name="Финансовый 2 9 2 2" xfId="4523"/>
    <cellStyle name="Финансовый 2 9 3" xfId="4524"/>
    <cellStyle name="Финансовый 2_Лист1" xfId="4525"/>
    <cellStyle name="Финансовый 3" xfId="27"/>
    <cellStyle name="Финансовый 3 2" xfId="82"/>
    <cellStyle name="Финансовый 3 3" xfId="4526"/>
    <cellStyle name="Финансовый 3 4" xfId="4527"/>
    <cellStyle name="Финансовый 3 4 2" xfId="4528"/>
    <cellStyle name="Финансовый 4" xfId="31"/>
    <cellStyle name="Финансовый 4 2" xfId="83"/>
    <cellStyle name="Финансовый 4 3" xfId="4529"/>
    <cellStyle name="Финансовый 5" xfId="4530"/>
    <cellStyle name="Хороший 2" xfId="84"/>
    <cellStyle name="Хороший 2 2" xfId="4532"/>
    <cellStyle name="Хороший 2 3" xfId="4533"/>
    <cellStyle name="Хороший 2 4" xfId="4531"/>
    <cellStyle name="Хороший 2_Лист1" xfId="4534"/>
    <cellStyle name="Хороший 3" xfId="166"/>
    <cellStyle name="Хороший 3 2" xfId="4535"/>
  </cellStyles>
  <dxfs count="130">
    <dxf>
      <fill>
        <patternFill>
          <bgColor rgb="FFE2E2E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6D10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2E2E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2E2E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6D10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2E2E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externalLink" Target="externalLinks/externalLink1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customXml" Target="../customXml/item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30" Type="http://schemas.openxmlformats.org/officeDocument/2006/relationships/styles" Target="styles.xml"/><Relationship Id="rId35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32657</xdr:colOff>
      <xdr:row>0</xdr:row>
      <xdr:rowOff>49845</xdr:rowOff>
    </xdr:from>
    <xdr:ext cx="3021921" cy="202406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1514" y="49845"/>
          <a:ext cx="3021921" cy="202406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400" b="1">
              <a:latin typeface="Times New Roman" panose="02020603050405020304" pitchFamily="18" charset="0"/>
              <a:cs typeface="Times New Roman" panose="02020603050405020304" pitchFamily="18" charset="0"/>
            </a:rPr>
            <a:t>СОГЛАСОВАНО:</a:t>
          </a:r>
        </a:p>
        <a:p>
          <a:r>
            <a:rPr lang="ru-RU" sz="1400" b="0">
              <a:latin typeface="Times New Roman" panose="02020603050405020304" pitchFamily="18" charset="0"/>
              <a:cs typeface="Times New Roman" panose="02020603050405020304" pitchFamily="18" charset="0"/>
            </a:rPr>
            <a:t>Главный специалист управления технологий и инжиниринга  бурения ООО "РН-Уватнефтегаз"</a:t>
          </a:r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ru-RU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__________________ Сошин В.А.</a:t>
          </a:r>
        </a:p>
        <a:p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ru-RU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__________________ 2023г.</a:t>
          </a:r>
          <a:endParaRPr lang="ru-RU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4</xdr:col>
      <xdr:colOff>499061</xdr:colOff>
      <xdr:row>0</xdr:row>
      <xdr:rowOff>53975</xdr:rowOff>
    </xdr:from>
    <xdr:ext cx="3335825" cy="198834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193275" y="53975"/>
          <a:ext cx="3335825" cy="19883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400" b="1">
              <a:latin typeface="Times New Roman" panose="02020603050405020304" pitchFamily="18" charset="0"/>
              <a:cs typeface="Times New Roman" panose="02020603050405020304" pitchFamily="18" charset="0"/>
            </a:rPr>
            <a:t>СОГЛАСОВАНО:</a:t>
          </a:r>
        </a:p>
        <a:p>
          <a:r>
            <a:rPr lang="ru-RU" sz="1400" b="0">
              <a:latin typeface="Times New Roman" panose="02020603050405020304" pitchFamily="18" charset="0"/>
              <a:cs typeface="Times New Roman" panose="02020603050405020304" pitchFamily="18" charset="0"/>
            </a:rPr>
            <a:t>Начальник отдела планирования и мониторинга зарезки боковых стволов ООО ”РН-Уватнефтегаз”</a:t>
          </a:r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ru-RU" sz="1400" b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__________________</a:t>
          </a:r>
          <a:r>
            <a:rPr lang="ru-RU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400" b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Величко А.А.</a:t>
          </a:r>
        </a:p>
        <a:p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ru-RU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__________________ 2023г.</a:t>
          </a:r>
          <a:endParaRPr lang="ru-RU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12</xdr:col>
      <xdr:colOff>0</xdr:colOff>
      <xdr:row>0</xdr:row>
      <xdr:rowOff>0</xdr:rowOff>
    </xdr:from>
    <xdr:ext cx="4286970" cy="202882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680371" y="0"/>
          <a:ext cx="4286970" cy="20288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400" b="1">
              <a:latin typeface="Times New Roman" panose="02020603050405020304" pitchFamily="18" charset="0"/>
              <a:cs typeface="Times New Roman" panose="02020603050405020304" pitchFamily="18" charset="0"/>
            </a:rPr>
            <a:t>УТВЕРЖДАЮ:</a:t>
          </a:r>
        </a:p>
        <a:p>
          <a:r>
            <a:rPr lang="ru-RU" sz="1400" b="0">
              <a:latin typeface="Times New Roman" panose="02020603050405020304" pitchFamily="18" charset="0"/>
              <a:cs typeface="Times New Roman" panose="02020603050405020304" pitchFamily="18" charset="0"/>
            </a:rPr>
            <a:t>Координатор проекта</a:t>
          </a:r>
          <a:r>
            <a:rPr lang="ru-RU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ru-RU" sz="1400" b="0">
              <a:latin typeface="Times New Roman" panose="02020603050405020304" pitchFamily="18" charset="0"/>
              <a:cs typeface="Times New Roman" panose="02020603050405020304" pitchFamily="18" charset="0"/>
            </a:rPr>
            <a:t>ООО "Смит Сайбириан Сервисез"</a:t>
          </a:r>
        </a:p>
        <a:p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__________________ Крушницкий С.В.</a:t>
          </a:r>
        </a:p>
        <a:p>
          <a:endParaRPr lang="ru-RU" sz="14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ru-RU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__________________ 2023г.</a:t>
          </a:r>
          <a:endParaRPr lang="ru-RU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12</xdr:col>
      <xdr:colOff>115901</xdr:colOff>
      <xdr:row>3</xdr:row>
      <xdr:rowOff>112059</xdr:rowOff>
    </xdr:from>
    <xdr:to>
      <xdr:col>12</xdr:col>
      <xdr:colOff>1513454</xdr:colOff>
      <xdr:row>5</xdr:row>
      <xdr:rowOff>97091</xdr:rowOff>
    </xdr:to>
    <xdr:pic>
      <xdr:nvPicPr>
        <xdr:cNvPr id="6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01077" y="683559"/>
          <a:ext cx="1397553" cy="3660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9800</xdr:colOff>
      <xdr:row>52</xdr:row>
      <xdr:rowOff>152400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97836" cy="10058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261257</xdr:colOff>
      <xdr:row>37</xdr:row>
      <xdr:rowOff>17185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70656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596131</xdr:colOff>
      <xdr:row>41</xdr:row>
      <xdr:rowOff>132357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80952" cy="79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16</xdr:col>
      <xdr:colOff>2857</xdr:colOff>
      <xdr:row>53</xdr:row>
      <xdr:rowOff>171167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001000"/>
          <a:ext cx="9800000" cy="22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16</xdr:col>
      <xdr:colOff>261257</xdr:colOff>
      <xdr:row>91</xdr:row>
      <xdr:rowOff>17185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87000"/>
          <a:ext cx="10058400" cy="7065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16</xdr:col>
      <xdr:colOff>261257</xdr:colOff>
      <xdr:row>129</xdr:row>
      <xdr:rowOff>17185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26000"/>
          <a:ext cx="10058400" cy="7065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11</xdr:col>
      <xdr:colOff>290140</xdr:colOff>
      <xdr:row>182</xdr:row>
      <xdr:rowOff>152400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0"/>
          <a:ext cx="7025676" cy="10058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3810</xdr:rowOff>
    </xdr:from>
    <xdr:to>
      <xdr:col>0</xdr:col>
      <xdr:colOff>0</xdr:colOff>
      <xdr:row>6</xdr:row>
      <xdr:rowOff>63062</xdr:rowOff>
    </xdr:to>
    <xdr:grpSp>
      <xdr:nvGrpSpPr>
        <xdr:cNvPr id="2" name="BIT_1"/>
        <xdr:cNvGrpSpPr/>
      </xdr:nvGrpSpPr>
      <xdr:grpSpPr>
        <a:xfrm>
          <a:off x="0" y="832485"/>
          <a:ext cx="0" cy="306902"/>
          <a:chOff x="2025650" y="2065338"/>
          <a:chExt cx="1693872" cy="2360612"/>
        </a:xfrm>
      </xdr:grpSpPr>
      <xdr:sp macro="" textlink="">
        <xdr:nvSpPr>
          <xdr:cNvPr id="3" name="Freeform 6"/>
          <xdr:cNvSpPr>
            <a:spLocks/>
          </xdr:cNvSpPr>
        </xdr:nvSpPr>
        <xdr:spPr bwMode="auto">
          <a:xfrm>
            <a:off x="2976563" y="2779713"/>
            <a:ext cx="717550" cy="1585912"/>
          </a:xfrm>
          <a:custGeom>
            <a:avLst/>
            <a:gdLst>
              <a:gd name="T0" fmla="*/ 68263 w 452"/>
              <a:gd name="T1" fmla="*/ 1574800 h 999"/>
              <a:gd name="T2" fmla="*/ 260350 w 452"/>
              <a:gd name="T3" fmla="*/ 1584325 h 999"/>
              <a:gd name="T4" fmla="*/ 338138 w 452"/>
              <a:gd name="T5" fmla="*/ 1571625 h 999"/>
              <a:gd name="T6" fmla="*/ 404813 w 452"/>
              <a:gd name="T7" fmla="*/ 1528762 h 999"/>
              <a:gd name="T8" fmla="*/ 438150 w 452"/>
              <a:gd name="T9" fmla="*/ 1506537 h 999"/>
              <a:gd name="T10" fmla="*/ 488950 w 452"/>
              <a:gd name="T11" fmla="*/ 1457325 h 999"/>
              <a:gd name="T12" fmla="*/ 539750 w 452"/>
              <a:gd name="T13" fmla="*/ 1384300 h 999"/>
              <a:gd name="T14" fmla="*/ 590550 w 452"/>
              <a:gd name="T15" fmla="*/ 1289050 h 999"/>
              <a:gd name="T16" fmla="*/ 628650 w 452"/>
              <a:gd name="T17" fmla="*/ 1195387 h 999"/>
              <a:gd name="T18" fmla="*/ 652463 w 452"/>
              <a:gd name="T19" fmla="*/ 1127125 h 999"/>
              <a:gd name="T20" fmla="*/ 671513 w 452"/>
              <a:gd name="T21" fmla="*/ 1046162 h 999"/>
              <a:gd name="T22" fmla="*/ 695325 w 452"/>
              <a:gd name="T23" fmla="*/ 938212 h 999"/>
              <a:gd name="T24" fmla="*/ 701675 w 452"/>
              <a:gd name="T25" fmla="*/ 831850 h 999"/>
              <a:gd name="T26" fmla="*/ 715963 w 452"/>
              <a:gd name="T27" fmla="*/ 750887 h 999"/>
              <a:gd name="T28" fmla="*/ 715963 w 452"/>
              <a:gd name="T29" fmla="*/ 655637 h 999"/>
              <a:gd name="T30" fmla="*/ 715963 w 452"/>
              <a:gd name="T31" fmla="*/ 420687 h 999"/>
              <a:gd name="T32" fmla="*/ 549275 w 452"/>
              <a:gd name="T33" fmla="*/ 274637 h 999"/>
              <a:gd name="T34" fmla="*/ 549275 w 452"/>
              <a:gd name="T35" fmla="*/ 84137 h 999"/>
              <a:gd name="T36" fmla="*/ 465138 w 452"/>
              <a:gd name="T37" fmla="*/ 0 h 999"/>
              <a:gd name="T38" fmla="*/ 0 w 452"/>
              <a:gd name="T39" fmla="*/ 0 h 999"/>
              <a:gd name="T40" fmla="*/ 3175 w 452"/>
              <a:gd name="T41" fmla="*/ 655637 h 999"/>
              <a:gd name="T42" fmla="*/ 49213 w 452"/>
              <a:gd name="T43" fmla="*/ 1381125 h 999"/>
              <a:gd name="T44" fmla="*/ 68263 w 452"/>
              <a:gd name="T45" fmla="*/ 1574800 h 999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452"/>
              <a:gd name="T70" fmla="*/ 0 h 999"/>
              <a:gd name="T71" fmla="*/ 452 w 452"/>
              <a:gd name="T72" fmla="*/ 999 h 999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452" h="999">
                <a:moveTo>
                  <a:pt x="43" y="992"/>
                </a:moveTo>
                <a:lnTo>
                  <a:pt x="164" y="998"/>
                </a:lnTo>
                <a:lnTo>
                  <a:pt x="213" y="990"/>
                </a:lnTo>
                <a:lnTo>
                  <a:pt x="255" y="963"/>
                </a:lnTo>
                <a:lnTo>
                  <a:pt x="276" y="949"/>
                </a:lnTo>
                <a:lnTo>
                  <a:pt x="308" y="918"/>
                </a:lnTo>
                <a:lnTo>
                  <a:pt x="340" y="872"/>
                </a:lnTo>
                <a:lnTo>
                  <a:pt x="372" y="812"/>
                </a:lnTo>
                <a:lnTo>
                  <a:pt x="396" y="753"/>
                </a:lnTo>
                <a:lnTo>
                  <a:pt x="411" y="710"/>
                </a:lnTo>
                <a:lnTo>
                  <a:pt x="423" y="659"/>
                </a:lnTo>
                <a:lnTo>
                  <a:pt x="438" y="591"/>
                </a:lnTo>
                <a:lnTo>
                  <a:pt x="442" y="524"/>
                </a:lnTo>
                <a:lnTo>
                  <a:pt x="451" y="473"/>
                </a:lnTo>
                <a:lnTo>
                  <a:pt x="451" y="413"/>
                </a:lnTo>
                <a:lnTo>
                  <a:pt x="451" y="265"/>
                </a:lnTo>
                <a:lnTo>
                  <a:pt x="346" y="173"/>
                </a:lnTo>
                <a:lnTo>
                  <a:pt x="346" y="53"/>
                </a:lnTo>
                <a:lnTo>
                  <a:pt x="293" y="0"/>
                </a:lnTo>
                <a:lnTo>
                  <a:pt x="0" y="0"/>
                </a:lnTo>
                <a:lnTo>
                  <a:pt x="2" y="413"/>
                </a:lnTo>
                <a:lnTo>
                  <a:pt x="31" y="870"/>
                </a:lnTo>
                <a:lnTo>
                  <a:pt x="43" y="992"/>
                </a:lnTo>
              </a:path>
            </a:pathLst>
          </a:custGeom>
          <a:gradFill rotWithShape="0">
            <a:gsLst>
              <a:gs pos="0">
                <a:srgbClr val="3D3D00"/>
              </a:gs>
              <a:gs pos="100000">
                <a:srgbClr val="CCCC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4" name="Freeform 7"/>
          <xdr:cNvSpPr>
            <a:spLocks/>
          </xdr:cNvSpPr>
        </xdr:nvSpPr>
        <xdr:spPr bwMode="auto">
          <a:xfrm>
            <a:off x="2908300" y="2779713"/>
            <a:ext cx="504825" cy="1606550"/>
          </a:xfrm>
          <a:custGeom>
            <a:avLst/>
            <a:gdLst>
              <a:gd name="T0" fmla="*/ 74613 w 318"/>
              <a:gd name="T1" fmla="*/ 1604963 h 1012"/>
              <a:gd name="T2" fmla="*/ 136525 w 318"/>
              <a:gd name="T3" fmla="*/ 1603375 h 1012"/>
              <a:gd name="T4" fmla="*/ 241300 w 318"/>
              <a:gd name="T5" fmla="*/ 1574800 h 1012"/>
              <a:gd name="T6" fmla="*/ 284163 w 318"/>
              <a:gd name="T7" fmla="*/ 1543050 h 1012"/>
              <a:gd name="T8" fmla="*/ 315913 w 318"/>
              <a:gd name="T9" fmla="*/ 1504950 h 1012"/>
              <a:gd name="T10" fmla="*/ 349250 w 318"/>
              <a:gd name="T11" fmla="*/ 1455738 h 1012"/>
              <a:gd name="T12" fmla="*/ 384175 w 318"/>
              <a:gd name="T13" fmla="*/ 1382713 h 1012"/>
              <a:gd name="T14" fmla="*/ 419100 w 318"/>
              <a:gd name="T15" fmla="*/ 1287463 h 1012"/>
              <a:gd name="T16" fmla="*/ 444500 w 318"/>
              <a:gd name="T17" fmla="*/ 1192213 h 1012"/>
              <a:gd name="T18" fmla="*/ 460375 w 318"/>
              <a:gd name="T19" fmla="*/ 1123950 h 1012"/>
              <a:gd name="T20" fmla="*/ 473075 w 318"/>
              <a:gd name="T21" fmla="*/ 1042988 h 1012"/>
              <a:gd name="T22" fmla="*/ 490538 w 318"/>
              <a:gd name="T23" fmla="*/ 933450 h 1012"/>
              <a:gd name="T24" fmla="*/ 493713 w 318"/>
              <a:gd name="T25" fmla="*/ 827088 h 1012"/>
              <a:gd name="T26" fmla="*/ 503238 w 318"/>
              <a:gd name="T27" fmla="*/ 746125 h 1012"/>
              <a:gd name="T28" fmla="*/ 503238 w 318"/>
              <a:gd name="T29" fmla="*/ 650875 h 1012"/>
              <a:gd name="T30" fmla="*/ 503238 w 318"/>
              <a:gd name="T31" fmla="*/ 414338 h 1012"/>
              <a:gd name="T32" fmla="*/ 376238 w 318"/>
              <a:gd name="T33" fmla="*/ 266700 h 1012"/>
              <a:gd name="T34" fmla="*/ 376238 w 318"/>
              <a:gd name="T35" fmla="*/ 65088 h 1012"/>
              <a:gd name="T36" fmla="*/ 327025 w 318"/>
              <a:gd name="T37" fmla="*/ 0 h 1012"/>
              <a:gd name="T38" fmla="*/ 0 w 318"/>
              <a:gd name="T39" fmla="*/ 0 h 1012"/>
              <a:gd name="T40" fmla="*/ 20638 w 318"/>
              <a:gd name="T41" fmla="*/ 650875 h 1012"/>
              <a:gd name="T42" fmla="*/ 71438 w 318"/>
              <a:gd name="T43" fmla="*/ 1533525 h 1012"/>
              <a:gd name="T44" fmla="*/ 74613 w 318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318"/>
              <a:gd name="T70" fmla="*/ 0 h 1012"/>
              <a:gd name="T71" fmla="*/ 318 w 318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318" h="1012">
                <a:moveTo>
                  <a:pt x="47" y="1011"/>
                </a:moveTo>
                <a:lnTo>
                  <a:pt x="86" y="1010"/>
                </a:lnTo>
                <a:lnTo>
                  <a:pt x="152" y="992"/>
                </a:lnTo>
                <a:lnTo>
                  <a:pt x="179" y="972"/>
                </a:lnTo>
                <a:lnTo>
                  <a:pt x="199" y="948"/>
                </a:lnTo>
                <a:lnTo>
                  <a:pt x="220" y="917"/>
                </a:lnTo>
                <a:lnTo>
                  <a:pt x="242" y="871"/>
                </a:lnTo>
                <a:lnTo>
                  <a:pt x="264" y="811"/>
                </a:lnTo>
                <a:lnTo>
                  <a:pt x="280" y="751"/>
                </a:lnTo>
                <a:lnTo>
                  <a:pt x="290" y="708"/>
                </a:lnTo>
                <a:lnTo>
                  <a:pt x="298" y="657"/>
                </a:lnTo>
                <a:lnTo>
                  <a:pt x="309" y="588"/>
                </a:lnTo>
                <a:lnTo>
                  <a:pt x="311" y="521"/>
                </a:lnTo>
                <a:lnTo>
                  <a:pt x="317" y="470"/>
                </a:lnTo>
                <a:lnTo>
                  <a:pt x="317" y="410"/>
                </a:lnTo>
                <a:lnTo>
                  <a:pt x="317" y="261"/>
                </a:lnTo>
                <a:lnTo>
                  <a:pt x="237" y="168"/>
                </a:lnTo>
                <a:lnTo>
                  <a:pt x="237" y="41"/>
                </a:lnTo>
                <a:lnTo>
                  <a:pt x="206" y="0"/>
                </a:lnTo>
                <a:lnTo>
                  <a:pt x="0" y="0"/>
                </a:lnTo>
                <a:lnTo>
                  <a:pt x="13" y="410"/>
                </a:lnTo>
                <a:lnTo>
                  <a:pt x="45" y="966"/>
                </a:lnTo>
                <a:lnTo>
                  <a:pt x="47" y="1011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540000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5" name="Freeform 8"/>
          <xdr:cNvSpPr>
            <a:spLocks/>
          </xdr:cNvSpPr>
        </xdr:nvSpPr>
        <xdr:spPr bwMode="auto">
          <a:xfrm>
            <a:off x="2932113" y="2786063"/>
            <a:ext cx="338137" cy="1606550"/>
          </a:xfrm>
          <a:custGeom>
            <a:avLst/>
            <a:gdLst>
              <a:gd name="T0" fmla="*/ 65087 w 213"/>
              <a:gd name="T1" fmla="*/ 1604963 h 1012"/>
              <a:gd name="T2" fmla="*/ 139700 w 213"/>
              <a:gd name="T3" fmla="*/ 1543050 h 1012"/>
              <a:gd name="T4" fmla="*/ 200025 w 213"/>
              <a:gd name="T5" fmla="*/ 1473200 h 1012"/>
              <a:gd name="T6" fmla="*/ 249237 w 213"/>
              <a:gd name="T7" fmla="*/ 1416050 h 1012"/>
              <a:gd name="T8" fmla="*/ 284162 w 213"/>
              <a:gd name="T9" fmla="*/ 1301750 h 1012"/>
              <a:gd name="T10" fmla="*/ 307975 w 213"/>
              <a:gd name="T11" fmla="*/ 1195388 h 1012"/>
              <a:gd name="T12" fmla="*/ 315912 w 213"/>
              <a:gd name="T13" fmla="*/ 1127125 h 1012"/>
              <a:gd name="T14" fmla="*/ 322262 w 213"/>
              <a:gd name="T15" fmla="*/ 1046163 h 1012"/>
              <a:gd name="T16" fmla="*/ 330200 w 213"/>
              <a:gd name="T17" fmla="*/ 938213 h 1012"/>
              <a:gd name="T18" fmla="*/ 331787 w 213"/>
              <a:gd name="T19" fmla="*/ 831850 h 1012"/>
              <a:gd name="T20" fmla="*/ 336550 w 213"/>
              <a:gd name="T21" fmla="*/ 750888 h 1012"/>
              <a:gd name="T22" fmla="*/ 336550 w 213"/>
              <a:gd name="T23" fmla="*/ 655638 h 1012"/>
              <a:gd name="T24" fmla="*/ 334962 w 213"/>
              <a:gd name="T25" fmla="*/ 417513 h 1012"/>
              <a:gd name="T26" fmla="*/ 282575 w 213"/>
              <a:gd name="T27" fmla="*/ 274638 h 1012"/>
              <a:gd name="T28" fmla="*/ 282575 w 213"/>
              <a:gd name="T29" fmla="*/ 84138 h 1012"/>
              <a:gd name="T30" fmla="*/ 266700 w 213"/>
              <a:gd name="T31" fmla="*/ 0 h 1012"/>
              <a:gd name="T32" fmla="*/ 0 w 213"/>
              <a:gd name="T33" fmla="*/ 0 h 1012"/>
              <a:gd name="T34" fmla="*/ 0 w 213"/>
              <a:gd name="T35" fmla="*/ 652463 h 1012"/>
              <a:gd name="T36" fmla="*/ 23812 w 213"/>
              <a:gd name="T37" fmla="*/ 1330325 h 1012"/>
              <a:gd name="T38" fmla="*/ 19050 w 213"/>
              <a:gd name="T39" fmla="*/ 1362075 h 1012"/>
              <a:gd name="T40" fmla="*/ 4762 w 213"/>
              <a:gd name="T41" fmla="*/ 1373188 h 1012"/>
              <a:gd name="T42" fmla="*/ 58737 w 213"/>
              <a:gd name="T43" fmla="*/ 1457325 h 1012"/>
              <a:gd name="T44" fmla="*/ 65087 w 213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213"/>
              <a:gd name="T70" fmla="*/ 0 h 1012"/>
              <a:gd name="T71" fmla="*/ 213 w 213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213" h="1012">
                <a:moveTo>
                  <a:pt x="41" y="1011"/>
                </a:moveTo>
                <a:lnTo>
                  <a:pt x="88" y="972"/>
                </a:lnTo>
                <a:lnTo>
                  <a:pt x="126" y="928"/>
                </a:lnTo>
                <a:lnTo>
                  <a:pt x="157" y="892"/>
                </a:lnTo>
                <a:lnTo>
                  <a:pt x="179" y="820"/>
                </a:lnTo>
                <a:lnTo>
                  <a:pt x="194" y="753"/>
                </a:lnTo>
                <a:lnTo>
                  <a:pt x="199" y="710"/>
                </a:lnTo>
                <a:lnTo>
                  <a:pt x="203" y="659"/>
                </a:lnTo>
                <a:lnTo>
                  <a:pt x="208" y="591"/>
                </a:lnTo>
                <a:lnTo>
                  <a:pt x="209" y="524"/>
                </a:lnTo>
                <a:lnTo>
                  <a:pt x="212" y="473"/>
                </a:lnTo>
                <a:lnTo>
                  <a:pt x="212" y="413"/>
                </a:lnTo>
                <a:lnTo>
                  <a:pt x="211" y="263"/>
                </a:lnTo>
                <a:lnTo>
                  <a:pt x="178" y="173"/>
                </a:lnTo>
                <a:lnTo>
                  <a:pt x="178" y="53"/>
                </a:lnTo>
                <a:lnTo>
                  <a:pt x="168" y="0"/>
                </a:lnTo>
                <a:lnTo>
                  <a:pt x="0" y="0"/>
                </a:lnTo>
                <a:lnTo>
                  <a:pt x="0" y="411"/>
                </a:lnTo>
                <a:lnTo>
                  <a:pt x="15" y="838"/>
                </a:lnTo>
                <a:lnTo>
                  <a:pt x="12" y="858"/>
                </a:lnTo>
                <a:lnTo>
                  <a:pt x="3" y="865"/>
                </a:lnTo>
                <a:lnTo>
                  <a:pt x="37" y="918"/>
                </a:lnTo>
                <a:lnTo>
                  <a:pt x="41" y="1011"/>
                </a:lnTo>
              </a:path>
            </a:pathLst>
          </a:custGeom>
          <a:gradFill rotWithShape="0">
            <a:gsLst>
              <a:gs pos="0">
                <a:srgbClr val="999933"/>
              </a:gs>
              <a:gs pos="100000">
                <a:srgbClr val="CCCC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6" name="Oval 9"/>
          <xdr:cNvSpPr>
            <a:spLocks noChangeArrowheads="1"/>
          </xdr:cNvSpPr>
        </xdr:nvSpPr>
        <xdr:spPr bwMode="auto">
          <a:xfrm>
            <a:off x="2025650" y="3433763"/>
            <a:ext cx="96838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7" name="Oval 10"/>
          <xdr:cNvSpPr>
            <a:spLocks noChangeArrowheads="1"/>
          </xdr:cNvSpPr>
        </xdr:nvSpPr>
        <xdr:spPr bwMode="auto">
          <a:xfrm>
            <a:off x="2028825" y="3546475"/>
            <a:ext cx="96838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8" name="Oval 11"/>
          <xdr:cNvSpPr>
            <a:spLocks noChangeArrowheads="1"/>
          </xdr:cNvSpPr>
        </xdr:nvSpPr>
        <xdr:spPr bwMode="auto">
          <a:xfrm>
            <a:off x="2073275" y="3776663"/>
            <a:ext cx="96838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9" name="Oval 12"/>
          <xdr:cNvSpPr>
            <a:spLocks noChangeArrowheads="1"/>
          </xdr:cNvSpPr>
        </xdr:nvSpPr>
        <xdr:spPr bwMode="auto">
          <a:xfrm>
            <a:off x="2044700" y="3663950"/>
            <a:ext cx="96838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0" name="Oval 13"/>
          <xdr:cNvSpPr>
            <a:spLocks noChangeArrowheads="1"/>
          </xdr:cNvSpPr>
        </xdr:nvSpPr>
        <xdr:spPr bwMode="auto">
          <a:xfrm>
            <a:off x="2089150" y="3886200"/>
            <a:ext cx="112713" cy="111125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1" name="Oval 14"/>
          <xdr:cNvSpPr>
            <a:spLocks noChangeArrowheads="1"/>
          </xdr:cNvSpPr>
        </xdr:nvSpPr>
        <xdr:spPr bwMode="auto">
          <a:xfrm>
            <a:off x="2136775" y="3997325"/>
            <a:ext cx="106363" cy="107950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2" name="Oval 15"/>
          <xdr:cNvSpPr>
            <a:spLocks noChangeArrowheads="1"/>
          </xdr:cNvSpPr>
        </xdr:nvSpPr>
        <xdr:spPr bwMode="auto">
          <a:xfrm>
            <a:off x="2190750" y="4103688"/>
            <a:ext cx="96838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3" name="Oval 16"/>
          <xdr:cNvSpPr>
            <a:spLocks noChangeArrowheads="1"/>
          </xdr:cNvSpPr>
        </xdr:nvSpPr>
        <xdr:spPr bwMode="auto">
          <a:xfrm>
            <a:off x="2259013" y="4189413"/>
            <a:ext cx="96837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4" name="Oval 17"/>
          <xdr:cNvSpPr>
            <a:spLocks noChangeArrowheads="1"/>
          </xdr:cNvSpPr>
        </xdr:nvSpPr>
        <xdr:spPr bwMode="auto">
          <a:xfrm>
            <a:off x="2339975" y="4264025"/>
            <a:ext cx="96838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5" name="Oval 18"/>
          <xdr:cNvSpPr>
            <a:spLocks noChangeArrowheads="1"/>
          </xdr:cNvSpPr>
        </xdr:nvSpPr>
        <xdr:spPr bwMode="auto">
          <a:xfrm>
            <a:off x="2446338" y="4305300"/>
            <a:ext cx="96837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6" name="Oval 19"/>
          <xdr:cNvSpPr>
            <a:spLocks noChangeArrowheads="1"/>
          </xdr:cNvSpPr>
        </xdr:nvSpPr>
        <xdr:spPr bwMode="auto">
          <a:xfrm>
            <a:off x="2560638" y="4313238"/>
            <a:ext cx="96837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7" name="Freeform 20"/>
          <xdr:cNvSpPr>
            <a:spLocks/>
          </xdr:cNvSpPr>
        </xdr:nvSpPr>
        <xdr:spPr bwMode="auto">
          <a:xfrm>
            <a:off x="2055813" y="2779713"/>
            <a:ext cx="717550" cy="1585912"/>
          </a:xfrm>
          <a:custGeom>
            <a:avLst/>
            <a:gdLst>
              <a:gd name="T0" fmla="*/ 647700 w 452"/>
              <a:gd name="T1" fmla="*/ 1574800 h 999"/>
              <a:gd name="T2" fmla="*/ 455613 w 452"/>
              <a:gd name="T3" fmla="*/ 1584325 h 999"/>
              <a:gd name="T4" fmla="*/ 377825 w 452"/>
              <a:gd name="T5" fmla="*/ 1571625 h 999"/>
              <a:gd name="T6" fmla="*/ 311150 w 452"/>
              <a:gd name="T7" fmla="*/ 1528762 h 999"/>
              <a:gd name="T8" fmla="*/ 277813 w 452"/>
              <a:gd name="T9" fmla="*/ 1506537 h 999"/>
              <a:gd name="T10" fmla="*/ 227013 w 452"/>
              <a:gd name="T11" fmla="*/ 1457325 h 999"/>
              <a:gd name="T12" fmla="*/ 176213 w 452"/>
              <a:gd name="T13" fmla="*/ 1384300 h 999"/>
              <a:gd name="T14" fmla="*/ 125413 w 452"/>
              <a:gd name="T15" fmla="*/ 1289050 h 999"/>
              <a:gd name="T16" fmla="*/ 87313 w 452"/>
              <a:gd name="T17" fmla="*/ 1195387 h 999"/>
              <a:gd name="T18" fmla="*/ 63500 w 452"/>
              <a:gd name="T19" fmla="*/ 1127125 h 999"/>
              <a:gd name="T20" fmla="*/ 44450 w 452"/>
              <a:gd name="T21" fmla="*/ 1046162 h 999"/>
              <a:gd name="T22" fmla="*/ 20638 w 452"/>
              <a:gd name="T23" fmla="*/ 938212 h 999"/>
              <a:gd name="T24" fmla="*/ 14288 w 452"/>
              <a:gd name="T25" fmla="*/ 831850 h 999"/>
              <a:gd name="T26" fmla="*/ 0 w 452"/>
              <a:gd name="T27" fmla="*/ 750887 h 999"/>
              <a:gd name="T28" fmla="*/ 0 w 452"/>
              <a:gd name="T29" fmla="*/ 655637 h 999"/>
              <a:gd name="T30" fmla="*/ 0 w 452"/>
              <a:gd name="T31" fmla="*/ 420687 h 999"/>
              <a:gd name="T32" fmla="*/ 166688 w 452"/>
              <a:gd name="T33" fmla="*/ 274637 h 999"/>
              <a:gd name="T34" fmla="*/ 166688 w 452"/>
              <a:gd name="T35" fmla="*/ 84137 h 999"/>
              <a:gd name="T36" fmla="*/ 250825 w 452"/>
              <a:gd name="T37" fmla="*/ 0 h 999"/>
              <a:gd name="T38" fmla="*/ 715963 w 452"/>
              <a:gd name="T39" fmla="*/ 0 h 999"/>
              <a:gd name="T40" fmla="*/ 712788 w 452"/>
              <a:gd name="T41" fmla="*/ 655637 h 999"/>
              <a:gd name="T42" fmla="*/ 666750 w 452"/>
              <a:gd name="T43" fmla="*/ 1381125 h 999"/>
              <a:gd name="T44" fmla="*/ 647700 w 452"/>
              <a:gd name="T45" fmla="*/ 1574800 h 999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452"/>
              <a:gd name="T70" fmla="*/ 0 h 999"/>
              <a:gd name="T71" fmla="*/ 452 w 452"/>
              <a:gd name="T72" fmla="*/ 999 h 999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452" h="999">
                <a:moveTo>
                  <a:pt x="408" y="992"/>
                </a:moveTo>
                <a:lnTo>
                  <a:pt x="287" y="998"/>
                </a:lnTo>
                <a:lnTo>
                  <a:pt x="238" y="990"/>
                </a:lnTo>
                <a:lnTo>
                  <a:pt x="196" y="963"/>
                </a:lnTo>
                <a:lnTo>
                  <a:pt x="175" y="949"/>
                </a:lnTo>
                <a:lnTo>
                  <a:pt x="143" y="918"/>
                </a:lnTo>
                <a:lnTo>
                  <a:pt x="111" y="872"/>
                </a:lnTo>
                <a:lnTo>
                  <a:pt x="79" y="812"/>
                </a:lnTo>
                <a:lnTo>
                  <a:pt x="55" y="753"/>
                </a:lnTo>
                <a:lnTo>
                  <a:pt x="40" y="710"/>
                </a:lnTo>
                <a:lnTo>
                  <a:pt x="28" y="659"/>
                </a:lnTo>
                <a:lnTo>
                  <a:pt x="13" y="591"/>
                </a:lnTo>
                <a:lnTo>
                  <a:pt x="9" y="524"/>
                </a:lnTo>
                <a:lnTo>
                  <a:pt x="0" y="473"/>
                </a:lnTo>
                <a:lnTo>
                  <a:pt x="0" y="413"/>
                </a:lnTo>
                <a:lnTo>
                  <a:pt x="0" y="265"/>
                </a:lnTo>
                <a:lnTo>
                  <a:pt x="105" y="173"/>
                </a:lnTo>
                <a:lnTo>
                  <a:pt x="105" y="53"/>
                </a:lnTo>
                <a:lnTo>
                  <a:pt x="158" y="0"/>
                </a:lnTo>
                <a:lnTo>
                  <a:pt x="451" y="0"/>
                </a:lnTo>
                <a:lnTo>
                  <a:pt x="449" y="413"/>
                </a:lnTo>
                <a:lnTo>
                  <a:pt x="420" y="870"/>
                </a:lnTo>
                <a:lnTo>
                  <a:pt x="408" y="992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3D3D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18" name="Freeform 21"/>
          <xdr:cNvSpPr>
            <a:spLocks/>
          </xdr:cNvSpPr>
        </xdr:nvSpPr>
        <xdr:spPr bwMode="auto">
          <a:xfrm>
            <a:off x="2271713" y="2779713"/>
            <a:ext cx="504825" cy="1606550"/>
          </a:xfrm>
          <a:custGeom>
            <a:avLst/>
            <a:gdLst>
              <a:gd name="T0" fmla="*/ 428625 w 318"/>
              <a:gd name="T1" fmla="*/ 1604963 h 1012"/>
              <a:gd name="T2" fmla="*/ 366713 w 318"/>
              <a:gd name="T3" fmla="*/ 1603375 h 1012"/>
              <a:gd name="T4" fmla="*/ 261938 w 318"/>
              <a:gd name="T5" fmla="*/ 1574800 h 1012"/>
              <a:gd name="T6" fmla="*/ 219075 w 318"/>
              <a:gd name="T7" fmla="*/ 1543050 h 1012"/>
              <a:gd name="T8" fmla="*/ 187325 w 318"/>
              <a:gd name="T9" fmla="*/ 1504950 h 1012"/>
              <a:gd name="T10" fmla="*/ 153988 w 318"/>
              <a:gd name="T11" fmla="*/ 1455738 h 1012"/>
              <a:gd name="T12" fmla="*/ 119063 w 318"/>
              <a:gd name="T13" fmla="*/ 1382713 h 1012"/>
              <a:gd name="T14" fmla="*/ 84138 w 318"/>
              <a:gd name="T15" fmla="*/ 1287463 h 1012"/>
              <a:gd name="T16" fmla="*/ 58738 w 318"/>
              <a:gd name="T17" fmla="*/ 1192213 h 1012"/>
              <a:gd name="T18" fmla="*/ 42863 w 318"/>
              <a:gd name="T19" fmla="*/ 1123950 h 1012"/>
              <a:gd name="T20" fmla="*/ 30163 w 318"/>
              <a:gd name="T21" fmla="*/ 1042988 h 1012"/>
              <a:gd name="T22" fmla="*/ 12700 w 318"/>
              <a:gd name="T23" fmla="*/ 933450 h 1012"/>
              <a:gd name="T24" fmla="*/ 9525 w 318"/>
              <a:gd name="T25" fmla="*/ 827088 h 1012"/>
              <a:gd name="T26" fmla="*/ 0 w 318"/>
              <a:gd name="T27" fmla="*/ 746125 h 1012"/>
              <a:gd name="T28" fmla="*/ 0 w 318"/>
              <a:gd name="T29" fmla="*/ 650875 h 1012"/>
              <a:gd name="T30" fmla="*/ 0 w 318"/>
              <a:gd name="T31" fmla="*/ 414338 h 1012"/>
              <a:gd name="T32" fmla="*/ 127000 w 318"/>
              <a:gd name="T33" fmla="*/ 266700 h 1012"/>
              <a:gd name="T34" fmla="*/ 127000 w 318"/>
              <a:gd name="T35" fmla="*/ 65088 h 1012"/>
              <a:gd name="T36" fmla="*/ 176213 w 318"/>
              <a:gd name="T37" fmla="*/ 0 h 1012"/>
              <a:gd name="T38" fmla="*/ 503238 w 318"/>
              <a:gd name="T39" fmla="*/ 0 h 1012"/>
              <a:gd name="T40" fmla="*/ 482600 w 318"/>
              <a:gd name="T41" fmla="*/ 650875 h 1012"/>
              <a:gd name="T42" fmla="*/ 431800 w 318"/>
              <a:gd name="T43" fmla="*/ 1533525 h 1012"/>
              <a:gd name="T44" fmla="*/ 428625 w 318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318"/>
              <a:gd name="T70" fmla="*/ 0 h 1012"/>
              <a:gd name="T71" fmla="*/ 318 w 318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318" h="1012">
                <a:moveTo>
                  <a:pt x="270" y="1011"/>
                </a:moveTo>
                <a:lnTo>
                  <a:pt x="231" y="1010"/>
                </a:lnTo>
                <a:lnTo>
                  <a:pt x="165" y="992"/>
                </a:lnTo>
                <a:lnTo>
                  <a:pt x="138" y="972"/>
                </a:lnTo>
                <a:lnTo>
                  <a:pt x="118" y="948"/>
                </a:lnTo>
                <a:lnTo>
                  <a:pt x="97" y="917"/>
                </a:lnTo>
                <a:lnTo>
                  <a:pt x="75" y="871"/>
                </a:lnTo>
                <a:lnTo>
                  <a:pt x="53" y="811"/>
                </a:lnTo>
                <a:lnTo>
                  <a:pt x="37" y="751"/>
                </a:lnTo>
                <a:lnTo>
                  <a:pt x="27" y="708"/>
                </a:lnTo>
                <a:lnTo>
                  <a:pt x="19" y="657"/>
                </a:lnTo>
                <a:lnTo>
                  <a:pt x="8" y="588"/>
                </a:lnTo>
                <a:lnTo>
                  <a:pt x="6" y="521"/>
                </a:lnTo>
                <a:lnTo>
                  <a:pt x="0" y="470"/>
                </a:lnTo>
                <a:lnTo>
                  <a:pt x="0" y="410"/>
                </a:lnTo>
                <a:lnTo>
                  <a:pt x="0" y="261"/>
                </a:lnTo>
                <a:lnTo>
                  <a:pt x="80" y="168"/>
                </a:lnTo>
                <a:lnTo>
                  <a:pt x="80" y="41"/>
                </a:lnTo>
                <a:lnTo>
                  <a:pt x="111" y="0"/>
                </a:lnTo>
                <a:lnTo>
                  <a:pt x="317" y="0"/>
                </a:lnTo>
                <a:lnTo>
                  <a:pt x="304" y="410"/>
                </a:lnTo>
                <a:lnTo>
                  <a:pt x="272" y="966"/>
                </a:lnTo>
                <a:lnTo>
                  <a:pt x="270" y="1011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540000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19" name="Freeform 22"/>
          <xdr:cNvSpPr>
            <a:spLocks/>
          </xdr:cNvSpPr>
        </xdr:nvSpPr>
        <xdr:spPr bwMode="auto">
          <a:xfrm>
            <a:off x="2435225" y="2779713"/>
            <a:ext cx="338138" cy="1606550"/>
          </a:xfrm>
          <a:custGeom>
            <a:avLst/>
            <a:gdLst>
              <a:gd name="T0" fmla="*/ 271463 w 213"/>
              <a:gd name="T1" fmla="*/ 1604963 h 1012"/>
              <a:gd name="T2" fmla="*/ 196850 w 213"/>
              <a:gd name="T3" fmla="*/ 1541463 h 1012"/>
              <a:gd name="T4" fmla="*/ 136525 w 213"/>
              <a:gd name="T5" fmla="*/ 1471613 h 1012"/>
              <a:gd name="T6" fmla="*/ 87313 w 213"/>
              <a:gd name="T7" fmla="*/ 1414463 h 1012"/>
              <a:gd name="T8" fmla="*/ 52388 w 213"/>
              <a:gd name="T9" fmla="*/ 1300163 h 1012"/>
              <a:gd name="T10" fmla="*/ 28575 w 213"/>
              <a:gd name="T11" fmla="*/ 1193800 h 1012"/>
              <a:gd name="T12" fmla="*/ 20638 w 213"/>
              <a:gd name="T13" fmla="*/ 1125538 h 1012"/>
              <a:gd name="T14" fmla="*/ 14288 w 213"/>
              <a:gd name="T15" fmla="*/ 1044575 h 1012"/>
              <a:gd name="T16" fmla="*/ 6350 w 213"/>
              <a:gd name="T17" fmla="*/ 936625 h 1012"/>
              <a:gd name="T18" fmla="*/ 4763 w 213"/>
              <a:gd name="T19" fmla="*/ 830263 h 1012"/>
              <a:gd name="T20" fmla="*/ 0 w 213"/>
              <a:gd name="T21" fmla="*/ 749300 h 1012"/>
              <a:gd name="T22" fmla="*/ 0 w 213"/>
              <a:gd name="T23" fmla="*/ 654050 h 1012"/>
              <a:gd name="T24" fmla="*/ 1588 w 213"/>
              <a:gd name="T25" fmla="*/ 415925 h 1012"/>
              <a:gd name="T26" fmla="*/ 53975 w 213"/>
              <a:gd name="T27" fmla="*/ 273050 h 1012"/>
              <a:gd name="T28" fmla="*/ 53975 w 213"/>
              <a:gd name="T29" fmla="*/ 82550 h 1012"/>
              <a:gd name="T30" fmla="*/ 69850 w 213"/>
              <a:gd name="T31" fmla="*/ 0 h 1012"/>
              <a:gd name="T32" fmla="*/ 336550 w 213"/>
              <a:gd name="T33" fmla="*/ 0 h 1012"/>
              <a:gd name="T34" fmla="*/ 336550 w 213"/>
              <a:gd name="T35" fmla="*/ 650875 h 1012"/>
              <a:gd name="T36" fmla="*/ 312738 w 213"/>
              <a:gd name="T37" fmla="*/ 1328738 h 1012"/>
              <a:gd name="T38" fmla="*/ 317500 w 213"/>
              <a:gd name="T39" fmla="*/ 1360488 h 1012"/>
              <a:gd name="T40" fmla="*/ 331788 w 213"/>
              <a:gd name="T41" fmla="*/ 1371600 h 1012"/>
              <a:gd name="T42" fmla="*/ 277813 w 213"/>
              <a:gd name="T43" fmla="*/ 1455738 h 1012"/>
              <a:gd name="T44" fmla="*/ 271463 w 213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213"/>
              <a:gd name="T70" fmla="*/ 0 h 1012"/>
              <a:gd name="T71" fmla="*/ 213 w 213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213" h="1012">
                <a:moveTo>
                  <a:pt x="171" y="1011"/>
                </a:moveTo>
                <a:lnTo>
                  <a:pt x="124" y="971"/>
                </a:lnTo>
                <a:lnTo>
                  <a:pt x="86" y="927"/>
                </a:lnTo>
                <a:lnTo>
                  <a:pt x="55" y="891"/>
                </a:lnTo>
                <a:lnTo>
                  <a:pt x="33" y="819"/>
                </a:lnTo>
                <a:lnTo>
                  <a:pt x="18" y="752"/>
                </a:lnTo>
                <a:lnTo>
                  <a:pt x="13" y="709"/>
                </a:lnTo>
                <a:lnTo>
                  <a:pt x="9" y="658"/>
                </a:lnTo>
                <a:lnTo>
                  <a:pt x="4" y="590"/>
                </a:lnTo>
                <a:lnTo>
                  <a:pt x="3" y="523"/>
                </a:lnTo>
                <a:lnTo>
                  <a:pt x="0" y="472"/>
                </a:lnTo>
                <a:lnTo>
                  <a:pt x="0" y="412"/>
                </a:lnTo>
                <a:lnTo>
                  <a:pt x="1" y="262"/>
                </a:lnTo>
                <a:lnTo>
                  <a:pt x="34" y="172"/>
                </a:lnTo>
                <a:lnTo>
                  <a:pt x="34" y="52"/>
                </a:lnTo>
                <a:lnTo>
                  <a:pt x="44" y="0"/>
                </a:lnTo>
                <a:lnTo>
                  <a:pt x="212" y="0"/>
                </a:lnTo>
                <a:lnTo>
                  <a:pt x="212" y="410"/>
                </a:lnTo>
                <a:lnTo>
                  <a:pt x="197" y="837"/>
                </a:lnTo>
                <a:lnTo>
                  <a:pt x="200" y="857"/>
                </a:lnTo>
                <a:lnTo>
                  <a:pt x="209" y="864"/>
                </a:lnTo>
                <a:lnTo>
                  <a:pt x="175" y="917"/>
                </a:lnTo>
                <a:lnTo>
                  <a:pt x="171" y="1011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20" name="Oval 23"/>
          <xdr:cNvSpPr>
            <a:spLocks noChangeArrowheads="1"/>
          </xdr:cNvSpPr>
        </xdr:nvSpPr>
        <xdr:spPr bwMode="auto">
          <a:xfrm>
            <a:off x="2576513" y="4325938"/>
            <a:ext cx="39687" cy="85725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21" name="Freeform 24"/>
          <xdr:cNvSpPr>
            <a:spLocks/>
          </xdr:cNvSpPr>
        </xdr:nvSpPr>
        <xdr:spPr bwMode="auto">
          <a:xfrm>
            <a:off x="2581275" y="4322763"/>
            <a:ext cx="127000" cy="88900"/>
          </a:xfrm>
          <a:custGeom>
            <a:avLst/>
            <a:gdLst>
              <a:gd name="T0" fmla="*/ 20638 w 80"/>
              <a:gd name="T1" fmla="*/ 87313 h 56"/>
              <a:gd name="T2" fmla="*/ 96838 w 80"/>
              <a:gd name="T3" fmla="*/ 79375 h 56"/>
              <a:gd name="T4" fmla="*/ 125413 w 80"/>
              <a:gd name="T5" fmla="*/ 61913 h 56"/>
              <a:gd name="T6" fmla="*/ 66675 w 80"/>
              <a:gd name="T7" fmla="*/ 46038 h 56"/>
              <a:gd name="T8" fmla="*/ 19050 w 80"/>
              <a:gd name="T9" fmla="*/ 0 h 56"/>
              <a:gd name="T10" fmla="*/ 4763 w 80"/>
              <a:gd name="T11" fmla="*/ 22225 h 56"/>
              <a:gd name="T12" fmla="*/ 0 w 80"/>
              <a:gd name="T13" fmla="*/ 46038 h 56"/>
              <a:gd name="T14" fmla="*/ 6350 w 80"/>
              <a:gd name="T15" fmla="*/ 73025 h 56"/>
              <a:gd name="T16" fmla="*/ 20638 w 80"/>
              <a:gd name="T17" fmla="*/ 87313 h 5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80"/>
              <a:gd name="T28" fmla="*/ 0 h 56"/>
              <a:gd name="T29" fmla="*/ 80 w 80"/>
              <a:gd name="T30" fmla="*/ 56 h 56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80" h="56">
                <a:moveTo>
                  <a:pt x="13" y="55"/>
                </a:moveTo>
                <a:lnTo>
                  <a:pt x="61" y="50"/>
                </a:lnTo>
                <a:lnTo>
                  <a:pt x="79" y="39"/>
                </a:lnTo>
                <a:lnTo>
                  <a:pt x="42" y="29"/>
                </a:lnTo>
                <a:lnTo>
                  <a:pt x="12" y="0"/>
                </a:lnTo>
                <a:lnTo>
                  <a:pt x="3" y="14"/>
                </a:lnTo>
                <a:lnTo>
                  <a:pt x="0" y="29"/>
                </a:lnTo>
                <a:lnTo>
                  <a:pt x="4" y="46"/>
                </a:lnTo>
                <a:lnTo>
                  <a:pt x="13" y="55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grpSp>
        <xdr:nvGrpSpPr>
          <xdr:cNvPr id="22" name="Group 37"/>
          <xdr:cNvGrpSpPr>
            <a:grpSpLocks/>
          </xdr:cNvGrpSpPr>
        </xdr:nvGrpSpPr>
        <xdr:grpSpPr bwMode="auto">
          <a:xfrm>
            <a:off x="2973395" y="3440088"/>
            <a:ext cx="746127" cy="982655"/>
            <a:chOff x="1872" y="2167"/>
            <a:chExt cx="470" cy="619"/>
          </a:xfrm>
        </xdr:grpSpPr>
        <xdr:sp macro="" textlink="">
          <xdr:nvSpPr>
            <xdr:cNvPr id="113" name="Oval 25"/>
            <xdr:cNvSpPr>
              <a:spLocks noChangeArrowheads="1"/>
            </xdr:cNvSpPr>
          </xdr:nvSpPr>
          <xdr:spPr bwMode="auto">
            <a:xfrm>
              <a:off x="2281" y="2167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4" name="Oval 26"/>
            <xdr:cNvSpPr>
              <a:spLocks noChangeArrowheads="1"/>
            </xdr:cNvSpPr>
          </xdr:nvSpPr>
          <xdr:spPr bwMode="auto">
            <a:xfrm>
              <a:off x="2279" y="2238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5" name="Oval 27"/>
            <xdr:cNvSpPr>
              <a:spLocks noChangeArrowheads="1"/>
            </xdr:cNvSpPr>
          </xdr:nvSpPr>
          <xdr:spPr bwMode="auto">
            <a:xfrm>
              <a:off x="2251" y="2383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6" name="Oval 28"/>
            <xdr:cNvSpPr>
              <a:spLocks noChangeArrowheads="1"/>
            </xdr:cNvSpPr>
          </xdr:nvSpPr>
          <xdr:spPr bwMode="auto">
            <a:xfrm>
              <a:off x="2269" y="2312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7" name="Oval 29"/>
            <xdr:cNvSpPr>
              <a:spLocks noChangeArrowheads="1"/>
            </xdr:cNvSpPr>
          </xdr:nvSpPr>
          <xdr:spPr bwMode="auto">
            <a:xfrm>
              <a:off x="2231" y="2452"/>
              <a:ext cx="71" cy="70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8" name="Oval 30"/>
            <xdr:cNvSpPr>
              <a:spLocks noChangeArrowheads="1"/>
            </xdr:cNvSpPr>
          </xdr:nvSpPr>
          <xdr:spPr bwMode="auto">
            <a:xfrm>
              <a:off x="2205" y="2522"/>
              <a:ext cx="67" cy="68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9" name="Oval 31"/>
            <xdr:cNvSpPr>
              <a:spLocks noChangeArrowheads="1"/>
            </xdr:cNvSpPr>
          </xdr:nvSpPr>
          <xdr:spPr bwMode="auto">
            <a:xfrm>
              <a:off x="2177" y="2589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0" name="Oval 32"/>
            <xdr:cNvSpPr>
              <a:spLocks noChangeArrowheads="1"/>
            </xdr:cNvSpPr>
          </xdr:nvSpPr>
          <xdr:spPr bwMode="auto">
            <a:xfrm>
              <a:off x="2134" y="2643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1" name="Oval 33"/>
            <xdr:cNvSpPr>
              <a:spLocks noChangeArrowheads="1"/>
            </xdr:cNvSpPr>
          </xdr:nvSpPr>
          <xdr:spPr bwMode="auto">
            <a:xfrm>
              <a:off x="2083" y="2690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2" name="Oval 34"/>
            <xdr:cNvSpPr>
              <a:spLocks noChangeArrowheads="1"/>
            </xdr:cNvSpPr>
          </xdr:nvSpPr>
          <xdr:spPr bwMode="auto">
            <a:xfrm>
              <a:off x="2016" y="2716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3" name="Oval 35"/>
            <xdr:cNvSpPr>
              <a:spLocks noChangeArrowheads="1"/>
            </xdr:cNvSpPr>
          </xdr:nvSpPr>
          <xdr:spPr bwMode="auto">
            <a:xfrm>
              <a:off x="1944" y="2721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4" name="Oval 36"/>
            <xdr:cNvSpPr>
              <a:spLocks noChangeArrowheads="1"/>
            </xdr:cNvSpPr>
          </xdr:nvSpPr>
          <xdr:spPr bwMode="auto">
            <a:xfrm>
              <a:off x="1872" y="2721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3" name="Group 40"/>
          <xdr:cNvGrpSpPr>
            <a:grpSpLocks/>
          </xdr:cNvGrpSpPr>
        </xdr:nvGrpSpPr>
        <xdr:grpSpPr bwMode="auto">
          <a:xfrm>
            <a:off x="3232171" y="3436938"/>
            <a:ext cx="152401" cy="101600"/>
            <a:chOff x="2035" y="2165"/>
            <a:chExt cx="96" cy="64"/>
          </a:xfrm>
        </xdr:grpSpPr>
        <xdr:sp macro="" textlink="">
          <xdr:nvSpPr>
            <xdr:cNvPr id="111" name="Freeform 38"/>
            <xdr:cNvSpPr>
              <a:spLocks/>
            </xdr:cNvSpPr>
          </xdr:nvSpPr>
          <xdr:spPr bwMode="auto">
            <a:xfrm>
              <a:off x="2050" y="2165"/>
              <a:ext cx="81" cy="64"/>
            </a:xfrm>
            <a:custGeom>
              <a:avLst/>
              <a:gdLst>
                <a:gd name="T0" fmla="*/ 1 w 81"/>
                <a:gd name="T1" fmla="*/ 63 h 64"/>
                <a:gd name="T2" fmla="*/ 49 w 81"/>
                <a:gd name="T3" fmla="*/ 57 h 64"/>
                <a:gd name="T4" fmla="*/ 70 w 81"/>
                <a:gd name="T5" fmla="*/ 45 h 64"/>
                <a:gd name="T6" fmla="*/ 80 w 81"/>
                <a:gd name="T7" fmla="*/ 33 h 64"/>
                <a:gd name="T8" fmla="*/ 69 w 81"/>
                <a:gd name="T9" fmla="*/ 17 h 64"/>
                <a:gd name="T10" fmla="*/ 43 w 81"/>
                <a:gd name="T11" fmla="*/ 5 h 64"/>
                <a:gd name="T12" fmla="*/ 0 w 81"/>
                <a:gd name="T13" fmla="*/ 0 h 64"/>
                <a:gd name="T14" fmla="*/ 1 w 81"/>
                <a:gd name="T15" fmla="*/ 63 h 64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4"/>
                <a:gd name="T26" fmla="*/ 81 w 81"/>
                <a:gd name="T27" fmla="*/ 64 h 64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4">
                  <a:moveTo>
                    <a:pt x="1" y="63"/>
                  </a:moveTo>
                  <a:lnTo>
                    <a:pt x="49" y="57"/>
                  </a:lnTo>
                  <a:lnTo>
                    <a:pt x="70" y="45"/>
                  </a:lnTo>
                  <a:lnTo>
                    <a:pt x="80" y="33"/>
                  </a:lnTo>
                  <a:lnTo>
                    <a:pt x="69" y="17"/>
                  </a:lnTo>
                  <a:lnTo>
                    <a:pt x="43" y="5"/>
                  </a:lnTo>
                  <a:lnTo>
                    <a:pt x="0" y="0"/>
                  </a:lnTo>
                  <a:lnTo>
                    <a:pt x="1" y="63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12" name="Oval 39"/>
            <xdr:cNvSpPr>
              <a:spLocks noChangeArrowheads="1"/>
            </xdr:cNvSpPr>
          </xdr:nvSpPr>
          <xdr:spPr bwMode="auto">
            <a:xfrm>
              <a:off x="2035" y="2166"/>
              <a:ext cx="25" cy="62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4" name="Group 43"/>
          <xdr:cNvGrpSpPr>
            <a:grpSpLocks/>
          </xdr:cNvGrpSpPr>
        </xdr:nvGrpSpPr>
        <xdr:grpSpPr bwMode="auto">
          <a:xfrm>
            <a:off x="3228996" y="3543300"/>
            <a:ext cx="152401" cy="109538"/>
            <a:chOff x="2033" y="2232"/>
            <a:chExt cx="96" cy="69"/>
          </a:xfrm>
        </xdr:grpSpPr>
        <xdr:sp macro="" textlink="">
          <xdr:nvSpPr>
            <xdr:cNvPr id="109" name="Freeform 41"/>
            <xdr:cNvSpPr>
              <a:spLocks/>
            </xdr:cNvSpPr>
          </xdr:nvSpPr>
          <xdr:spPr bwMode="auto">
            <a:xfrm>
              <a:off x="2048" y="2232"/>
              <a:ext cx="81" cy="69"/>
            </a:xfrm>
            <a:custGeom>
              <a:avLst/>
              <a:gdLst>
                <a:gd name="T0" fmla="*/ 1 w 81"/>
                <a:gd name="T1" fmla="*/ 68 h 69"/>
                <a:gd name="T2" fmla="*/ 49 w 81"/>
                <a:gd name="T3" fmla="*/ 62 h 69"/>
                <a:gd name="T4" fmla="*/ 70 w 81"/>
                <a:gd name="T5" fmla="*/ 49 h 69"/>
                <a:gd name="T6" fmla="*/ 80 w 81"/>
                <a:gd name="T7" fmla="*/ 36 h 69"/>
                <a:gd name="T8" fmla="*/ 69 w 81"/>
                <a:gd name="T9" fmla="*/ 19 h 69"/>
                <a:gd name="T10" fmla="*/ 43 w 81"/>
                <a:gd name="T11" fmla="*/ 6 h 69"/>
                <a:gd name="T12" fmla="*/ 0 w 81"/>
                <a:gd name="T13" fmla="*/ 0 h 69"/>
                <a:gd name="T14" fmla="*/ 1 w 81"/>
                <a:gd name="T15" fmla="*/ 68 h 69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9"/>
                <a:gd name="T26" fmla="*/ 81 w 81"/>
                <a:gd name="T27" fmla="*/ 69 h 69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9">
                  <a:moveTo>
                    <a:pt x="1" y="68"/>
                  </a:moveTo>
                  <a:lnTo>
                    <a:pt x="49" y="62"/>
                  </a:lnTo>
                  <a:lnTo>
                    <a:pt x="70" y="49"/>
                  </a:lnTo>
                  <a:lnTo>
                    <a:pt x="80" y="36"/>
                  </a:lnTo>
                  <a:lnTo>
                    <a:pt x="69" y="19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68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10" name="Oval 42"/>
            <xdr:cNvSpPr>
              <a:spLocks noChangeArrowheads="1"/>
            </xdr:cNvSpPr>
          </xdr:nvSpPr>
          <xdr:spPr bwMode="auto">
            <a:xfrm>
              <a:off x="2033" y="2234"/>
              <a:ext cx="25" cy="67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5" name="Group 46"/>
          <xdr:cNvGrpSpPr>
            <a:grpSpLocks/>
          </xdr:cNvGrpSpPr>
        </xdr:nvGrpSpPr>
        <xdr:grpSpPr bwMode="auto">
          <a:xfrm>
            <a:off x="3225821" y="3659188"/>
            <a:ext cx="152401" cy="112712"/>
            <a:chOff x="2031" y="2305"/>
            <a:chExt cx="96" cy="71"/>
          </a:xfrm>
        </xdr:grpSpPr>
        <xdr:sp macro="" textlink="">
          <xdr:nvSpPr>
            <xdr:cNvPr id="107" name="Freeform 44"/>
            <xdr:cNvSpPr>
              <a:spLocks/>
            </xdr:cNvSpPr>
          </xdr:nvSpPr>
          <xdr:spPr bwMode="auto">
            <a:xfrm>
              <a:off x="2046" y="2305"/>
              <a:ext cx="81" cy="71"/>
            </a:xfrm>
            <a:custGeom>
              <a:avLst/>
              <a:gdLst>
                <a:gd name="T0" fmla="*/ 1 w 81"/>
                <a:gd name="T1" fmla="*/ 70 h 71"/>
                <a:gd name="T2" fmla="*/ 49 w 81"/>
                <a:gd name="T3" fmla="*/ 64 h 71"/>
                <a:gd name="T4" fmla="*/ 70 w 81"/>
                <a:gd name="T5" fmla="*/ 50 h 71"/>
                <a:gd name="T6" fmla="*/ 80 w 81"/>
                <a:gd name="T7" fmla="*/ 37 h 71"/>
                <a:gd name="T8" fmla="*/ 69 w 81"/>
                <a:gd name="T9" fmla="*/ 19 h 71"/>
                <a:gd name="T10" fmla="*/ 43 w 81"/>
                <a:gd name="T11" fmla="*/ 6 h 71"/>
                <a:gd name="T12" fmla="*/ 0 w 81"/>
                <a:gd name="T13" fmla="*/ 0 h 71"/>
                <a:gd name="T14" fmla="*/ 1 w 81"/>
                <a:gd name="T15" fmla="*/ 70 h 71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1"/>
                <a:gd name="T26" fmla="*/ 81 w 81"/>
                <a:gd name="T27" fmla="*/ 71 h 71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1">
                  <a:moveTo>
                    <a:pt x="1" y="70"/>
                  </a:moveTo>
                  <a:lnTo>
                    <a:pt x="49" y="64"/>
                  </a:lnTo>
                  <a:lnTo>
                    <a:pt x="70" y="50"/>
                  </a:lnTo>
                  <a:lnTo>
                    <a:pt x="80" y="37"/>
                  </a:lnTo>
                  <a:lnTo>
                    <a:pt x="69" y="19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8" name="Oval 45"/>
            <xdr:cNvSpPr>
              <a:spLocks noChangeArrowheads="1"/>
            </xdr:cNvSpPr>
          </xdr:nvSpPr>
          <xdr:spPr bwMode="auto">
            <a:xfrm>
              <a:off x="2031" y="2307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6" name="Group 49"/>
          <xdr:cNvGrpSpPr>
            <a:grpSpLocks/>
          </xdr:cNvGrpSpPr>
        </xdr:nvGrpSpPr>
        <xdr:grpSpPr bwMode="auto">
          <a:xfrm>
            <a:off x="3222646" y="3770313"/>
            <a:ext cx="152401" cy="123825"/>
            <a:chOff x="2029" y="2375"/>
            <a:chExt cx="96" cy="78"/>
          </a:xfrm>
        </xdr:grpSpPr>
        <xdr:sp macro="" textlink="">
          <xdr:nvSpPr>
            <xdr:cNvPr id="105" name="Freeform 47"/>
            <xdr:cNvSpPr>
              <a:spLocks/>
            </xdr:cNvSpPr>
          </xdr:nvSpPr>
          <xdr:spPr bwMode="auto">
            <a:xfrm>
              <a:off x="2044" y="2375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6" name="Oval 48"/>
            <xdr:cNvSpPr>
              <a:spLocks noChangeArrowheads="1"/>
            </xdr:cNvSpPr>
          </xdr:nvSpPr>
          <xdr:spPr bwMode="auto">
            <a:xfrm>
              <a:off x="2029" y="2376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7" name="Group 52"/>
          <xdr:cNvGrpSpPr>
            <a:grpSpLocks/>
          </xdr:cNvGrpSpPr>
        </xdr:nvGrpSpPr>
        <xdr:grpSpPr bwMode="auto">
          <a:xfrm>
            <a:off x="3214709" y="3890963"/>
            <a:ext cx="152401" cy="123825"/>
            <a:chOff x="2024" y="2451"/>
            <a:chExt cx="96" cy="78"/>
          </a:xfrm>
        </xdr:grpSpPr>
        <xdr:sp macro="" textlink="">
          <xdr:nvSpPr>
            <xdr:cNvPr id="103" name="Freeform 50"/>
            <xdr:cNvSpPr>
              <a:spLocks/>
            </xdr:cNvSpPr>
          </xdr:nvSpPr>
          <xdr:spPr bwMode="auto">
            <a:xfrm>
              <a:off x="2039" y="2451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4" name="Oval 51"/>
            <xdr:cNvSpPr>
              <a:spLocks noChangeArrowheads="1"/>
            </xdr:cNvSpPr>
          </xdr:nvSpPr>
          <xdr:spPr bwMode="auto">
            <a:xfrm>
              <a:off x="2024" y="2452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8" name="Group 55"/>
          <xdr:cNvGrpSpPr>
            <a:grpSpLocks/>
          </xdr:cNvGrpSpPr>
        </xdr:nvGrpSpPr>
        <xdr:grpSpPr bwMode="auto">
          <a:xfrm>
            <a:off x="3184546" y="4013200"/>
            <a:ext cx="152401" cy="123825"/>
            <a:chOff x="2005" y="2528"/>
            <a:chExt cx="96" cy="78"/>
          </a:xfrm>
        </xdr:grpSpPr>
        <xdr:sp macro="" textlink="">
          <xdr:nvSpPr>
            <xdr:cNvPr id="101" name="Freeform 53"/>
            <xdr:cNvSpPr>
              <a:spLocks/>
            </xdr:cNvSpPr>
          </xdr:nvSpPr>
          <xdr:spPr bwMode="auto">
            <a:xfrm>
              <a:off x="2020" y="2528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2" name="Oval 54"/>
            <xdr:cNvSpPr>
              <a:spLocks noChangeArrowheads="1"/>
            </xdr:cNvSpPr>
          </xdr:nvSpPr>
          <xdr:spPr bwMode="auto">
            <a:xfrm>
              <a:off x="2005" y="2529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9" name="Group 58"/>
          <xdr:cNvGrpSpPr>
            <a:grpSpLocks/>
          </xdr:cNvGrpSpPr>
        </xdr:nvGrpSpPr>
        <xdr:grpSpPr bwMode="auto">
          <a:xfrm>
            <a:off x="2952769" y="4297363"/>
            <a:ext cx="152401" cy="123825"/>
            <a:chOff x="1859" y="2707"/>
            <a:chExt cx="96" cy="78"/>
          </a:xfrm>
        </xdr:grpSpPr>
        <xdr:sp macro="" textlink="">
          <xdr:nvSpPr>
            <xdr:cNvPr id="99" name="Freeform 56"/>
            <xdr:cNvSpPr>
              <a:spLocks/>
            </xdr:cNvSpPr>
          </xdr:nvSpPr>
          <xdr:spPr bwMode="auto">
            <a:xfrm>
              <a:off x="1874" y="2707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0" name="Oval 57"/>
            <xdr:cNvSpPr>
              <a:spLocks noChangeArrowheads="1"/>
            </xdr:cNvSpPr>
          </xdr:nvSpPr>
          <xdr:spPr bwMode="auto">
            <a:xfrm>
              <a:off x="1859" y="2708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30" name="Group 61"/>
          <xdr:cNvGrpSpPr>
            <a:grpSpLocks/>
          </xdr:cNvGrpSpPr>
        </xdr:nvGrpSpPr>
        <xdr:grpSpPr bwMode="auto">
          <a:xfrm>
            <a:off x="3008332" y="4302125"/>
            <a:ext cx="152401" cy="123825"/>
            <a:chOff x="1894" y="2710"/>
            <a:chExt cx="96" cy="78"/>
          </a:xfrm>
        </xdr:grpSpPr>
        <xdr:sp macro="" textlink="">
          <xdr:nvSpPr>
            <xdr:cNvPr id="97" name="Freeform 59"/>
            <xdr:cNvSpPr>
              <a:spLocks/>
            </xdr:cNvSpPr>
          </xdr:nvSpPr>
          <xdr:spPr bwMode="auto">
            <a:xfrm>
              <a:off x="1909" y="2710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8" name="Oval 60"/>
            <xdr:cNvSpPr>
              <a:spLocks noChangeArrowheads="1"/>
            </xdr:cNvSpPr>
          </xdr:nvSpPr>
          <xdr:spPr bwMode="auto">
            <a:xfrm>
              <a:off x="1894" y="2711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31" name="Group 64"/>
          <xdr:cNvGrpSpPr>
            <a:grpSpLocks/>
          </xdr:cNvGrpSpPr>
        </xdr:nvGrpSpPr>
        <xdr:grpSpPr bwMode="auto">
          <a:xfrm>
            <a:off x="3059133" y="4283075"/>
            <a:ext cx="152401" cy="123825"/>
            <a:chOff x="1926" y="2698"/>
            <a:chExt cx="96" cy="78"/>
          </a:xfrm>
        </xdr:grpSpPr>
        <xdr:sp macro="" textlink="">
          <xdr:nvSpPr>
            <xdr:cNvPr id="95" name="Freeform 62"/>
            <xdr:cNvSpPr>
              <a:spLocks/>
            </xdr:cNvSpPr>
          </xdr:nvSpPr>
          <xdr:spPr bwMode="auto">
            <a:xfrm>
              <a:off x="1941" y="2698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6" name="Oval 63"/>
            <xdr:cNvSpPr>
              <a:spLocks noChangeArrowheads="1"/>
            </xdr:cNvSpPr>
          </xdr:nvSpPr>
          <xdr:spPr bwMode="auto">
            <a:xfrm>
              <a:off x="1926" y="2699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sp macro="" textlink="">
        <xdr:nvSpPr>
          <xdr:cNvPr id="32" name="Freeform 65"/>
          <xdr:cNvSpPr>
            <a:spLocks/>
          </xdr:cNvSpPr>
        </xdr:nvSpPr>
        <xdr:spPr bwMode="auto">
          <a:xfrm>
            <a:off x="3138488" y="4251325"/>
            <a:ext cx="92075" cy="123825"/>
          </a:xfrm>
          <a:custGeom>
            <a:avLst/>
            <a:gdLst>
              <a:gd name="T0" fmla="*/ 0 w 58"/>
              <a:gd name="T1" fmla="*/ 122238 h 78"/>
              <a:gd name="T2" fmla="*/ 53975 w 58"/>
              <a:gd name="T3" fmla="*/ 111125 h 78"/>
              <a:gd name="T4" fmla="*/ 77788 w 58"/>
              <a:gd name="T5" fmla="*/ 87313 h 78"/>
              <a:gd name="T6" fmla="*/ 90488 w 58"/>
              <a:gd name="T7" fmla="*/ 63500 h 78"/>
              <a:gd name="T8" fmla="*/ 77788 w 58"/>
              <a:gd name="T9" fmla="*/ 33338 h 78"/>
              <a:gd name="T10" fmla="*/ 47625 w 58"/>
              <a:gd name="T11" fmla="*/ 9525 h 78"/>
              <a:gd name="T12" fmla="*/ 0 w 58"/>
              <a:gd name="T13" fmla="*/ 0 h 78"/>
              <a:gd name="T14" fmla="*/ 0 w 58"/>
              <a:gd name="T15" fmla="*/ 122238 h 78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58"/>
              <a:gd name="T25" fmla="*/ 0 h 78"/>
              <a:gd name="T26" fmla="*/ 58 w 58"/>
              <a:gd name="T27" fmla="*/ 78 h 78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58" h="78">
                <a:moveTo>
                  <a:pt x="0" y="77"/>
                </a:moveTo>
                <a:lnTo>
                  <a:pt x="34" y="70"/>
                </a:lnTo>
                <a:lnTo>
                  <a:pt x="49" y="55"/>
                </a:lnTo>
                <a:lnTo>
                  <a:pt x="57" y="40"/>
                </a:lnTo>
                <a:lnTo>
                  <a:pt x="49" y="21"/>
                </a:lnTo>
                <a:lnTo>
                  <a:pt x="30" y="6"/>
                </a:lnTo>
                <a:lnTo>
                  <a:pt x="0" y="0"/>
                </a:lnTo>
                <a:lnTo>
                  <a:pt x="0" y="77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33" name="Oval 66"/>
          <xdr:cNvSpPr>
            <a:spLocks noChangeArrowheads="1"/>
          </xdr:cNvSpPr>
        </xdr:nvSpPr>
        <xdr:spPr bwMode="auto">
          <a:xfrm>
            <a:off x="3113088" y="4252913"/>
            <a:ext cx="39687" cy="120650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34" name="Freeform 67"/>
          <xdr:cNvSpPr>
            <a:spLocks/>
          </xdr:cNvSpPr>
        </xdr:nvSpPr>
        <xdr:spPr bwMode="auto">
          <a:xfrm>
            <a:off x="3184525" y="4133850"/>
            <a:ext cx="112713" cy="144463"/>
          </a:xfrm>
          <a:custGeom>
            <a:avLst/>
            <a:gdLst>
              <a:gd name="T0" fmla="*/ 1588 w 71"/>
              <a:gd name="T1" fmla="*/ 142875 h 91"/>
              <a:gd name="T2" fmla="*/ 68263 w 71"/>
              <a:gd name="T3" fmla="*/ 130175 h 91"/>
              <a:gd name="T4" fmla="*/ 96838 w 71"/>
              <a:gd name="T5" fmla="*/ 103188 h 91"/>
              <a:gd name="T6" fmla="*/ 111125 w 71"/>
              <a:gd name="T7" fmla="*/ 74613 h 91"/>
              <a:gd name="T8" fmla="*/ 95250 w 71"/>
              <a:gd name="T9" fmla="*/ 39688 h 91"/>
              <a:gd name="T10" fmla="*/ 60325 w 71"/>
              <a:gd name="T11" fmla="*/ 11113 h 91"/>
              <a:gd name="T12" fmla="*/ 0 w 71"/>
              <a:gd name="T13" fmla="*/ 0 h 91"/>
              <a:gd name="T14" fmla="*/ 1588 w 71"/>
              <a:gd name="T15" fmla="*/ 142875 h 91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71"/>
              <a:gd name="T25" fmla="*/ 0 h 91"/>
              <a:gd name="T26" fmla="*/ 71 w 71"/>
              <a:gd name="T27" fmla="*/ 91 h 91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71" h="91">
                <a:moveTo>
                  <a:pt x="1" y="90"/>
                </a:moveTo>
                <a:lnTo>
                  <a:pt x="43" y="82"/>
                </a:lnTo>
                <a:lnTo>
                  <a:pt x="61" y="65"/>
                </a:lnTo>
                <a:lnTo>
                  <a:pt x="70" y="47"/>
                </a:lnTo>
                <a:lnTo>
                  <a:pt x="60" y="25"/>
                </a:lnTo>
                <a:lnTo>
                  <a:pt x="38" y="7"/>
                </a:lnTo>
                <a:lnTo>
                  <a:pt x="0" y="0"/>
                </a:lnTo>
                <a:lnTo>
                  <a:pt x="1" y="90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35" name="Oval 68"/>
          <xdr:cNvSpPr>
            <a:spLocks noChangeArrowheads="1"/>
          </xdr:cNvSpPr>
        </xdr:nvSpPr>
        <xdr:spPr bwMode="auto">
          <a:xfrm>
            <a:off x="3160713" y="4137025"/>
            <a:ext cx="39687" cy="141288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36" name="Freeform 69"/>
          <xdr:cNvSpPr>
            <a:spLocks/>
          </xdr:cNvSpPr>
        </xdr:nvSpPr>
        <xdr:spPr bwMode="auto">
          <a:xfrm>
            <a:off x="2747963" y="2779713"/>
            <a:ext cx="214312" cy="1614487"/>
          </a:xfrm>
          <a:custGeom>
            <a:avLst/>
            <a:gdLst>
              <a:gd name="T0" fmla="*/ 212713 w 134"/>
              <a:gd name="T1" fmla="*/ 962025 h 1017"/>
              <a:gd name="T2" fmla="*/ 212713 w 134"/>
              <a:gd name="T3" fmla="*/ 1484312 h 1017"/>
              <a:gd name="T4" fmla="*/ 190322 w 134"/>
              <a:gd name="T5" fmla="*/ 1554162 h 1017"/>
              <a:gd name="T6" fmla="*/ 147140 w 134"/>
              <a:gd name="T7" fmla="*/ 1590675 h 1017"/>
              <a:gd name="T8" fmla="*/ 94361 w 134"/>
              <a:gd name="T9" fmla="*/ 1612900 h 1017"/>
              <a:gd name="T10" fmla="*/ 43182 w 134"/>
              <a:gd name="T11" fmla="*/ 1612900 h 1017"/>
              <a:gd name="T12" fmla="*/ 0 w 134"/>
              <a:gd name="T13" fmla="*/ 1603375 h 1017"/>
              <a:gd name="T14" fmla="*/ 0 w 134"/>
              <a:gd name="T15" fmla="*/ 927100 h 1017"/>
              <a:gd name="T16" fmla="*/ 0 w 134"/>
              <a:gd name="T17" fmla="*/ 654050 h 1017"/>
              <a:gd name="T18" fmla="*/ 0 w 134"/>
              <a:gd name="T19" fmla="*/ 419100 h 1017"/>
              <a:gd name="T20" fmla="*/ 23990 w 134"/>
              <a:gd name="T21" fmla="*/ 280987 h 1017"/>
              <a:gd name="T22" fmla="*/ 23990 w 134"/>
              <a:gd name="T23" fmla="*/ 60325 h 1017"/>
              <a:gd name="T24" fmla="*/ 23990 w 134"/>
              <a:gd name="T25" fmla="*/ 0 h 1017"/>
              <a:gd name="T26" fmla="*/ 185524 w 134"/>
              <a:gd name="T27" fmla="*/ 0 h 1017"/>
              <a:gd name="T28" fmla="*/ 185524 w 134"/>
              <a:gd name="T29" fmla="*/ 285750 h 1017"/>
              <a:gd name="T30" fmla="*/ 211113 w 134"/>
              <a:gd name="T31" fmla="*/ 419100 h 1017"/>
              <a:gd name="T32" fmla="*/ 212713 w 134"/>
              <a:gd name="T33" fmla="*/ 654050 h 1017"/>
              <a:gd name="T34" fmla="*/ 212713 w 134"/>
              <a:gd name="T35" fmla="*/ 962025 h 1017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34"/>
              <a:gd name="T55" fmla="*/ 0 h 1017"/>
              <a:gd name="T56" fmla="*/ 134 w 134"/>
              <a:gd name="T57" fmla="*/ 1017 h 1017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34" h="1017">
                <a:moveTo>
                  <a:pt x="133" y="606"/>
                </a:moveTo>
                <a:lnTo>
                  <a:pt x="133" y="935"/>
                </a:lnTo>
                <a:lnTo>
                  <a:pt x="119" y="979"/>
                </a:lnTo>
                <a:lnTo>
                  <a:pt x="92" y="1002"/>
                </a:lnTo>
                <a:lnTo>
                  <a:pt x="59" y="1016"/>
                </a:lnTo>
                <a:lnTo>
                  <a:pt x="27" y="1016"/>
                </a:lnTo>
                <a:lnTo>
                  <a:pt x="0" y="1010"/>
                </a:lnTo>
                <a:lnTo>
                  <a:pt x="0" y="584"/>
                </a:lnTo>
                <a:lnTo>
                  <a:pt x="0" y="412"/>
                </a:lnTo>
                <a:lnTo>
                  <a:pt x="0" y="264"/>
                </a:lnTo>
                <a:lnTo>
                  <a:pt x="15" y="177"/>
                </a:lnTo>
                <a:lnTo>
                  <a:pt x="15" y="38"/>
                </a:lnTo>
                <a:lnTo>
                  <a:pt x="15" y="0"/>
                </a:lnTo>
                <a:lnTo>
                  <a:pt x="116" y="0"/>
                </a:lnTo>
                <a:lnTo>
                  <a:pt x="116" y="180"/>
                </a:lnTo>
                <a:lnTo>
                  <a:pt x="132" y="264"/>
                </a:lnTo>
                <a:lnTo>
                  <a:pt x="133" y="412"/>
                </a:lnTo>
                <a:lnTo>
                  <a:pt x="133" y="606"/>
                </a:lnTo>
              </a:path>
            </a:pathLst>
          </a:custGeom>
          <a:gradFill rotWithShape="0">
            <a:gsLst>
              <a:gs pos="0">
                <a:srgbClr val="B7B700"/>
              </a:gs>
              <a:gs pos="100000">
                <a:srgbClr val="CCCC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grpSp>
        <xdr:nvGrpSpPr>
          <xdr:cNvPr id="37" name="Group 72"/>
          <xdr:cNvGrpSpPr>
            <a:grpSpLocks/>
          </xdr:cNvGrpSpPr>
        </xdr:nvGrpSpPr>
        <xdr:grpSpPr bwMode="auto">
          <a:xfrm>
            <a:off x="2746375" y="3430621"/>
            <a:ext cx="160338" cy="104776"/>
            <a:chOff x="1730" y="2161"/>
            <a:chExt cx="100" cy="66"/>
          </a:xfrm>
        </xdr:grpSpPr>
        <xdr:sp macro="" textlink="">
          <xdr:nvSpPr>
            <xdr:cNvPr id="93" name="Freeform 70"/>
            <xdr:cNvSpPr>
              <a:spLocks/>
            </xdr:cNvSpPr>
          </xdr:nvSpPr>
          <xdr:spPr bwMode="auto">
            <a:xfrm>
              <a:off x="1749" y="2161"/>
              <a:ext cx="81" cy="65"/>
            </a:xfrm>
            <a:custGeom>
              <a:avLst/>
              <a:gdLst>
                <a:gd name="T0" fmla="*/ 1 w 81"/>
                <a:gd name="T1" fmla="*/ 64 h 65"/>
                <a:gd name="T2" fmla="*/ 49 w 81"/>
                <a:gd name="T3" fmla="*/ 58 h 65"/>
                <a:gd name="T4" fmla="*/ 70 w 81"/>
                <a:gd name="T5" fmla="*/ 46 h 65"/>
                <a:gd name="T6" fmla="*/ 80 w 81"/>
                <a:gd name="T7" fmla="*/ 34 h 65"/>
                <a:gd name="T8" fmla="*/ 69 w 81"/>
                <a:gd name="T9" fmla="*/ 18 h 65"/>
                <a:gd name="T10" fmla="*/ 43 w 81"/>
                <a:gd name="T11" fmla="*/ 6 h 65"/>
                <a:gd name="T12" fmla="*/ 0 w 81"/>
                <a:gd name="T13" fmla="*/ 0 h 65"/>
                <a:gd name="T14" fmla="*/ 1 w 81"/>
                <a:gd name="T15" fmla="*/ 64 h 65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5"/>
                <a:gd name="T26" fmla="*/ 81 w 81"/>
                <a:gd name="T27" fmla="*/ 65 h 65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5">
                  <a:moveTo>
                    <a:pt x="1" y="64"/>
                  </a:moveTo>
                  <a:lnTo>
                    <a:pt x="49" y="58"/>
                  </a:lnTo>
                  <a:lnTo>
                    <a:pt x="70" y="46"/>
                  </a:lnTo>
                  <a:lnTo>
                    <a:pt x="80" y="34"/>
                  </a:lnTo>
                  <a:lnTo>
                    <a:pt x="69" y="18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64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4" name="Rectangle 71"/>
            <xdr:cNvSpPr>
              <a:spLocks noChangeArrowheads="1"/>
            </xdr:cNvSpPr>
          </xdr:nvSpPr>
          <xdr:spPr bwMode="auto">
            <a:xfrm>
              <a:off x="1730" y="2163"/>
              <a:ext cx="20" cy="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38" name="Group 75"/>
          <xdr:cNvGrpSpPr>
            <a:grpSpLocks/>
          </xdr:cNvGrpSpPr>
        </xdr:nvGrpSpPr>
        <xdr:grpSpPr bwMode="auto">
          <a:xfrm>
            <a:off x="2746375" y="3541713"/>
            <a:ext cx="160338" cy="101600"/>
            <a:chOff x="1730" y="2231"/>
            <a:chExt cx="100" cy="64"/>
          </a:xfrm>
        </xdr:grpSpPr>
        <xdr:sp macro="" textlink="">
          <xdr:nvSpPr>
            <xdr:cNvPr id="91" name="Freeform 73"/>
            <xdr:cNvSpPr>
              <a:spLocks/>
            </xdr:cNvSpPr>
          </xdr:nvSpPr>
          <xdr:spPr bwMode="auto">
            <a:xfrm>
              <a:off x="1749" y="2231"/>
              <a:ext cx="81" cy="64"/>
            </a:xfrm>
            <a:custGeom>
              <a:avLst/>
              <a:gdLst>
                <a:gd name="T0" fmla="*/ 1 w 81"/>
                <a:gd name="T1" fmla="*/ 63 h 64"/>
                <a:gd name="T2" fmla="*/ 49 w 81"/>
                <a:gd name="T3" fmla="*/ 57 h 64"/>
                <a:gd name="T4" fmla="*/ 70 w 81"/>
                <a:gd name="T5" fmla="*/ 45 h 64"/>
                <a:gd name="T6" fmla="*/ 80 w 81"/>
                <a:gd name="T7" fmla="*/ 33 h 64"/>
                <a:gd name="T8" fmla="*/ 69 w 81"/>
                <a:gd name="T9" fmla="*/ 17 h 64"/>
                <a:gd name="T10" fmla="*/ 43 w 81"/>
                <a:gd name="T11" fmla="*/ 5 h 64"/>
                <a:gd name="T12" fmla="*/ 0 w 81"/>
                <a:gd name="T13" fmla="*/ 0 h 64"/>
                <a:gd name="T14" fmla="*/ 1 w 81"/>
                <a:gd name="T15" fmla="*/ 63 h 64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4"/>
                <a:gd name="T26" fmla="*/ 81 w 81"/>
                <a:gd name="T27" fmla="*/ 64 h 64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4">
                  <a:moveTo>
                    <a:pt x="1" y="63"/>
                  </a:moveTo>
                  <a:lnTo>
                    <a:pt x="49" y="57"/>
                  </a:lnTo>
                  <a:lnTo>
                    <a:pt x="70" y="45"/>
                  </a:lnTo>
                  <a:lnTo>
                    <a:pt x="80" y="33"/>
                  </a:lnTo>
                  <a:lnTo>
                    <a:pt x="69" y="17"/>
                  </a:lnTo>
                  <a:lnTo>
                    <a:pt x="43" y="5"/>
                  </a:lnTo>
                  <a:lnTo>
                    <a:pt x="0" y="0"/>
                  </a:lnTo>
                  <a:lnTo>
                    <a:pt x="1" y="63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2" name="Rectangle 74"/>
            <xdr:cNvSpPr>
              <a:spLocks noChangeArrowheads="1"/>
            </xdr:cNvSpPr>
          </xdr:nvSpPr>
          <xdr:spPr bwMode="auto">
            <a:xfrm>
              <a:off x="1730" y="2232"/>
              <a:ext cx="20" cy="63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39" name="Group 78"/>
          <xdr:cNvGrpSpPr>
            <a:grpSpLocks/>
          </xdr:cNvGrpSpPr>
        </xdr:nvGrpSpPr>
        <xdr:grpSpPr bwMode="auto">
          <a:xfrm>
            <a:off x="2749550" y="3649698"/>
            <a:ext cx="160338" cy="104776"/>
            <a:chOff x="1732" y="2299"/>
            <a:chExt cx="100" cy="66"/>
          </a:xfrm>
        </xdr:grpSpPr>
        <xdr:sp macro="" textlink="">
          <xdr:nvSpPr>
            <xdr:cNvPr id="89" name="Freeform 76"/>
            <xdr:cNvSpPr>
              <a:spLocks/>
            </xdr:cNvSpPr>
          </xdr:nvSpPr>
          <xdr:spPr bwMode="auto">
            <a:xfrm>
              <a:off x="1751" y="2299"/>
              <a:ext cx="81" cy="65"/>
            </a:xfrm>
            <a:custGeom>
              <a:avLst/>
              <a:gdLst>
                <a:gd name="T0" fmla="*/ 1 w 81"/>
                <a:gd name="T1" fmla="*/ 64 h 65"/>
                <a:gd name="T2" fmla="*/ 49 w 81"/>
                <a:gd name="T3" fmla="*/ 58 h 65"/>
                <a:gd name="T4" fmla="*/ 70 w 81"/>
                <a:gd name="T5" fmla="*/ 46 h 65"/>
                <a:gd name="T6" fmla="*/ 80 w 81"/>
                <a:gd name="T7" fmla="*/ 34 h 65"/>
                <a:gd name="T8" fmla="*/ 69 w 81"/>
                <a:gd name="T9" fmla="*/ 18 h 65"/>
                <a:gd name="T10" fmla="*/ 43 w 81"/>
                <a:gd name="T11" fmla="*/ 6 h 65"/>
                <a:gd name="T12" fmla="*/ 0 w 81"/>
                <a:gd name="T13" fmla="*/ 0 h 65"/>
                <a:gd name="T14" fmla="*/ 1 w 81"/>
                <a:gd name="T15" fmla="*/ 64 h 65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5"/>
                <a:gd name="T26" fmla="*/ 81 w 81"/>
                <a:gd name="T27" fmla="*/ 65 h 65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5">
                  <a:moveTo>
                    <a:pt x="1" y="64"/>
                  </a:moveTo>
                  <a:lnTo>
                    <a:pt x="49" y="58"/>
                  </a:lnTo>
                  <a:lnTo>
                    <a:pt x="70" y="46"/>
                  </a:lnTo>
                  <a:lnTo>
                    <a:pt x="80" y="34"/>
                  </a:lnTo>
                  <a:lnTo>
                    <a:pt x="69" y="18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64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0" name="Rectangle 77"/>
            <xdr:cNvSpPr>
              <a:spLocks noChangeArrowheads="1"/>
            </xdr:cNvSpPr>
          </xdr:nvSpPr>
          <xdr:spPr bwMode="auto">
            <a:xfrm>
              <a:off x="1732" y="2301"/>
              <a:ext cx="20" cy="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0" name="Group 81"/>
          <xdr:cNvGrpSpPr>
            <a:grpSpLocks/>
          </xdr:cNvGrpSpPr>
        </xdr:nvGrpSpPr>
        <xdr:grpSpPr bwMode="auto">
          <a:xfrm>
            <a:off x="2749550" y="3762375"/>
            <a:ext cx="160338" cy="101600"/>
            <a:chOff x="1732" y="2370"/>
            <a:chExt cx="100" cy="64"/>
          </a:xfrm>
        </xdr:grpSpPr>
        <xdr:sp macro="" textlink="">
          <xdr:nvSpPr>
            <xdr:cNvPr id="87" name="Freeform 79"/>
            <xdr:cNvSpPr>
              <a:spLocks/>
            </xdr:cNvSpPr>
          </xdr:nvSpPr>
          <xdr:spPr bwMode="auto">
            <a:xfrm>
              <a:off x="1751" y="2370"/>
              <a:ext cx="81" cy="64"/>
            </a:xfrm>
            <a:custGeom>
              <a:avLst/>
              <a:gdLst>
                <a:gd name="T0" fmla="*/ 1 w 81"/>
                <a:gd name="T1" fmla="*/ 63 h 64"/>
                <a:gd name="T2" fmla="*/ 49 w 81"/>
                <a:gd name="T3" fmla="*/ 57 h 64"/>
                <a:gd name="T4" fmla="*/ 70 w 81"/>
                <a:gd name="T5" fmla="*/ 45 h 64"/>
                <a:gd name="T6" fmla="*/ 80 w 81"/>
                <a:gd name="T7" fmla="*/ 33 h 64"/>
                <a:gd name="T8" fmla="*/ 69 w 81"/>
                <a:gd name="T9" fmla="*/ 17 h 64"/>
                <a:gd name="T10" fmla="*/ 43 w 81"/>
                <a:gd name="T11" fmla="*/ 5 h 64"/>
                <a:gd name="T12" fmla="*/ 0 w 81"/>
                <a:gd name="T13" fmla="*/ 0 h 64"/>
                <a:gd name="T14" fmla="*/ 1 w 81"/>
                <a:gd name="T15" fmla="*/ 63 h 64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4"/>
                <a:gd name="T26" fmla="*/ 81 w 81"/>
                <a:gd name="T27" fmla="*/ 64 h 64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4">
                  <a:moveTo>
                    <a:pt x="1" y="63"/>
                  </a:moveTo>
                  <a:lnTo>
                    <a:pt x="49" y="57"/>
                  </a:lnTo>
                  <a:lnTo>
                    <a:pt x="70" y="45"/>
                  </a:lnTo>
                  <a:lnTo>
                    <a:pt x="80" y="33"/>
                  </a:lnTo>
                  <a:lnTo>
                    <a:pt x="69" y="17"/>
                  </a:lnTo>
                  <a:lnTo>
                    <a:pt x="43" y="5"/>
                  </a:lnTo>
                  <a:lnTo>
                    <a:pt x="0" y="0"/>
                  </a:lnTo>
                  <a:lnTo>
                    <a:pt x="1" y="63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8" name="Rectangle 80"/>
            <xdr:cNvSpPr>
              <a:spLocks noChangeArrowheads="1"/>
            </xdr:cNvSpPr>
          </xdr:nvSpPr>
          <xdr:spPr bwMode="auto">
            <a:xfrm>
              <a:off x="1732" y="2371"/>
              <a:ext cx="20" cy="63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1" name="Group 84"/>
          <xdr:cNvGrpSpPr>
            <a:grpSpLocks/>
          </xdr:cNvGrpSpPr>
        </xdr:nvGrpSpPr>
        <xdr:grpSpPr bwMode="auto">
          <a:xfrm>
            <a:off x="2751138" y="3871944"/>
            <a:ext cx="160337" cy="123826"/>
            <a:chOff x="1733" y="2439"/>
            <a:chExt cx="100" cy="78"/>
          </a:xfrm>
        </xdr:grpSpPr>
        <xdr:sp macro="" textlink="">
          <xdr:nvSpPr>
            <xdr:cNvPr id="85" name="Freeform 82"/>
            <xdr:cNvSpPr>
              <a:spLocks/>
            </xdr:cNvSpPr>
          </xdr:nvSpPr>
          <xdr:spPr bwMode="auto">
            <a:xfrm>
              <a:off x="1752" y="2439"/>
              <a:ext cx="81" cy="77"/>
            </a:xfrm>
            <a:custGeom>
              <a:avLst/>
              <a:gdLst>
                <a:gd name="T0" fmla="*/ 1 w 81"/>
                <a:gd name="T1" fmla="*/ 76 h 77"/>
                <a:gd name="T2" fmla="*/ 49 w 81"/>
                <a:gd name="T3" fmla="*/ 69 h 77"/>
                <a:gd name="T4" fmla="*/ 70 w 81"/>
                <a:gd name="T5" fmla="*/ 55 h 77"/>
                <a:gd name="T6" fmla="*/ 80 w 81"/>
                <a:gd name="T7" fmla="*/ 40 h 77"/>
                <a:gd name="T8" fmla="*/ 69 w 81"/>
                <a:gd name="T9" fmla="*/ 21 h 77"/>
                <a:gd name="T10" fmla="*/ 43 w 81"/>
                <a:gd name="T11" fmla="*/ 6 h 77"/>
                <a:gd name="T12" fmla="*/ 0 w 81"/>
                <a:gd name="T13" fmla="*/ 0 h 77"/>
                <a:gd name="T14" fmla="*/ 1 w 81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7"/>
                <a:gd name="T26" fmla="*/ 81 w 81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7">
                  <a:moveTo>
                    <a:pt x="1" y="76"/>
                  </a:moveTo>
                  <a:lnTo>
                    <a:pt x="49" y="69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6" name="Rectangle 83"/>
            <xdr:cNvSpPr>
              <a:spLocks noChangeArrowheads="1"/>
            </xdr:cNvSpPr>
          </xdr:nvSpPr>
          <xdr:spPr bwMode="auto">
            <a:xfrm>
              <a:off x="1733" y="2441"/>
              <a:ext cx="20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2" name="Group 87"/>
          <xdr:cNvGrpSpPr>
            <a:grpSpLocks/>
          </xdr:cNvGrpSpPr>
        </xdr:nvGrpSpPr>
        <xdr:grpSpPr bwMode="auto">
          <a:xfrm>
            <a:off x="2751138" y="4003707"/>
            <a:ext cx="160337" cy="123826"/>
            <a:chOff x="1733" y="2522"/>
            <a:chExt cx="100" cy="78"/>
          </a:xfrm>
        </xdr:grpSpPr>
        <xdr:sp macro="" textlink="">
          <xdr:nvSpPr>
            <xdr:cNvPr id="83" name="Freeform 85"/>
            <xdr:cNvSpPr>
              <a:spLocks/>
            </xdr:cNvSpPr>
          </xdr:nvSpPr>
          <xdr:spPr bwMode="auto">
            <a:xfrm>
              <a:off x="1752" y="2522"/>
              <a:ext cx="81" cy="77"/>
            </a:xfrm>
            <a:custGeom>
              <a:avLst/>
              <a:gdLst>
                <a:gd name="T0" fmla="*/ 1 w 81"/>
                <a:gd name="T1" fmla="*/ 76 h 77"/>
                <a:gd name="T2" fmla="*/ 49 w 81"/>
                <a:gd name="T3" fmla="*/ 69 h 77"/>
                <a:gd name="T4" fmla="*/ 70 w 81"/>
                <a:gd name="T5" fmla="*/ 55 h 77"/>
                <a:gd name="T6" fmla="*/ 80 w 81"/>
                <a:gd name="T7" fmla="*/ 40 h 77"/>
                <a:gd name="T8" fmla="*/ 69 w 81"/>
                <a:gd name="T9" fmla="*/ 21 h 77"/>
                <a:gd name="T10" fmla="*/ 43 w 81"/>
                <a:gd name="T11" fmla="*/ 6 h 77"/>
                <a:gd name="T12" fmla="*/ 0 w 81"/>
                <a:gd name="T13" fmla="*/ 0 h 77"/>
                <a:gd name="T14" fmla="*/ 1 w 81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7"/>
                <a:gd name="T26" fmla="*/ 81 w 81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7">
                  <a:moveTo>
                    <a:pt x="1" y="76"/>
                  </a:moveTo>
                  <a:lnTo>
                    <a:pt x="49" y="69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4" name="Rectangle 86"/>
            <xdr:cNvSpPr>
              <a:spLocks noChangeArrowheads="1"/>
            </xdr:cNvSpPr>
          </xdr:nvSpPr>
          <xdr:spPr bwMode="auto">
            <a:xfrm>
              <a:off x="1733" y="2524"/>
              <a:ext cx="20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3" name="Group 90"/>
          <xdr:cNvGrpSpPr>
            <a:grpSpLocks/>
          </xdr:cNvGrpSpPr>
        </xdr:nvGrpSpPr>
        <xdr:grpSpPr bwMode="auto">
          <a:xfrm>
            <a:off x="2747963" y="4294223"/>
            <a:ext cx="144462" cy="123826"/>
            <a:chOff x="1731" y="2705"/>
            <a:chExt cx="90" cy="78"/>
          </a:xfrm>
        </xdr:grpSpPr>
        <xdr:sp macro="" textlink="">
          <xdr:nvSpPr>
            <xdr:cNvPr id="81" name="Freeform 88"/>
            <xdr:cNvSpPr>
              <a:spLocks/>
            </xdr:cNvSpPr>
          </xdr:nvSpPr>
          <xdr:spPr bwMode="auto">
            <a:xfrm>
              <a:off x="1748" y="2705"/>
              <a:ext cx="73" cy="77"/>
            </a:xfrm>
            <a:custGeom>
              <a:avLst/>
              <a:gdLst>
                <a:gd name="T0" fmla="*/ 1 w 73"/>
                <a:gd name="T1" fmla="*/ 76 h 77"/>
                <a:gd name="T2" fmla="*/ 44 w 73"/>
                <a:gd name="T3" fmla="*/ 69 h 77"/>
                <a:gd name="T4" fmla="*/ 63 w 73"/>
                <a:gd name="T5" fmla="*/ 55 h 77"/>
                <a:gd name="T6" fmla="*/ 72 w 73"/>
                <a:gd name="T7" fmla="*/ 40 h 77"/>
                <a:gd name="T8" fmla="*/ 62 w 73"/>
                <a:gd name="T9" fmla="*/ 21 h 77"/>
                <a:gd name="T10" fmla="*/ 39 w 73"/>
                <a:gd name="T11" fmla="*/ 6 h 77"/>
                <a:gd name="T12" fmla="*/ 0 w 73"/>
                <a:gd name="T13" fmla="*/ 0 h 77"/>
                <a:gd name="T14" fmla="*/ 1 w 73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73"/>
                <a:gd name="T25" fmla="*/ 0 h 77"/>
                <a:gd name="T26" fmla="*/ 73 w 73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73" h="77">
                  <a:moveTo>
                    <a:pt x="1" y="76"/>
                  </a:moveTo>
                  <a:lnTo>
                    <a:pt x="44" y="69"/>
                  </a:lnTo>
                  <a:lnTo>
                    <a:pt x="63" y="55"/>
                  </a:lnTo>
                  <a:lnTo>
                    <a:pt x="72" y="40"/>
                  </a:lnTo>
                  <a:lnTo>
                    <a:pt x="62" y="21"/>
                  </a:lnTo>
                  <a:lnTo>
                    <a:pt x="39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2" name="Rectangle 89"/>
            <xdr:cNvSpPr>
              <a:spLocks noChangeArrowheads="1"/>
            </xdr:cNvSpPr>
          </xdr:nvSpPr>
          <xdr:spPr bwMode="auto">
            <a:xfrm>
              <a:off x="1731" y="2707"/>
              <a:ext cx="18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4" name="Group 93"/>
          <xdr:cNvGrpSpPr>
            <a:grpSpLocks/>
          </xdr:cNvGrpSpPr>
        </xdr:nvGrpSpPr>
        <xdr:grpSpPr bwMode="auto">
          <a:xfrm>
            <a:off x="2746375" y="4271997"/>
            <a:ext cx="160338" cy="123826"/>
            <a:chOff x="1730" y="2691"/>
            <a:chExt cx="100" cy="78"/>
          </a:xfrm>
        </xdr:grpSpPr>
        <xdr:sp macro="" textlink="">
          <xdr:nvSpPr>
            <xdr:cNvPr id="79" name="Freeform 91"/>
            <xdr:cNvSpPr>
              <a:spLocks/>
            </xdr:cNvSpPr>
          </xdr:nvSpPr>
          <xdr:spPr bwMode="auto">
            <a:xfrm>
              <a:off x="1749" y="2691"/>
              <a:ext cx="81" cy="77"/>
            </a:xfrm>
            <a:custGeom>
              <a:avLst/>
              <a:gdLst>
                <a:gd name="T0" fmla="*/ 1 w 81"/>
                <a:gd name="T1" fmla="*/ 76 h 77"/>
                <a:gd name="T2" fmla="*/ 49 w 81"/>
                <a:gd name="T3" fmla="*/ 69 h 77"/>
                <a:gd name="T4" fmla="*/ 70 w 81"/>
                <a:gd name="T5" fmla="*/ 55 h 77"/>
                <a:gd name="T6" fmla="*/ 80 w 81"/>
                <a:gd name="T7" fmla="*/ 40 h 77"/>
                <a:gd name="T8" fmla="*/ 69 w 81"/>
                <a:gd name="T9" fmla="*/ 21 h 77"/>
                <a:gd name="T10" fmla="*/ 43 w 81"/>
                <a:gd name="T11" fmla="*/ 6 h 77"/>
                <a:gd name="T12" fmla="*/ 0 w 81"/>
                <a:gd name="T13" fmla="*/ 0 h 77"/>
                <a:gd name="T14" fmla="*/ 1 w 81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7"/>
                <a:gd name="T26" fmla="*/ 81 w 81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7">
                  <a:moveTo>
                    <a:pt x="1" y="76"/>
                  </a:moveTo>
                  <a:lnTo>
                    <a:pt x="49" y="69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0" name="Rectangle 92"/>
            <xdr:cNvSpPr>
              <a:spLocks noChangeArrowheads="1"/>
            </xdr:cNvSpPr>
          </xdr:nvSpPr>
          <xdr:spPr bwMode="auto">
            <a:xfrm>
              <a:off x="1730" y="2693"/>
              <a:ext cx="20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sp macro="" textlink="">
        <xdr:nvSpPr>
          <xdr:cNvPr id="45" name="Freeform 94"/>
          <xdr:cNvSpPr>
            <a:spLocks/>
          </xdr:cNvSpPr>
        </xdr:nvSpPr>
        <xdr:spPr bwMode="auto">
          <a:xfrm>
            <a:off x="2776538" y="4230688"/>
            <a:ext cx="130175" cy="122237"/>
          </a:xfrm>
          <a:custGeom>
            <a:avLst/>
            <a:gdLst>
              <a:gd name="T0" fmla="*/ 1607 w 81"/>
              <a:gd name="T1" fmla="*/ 120650 h 77"/>
              <a:gd name="T2" fmla="*/ 78748 w 81"/>
              <a:gd name="T3" fmla="*/ 109537 h 77"/>
              <a:gd name="T4" fmla="*/ 112497 w 81"/>
              <a:gd name="T5" fmla="*/ 87312 h 77"/>
              <a:gd name="T6" fmla="*/ 128568 w 81"/>
              <a:gd name="T7" fmla="*/ 63500 h 77"/>
              <a:gd name="T8" fmla="*/ 110890 w 81"/>
              <a:gd name="T9" fmla="*/ 33337 h 77"/>
              <a:gd name="T10" fmla="*/ 69105 w 81"/>
              <a:gd name="T11" fmla="*/ 9525 h 77"/>
              <a:gd name="T12" fmla="*/ 0 w 81"/>
              <a:gd name="T13" fmla="*/ 0 h 77"/>
              <a:gd name="T14" fmla="*/ 1607 w 81"/>
              <a:gd name="T15" fmla="*/ 120650 h 77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81"/>
              <a:gd name="T25" fmla="*/ 0 h 77"/>
              <a:gd name="T26" fmla="*/ 81 w 81"/>
              <a:gd name="T27" fmla="*/ 77 h 77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81" h="77">
                <a:moveTo>
                  <a:pt x="1" y="76"/>
                </a:moveTo>
                <a:lnTo>
                  <a:pt x="49" y="69"/>
                </a:lnTo>
                <a:lnTo>
                  <a:pt x="70" y="55"/>
                </a:lnTo>
                <a:lnTo>
                  <a:pt x="80" y="40"/>
                </a:lnTo>
                <a:lnTo>
                  <a:pt x="69" y="21"/>
                </a:lnTo>
                <a:lnTo>
                  <a:pt x="43" y="6"/>
                </a:lnTo>
                <a:lnTo>
                  <a:pt x="0" y="0"/>
                </a:lnTo>
                <a:lnTo>
                  <a:pt x="1" y="76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46" name="Rectangle 95"/>
          <xdr:cNvSpPr>
            <a:spLocks noChangeArrowheads="1"/>
          </xdr:cNvSpPr>
        </xdr:nvSpPr>
        <xdr:spPr bwMode="auto">
          <a:xfrm>
            <a:off x="2749550" y="4233863"/>
            <a:ext cx="31750" cy="120650"/>
          </a:xfrm>
          <a:prstGeom prst="rect">
            <a:avLst/>
          </a:pr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grpSp>
        <xdr:nvGrpSpPr>
          <xdr:cNvPr id="47" name="Group 98"/>
          <xdr:cNvGrpSpPr>
            <a:grpSpLocks/>
          </xdr:cNvGrpSpPr>
        </xdr:nvGrpSpPr>
        <xdr:grpSpPr bwMode="auto">
          <a:xfrm>
            <a:off x="2751138" y="4129088"/>
            <a:ext cx="160337" cy="139700"/>
            <a:chOff x="1733" y="2601"/>
            <a:chExt cx="100" cy="88"/>
          </a:xfrm>
        </xdr:grpSpPr>
        <xdr:sp macro="" textlink="">
          <xdr:nvSpPr>
            <xdr:cNvPr id="77" name="Freeform 96"/>
            <xdr:cNvSpPr>
              <a:spLocks/>
            </xdr:cNvSpPr>
          </xdr:nvSpPr>
          <xdr:spPr bwMode="auto">
            <a:xfrm>
              <a:off x="1752" y="2601"/>
              <a:ext cx="81" cy="88"/>
            </a:xfrm>
            <a:custGeom>
              <a:avLst/>
              <a:gdLst>
                <a:gd name="T0" fmla="*/ 1 w 81"/>
                <a:gd name="T1" fmla="*/ 87 h 88"/>
                <a:gd name="T2" fmla="*/ 49 w 81"/>
                <a:gd name="T3" fmla="*/ 79 h 88"/>
                <a:gd name="T4" fmla="*/ 70 w 81"/>
                <a:gd name="T5" fmla="*/ 62 h 88"/>
                <a:gd name="T6" fmla="*/ 80 w 81"/>
                <a:gd name="T7" fmla="*/ 45 h 88"/>
                <a:gd name="T8" fmla="*/ 69 w 81"/>
                <a:gd name="T9" fmla="*/ 23 h 88"/>
                <a:gd name="T10" fmla="*/ 43 w 81"/>
                <a:gd name="T11" fmla="*/ 7 h 88"/>
                <a:gd name="T12" fmla="*/ 0 w 81"/>
                <a:gd name="T13" fmla="*/ 0 h 88"/>
                <a:gd name="T14" fmla="*/ 1 w 81"/>
                <a:gd name="T15" fmla="*/ 87 h 8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88"/>
                <a:gd name="T26" fmla="*/ 81 w 81"/>
                <a:gd name="T27" fmla="*/ 88 h 8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88">
                  <a:moveTo>
                    <a:pt x="1" y="87"/>
                  </a:moveTo>
                  <a:lnTo>
                    <a:pt x="49" y="79"/>
                  </a:lnTo>
                  <a:lnTo>
                    <a:pt x="70" y="62"/>
                  </a:lnTo>
                  <a:lnTo>
                    <a:pt x="80" y="45"/>
                  </a:lnTo>
                  <a:lnTo>
                    <a:pt x="69" y="23"/>
                  </a:lnTo>
                  <a:lnTo>
                    <a:pt x="43" y="7"/>
                  </a:lnTo>
                  <a:lnTo>
                    <a:pt x="0" y="0"/>
                  </a:lnTo>
                  <a:lnTo>
                    <a:pt x="1" y="8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78" name="Rectangle 97"/>
            <xdr:cNvSpPr>
              <a:spLocks noChangeArrowheads="1"/>
            </xdr:cNvSpPr>
          </xdr:nvSpPr>
          <xdr:spPr bwMode="auto">
            <a:xfrm>
              <a:off x="1733" y="2602"/>
              <a:ext cx="20" cy="87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8" name="Group 101"/>
          <xdr:cNvGrpSpPr>
            <a:grpSpLocks/>
          </xdr:cNvGrpSpPr>
        </xdr:nvGrpSpPr>
        <xdr:grpSpPr bwMode="auto">
          <a:xfrm>
            <a:off x="2257454" y="3551238"/>
            <a:ext cx="152402" cy="112712"/>
            <a:chOff x="1422" y="2237"/>
            <a:chExt cx="96" cy="71"/>
          </a:xfrm>
        </xdr:grpSpPr>
        <xdr:sp macro="" textlink="">
          <xdr:nvSpPr>
            <xdr:cNvPr id="75" name="Oval 99"/>
            <xdr:cNvSpPr>
              <a:spLocks noChangeArrowheads="1"/>
            </xdr:cNvSpPr>
          </xdr:nvSpPr>
          <xdr:spPr bwMode="auto">
            <a:xfrm>
              <a:off x="1422" y="2239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6" name="Freeform 100"/>
            <xdr:cNvSpPr>
              <a:spLocks/>
            </xdr:cNvSpPr>
          </xdr:nvSpPr>
          <xdr:spPr bwMode="auto">
            <a:xfrm>
              <a:off x="1425" y="2237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49" name="Group 104"/>
          <xdr:cNvGrpSpPr>
            <a:grpSpLocks/>
          </xdr:cNvGrpSpPr>
        </xdr:nvGrpSpPr>
        <xdr:grpSpPr bwMode="auto">
          <a:xfrm>
            <a:off x="2255867" y="3433763"/>
            <a:ext cx="152402" cy="112712"/>
            <a:chOff x="1421" y="2163"/>
            <a:chExt cx="96" cy="71"/>
          </a:xfrm>
        </xdr:grpSpPr>
        <xdr:sp macro="" textlink="">
          <xdr:nvSpPr>
            <xdr:cNvPr id="73" name="Oval 102"/>
            <xdr:cNvSpPr>
              <a:spLocks noChangeArrowheads="1"/>
            </xdr:cNvSpPr>
          </xdr:nvSpPr>
          <xdr:spPr bwMode="auto">
            <a:xfrm>
              <a:off x="1421" y="2165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4" name="Freeform 103"/>
            <xdr:cNvSpPr>
              <a:spLocks/>
            </xdr:cNvSpPr>
          </xdr:nvSpPr>
          <xdr:spPr bwMode="auto">
            <a:xfrm>
              <a:off x="1424" y="2163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50" name="Group 107"/>
          <xdr:cNvGrpSpPr>
            <a:grpSpLocks/>
          </xdr:cNvGrpSpPr>
        </xdr:nvGrpSpPr>
        <xdr:grpSpPr bwMode="auto">
          <a:xfrm>
            <a:off x="2260629" y="3673475"/>
            <a:ext cx="152402" cy="112713"/>
            <a:chOff x="1424" y="2314"/>
            <a:chExt cx="96" cy="71"/>
          </a:xfrm>
        </xdr:grpSpPr>
        <xdr:sp macro="" textlink="">
          <xdr:nvSpPr>
            <xdr:cNvPr id="71" name="Oval 105"/>
            <xdr:cNvSpPr>
              <a:spLocks noChangeArrowheads="1"/>
            </xdr:cNvSpPr>
          </xdr:nvSpPr>
          <xdr:spPr bwMode="auto">
            <a:xfrm>
              <a:off x="1424" y="2316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2" name="Freeform 106"/>
            <xdr:cNvSpPr>
              <a:spLocks/>
            </xdr:cNvSpPr>
          </xdr:nvSpPr>
          <xdr:spPr bwMode="auto">
            <a:xfrm>
              <a:off x="1427" y="2314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51" name="Group 110"/>
          <xdr:cNvGrpSpPr>
            <a:grpSpLocks/>
          </xdr:cNvGrpSpPr>
        </xdr:nvGrpSpPr>
        <xdr:grpSpPr bwMode="auto">
          <a:xfrm>
            <a:off x="2273330" y="3798888"/>
            <a:ext cx="152402" cy="112712"/>
            <a:chOff x="1432" y="2393"/>
            <a:chExt cx="96" cy="71"/>
          </a:xfrm>
        </xdr:grpSpPr>
        <xdr:sp macro="" textlink="">
          <xdr:nvSpPr>
            <xdr:cNvPr id="69" name="Oval 108"/>
            <xdr:cNvSpPr>
              <a:spLocks noChangeArrowheads="1"/>
            </xdr:cNvSpPr>
          </xdr:nvSpPr>
          <xdr:spPr bwMode="auto">
            <a:xfrm>
              <a:off x="1432" y="2395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0" name="Freeform 109"/>
            <xdr:cNvSpPr>
              <a:spLocks/>
            </xdr:cNvSpPr>
          </xdr:nvSpPr>
          <xdr:spPr bwMode="auto">
            <a:xfrm>
              <a:off x="1435" y="2393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52" name="Group 113"/>
          <xdr:cNvGrpSpPr>
            <a:grpSpLocks/>
          </xdr:cNvGrpSpPr>
        </xdr:nvGrpSpPr>
        <xdr:grpSpPr bwMode="auto">
          <a:xfrm>
            <a:off x="2295555" y="3921125"/>
            <a:ext cx="152402" cy="112713"/>
            <a:chOff x="1446" y="2470"/>
            <a:chExt cx="96" cy="71"/>
          </a:xfrm>
        </xdr:grpSpPr>
        <xdr:sp macro="" textlink="">
          <xdr:nvSpPr>
            <xdr:cNvPr id="67" name="Oval 111"/>
            <xdr:cNvSpPr>
              <a:spLocks noChangeArrowheads="1"/>
            </xdr:cNvSpPr>
          </xdr:nvSpPr>
          <xdr:spPr bwMode="auto">
            <a:xfrm>
              <a:off x="1446" y="2472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68" name="Freeform 112"/>
            <xdr:cNvSpPr>
              <a:spLocks/>
            </xdr:cNvSpPr>
          </xdr:nvSpPr>
          <xdr:spPr bwMode="auto">
            <a:xfrm>
              <a:off x="1449" y="2470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sp macro="" textlink="">
        <xdr:nvSpPr>
          <xdr:cNvPr id="53" name="Oval 114"/>
          <xdr:cNvSpPr>
            <a:spLocks noChangeArrowheads="1"/>
          </xdr:cNvSpPr>
        </xdr:nvSpPr>
        <xdr:spPr bwMode="auto">
          <a:xfrm>
            <a:off x="2540000" y="4318000"/>
            <a:ext cx="39688" cy="85725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54" name="Freeform 115"/>
          <xdr:cNvSpPr>
            <a:spLocks/>
          </xdr:cNvSpPr>
        </xdr:nvSpPr>
        <xdr:spPr bwMode="auto">
          <a:xfrm>
            <a:off x="2544763" y="4314825"/>
            <a:ext cx="136525" cy="88900"/>
          </a:xfrm>
          <a:custGeom>
            <a:avLst/>
            <a:gdLst>
              <a:gd name="T0" fmla="*/ 20638 w 86"/>
              <a:gd name="T1" fmla="*/ 87313 h 56"/>
              <a:gd name="T2" fmla="*/ 96838 w 86"/>
              <a:gd name="T3" fmla="*/ 79375 h 56"/>
              <a:gd name="T4" fmla="*/ 130175 w 86"/>
              <a:gd name="T5" fmla="*/ 61913 h 56"/>
              <a:gd name="T6" fmla="*/ 134938 w 86"/>
              <a:gd name="T7" fmla="*/ 50800 h 56"/>
              <a:gd name="T8" fmla="*/ 98425 w 86"/>
              <a:gd name="T9" fmla="*/ 44450 h 56"/>
              <a:gd name="T10" fmla="*/ 69850 w 86"/>
              <a:gd name="T11" fmla="*/ 23813 h 56"/>
              <a:gd name="T12" fmla="*/ 19050 w 86"/>
              <a:gd name="T13" fmla="*/ 0 h 56"/>
              <a:gd name="T14" fmla="*/ 4763 w 86"/>
              <a:gd name="T15" fmla="*/ 22225 h 56"/>
              <a:gd name="T16" fmla="*/ 0 w 86"/>
              <a:gd name="T17" fmla="*/ 46038 h 56"/>
              <a:gd name="T18" fmla="*/ 6350 w 86"/>
              <a:gd name="T19" fmla="*/ 73025 h 56"/>
              <a:gd name="T20" fmla="*/ 20638 w 86"/>
              <a:gd name="T21" fmla="*/ 87313 h 5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86"/>
              <a:gd name="T34" fmla="*/ 0 h 56"/>
              <a:gd name="T35" fmla="*/ 86 w 86"/>
              <a:gd name="T36" fmla="*/ 56 h 56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86" h="56">
                <a:moveTo>
                  <a:pt x="13" y="55"/>
                </a:moveTo>
                <a:lnTo>
                  <a:pt x="61" y="50"/>
                </a:lnTo>
                <a:lnTo>
                  <a:pt x="82" y="39"/>
                </a:lnTo>
                <a:lnTo>
                  <a:pt x="85" y="32"/>
                </a:lnTo>
                <a:lnTo>
                  <a:pt x="62" y="28"/>
                </a:lnTo>
                <a:lnTo>
                  <a:pt x="44" y="15"/>
                </a:lnTo>
                <a:lnTo>
                  <a:pt x="12" y="0"/>
                </a:lnTo>
                <a:lnTo>
                  <a:pt x="3" y="14"/>
                </a:lnTo>
                <a:lnTo>
                  <a:pt x="0" y="29"/>
                </a:lnTo>
                <a:lnTo>
                  <a:pt x="4" y="46"/>
                </a:lnTo>
                <a:lnTo>
                  <a:pt x="13" y="55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55" name="Oval 116"/>
          <xdr:cNvSpPr>
            <a:spLocks noChangeArrowheads="1"/>
          </xdr:cNvSpPr>
        </xdr:nvSpPr>
        <xdr:spPr bwMode="auto">
          <a:xfrm>
            <a:off x="2478088" y="4287838"/>
            <a:ext cx="39687" cy="85725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56" name="Freeform 117"/>
          <xdr:cNvSpPr>
            <a:spLocks/>
          </xdr:cNvSpPr>
        </xdr:nvSpPr>
        <xdr:spPr bwMode="auto">
          <a:xfrm>
            <a:off x="2482850" y="4284663"/>
            <a:ext cx="147638" cy="88900"/>
          </a:xfrm>
          <a:custGeom>
            <a:avLst/>
            <a:gdLst>
              <a:gd name="T0" fmla="*/ 20638 w 93"/>
              <a:gd name="T1" fmla="*/ 87313 h 56"/>
              <a:gd name="T2" fmla="*/ 96838 w 93"/>
              <a:gd name="T3" fmla="*/ 79375 h 56"/>
              <a:gd name="T4" fmla="*/ 130175 w 93"/>
              <a:gd name="T5" fmla="*/ 61913 h 56"/>
              <a:gd name="T6" fmla="*/ 146050 w 93"/>
              <a:gd name="T7" fmla="*/ 28575 h 56"/>
              <a:gd name="T8" fmla="*/ 112713 w 93"/>
              <a:gd name="T9" fmla="*/ 33338 h 56"/>
              <a:gd name="T10" fmla="*/ 60325 w 93"/>
              <a:gd name="T11" fmla="*/ 30163 h 56"/>
              <a:gd name="T12" fmla="*/ 19050 w 93"/>
              <a:gd name="T13" fmla="*/ 0 h 56"/>
              <a:gd name="T14" fmla="*/ 4763 w 93"/>
              <a:gd name="T15" fmla="*/ 22225 h 56"/>
              <a:gd name="T16" fmla="*/ 0 w 93"/>
              <a:gd name="T17" fmla="*/ 46038 h 56"/>
              <a:gd name="T18" fmla="*/ 6350 w 93"/>
              <a:gd name="T19" fmla="*/ 73025 h 56"/>
              <a:gd name="T20" fmla="*/ 20638 w 93"/>
              <a:gd name="T21" fmla="*/ 87313 h 5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93"/>
              <a:gd name="T34" fmla="*/ 0 h 56"/>
              <a:gd name="T35" fmla="*/ 93 w 93"/>
              <a:gd name="T36" fmla="*/ 56 h 56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93" h="56">
                <a:moveTo>
                  <a:pt x="13" y="55"/>
                </a:moveTo>
                <a:lnTo>
                  <a:pt x="61" y="50"/>
                </a:lnTo>
                <a:lnTo>
                  <a:pt x="82" y="39"/>
                </a:lnTo>
                <a:lnTo>
                  <a:pt x="92" y="18"/>
                </a:lnTo>
                <a:lnTo>
                  <a:pt x="71" y="21"/>
                </a:lnTo>
                <a:lnTo>
                  <a:pt x="38" y="19"/>
                </a:lnTo>
                <a:lnTo>
                  <a:pt x="12" y="0"/>
                </a:lnTo>
                <a:lnTo>
                  <a:pt x="3" y="14"/>
                </a:lnTo>
                <a:lnTo>
                  <a:pt x="0" y="29"/>
                </a:lnTo>
                <a:lnTo>
                  <a:pt x="4" y="46"/>
                </a:lnTo>
                <a:lnTo>
                  <a:pt x="13" y="55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57" name="Oval 118"/>
          <xdr:cNvSpPr>
            <a:spLocks noChangeArrowheads="1"/>
          </xdr:cNvSpPr>
        </xdr:nvSpPr>
        <xdr:spPr bwMode="auto">
          <a:xfrm>
            <a:off x="2417763" y="4197350"/>
            <a:ext cx="39687" cy="109538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58" name="Freeform 119"/>
          <xdr:cNvSpPr>
            <a:spLocks/>
          </xdr:cNvSpPr>
        </xdr:nvSpPr>
        <xdr:spPr bwMode="auto">
          <a:xfrm>
            <a:off x="2422525" y="4194175"/>
            <a:ext cx="147638" cy="112713"/>
          </a:xfrm>
          <a:custGeom>
            <a:avLst/>
            <a:gdLst>
              <a:gd name="T0" fmla="*/ 20638 w 93"/>
              <a:gd name="T1" fmla="*/ 111125 h 71"/>
              <a:gd name="T2" fmla="*/ 96838 w 93"/>
              <a:gd name="T3" fmla="*/ 101600 h 71"/>
              <a:gd name="T4" fmla="*/ 130175 w 93"/>
              <a:gd name="T5" fmla="*/ 79375 h 71"/>
              <a:gd name="T6" fmla="*/ 146050 w 93"/>
              <a:gd name="T7" fmla="*/ 58738 h 71"/>
              <a:gd name="T8" fmla="*/ 111125 w 93"/>
              <a:gd name="T9" fmla="*/ 44450 h 71"/>
              <a:gd name="T10" fmla="*/ 63500 w 93"/>
              <a:gd name="T11" fmla="*/ 36513 h 71"/>
              <a:gd name="T12" fmla="*/ 19050 w 93"/>
              <a:gd name="T13" fmla="*/ 0 h 71"/>
              <a:gd name="T14" fmla="*/ 4763 w 93"/>
              <a:gd name="T15" fmla="*/ 30163 h 71"/>
              <a:gd name="T16" fmla="*/ 0 w 93"/>
              <a:gd name="T17" fmla="*/ 58738 h 71"/>
              <a:gd name="T18" fmla="*/ 6350 w 93"/>
              <a:gd name="T19" fmla="*/ 93663 h 71"/>
              <a:gd name="T20" fmla="*/ 20638 w 93"/>
              <a:gd name="T21" fmla="*/ 111125 h 71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93"/>
              <a:gd name="T34" fmla="*/ 0 h 71"/>
              <a:gd name="T35" fmla="*/ 93 w 93"/>
              <a:gd name="T36" fmla="*/ 71 h 71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93" h="71">
                <a:moveTo>
                  <a:pt x="13" y="70"/>
                </a:moveTo>
                <a:lnTo>
                  <a:pt x="61" y="64"/>
                </a:lnTo>
                <a:lnTo>
                  <a:pt x="82" y="50"/>
                </a:lnTo>
                <a:lnTo>
                  <a:pt x="92" y="37"/>
                </a:lnTo>
                <a:lnTo>
                  <a:pt x="70" y="28"/>
                </a:lnTo>
                <a:lnTo>
                  <a:pt x="40" y="23"/>
                </a:lnTo>
                <a:lnTo>
                  <a:pt x="12" y="0"/>
                </a:lnTo>
                <a:lnTo>
                  <a:pt x="3" y="19"/>
                </a:lnTo>
                <a:lnTo>
                  <a:pt x="0" y="37"/>
                </a:lnTo>
                <a:lnTo>
                  <a:pt x="4" y="59"/>
                </a:lnTo>
                <a:lnTo>
                  <a:pt x="13" y="70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grpSp>
        <xdr:nvGrpSpPr>
          <xdr:cNvPr id="59" name="Group 122"/>
          <xdr:cNvGrpSpPr>
            <a:grpSpLocks/>
          </xdr:cNvGrpSpPr>
        </xdr:nvGrpSpPr>
        <xdr:grpSpPr bwMode="auto">
          <a:xfrm>
            <a:off x="2371756" y="4135438"/>
            <a:ext cx="152402" cy="112712"/>
            <a:chOff x="1494" y="2605"/>
            <a:chExt cx="96" cy="71"/>
          </a:xfrm>
        </xdr:grpSpPr>
        <xdr:sp macro="" textlink="">
          <xdr:nvSpPr>
            <xdr:cNvPr id="65" name="Oval 120"/>
            <xdr:cNvSpPr>
              <a:spLocks noChangeArrowheads="1"/>
            </xdr:cNvSpPr>
          </xdr:nvSpPr>
          <xdr:spPr bwMode="auto">
            <a:xfrm>
              <a:off x="1494" y="2607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66" name="Freeform 121"/>
            <xdr:cNvSpPr>
              <a:spLocks/>
            </xdr:cNvSpPr>
          </xdr:nvSpPr>
          <xdr:spPr bwMode="auto">
            <a:xfrm>
              <a:off x="1497" y="2605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60" name="Group 125"/>
          <xdr:cNvGrpSpPr>
            <a:grpSpLocks/>
          </xdr:cNvGrpSpPr>
        </xdr:nvGrpSpPr>
        <xdr:grpSpPr bwMode="auto">
          <a:xfrm>
            <a:off x="2336830" y="4043363"/>
            <a:ext cx="152402" cy="112712"/>
            <a:chOff x="1472" y="2547"/>
            <a:chExt cx="96" cy="71"/>
          </a:xfrm>
        </xdr:grpSpPr>
        <xdr:sp macro="" textlink="">
          <xdr:nvSpPr>
            <xdr:cNvPr id="63" name="Oval 123"/>
            <xdr:cNvSpPr>
              <a:spLocks noChangeArrowheads="1"/>
            </xdr:cNvSpPr>
          </xdr:nvSpPr>
          <xdr:spPr bwMode="auto">
            <a:xfrm>
              <a:off x="1472" y="2549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64" name="Freeform 124"/>
            <xdr:cNvSpPr>
              <a:spLocks/>
            </xdr:cNvSpPr>
          </xdr:nvSpPr>
          <xdr:spPr bwMode="auto">
            <a:xfrm>
              <a:off x="1475" y="2547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sp macro="" textlink="">
        <xdr:nvSpPr>
          <xdr:cNvPr id="61" name="Rectangle 127"/>
          <xdr:cNvSpPr>
            <a:spLocks noChangeArrowheads="1"/>
          </xdr:cNvSpPr>
        </xdr:nvSpPr>
        <xdr:spPr bwMode="auto">
          <a:xfrm>
            <a:off x="2349500" y="2570163"/>
            <a:ext cx="1046163" cy="206375"/>
          </a:xfrm>
          <a:prstGeom prst="rect">
            <a:avLst/>
          </a:prstGeom>
          <a:gradFill rotWithShape="0">
            <a:gsLst>
              <a:gs pos="0">
                <a:schemeClr val="tx1"/>
              </a:gs>
              <a:gs pos="50000">
                <a:schemeClr val="tx1">
                  <a:gamma/>
                  <a:tint val="70196"/>
                  <a:invGamma/>
                </a:schemeClr>
              </a:gs>
              <a:gs pos="100000">
                <a:schemeClr val="tx1"/>
              </a:gs>
            </a:gsLst>
            <a:lin ang="0" scaled="1"/>
          </a:gradFill>
          <a:ln w="9525">
            <a:noFill/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62" name="Rectangle 144"/>
          <xdr:cNvSpPr>
            <a:spLocks noChangeArrowheads="1"/>
          </xdr:cNvSpPr>
        </xdr:nvSpPr>
        <xdr:spPr bwMode="auto">
          <a:xfrm>
            <a:off x="2419350" y="2065338"/>
            <a:ext cx="869950" cy="503237"/>
          </a:xfrm>
          <a:prstGeom prst="rect">
            <a:avLst/>
          </a:prstGeom>
          <a:gradFill rotWithShape="0">
            <a:gsLst>
              <a:gs pos="0">
                <a:schemeClr val="tx1"/>
              </a:gs>
              <a:gs pos="50000">
                <a:schemeClr val="tx1">
                  <a:gamma/>
                  <a:tint val="70196"/>
                  <a:invGamma/>
                </a:schemeClr>
              </a:gs>
              <a:gs pos="100000">
                <a:schemeClr val="tx1"/>
              </a:gs>
            </a:gsLst>
            <a:lin ang="0" scaled="1"/>
          </a:gradFill>
          <a:ln w="9525">
            <a:noFill/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</xdr:grpSp>
    <xdr:clientData/>
  </xdr:twoCellAnchor>
  <xdr:twoCellAnchor editAs="oneCell">
    <xdr:from>
      <xdr:col>2</xdr:col>
      <xdr:colOff>0</xdr:colOff>
      <xdr:row>1</xdr:row>
      <xdr:rowOff>24781</xdr:rowOff>
    </xdr:from>
    <xdr:to>
      <xdr:col>4</xdr:col>
      <xdr:colOff>85102</xdr:colOff>
      <xdr:row>4</xdr:row>
      <xdr:rowOff>14905</xdr:rowOff>
    </xdr:to>
    <xdr:pic>
      <xdr:nvPicPr>
        <xdr:cNvPr id="125" name="RN_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0" y="268621"/>
          <a:ext cx="1799602" cy="59210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475352</xdr:colOff>
      <xdr:row>8</xdr:row>
      <xdr:rowOff>9333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180952" cy="15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11</xdr:col>
      <xdr:colOff>8686</xdr:colOff>
      <xdr:row>31</xdr:row>
      <xdr:rowOff>37571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714500"/>
          <a:ext cx="6714286" cy="42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17</xdr:col>
      <xdr:colOff>122514</xdr:colOff>
      <xdr:row>80</xdr:row>
      <xdr:rowOff>122976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572500"/>
          <a:ext cx="10485714" cy="6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17</xdr:col>
      <xdr:colOff>217752</xdr:colOff>
      <xdr:row>117</xdr:row>
      <xdr:rowOff>161071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5621000"/>
          <a:ext cx="10580952" cy="68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3</xdr:col>
      <xdr:colOff>399771</xdr:colOff>
      <xdr:row>131</xdr:row>
      <xdr:rowOff>142571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2669500"/>
          <a:ext cx="2228571" cy="24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17</xdr:col>
      <xdr:colOff>493943</xdr:colOff>
      <xdr:row>44</xdr:row>
      <xdr:rowOff>47333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6096000"/>
          <a:ext cx="10857143" cy="23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3810</xdr:rowOff>
    </xdr:from>
    <xdr:to>
      <xdr:col>0</xdr:col>
      <xdr:colOff>0</xdr:colOff>
      <xdr:row>6</xdr:row>
      <xdr:rowOff>63062</xdr:rowOff>
    </xdr:to>
    <xdr:grpSp>
      <xdr:nvGrpSpPr>
        <xdr:cNvPr id="2" name="BIT_1"/>
        <xdr:cNvGrpSpPr/>
      </xdr:nvGrpSpPr>
      <xdr:grpSpPr>
        <a:xfrm>
          <a:off x="0" y="832485"/>
          <a:ext cx="0" cy="306902"/>
          <a:chOff x="2025650" y="2065338"/>
          <a:chExt cx="1693872" cy="2360612"/>
        </a:xfrm>
      </xdr:grpSpPr>
      <xdr:sp macro="" textlink="">
        <xdr:nvSpPr>
          <xdr:cNvPr id="3" name="Freeform 6"/>
          <xdr:cNvSpPr>
            <a:spLocks/>
          </xdr:cNvSpPr>
        </xdr:nvSpPr>
        <xdr:spPr bwMode="auto">
          <a:xfrm>
            <a:off x="2976563" y="2779713"/>
            <a:ext cx="717550" cy="1585912"/>
          </a:xfrm>
          <a:custGeom>
            <a:avLst/>
            <a:gdLst>
              <a:gd name="T0" fmla="*/ 68263 w 452"/>
              <a:gd name="T1" fmla="*/ 1574800 h 999"/>
              <a:gd name="T2" fmla="*/ 260350 w 452"/>
              <a:gd name="T3" fmla="*/ 1584325 h 999"/>
              <a:gd name="T4" fmla="*/ 338138 w 452"/>
              <a:gd name="T5" fmla="*/ 1571625 h 999"/>
              <a:gd name="T6" fmla="*/ 404813 w 452"/>
              <a:gd name="T7" fmla="*/ 1528762 h 999"/>
              <a:gd name="T8" fmla="*/ 438150 w 452"/>
              <a:gd name="T9" fmla="*/ 1506537 h 999"/>
              <a:gd name="T10" fmla="*/ 488950 w 452"/>
              <a:gd name="T11" fmla="*/ 1457325 h 999"/>
              <a:gd name="T12" fmla="*/ 539750 w 452"/>
              <a:gd name="T13" fmla="*/ 1384300 h 999"/>
              <a:gd name="T14" fmla="*/ 590550 w 452"/>
              <a:gd name="T15" fmla="*/ 1289050 h 999"/>
              <a:gd name="T16" fmla="*/ 628650 w 452"/>
              <a:gd name="T17" fmla="*/ 1195387 h 999"/>
              <a:gd name="T18" fmla="*/ 652463 w 452"/>
              <a:gd name="T19" fmla="*/ 1127125 h 999"/>
              <a:gd name="T20" fmla="*/ 671513 w 452"/>
              <a:gd name="T21" fmla="*/ 1046162 h 999"/>
              <a:gd name="T22" fmla="*/ 695325 w 452"/>
              <a:gd name="T23" fmla="*/ 938212 h 999"/>
              <a:gd name="T24" fmla="*/ 701675 w 452"/>
              <a:gd name="T25" fmla="*/ 831850 h 999"/>
              <a:gd name="T26" fmla="*/ 715963 w 452"/>
              <a:gd name="T27" fmla="*/ 750887 h 999"/>
              <a:gd name="T28" fmla="*/ 715963 w 452"/>
              <a:gd name="T29" fmla="*/ 655637 h 999"/>
              <a:gd name="T30" fmla="*/ 715963 w 452"/>
              <a:gd name="T31" fmla="*/ 420687 h 999"/>
              <a:gd name="T32" fmla="*/ 549275 w 452"/>
              <a:gd name="T33" fmla="*/ 274637 h 999"/>
              <a:gd name="T34" fmla="*/ 549275 w 452"/>
              <a:gd name="T35" fmla="*/ 84137 h 999"/>
              <a:gd name="T36" fmla="*/ 465138 w 452"/>
              <a:gd name="T37" fmla="*/ 0 h 999"/>
              <a:gd name="T38" fmla="*/ 0 w 452"/>
              <a:gd name="T39" fmla="*/ 0 h 999"/>
              <a:gd name="T40" fmla="*/ 3175 w 452"/>
              <a:gd name="T41" fmla="*/ 655637 h 999"/>
              <a:gd name="T42" fmla="*/ 49213 w 452"/>
              <a:gd name="T43" fmla="*/ 1381125 h 999"/>
              <a:gd name="T44" fmla="*/ 68263 w 452"/>
              <a:gd name="T45" fmla="*/ 1574800 h 999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452"/>
              <a:gd name="T70" fmla="*/ 0 h 999"/>
              <a:gd name="T71" fmla="*/ 452 w 452"/>
              <a:gd name="T72" fmla="*/ 999 h 999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452" h="999">
                <a:moveTo>
                  <a:pt x="43" y="992"/>
                </a:moveTo>
                <a:lnTo>
                  <a:pt x="164" y="998"/>
                </a:lnTo>
                <a:lnTo>
                  <a:pt x="213" y="990"/>
                </a:lnTo>
                <a:lnTo>
                  <a:pt x="255" y="963"/>
                </a:lnTo>
                <a:lnTo>
                  <a:pt x="276" y="949"/>
                </a:lnTo>
                <a:lnTo>
                  <a:pt x="308" y="918"/>
                </a:lnTo>
                <a:lnTo>
                  <a:pt x="340" y="872"/>
                </a:lnTo>
                <a:lnTo>
                  <a:pt x="372" y="812"/>
                </a:lnTo>
                <a:lnTo>
                  <a:pt x="396" y="753"/>
                </a:lnTo>
                <a:lnTo>
                  <a:pt x="411" y="710"/>
                </a:lnTo>
                <a:lnTo>
                  <a:pt x="423" y="659"/>
                </a:lnTo>
                <a:lnTo>
                  <a:pt x="438" y="591"/>
                </a:lnTo>
                <a:lnTo>
                  <a:pt x="442" y="524"/>
                </a:lnTo>
                <a:lnTo>
                  <a:pt x="451" y="473"/>
                </a:lnTo>
                <a:lnTo>
                  <a:pt x="451" y="413"/>
                </a:lnTo>
                <a:lnTo>
                  <a:pt x="451" y="265"/>
                </a:lnTo>
                <a:lnTo>
                  <a:pt x="346" y="173"/>
                </a:lnTo>
                <a:lnTo>
                  <a:pt x="346" y="53"/>
                </a:lnTo>
                <a:lnTo>
                  <a:pt x="293" y="0"/>
                </a:lnTo>
                <a:lnTo>
                  <a:pt x="0" y="0"/>
                </a:lnTo>
                <a:lnTo>
                  <a:pt x="2" y="413"/>
                </a:lnTo>
                <a:lnTo>
                  <a:pt x="31" y="870"/>
                </a:lnTo>
                <a:lnTo>
                  <a:pt x="43" y="992"/>
                </a:lnTo>
              </a:path>
            </a:pathLst>
          </a:custGeom>
          <a:gradFill rotWithShape="0">
            <a:gsLst>
              <a:gs pos="0">
                <a:srgbClr val="3D3D00"/>
              </a:gs>
              <a:gs pos="100000">
                <a:srgbClr val="CCCC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4" name="Freeform 7"/>
          <xdr:cNvSpPr>
            <a:spLocks/>
          </xdr:cNvSpPr>
        </xdr:nvSpPr>
        <xdr:spPr bwMode="auto">
          <a:xfrm>
            <a:off x="2908300" y="2779713"/>
            <a:ext cx="504825" cy="1606550"/>
          </a:xfrm>
          <a:custGeom>
            <a:avLst/>
            <a:gdLst>
              <a:gd name="T0" fmla="*/ 74613 w 318"/>
              <a:gd name="T1" fmla="*/ 1604963 h 1012"/>
              <a:gd name="T2" fmla="*/ 136525 w 318"/>
              <a:gd name="T3" fmla="*/ 1603375 h 1012"/>
              <a:gd name="T4" fmla="*/ 241300 w 318"/>
              <a:gd name="T5" fmla="*/ 1574800 h 1012"/>
              <a:gd name="T6" fmla="*/ 284163 w 318"/>
              <a:gd name="T7" fmla="*/ 1543050 h 1012"/>
              <a:gd name="T8" fmla="*/ 315913 w 318"/>
              <a:gd name="T9" fmla="*/ 1504950 h 1012"/>
              <a:gd name="T10" fmla="*/ 349250 w 318"/>
              <a:gd name="T11" fmla="*/ 1455738 h 1012"/>
              <a:gd name="T12" fmla="*/ 384175 w 318"/>
              <a:gd name="T13" fmla="*/ 1382713 h 1012"/>
              <a:gd name="T14" fmla="*/ 419100 w 318"/>
              <a:gd name="T15" fmla="*/ 1287463 h 1012"/>
              <a:gd name="T16" fmla="*/ 444500 w 318"/>
              <a:gd name="T17" fmla="*/ 1192213 h 1012"/>
              <a:gd name="T18" fmla="*/ 460375 w 318"/>
              <a:gd name="T19" fmla="*/ 1123950 h 1012"/>
              <a:gd name="T20" fmla="*/ 473075 w 318"/>
              <a:gd name="T21" fmla="*/ 1042988 h 1012"/>
              <a:gd name="T22" fmla="*/ 490538 w 318"/>
              <a:gd name="T23" fmla="*/ 933450 h 1012"/>
              <a:gd name="T24" fmla="*/ 493713 w 318"/>
              <a:gd name="T25" fmla="*/ 827088 h 1012"/>
              <a:gd name="T26" fmla="*/ 503238 w 318"/>
              <a:gd name="T27" fmla="*/ 746125 h 1012"/>
              <a:gd name="T28" fmla="*/ 503238 w 318"/>
              <a:gd name="T29" fmla="*/ 650875 h 1012"/>
              <a:gd name="T30" fmla="*/ 503238 w 318"/>
              <a:gd name="T31" fmla="*/ 414338 h 1012"/>
              <a:gd name="T32" fmla="*/ 376238 w 318"/>
              <a:gd name="T33" fmla="*/ 266700 h 1012"/>
              <a:gd name="T34" fmla="*/ 376238 w 318"/>
              <a:gd name="T35" fmla="*/ 65088 h 1012"/>
              <a:gd name="T36" fmla="*/ 327025 w 318"/>
              <a:gd name="T37" fmla="*/ 0 h 1012"/>
              <a:gd name="T38" fmla="*/ 0 w 318"/>
              <a:gd name="T39" fmla="*/ 0 h 1012"/>
              <a:gd name="T40" fmla="*/ 20638 w 318"/>
              <a:gd name="T41" fmla="*/ 650875 h 1012"/>
              <a:gd name="T42" fmla="*/ 71438 w 318"/>
              <a:gd name="T43" fmla="*/ 1533525 h 1012"/>
              <a:gd name="T44" fmla="*/ 74613 w 318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318"/>
              <a:gd name="T70" fmla="*/ 0 h 1012"/>
              <a:gd name="T71" fmla="*/ 318 w 318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318" h="1012">
                <a:moveTo>
                  <a:pt x="47" y="1011"/>
                </a:moveTo>
                <a:lnTo>
                  <a:pt x="86" y="1010"/>
                </a:lnTo>
                <a:lnTo>
                  <a:pt x="152" y="992"/>
                </a:lnTo>
                <a:lnTo>
                  <a:pt x="179" y="972"/>
                </a:lnTo>
                <a:lnTo>
                  <a:pt x="199" y="948"/>
                </a:lnTo>
                <a:lnTo>
                  <a:pt x="220" y="917"/>
                </a:lnTo>
                <a:lnTo>
                  <a:pt x="242" y="871"/>
                </a:lnTo>
                <a:lnTo>
                  <a:pt x="264" y="811"/>
                </a:lnTo>
                <a:lnTo>
                  <a:pt x="280" y="751"/>
                </a:lnTo>
                <a:lnTo>
                  <a:pt x="290" y="708"/>
                </a:lnTo>
                <a:lnTo>
                  <a:pt x="298" y="657"/>
                </a:lnTo>
                <a:lnTo>
                  <a:pt x="309" y="588"/>
                </a:lnTo>
                <a:lnTo>
                  <a:pt x="311" y="521"/>
                </a:lnTo>
                <a:lnTo>
                  <a:pt x="317" y="470"/>
                </a:lnTo>
                <a:lnTo>
                  <a:pt x="317" y="410"/>
                </a:lnTo>
                <a:lnTo>
                  <a:pt x="317" y="261"/>
                </a:lnTo>
                <a:lnTo>
                  <a:pt x="237" y="168"/>
                </a:lnTo>
                <a:lnTo>
                  <a:pt x="237" y="41"/>
                </a:lnTo>
                <a:lnTo>
                  <a:pt x="206" y="0"/>
                </a:lnTo>
                <a:lnTo>
                  <a:pt x="0" y="0"/>
                </a:lnTo>
                <a:lnTo>
                  <a:pt x="13" y="410"/>
                </a:lnTo>
                <a:lnTo>
                  <a:pt x="45" y="966"/>
                </a:lnTo>
                <a:lnTo>
                  <a:pt x="47" y="1011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540000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5" name="Freeform 8"/>
          <xdr:cNvSpPr>
            <a:spLocks/>
          </xdr:cNvSpPr>
        </xdr:nvSpPr>
        <xdr:spPr bwMode="auto">
          <a:xfrm>
            <a:off x="2932113" y="2786063"/>
            <a:ext cx="338137" cy="1606550"/>
          </a:xfrm>
          <a:custGeom>
            <a:avLst/>
            <a:gdLst>
              <a:gd name="T0" fmla="*/ 65087 w 213"/>
              <a:gd name="T1" fmla="*/ 1604963 h 1012"/>
              <a:gd name="T2" fmla="*/ 139700 w 213"/>
              <a:gd name="T3" fmla="*/ 1543050 h 1012"/>
              <a:gd name="T4" fmla="*/ 200025 w 213"/>
              <a:gd name="T5" fmla="*/ 1473200 h 1012"/>
              <a:gd name="T6" fmla="*/ 249237 w 213"/>
              <a:gd name="T7" fmla="*/ 1416050 h 1012"/>
              <a:gd name="T8" fmla="*/ 284162 w 213"/>
              <a:gd name="T9" fmla="*/ 1301750 h 1012"/>
              <a:gd name="T10" fmla="*/ 307975 w 213"/>
              <a:gd name="T11" fmla="*/ 1195388 h 1012"/>
              <a:gd name="T12" fmla="*/ 315912 w 213"/>
              <a:gd name="T13" fmla="*/ 1127125 h 1012"/>
              <a:gd name="T14" fmla="*/ 322262 w 213"/>
              <a:gd name="T15" fmla="*/ 1046163 h 1012"/>
              <a:gd name="T16" fmla="*/ 330200 w 213"/>
              <a:gd name="T17" fmla="*/ 938213 h 1012"/>
              <a:gd name="T18" fmla="*/ 331787 w 213"/>
              <a:gd name="T19" fmla="*/ 831850 h 1012"/>
              <a:gd name="T20" fmla="*/ 336550 w 213"/>
              <a:gd name="T21" fmla="*/ 750888 h 1012"/>
              <a:gd name="T22" fmla="*/ 336550 w 213"/>
              <a:gd name="T23" fmla="*/ 655638 h 1012"/>
              <a:gd name="T24" fmla="*/ 334962 w 213"/>
              <a:gd name="T25" fmla="*/ 417513 h 1012"/>
              <a:gd name="T26" fmla="*/ 282575 w 213"/>
              <a:gd name="T27" fmla="*/ 274638 h 1012"/>
              <a:gd name="T28" fmla="*/ 282575 w 213"/>
              <a:gd name="T29" fmla="*/ 84138 h 1012"/>
              <a:gd name="T30" fmla="*/ 266700 w 213"/>
              <a:gd name="T31" fmla="*/ 0 h 1012"/>
              <a:gd name="T32" fmla="*/ 0 w 213"/>
              <a:gd name="T33" fmla="*/ 0 h 1012"/>
              <a:gd name="T34" fmla="*/ 0 w 213"/>
              <a:gd name="T35" fmla="*/ 652463 h 1012"/>
              <a:gd name="T36" fmla="*/ 23812 w 213"/>
              <a:gd name="T37" fmla="*/ 1330325 h 1012"/>
              <a:gd name="T38" fmla="*/ 19050 w 213"/>
              <a:gd name="T39" fmla="*/ 1362075 h 1012"/>
              <a:gd name="T40" fmla="*/ 4762 w 213"/>
              <a:gd name="T41" fmla="*/ 1373188 h 1012"/>
              <a:gd name="T42" fmla="*/ 58737 w 213"/>
              <a:gd name="T43" fmla="*/ 1457325 h 1012"/>
              <a:gd name="T44" fmla="*/ 65087 w 213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213"/>
              <a:gd name="T70" fmla="*/ 0 h 1012"/>
              <a:gd name="T71" fmla="*/ 213 w 213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213" h="1012">
                <a:moveTo>
                  <a:pt x="41" y="1011"/>
                </a:moveTo>
                <a:lnTo>
                  <a:pt x="88" y="972"/>
                </a:lnTo>
                <a:lnTo>
                  <a:pt x="126" y="928"/>
                </a:lnTo>
                <a:lnTo>
                  <a:pt x="157" y="892"/>
                </a:lnTo>
                <a:lnTo>
                  <a:pt x="179" y="820"/>
                </a:lnTo>
                <a:lnTo>
                  <a:pt x="194" y="753"/>
                </a:lnTo>
                <a:lnTo>
                  <a:pt x="199" y="710"/>
                </a:lnTo>
                <a:lnTo>
                  <a:pt x="203" y="659"/>
                </a:lnTo>
                <a:lnTo>
                  <a:pt x="208" y="591"/>
                </a:lnTo>
                <a:lnTo>
                  <a:pt x="209" y="524"/>
                </a:lnTo>
                <a:lnTo>
                  <a:pt x="212" y="473"/>
                </a:lnTo>
                <a:lnTo>
                  <a:pt x="212" y="413"/>
                </a:lnTo>
                <a:lnTo>
                  <a:pt x="211" y="263"/>
                </a:lnTo>
                <a:lnTo>
                  <a:pt x="178" y="173"/>
                </a:lnTo>
                <a:lnTo>
                  <a:pt x="178" y="53"/>
                </a:lnTo>
                <a:lnTo>
                  <a:pt x="168" y="0"/>
                </a:lnTo>
                <a:lnTo>
                  <a:pt x="0" y="0"/>
                </a:lnTo>
                <a:lnTo>
                  <a:pt x="0" y="411"/>
                </a:lnTo>
                <a:lnTo>
                  <a:pt x="15" y="838"/>
                </a:lnTo>
                <a:lnTo>
                  <a:pt x="12" y="858"/>
                </a:lnTo>
                <a:lnTo>
                  <a:pt x="3" y="865"/>
                </a:lnTo>
                <a:lnTo>
                  <a:pt x="37" y="918"/>
                </a:lnTo>
                <a:lnTo>
                  <a:pt x="41" y="1011"/>
                </a:lnTo>
              </a:path>
            </a:pathLst>
          </a:custGeom>
          <a:gradFill rotWithShape="0">
            <a:gsLst>
              <a:gs pos="0">
                <a:srgbClr val="999933"/>
              </a:gs>
              <a:gs pos="100000">
                <a:srgbClr val="CCCC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6" name="Oval 9"/>
          <xdr:cNvSpPr>
            <a:spLocks noChangeArrowheads="1"/>
          </xdr:cNvSpPr>
        </xdr:nvSpPr>
        <xdr:spPr bwMode="auto">
          <a:xfrm>
            <a:off x="2025650" y="3433763"/>
            <a:ext cx="96838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7" name="Oval 10"/>
          <xdr:cNvSpPr>
            <a:spLocks noChangeArrowheads="1"/>
          </xdr:cNvSpPr>
        </xdr:nvSpPr>
        <xdr:spPr bwMode="auto">
          <a:xfrm>
            <a:off x="2028825" y="3546475"/>
            <a:ext cx="96838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8" name="Oval 11"/>
          <xdr:cNvSpPr>
            <a:spLocks noChangeArrowheads="1"/>
          </xdr:cNvSpPr>
        </xdr:nvSpPr>
        <xdr:spPr bwMode="auto">
          <a:xfrm>
            <a:off x="2073275" y="3776663"/>
            <a:ext cx="96838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9" name="Oval 12"/>
          <xdr:cNvSpPr>
            <a:spLocks noChangeArrowheads="1"/>
          </xdr:cNvSpPr>
        </xdr:nvSpPr>
        <xdr:spPr bwMode="auto">
          <a:xfrm>
            <a:off x="2044700" y="3663950"/>
            <a:ext cx="96838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0" name="Oval 13"/>
          <xdr:cNvSpPr>
            <a:spLocks noChangeArrowheads="1"/>
          </xdr:cNvSpPr>
        </xdr:nvSpPr>
        <xdr:spPr bwMode="auto">
          <a:xfrm>
            <a:off x="2089150" y="3886200"/>
            <a:ext cx="112713" cy="111125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1" name="Oval 14"/>
          <xdr:cNvSpPr>
            <a:spLocks noChangeArrowheads="1"/>
          </xdr:cNvSpPr>
        </xdr:nvSpPr>
        <xdr:spPr bwMode="auto">
          <a:xfrm>
            <a:off x="2136775" y="3997325"/>
            <a:ext cx="106363" cy="107950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2" name="Oval 15"/>
          <xdr:cNvSpPr>
            <a:spLocks noChangeArrowheads="1"/>
          </xdr:cNvSpPr>
        </xdr:nvSpPr>
        <xdr:spPr bwMode="auto">
          <a:xfrm>
            <a:off x="2190750" y="4103688"/>
            <a:ext cx="96838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3" name="Oval 16"/>
          <xdr:cNvSpPr>
            <a:spLocks noChangeArrowheads="1"/>
          </xdr:cNvSpPr>
        </xdr:nvSpPr>
        <xdr:spPr bwMode="auto">
          <a:xfrm>
            <a:off x="2259013" y="4189413"/>
            <a:ext cx="96837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4" name="Oval 17"/>
          <xdr:cNvSpPr>
            <a:spLocks noChangeArrowheads="1"/>
          </xdr:cNvSpPr>
        </xdr:nvSpPr>
        <xdr:spPr bwMode="auto">
          <a:xfrm>
            <a:off x="2339975" y="4264025"/>
            <a:ext cx="96838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5" name="Oval 18"/>
          <xdr:cNvSpPr>
            <a:spLocks noChangeArrowheads="1"/>
          </xdr:cNvSpPr>
        </xdr:nvSpPr>
        <xdr:spPr bwMode="auto">
          <a:xfrm>
            <a:off x="2446338" y="4305300"/>
            <a:ext cx="96837" cy="103188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6" name="Oval 19"/>
          <xdr:cNvSpPr>
            <a:spLocks noChangeArrowheads="1"/>
          </xdr:cNvSpPr>
        </xdr:nvSpPr>
        <xdr:spPr bwMode="auto">
          <a:xfrm>
            <a:off x="2560638" y="4313238"/>
            <a:ext cx="96837" cy="103187"/>
          </a:xfrm>
          <a:prstGeom prst="ellipse">
            <a:avLst/>
          </a:prstGeom>
          <a:gradFill rotWithShape="0">
            <a:gsLst>
              <a:gs pos="0">
                <a:srgbClr val="6B6B24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sp macro="" textlink="">
        <xdr:nvSpPr>
          <xdr:cNvPr id="17" name="Freeform 20"/>
          <xdr:cNvSpPr>
            <a:spLocks/>
          </xdr:cNvSpPr>
        </xdr:nvSpPr>
        <xdr:spPr bwMode="auto">
          <a:xfrm>
            <a:off x="2055813" y="2779713"/>
            <a:ext cx="717550" cy="1585912"/>
          </a:xfrm>
          <a:custGeom>
            <a:avLst/>
            <a:gdLst>
              <a:gd name="T0" fmla="*/ 647700 w 452"/>
              <a:gd name="T1" fmla="*/ 1574800 h 999"/>
              <a:gd name="T2" fmla="*/ 455613 w 452"/>
              <a:gd name="T3" fmla="*/ 1584325 h 999"/>
              <a:gd name="T4" fmla="*/ 377825 w 452"/>
              <a:gd name="T5" fmla="*/ 1571625 h 999"/>
              <a:gd name="T6" fmla="*/ 311150 w 452"/>
              <a:gd name="T7" fmla="*/ 1528762 h 999"/>
              <a:gd name="T8" fmla="*/ 277813 w 452"/>
              <a:gd name="T9" fmla="*/ 1506537 h 999"/>
              <a:gd name="T10" fmla="*/ 227013 w 452"/>
              <a:gd name="T11" fmla="*/ 1457325 h 999"/>
              <a:gd name="T12" fmla="*/ 176213 w 452"/>
              <a:gd name="T13" fmla="*/ 1384300 h 999"/>
              <a:gd name="T14" fmla="*/ 125413 w 452"/>
              <a:gd name="T15" fmla="*/ 1289050 h 999"/>
              <a:gd name="T16" fmla="*/ 87313 w 452"/>
              <a:gd name="T17" fmla="*/ 1195387 h 999"/>
              <a:gd name="T18" fmla="*/ 63500 w 452"/>
              <a:gd name="T19" fmla="*/ 1127125 h 999"/>
              <a:gd name="T20" fmla="*/ 44450 w 452"/>
              <a:gd name="T21" fmla="*/ 1046162 h 999"/>
              <a:gd name="T22" fmla="*/ 20638 w 452"/>
              <a:gd name="T23" fmla="*/ 938212 h 999"/>
              <a:gd name="T24" fmla="*/ 14288 w 452"/>
              <a:gd name="T25" fmla="*/ 831850 h 999"/>
              <a:gd name="T26" fmla="*/ 0 w 452"/>
              <a:gd name="T27" fmla="*/ 750887 h 999"/>
              <a:gd name="T28" fmla="*/ 0 w 452"/>
              <a:gd name="T29" fmla="*/ 655637 h 999"/>
              <a:gd name="T30" fmla="*/ 0 w 452"/>
              <a:gd name="T31" fmla="*/ 420687 h 999"/>
              <a:gd name="T32" fmla="*/ 166688 w 452"/>
              <a:gd name="T33" fmla="*/ 274637 h 999"/>
              <a:gd name="T34" fmla="*/ 166688 w 452"/>
              <a:gd name="T35" fmla="*/ 84137 h 999"/>
              <a:gd name="T36" fmla="*/ 250825 w 452"/>
              <a:gd name="T37" fmla="*/ 0 h 999"/>
              <a:gd name="T38" fmla="*/ 715963 w 452"/>
              <a:gd name="T39" fmla="*/ 0 h 999"/>
              <a:gd name="T40" fmla="*/ 712788 w 452"/>
              <a:gd name="T41" fmla="*/ 655637 h 999"/>
              <a:gd name="T42" fmla="*/ 666750 w 452"/>
              <a:gd name="T43" fmla="*/ 1381125 h 999"/>
              <a:gd name="T44" fmla="*/ 647700 w 452"/>
              <a:gd name="T45" fmla="*/ 1574800 h 999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452"/>
              <a:gd name="T70" fmla="*/ 0 h 999"/>
              <a:gd name="T71" fmla="*/ 452 w 452"/>
              <a:gd name="T72" fmla="*/ 999 h 999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452" h="999">
                <a:moveTo>
                  <a:pt x="408" y="992"/>
                </a:moveTo>
                <a:lnTo>
                  <a:pt x="287" y="998"/>
                </a:lnTo>
                <a:lnTo>
                  <a:pt x="238" y="990"/>
                </a:lnTo>
                <a:lnTo>
                  <a:pt x="196" y="963"/>
                </a:lnTo>
                <a:lnTo>
                  <a:pt x="175" y="949"/>
                </a:lnTo>
                <a:lnTo>
                  <a:pt x="143" y="918"/>
                </a:lnTo>
                <a:lnTo>
                  <a:pt x="111" y="872"/>
                </a:lnTo>
                <a:lnTo>
                  <a:pt x="79" y="812"/>
                </a:lnTo>
                <a:lnTo>
                  <a:pt x="55" y="753"/>
                </a:lnTo>
                <a:lnTo>
                  <a:pt x="40" y="710"/>
                </a:lnTo>
                <a:lnTo>
                  <a:pt x="28" y="659"/>
                </a:lnTo>
                <a:lnTo>
                  <a:pt x="13" y="591"/>
                </a:lnTo>
                <a:lnTo>
                  <a:pt x="9" y="524"/>
                </a:lnTo>
                <a:lnTo>
                  <a:pt x="0" y="473"/>
                </a:lnTo>
                <a:lnTo>
                  <a:pt x="0" y="413"/>
                </a:lnTo>
                <a:lnTo>
                  <a:pt x="0" y="265"/>
                </a:lnTo>
                <a:lnTo>
                  <a:pt x="105" y="173"/>
                </a:lnTo>
                <a:lnTo>
                  <a:pt x="105" y="53"/>
                </a:lnTo>
                <a:lnTo>
                  <a:pt x="158" y="0"/>
                </a:lnTo>
                <a:lnTo>
                  <a:pt x="451" y="0"/>
                </a:lnTo>
                <a:lnTo>
                  <a:pt x="449" y="413"/>
                </a:lnTo>
                <a:lnTo>
                  <a:pt x="420" y="870"/>
                </a:lnTo>
                <a:lnTo>
                  <a:pt x="408" y="992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3D3D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18" name="Freeform 21"/>
          <xdr:cNvSpPr>
            <a:spLocks/>
          </xdr:cNvSpPr>
        </xdr:nvSpPr>
        <xdr:spPr bwMode="auto">
          <a:xfrm>
            <a:off x="2271713" y="2779713"/>
            <a:ext cx="504825" cy="1606550"/>
          </a:xfrm>
          <a:custGeom>
            <a:avLst/>
            <a:gdLst>
              <a:gd name="T0" fmla="*/ 428625 w 318"/>
              <a:gd name="T1" fmla="*/ 1604963 h 1012"/>
              <a:gd name="T2" fmla="*/ 366713 w 318"/>
              <a:gd name="T3" fmla="*/ 1603375 h 1012"/>
              <a:gd name="T4" fmla="*/ 261938 w 318"/>
              <a:gd name="T5" fmla="*/ 1574800 h 1012"/>
              <a:gd name="T6" fmla="*/ 219075 w 318"/>
              <a:gd name="T7" fmla="*/ 1543050 h 1012"/>
              <a:gd name="T8" fmla="*/ 187325 w 318"/>
              <a:gd name="T9" fmla="*/ 1504950 h 1012"/>
              <a:gd name="T10" fmla="*/ 153988 w 318"/>
              <a:gd name="T11" fmla="*/ 1455738 h 1012"/>
              <a:gd name="T12" fmla="*/ 119063 w 318"/>
              <a:gd name="T13" fmla="*/ 1382713 h 1012"/>
              <a:gd name="T14" fmla="*/ 84138 w 318"/>
              <a:gd name="T15" fmla="*/ 1287463 h 1012"/>
              <a:gd name="T16" fmla="*/ 58738 w 318"/>
              <a:gd name="T17" fmla="*/ 1192213 h 1012"/>
              <a:gd name="T18" fmla="*/ 42863 w 318"/>
              <a:gd name="T19" fmla="*/ 1123950 h 1012"/>
              <a:gd name="T20" fmla="*/ 30163 w 318"/>
              <a:gd name="T21" fmla="*/ 1042988 h 1012"/>
              <a:gd name="T22" fmla="*/ 12700 w 318"/>
              <a:gd name="T23" fmla="*/ 933450 h 1012"/>
              <a:gd name="T24" fmla="*/ 9525 w 318"/>
              <a:gd name="T25" fmla="*/ 827088 h 1012"/>
              <a:gd name="T26" fmla="*/ 0 w 318"/>
              <a:gd name="T27" fmla="*/ 746125 h 1012"/>
              <a:gd name="T28" fmla="*/ 0 w 318"/>
              <a:gd name="T29" fmla="*/ 650875 h 1012"/>
              <a:gd name="T30" fmla="*/ 0 w 318"/>
              <a:gd name="T31" fmla="*/ 414338 h 1012"/>
              <a:gd name="T32" fmla="*/ 127000 w 318"/>
              <a:gd name="T33" fmla="*/ 266700 h 1012"/>
              <a:gd name="T34" fmla="*/ 127000 w 318"/>
              <a:gd name="T35" fmla="*/ 65088 h 1012"/>
              <a:gd name="T36" fmla="*/ 176213 w 318"/>
              <a:gd name="T37" fmla="*/ 0 h 1012"/>
              <a:gd name="T38" fmla="*/ 503238 w 318"/>
              <a:gd name="T39" fmla="*/ 0 h 1012"/>
              <a:gd name="T40" fmla="*/ 482600 w 318"/>
              <a:gd name="T41" fmla="*/ 650875 h 1012"/>
              <a:gd name="T42" fmla="*/ 431800 w 318"/>
              <a:gd name="T43" fmla="*/ 1533525 h 1012"/>
              <a:gd name="T44" fmla="*/ 428625 w 318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318"/>
              <a:gd name="T70" fmla="*/ 0 h 1012"/>
              <a:gd name="T71" fmla="*/ 318 w 318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318" h="1012">
                <a:moveTo>
                  <a:pt x="270" y="1011"/>
                </a:moveTo>
                <a:lnTo>
                  <a:pt x="231" y="1010"/>
                </a:lnTo>
                <a:lnTo>
                  <a:pt x="165" y="992"/>
                </a:lnTo>
                <a:lnTo>
                  <a:pt x="138" y="972"/>
                </a:lnTo>
                <a:lnTo>
                  <a:pt x="118" y="948"/>
                </a:lnTo>
                <a:lnTo>
                  <a:pt x="97" y="917"/>
                </a:lnTo>
                <a:lnTo>
                  <a:pt x="75" y="871"/>
                </a:lnTo>
                <a:lnTo>
                  <a:pt x="53" y="811"/>
                </a:lnTo>
                <a:lnTo>
                  <a:pt x="37" y="751"/>
                </a:lnTo>
                <a:lnTo>
                  <a:pt x="27" y="708"/>
                </a:lnTo>
                <a:lnTo>
                  <a:pt x="19" y="657"/>
                </a:lnTo>
                <a:lnTo>
                  <a:pt x="8" y="588"/>
                </a:lnTo>
                <a:lnTo>
                  <a:pt x="6" y="521"/>
                </a:lnTo>
                <a:lnTo>
                  <a:pt x="0" y="470"/>
                </a:lnTo>
                <a:lnTo>
                  <a:pt x="0" y="410"/>
                </a:lnTo>
                <a:lnTo>
                  <a:pt x="0" y="261"/>
                </a:lnTo>
                <a:lnTo>
                  <a:pt x="80" y="168"/>
                </a:lnTo>
                <a:lnTo>
                  <a:pt x="80" y="41"/>
                </a:lnTo>
                <a:lnTo>
                  <a:pt x="111" y="0"/>
                </a:lnTo>
                <a:lnTo>
                  <a:pt x="317" y="0"/>
                </a:lnTo>
                <a:lnTo>
                  <a:pt x="304" y="410"/>
                </a:lnTo>
                <a:lnTo>
                  <a:pt x="272" y="966"/>
                </a:lnTo>
                <a:lnTo>
                  <a:pt x="270" y="1011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540000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19" name="Freeform 22"/>
          <xdr:cNvSpPr>
            <a:spLocks/>
          </xdr:cNvSpPr>
        </xdr:nvSpPr>
        <xdr:spPr bwMode="auto">
          <a:xfrm>
            <a:off x="2435225" y="2779713"/>
            <a:ext cx="338138" cy="1606550"/>
          </a:xfrm>
          <a:custGeom>
            <a:avLst/>
            <a:gdLst>
              <a:gd name="T0" fmla="*/ 271463 w 213"/>
              <a:gd name="T1" fmla="*/ 1604963 h 1012"/>
              <a:gd name="T2" fmla="*/ 196850 w 213"/>
              <a:gd name="T3" fmla="*/ 1541463 h 1012"/>
              <a:gd name="T4" fmla="*/ 136525 w 213"/>
              <a:gd name="T5" fmla="*/ 1471613 h 1012"/>
              <a:gd name="T6" fmla="*/ 87313 w 213"/>
              <a:gd name="T7" fmla="*/ 1414463 h 1012"/>
              <a:gd name="T8" fmla="*/ 52388 w 213"/>
              <a:gd name="T9" fmla="*/ 1300163 h 1012"/>
              <a:gd name="T10" fmla="*/ 28575 w 213"/>
              <a:gd name="T11" fmla="*/ 1193800 h 1012"/>
              <a:gd name="T12" fmla="*/ 20638 w 213"/>
              <a:gd name="T13" fmla="*/ 1125538 h 1012"/>
              <a:gd name="T14" fmla="*/ 14288 w 213"/>
              <a:gd name="T15" fmla="*/ 1044575 h 1012"/>
              <a:gd name="T16" fmla="*/ 6350 w 213"/>
              <a:gd name="T17" fmla="*/ 936625 h 1012"/>
              <a:gd name="T18" fmla="*/ 4763 w 213"/>
              <a:gd name="T19" fmla="*/ 830263 h 1012"/>
              <a:gd name="T20" fmla="*/ 0 w 213"/>
              <a:gd name="T21" fmla="*/ 749300 h 1012"/>
              <a:gd name="T22" fmla="*/ 0 w 213"/>
              <a:gd name="T23" fmla="*/ 654050 h 1012"/>
              <a:gd name="T24" fmla="*/ 1588 w 213"/>
              <a:gd name="T25" fmla="*/ 415925 h 1012"/>
              <a:gd name="T26" fmla="*/ 53975 w 213"/>
              <a:gd name="T27" fmla="*/ 273050 h 1012"/>
              <a:gd name="T28" fmla="*/ 53975 w 213"/>
              <a:gd name="T29" fmla="*/ 82550 h 1012"/>
              <a:gd name="T30" fmla="*/ 69850 w 213"/>
              <a:gd name="T31" fmla="*/ 0 h 1012"/>
              <a:gd name="T32" fmla="*/ 336550 w 213"/>
              <a:gd name="T33" fmla="*/ 0 h 1012"/>
              <a:gd name="T34" fmla="*/ 336550 w 213"/>
              <a:gd name="T35" fmla="*/ 650875 h 1012"/>
              <a:gd name="T36" fmla="*/ 312738 w 213"/>
              <a:gd name="T37" fmla="*/ 1328738 h 1012"/>
              <a:gd name="T38" fmla="*/ 317500 w 213"/>
              <a:gd name="T39" fmla="*/ 1360488 h 1012"/>
              <a:gd name="T40" fmla="*/ 331788 w 213"/>
              <a:gd name="T41" fmla="*/ 1371600 h 1012"/>
              <a:gd name="T42" fmla="*/ 277813 w 213"/>
              <a:gd name="T43" fmla="*/ 1455738 h 1012"/>
              <a:gd name="T44" fmla="*/ 271463 w 213"/>
              <a:gd name="T45" fmla="*/ 1604963 h 1012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213"/>
              <a:gd name="T70" fmla="*/ 0 h 1012"/>
              <a:gd name="T71" fmla="*/ 213 w 213"/>
              <a:gd name="T72" fmla="*/ 1012 h 1012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213" h="1012">
                <a:moveTo>
                  <a:pt x="171" y="1011"/>
                </a:moveTo>
                <a:lnTo>
                  <a:pt x="124" y="971"/>
                </a:lnTo>
                <a:lnTo>
                  <a:pt x="86" y="927"/>
                </a:lnTo>
                <a:lnTo>
                  <a:pt x="55" y="891"/>
                </a:lnTo>
                <a:lnTo>
                  <a:pt x="33" y="819"/>
                </a:lnTo>
                <a:lnTo>
                  <a:pt x="18" y="752"/>
                </a:lnTo>
                <a:lnTo>
                  <a:pt x="13" y="709"/>
                </a:lnTo>
                <a:lnTo>
                  <a:pt x="9" y="658"/>
                </a:lnTo>
                <a:lnTo>
                  <a:pt x="4" y="590"/>
                </a:lnTo>
                <a:lnTo>
                  <a:pt x="3" y="523"/>
                </a:lnTo>
                <a:lnTo>
                  <a:pt x="0" y="472"/>
                </a:lnTo>
                <a:lnTo>
                  <a:pt x="0" y="412"/>
                </a:lnTo>
                <a:lnTo>
                  <a:pt x="1" y="262"/>
                </a:lnTo>
                <a:lnTo>
                  <a:pt x="34" y="172"/>
                </a:lnTo>
                <a:lnTo>
                  <a:pt x="34" y="52"/>
                </a:lnTo>
                <a:lnTo>
                  <a:pt x="44" y="0"/>
                </a:lnTo>
                <a:lnTo>
                  <a:pt x="212" y="0"/>
                </a:lnTo>
                <a:lnTo>
                  <a:pt x="212" y="410"/>
                </a:lnTo>
                <a:lnTo>
                  <a:pt x="197" y="837"/>
                </a:lnTo>
                <a:lnTo>
                  <a:pt x="200" y="857"/>
                </a:lnTo>
                <a:lnTo>
                  <a:pt x="209" y="864"/>
                </a:lnTo>
                <a:lnTo>
                  <a:pt x="175" y="917"/>
                </a:lnTo>
                <a:lnTo>
                  <a:pt x="171" y="1011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999933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20" name="Oval 23"/>
          <xdr:cNvSpPr>
            <a:spLocks noChangeArrowheads="1"/>
          </xdr:cNvSpPr>
        </xdr:nvSpPr>
        <xdr:spPr bwMode="auto">
          <a:xfrm>
            <a:off x="2576513" y="4325938"/>
            <a:ext cx="39687" cy="85725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21" name="Freeform 24"/>
          <xdr:cNvSpPr>
            <a:spLocks/>
          </xdr:cNvSpPr>
        </xdr:nvSpPr>
        <xdr:spPr bwMode="auto">
          <a:xfrm>
            <a:off x="2581275" y="4322763"/>
            <a:ext cx="127000" cy="88900"/>
          </a:xfrm>
          <a:custGeom>
            <a:avLst/>
            <a:gdLst>
              <a:gd name="T0" fmla="*/ 20638 w 80"/>
              <a:gd name="T1" fmla="*/ 87313 h 56"/>
              <a:gd name="T2" fmla="*/ 96838 w 80"/>
              <a:gd name="T3" fmla="*/ 79375 h 56"/>
              <a:gd name="T4" fmla="*/ 125413 w 80"/>
              <a:gd name="T5" fmla="*/ 61913 h 56"/>
              <a:gd name="T6" fmla="*/ 66675 w 80"/>
              <a:gd name="T7" fmla="*/ 46038 h 56"/>
              <a:gd name="T8" fmla="*/ 19050 w 80"/>
              <a:gd name="T9" fmla="*/ 0 h 56"/>
              <a:gd name="T10" fmla="*/ 4763 w 80"/>
              <a:gd name="T11" fmla="*/ 22225 h 56"/>
              <a:gd name="T12" fmla="*/ 0 w 80"/>
              <a:gd name="T13" fmla="*/ 46038 h 56"/>
              <a:gd name="T14" fmla="*/ 6350 w 80"/>
              <a:gd name="T15" fmla="*/ 73025 h 56"/>
              <a:gd name="T16" fmla="*/ 20638 w 80"/>
              <a:gd name="T17" fmla="*/ 87313 h 5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80"/>
              <a:gd name="T28" fmla="*/ 0 h 56"/>
              <a:gd name="T29" fmla="*/ 80 w 80"/>
              <a:gd name="T30" fmla="*/ 56 h 56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80" h="56">
                <a:moveTo>
                  <a:pt x="13" y="55"/>
                </a:moveTo>
                <a:lnTo>
                  <a:pt x="61" y="50"/>
                </a:lnTo>
                <a:lnTo>
                  <a:pt x="79" y="39"/>
                </a:lnTo>
                <a:lnTo>
                  <a:pt x="42" y="29"/>
                </a:lnTo>
                <a:lnTo>
                  <a:pt x="12" y="0"/>
                </a:lnTo>
                <a:lnTo>
                  <a:pt x="3" y="14"/>
                </a:lnTo>
                <a:lnTo>
                  <a:pt x="0" y="29"/>
                </a:lnTo>
                <a:lnTo>
                  <a:pt x="4" y="46"/>
                </a:lnTo>
                <a:lnTo>
                  <a:pt x="13" y="55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grpSp>
        <xdr:nvGrpSpPr>
          <xdr:cNvPr id="22" name="Group 37"/>
          <xdr:cNvGrpSpPr>
            <a:grpSpLocks/>
          </xdr:cNvGrpSpPr>
        </xdr:nvGrpSpPr>
        <xdr:grpSpPr bwMode="auto">
          <a:xfrm>
            <a:off x="2973395" y="3440088"/>
            <a:ext cx="746127" cy="982655"/>
            <a:chOff x="1872" y="2167"/>
            <a:chExt cx="470" cy="619"/>
          </a:xfrm>
        </xdr:grpSpPr>
        <xdr:sp macro="" textlink="">
          <xdr:nvSpPr>
            <xdr:cNvPr id="113" name="Oval 25"/>
            <xdr:cNvSpPr>
              <a:spLocks noChangeArrowheads="1"/>
            </xdr:cNvSpPr>
          </xdr:nvSpPr>
          <xdr:spPr bwMode="auto">
            <a:xfrm>
              <a:off x="2281" y="2167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4" name="Oval 26"/>
            <xdr:cNvSpPr>
              <a:spLocks noChangeArrowheads="1"/>
            </xdr:cNvSpPr>
          </xdr:nvSpPr>
          <xdr:spPr bwMode="auto">
            <a:xfrm>
              <a:off x="2279" y="2238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5" name="Oval 27"/>
            <xdr:cNvSpPr>
              <a:spLocks noChangeArrowheads="1"/>
            </xdr:cNvSpPr>
          </xdr:nvSpPr>
          <xdr:spPr bwMode="auto">
            <a:xfrm>
              <a:off x="2251" y="2383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6" name="Oval 28"/>
            <xdr:cNvSpPr>
              <a:spLocks noChangeArrowheads="1"/>
            </xdr:cNvSpPr>
          </xdr:nvSpPr>
          <xdr:spPr bwMode="auto">
            <a:xfrm>
              <a:off x="2269" y="2312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7" name="Oval 29"/>
            <xdr:cNvSpPr>
              <a:spLocks noChangeArrowheads="1"/>
            </xdr:cNvSpPr>
          </xdr:nvSpPr>
          <xdr:spPr bwMode="auto">
            <a:xfrm>
              <a:off x="2231" y="2452"/>
              <a:ext cx="71" cy="70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8" name="Oval 30"/>
            <xdr:cNvSpPr>
              <a:spLocks noChangeArrowheads="1"/>
            </xdr:cNvSpPr>
          </xdr:nvSpPr>
          <xdr:spPr bwMode="auto">
            <a:xfrm>
              <a:off x="2205" y="2522"/>
              <a:ext cx="67" cy="68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19" name="Oval 31"/>
            <xdr:cNvSpPr>
              <a:spLocks noChangeArrowheads="1"/>
            </xdr:cNvSpPr>
          </xdr:nvSpPr>
          <xdr:spPr bwMode="auto">
            <a:xfrm>
              <a:off x="2177" y="2589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0" name="Oval 32"/>
            <xdr:cNvSpPr>
              <a:spLocks noChangeArrowheads="1"/>
            </xdr:cNvSpPr>
          </xdr:nvSpPr>
          <xdr:spPr bwMode="auto">
            <a:xfrm>
              <a:off x="2134" y="2643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1" name="Oval 33"/>
            <xdr:cNvSpPr>
              <a:spLocks noChangeArrowheads="1"/>
            </xdr:cNvSpPr>
          </xdr:nvSpPr>
          <xdr:spPr bwMode="auto">
            <a:xfrm>
              <a:off x="2083" y="2690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2" name="Oval 34"/>
            <xdr:cNvSpPr>
              <a:spLocks noChangeArrowheads="1"/>
            </xdr:cNvSpPr>
          </xdr:nvSpPr>
          <xdr:spPr bwMode="auto">
            <a:xfrm>
              <a:off x="2016" y="2716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3" name="Oval 35"/>
            <xdr:cNvSpPr>
              <a:spLocks noChangeArrowheads="1"/>
            </xdr:cNvSpPr>
          </xdr:nvSpPr>
          <xdr:spPr bwMode="auto">
            <a:xfrm>
              <a:off x="1944" y="2721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124" name="Oval 36"/>
            <xdr:cNvSpPr>
              <a:spLocks noChangeArrowheads="1"/>
            </xdr:cNvSpPr>
          </xdr:nvSpPr>
          <xdr:spPr bwMode="auto">
            <a:xfrm>
              <a:off x="1872" y="2721"/>
              <a:ext cx="61" cy="65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3" name="Group 40"/>
          <xdr:cNvGrpSpPr>
            <a:grpSpLocks/>
          </xdr:cNvGrpSpPr>
        </xdr:nvGrpSpPr>
        <xdr:grpSpPr bwMode="auto">
          <a:xfrm>
            <a:off x="3232171" y="3436938"/>
            <a:ext cx="152401" cy="101600"/>
            <a:chOff x="2035" y="2165"/>
            <a:chExt cx="96" cy="64"/>
          </a:xfrm>
        </xdr:grpSpPr>
        <xdr:sp macro="" textlink="">
          <xdr:nvSpPr>
            <xdr:cNvPr id="111" name="Freeform 38"/>
            <xdr:cNvSpPr>
              <a:spLocks/>
            </xdr:cNvSpPr>
          </xdr:nvSpPr>
          <xdr:spPr bwMode="auto">
            <a:xfrm>
              <a:off x="2050" y="2165"/>
              <a:ext cx="81" cy="64"/>
            </a:xfrm>
            <a:custGeom>
              <a:avLst/>
              <a:gdLst>
                <a:gd name="T0" fmla="*/ 1 w 81"/>
                <a:gd name="T1" fmla="*/ 63 h 64"/>
                <a:gd name="T2" fmla="*/ 49 w 81"/>
                <a:gd name="T3" fmla="*/ 57 h 64"/>
                <a:gd name="T4" fmla="*/ 70 w 81"/>
                <a:gd name="T5" fmla="*/ 45 h 64"/>
                <a:gd name="T6" fmla="*/ 80 w 81"/>
                <a:gd name="T7" fmla="*/ 33 h 64"/>
                <a:gd name="T8" fmla="*/ 69 w 81"/>
                <a:gd name="T9" fmla="*/ 17 h 64"/>
                <a:gd name="T10" fmla="*/ 43 w 81"/>
                <a:gd name="T11" fmla="*/ 5 h 64"/>
                <a:gd name="T12" fmla="*/ 0 w 81"/>
                <a:gd name="T13" fmla="*/ 0 h 64"/>
                <a:gd name="T14" fmla="*/ 1 w 81"/>
                <a:gd name="T15" fmla="*/ 63 h 64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4"/>
                <a:gd name="T26" fmla="*/ 81 w 81"/>
                <a:gd name="T27" fmla="*/ 64 h 64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4">
                  <a:moveTo>
                    <a:pt x="1" y="63"/>
                  </a:moveTo>
                  <a:lnTo>
                    <a:pt x="49" y="57"/>
                  </a:lnTo>
                  <a:lnTo>
                    <a:pt x="70" y="45"/>
                  </a:lnTo>
                  <a:lnTo>
                    <a:pt x="80" y="33"/>
                  </a:lnTo>
                  <a:lnTo>
                    <a:pt x="69" y="17"/>
                  </a:lnTo>
                  <a:lnTo>
                    <a:pt x="43" y="5"/>
                  </a:lnTo>
                  <a:lnTo>
                    <a:pt x="0" y="0"/>
                  </a:lnTo>
                  <a:lnTo>
                    <a:pt x="1" y="63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12" name="Oval 39"/>
            <xdr:cNvSpPr>
              <a:spLocks noChangeArrowheads="1"/>
            </xdr:cNvSpPr>
          </xdr:nvSpPr>
          <xdr:spPr bwMode="auto">
            <a:xfrm>
              <a:off x="2035" y="2166"/>
              <a:ext cx="25" cy="62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4" name="Group 43"/>
          <xdr:cNvGrpSpPr>
            <a:grpSpLocks/>
          </xdr:cNvGrpSpPr>
        </xdr:nvGrpSpPr>
        <xdr:grpSpPr bwMode="auto">
          <a:xfrm>
            <a:off x="3228996" y="3543300"/>
            <a:ext cx="152401" cy="109538"/>
            <a:chOff x="2033" y="2232"/>
            <a:chExt cx="96" cy="69"/>
          </a:xfrm>
        </xdr:grpSpPr>
        <xdr:sp macro="" textlink="">
          <xdr:nvSpPr>
            <xdr:cNvPr id="109" name="Freeform 41"/>
            <xdr:cNvSpPr>
              <a:spLocks/>
            </xdr:cNvSpPr>
          </xdr:nvSpPr>
          <xdr:spPr bwMode="auto">
            <a:xfrm>
              <a:off x="2048" y="2232"/>
              <a:ext cx="81" cy="69"/>
            </a:xfrm>
            <a:custGeom>
              <a:avLst/>
              <a:gdLst>
                <a:gd name="T0" fmla="*/ 1 w 81"/>
                <a:gd name="T1" fmla="*/ 68 h 69"/>
                <a:gd name="T2" fmla="*/ 49 w 81"/>
                <a:gd name="T3" fmla="*/ 62 h 69"/>
                <a:gd name="T4" fmla="*/ 70 w 81"/>
                <a:gd name="T5" fmla="*/ 49 h 69"/>
                <a:gd name="T6" fmla="*/ 80 w 81"/>
                <a:gd name="T7" fmla="*/ 36 h 69"/>
                <a:gd name="T8" fmla="*/ 69 w 81"/>
                <a:gd name="T9" fmla="*/ 19 h 69"/>
                <a:gd name="T10" fmla="*/ 43 w 81"/>
                <a:gd name="T11" fmla="*/ 6 h 69"/>
                <a:gd name="T12" fmla="*/ 0 w 81"/>
                <a:gd name="T13" fmla="*/ 0 h 69"/>
                <a:gd name="T14" fmla="*/ 1 w 81"/>
                <a:gd name="T15" fmla="*/ 68 h 69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9"/>
                <a:gd name="T26" fmla="*/ 81 w 81"/>
                <a:gd name="T27" fmla="*/ 69 h 69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9">
                  <a:moveTo>
                    <a:pt x="1" y="68"/>
                  </a:moveTo>
                  <a:lnTo>
                    <a:pt x="49" y="62"/>
                  </a:lnTo>
                  <a:lnTo>
                    <a:pt x="70" y="49"/>
                  </a:lnTo>
                  <a:lnTo>
                    <a:pt x="80" y="36"/>
                  </a:lnTo>
                  <a:lnTo>
                    <a:pt x="69" y="19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68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10" name="Oval 42"/>
            <xdr:cNvSpPr>
              <a:spLocks noChangeArrowheads="1"/>
            </xdr:cNvSpPr>
          </xdr:nvSpPr>
          <xdr:spPr bwMode="auto">
            <a:xfrm>
              <a:off x="2033" y="2234"/>
              <a:ext cx="25" cy="67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5" name="Group 46"/>
          <xdr:cNvGrpSpPr>
            <a:grpSpLocks/>
          </xdr:cNvGrpSpPr>
        </xdr:nvGrpSpPr>
        <xdr:grpSpPr bwMode="auto">
          <a:xfrm>
            <a:off x="3225821" y="3659188"/>
            <a:ext cx="152401" cy="112712"/>
            <a:chOff x="2031" y="2305"/>
            <a:chExt cx="96" cy="71"/>
          </a:xfrm>
        </xdr:grpSpPr>
        <xdr:sp macro="" textlink="">
          <xdr:nvSpPr>
            <xdr:cNvPr id="107" name="Freeform 44"/>
            <xdr:cNvSpPr>
              <a:spLocks/>
            </xdr:cNvSpPr>
          </xdr:nvSpPr>
          <xdr:spPr bwMode="auto">
            <a:xfrm>
              <a:off x="2046" y="2305"/>
              <a:ext cx="81" cy="71"/>
            </a:xfrm>
            <a:custGeom>
              <a:avLst/>
              <a:gdLst>
                <a:gd name="T0" fmla="*/ 1 w 81"/>
                <a:gd name="T1" fmla="*/ 70 h 71"/>
                <a:gd name="T2" fmla="*/ 49 w 81"/>
                <a:gd name="T3" fmla="*/ 64 h 71"/>
                <a:gd name="T4" fmla="*/ 70 w 81"/>
                <a:gd name="T5" fmla="*/ 50 h 71"/>
                <a:gd name="T6" fmla="*/ 80 w 81"/>
                <a:gd name="T7" fmla="*/ 37 h 71"/>
                <a:gd name="T8" fmla="*/ 69 w 81"/>
                <a:gd name="T9" fmla="*/ 19 h 71"/>
                <a:gd name="T10" fmla="*/ 43 w 81"/>
                <a:gd name="T11" fmla="*/ 6 h 71"/>
                <a:gd name="T12" fmla="*/ 0 w 81"/>
                <a:gd name="T13" fmla="*/ 0 h 71"/>
                <a:gd name="T14" fmla="*/ 1 w 81"/>
                <a:gd name="T15" fmla="*/ 70 h 71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1"/>
                <a:gd name="T26" fmla="*/ 81 w 81"/>
                <a:gd name="T27" fmla="*/ 71 h 71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1">
                  <a:moveTo>
                    <a:pt x="1" y="70"/>
                  </a:moveTo>
                  <a:lnTo>
                    <a:pt x="49" y="64"/>
                  </a:lnTo>
                  <a:lnTo>
                    <a:pt x="70" y="50"/>
                  </a:lnTo>
                  <a:lnTo>
                    <a:pt x="80" y="37"/>
                  </a:lnTo>
                  <a:lnTo>
                    <a:pt x="69" y="19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8" name="Oval 45"/>
            <xdr:cNvSpPr>
              <a:spLocks noChangeArrowheads="1"/>
            </xdr:cNvSpPr>
          </xdr:nvSpPr>
          <xdr:spPr bwMode="auto">
            <a:xfrm>
              <a:off x="2031" y="2307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6" name="Group 49"/>
          <xdr:cNvGrpSpPr>
            <a:grpSpLocks/>
          </xdr:cNvGrpSpPr>
        </xdr:nvGrpSpPr>
        <xdr:grpSpPr bwMode="auto">
          <a:xfrm>
            <a:off x="3222646" y="3770313"/>
            <a:ext cx="152401" cy="123825"/>
            <a:chOff x="2029" y="2375"/>
            <a:chExt cx="96" cy="78"/>
          </a:xfrm>
        </xdr:grpSpPr>
        <xdr:sp macro="" textlink="">
          <xdr:nvSpPr>
            <xdr:cNvPr id="105" name="Freeform 47"/>
            <xdr:cNvSpPr>
              <a:spLocks/>
            </xdr:cNvSpPr>
          </xdr:nvSpPr>
          <xdr:spPr bwMode="auto">
            <a:xfrm>
              <a:off x="2044" y="2375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6" name="Oval 48"/>
            <xdr:cNvSpPr>
              <a:spLocks noChangeArrowheads="1"/>
            </xdr:cNvSpPr>
          </xdr:nvSpPr>
          <xdr:spPr bwMode="auto">
            <a:xfrm>
              <a:off x="2029" y="2376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7" name="Group 52"/>
          <xdr:cNvGrpSpPr>
            <a:grpSpLocks/>
          </xdr:cNvGrpSpPr>
        </xdr:nvGrpSpPr>
        <xdr:grpSpPr bwMode="auto">
          <a:xfrm>
            <a:off x="3214709" y="3890963"/>
            <a:ext cx="152401" cy="123825"/>
            <a:chOff x="2024" y="2451"/>
            <a:chExt cx="96" cy="78"/>
          </a:xfrm>
        </xdr:grpSpPr>
        <xdr:sp macro="" textlink="">
          <xdr:nvSpPr>
            <xdr:cNvPr id="103" name="Freeform 50"/>
            <xdr:cNvSpPr>
              <a:spLocks/>
            </xdr:cNvSpPr>
          </xdr:nvSpPr>
          <xdr:spPr bwMode="auto">
            <a:xfrm>
              <a:off x="2039" y="2451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4" name="Oval 51"/>
            <xdr:cNvSpPr>
              <a:spLocks noChangeArrowheads="1"/>
            </xdr:cNvSpPr>
          </xdr:nvSpPr>
          <xdr:spPr bwMode="auto">
            <a:xfrm>
              <a:off x="2024" y="2452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8" name="Group 55"/>
          <xdr:cNvGrpSpPr>
            <a:grpSpLocks/>
          </xdr:cNvGrpSpPr>
        </xdr:nvGrpSpPr>
        <xdr:grpSpPr bwMode="auto">
          <a:xfrm>
            <a:off x="3184546" y="4013200"/>
            <a:ext cx="152401" cy="123825"/>
            <a:chOff x="2005" y="2528"/>
            <a:chExt cx="96" cy="78"/>
          </a:xfrm>
        </xdr:grpSpPr>
        <xdr:sp macro="" textlink="">
          <xdr:nvSpPr>
            <xdr:cNvPr id="101" name="Freeform 53"/>
            <xdr:cNvSpPr>
              <a:spLocks/>
            </xdr:cNvSpPr>
          </xdr:nvSpPr>
          <xdr:spPr bwMode="auto">
            <a:xfrm>
              <a:off x="2020" y="2528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2" name="Oval 54"/>
            <xdr:cNvSpPr>
              <a:spLocks noChangeArrowheads="1"/>
            </xdr:cNvSpPr>
          </xdr:nvSpPr>
          <xdr:spPr bwMode="auto">
            <a:xfrm>
              <a:off x="2005" y="2529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29" name="Group 58"/>
          <xdr:cNvGrpSpPr>
            <a:grpSpLocks/>
          </xdr:cNvGrpSpPr>
        </xdr:nvGrpSpPr>
        <xdr:grpSpPr bwMode="auto">
          <a:xfrm>
            <a:off x="2952769" y="4297363"/>
            <a:ext cx="152401" cy="123825"/>
            <a:chOff x="1859" y="2707"/>
            <a:chExt cx="96" cy="78"/>
          </a:xfrm>
        </xdr:grpSpPr>
        <xdr:sp macro="" textlink="">
          <xdr:nvSpPr>
            <xdr:cNvPr id="99" name="Freeform 56"/>
            <xdr:cNvSpPr>
              <a:spLocks/>
            </xdr:cNvSpPr>
          </xdr:nvSpPr>
          <xdr:spPr bwMode="auto">
            <a:xfrm>
              <a:off x="1874" y="2707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100" name="Oval 57"/>
            <xdr:cNvSpPr>
              <a:spLocks noChangeArrowheads="1"/>
            </xdr:cNvSpPr>
          </xdr:nvSpPr>
          <xdr:spPr bwMode="auto">
            <a:xfrm>
              <a:off x="1859" y="2708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30" name="Group 61"/>
          <xdr:cNvGrpSpPr>
            <a:grpSpLocks/>
          </xdr:cNvGrpSpPr>
        </xdr:nvGrpSpPr>
        <xdr:grpSpPr bwMode="auto">
          <a:xfrm>
            <a:off x="3008332" y="4302125"/>
            <a:ext cx="152401" cy="123825"/>
            <a:chOff x="1894" y="2710"/>
            <a:chExt cx="96" cy="78"/>
          </a:xfrm>
        </xdr:grpSpPr>
        <xdr:sp macro="" textlink="">
          <xdr:nvSpPr>
            <xdr:cNvPr id="97" name="Freeform 59"/>
            <xdr:cNvSpPr>
              <a:spLocks/>
            </xdr:cNvSpPr>
          </xdr:nvSpPr>
          <xdr:spPr bwMode="auto">
            <a:xfrm>
              <a:off x="1909" y="2710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8" name="Oval 60"/>
            <xdr:cNvSpPr>
              <a:spLocks noChangeArrowheads="1"/>
            </xdr:cNvSpPr>
          </xdr:nvSpPr>
          <xdr:spPr bwMode="auto">
            <a:xfrm>
              <a:off x="1894" y="2711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grpSp>
        <xdr:nvGrpSpPr>
          <xdr:cNvPr id="31" name="Group 64"/>
          <xdr:cNvGrpSpPr>
            <a:grpSpLocks/>
          </xdr:cNvGrpSpPr>
        </xdr:nvGrpSpPr>
        <xdr:grpSpPr bwMode="auto">
          <a:xfrm>
            <a:off x="3059133" y="4283075"/>
            <a:ext cx="152401" cy="123825"/>
            <a:chOff x="1926" y="2698"/>
            <a:chExt cx="96" cy="78"/>
          </a:xfrm>
        </xdr:grpSpPr>
        <xdr:sp macro="" textlink="">
          <xdr:nvSpPr>
            <xdr:cNvPr id="95" name="Freeform 62"/>
            <xdr:cNvSpPr>
              <a:spLocks/>
            </xdr:cNvSpPr>
          </xdr:nvSpPr>
          <xdr:spPr bwMode="auto">
            <a:xfrm>
              <a:off x="1941" y="2698"/>
              <a:ext cx="81" cy="78"/>
            </a:xfrm>
            <a:custGeom>
              <a:avLst/>
              <a:gdLst>
                <a:gd name="T0" fmla="*/ 1 w 81"/>
                <a:gd name="T1" fmla="*/ 77 h 78"/>
                <a:gd name="T2" fmla="*/ 49 w 81"/>
                <a:gd name="T3" fmla="*/ 70 h 78"/>
                <a:gd name="T4" fmla="*/ 70 w 81"/>
                <a:gd name="T5" fmla="*/ 55 h 78"/>
                <a:gd name="T6" fmla="*/ 80 w 81"/>
                <a:gd name="T7" fmla="*/ 40 h 78"/>
                <a:gd name="T8" fmla="*/ 69 w 81"/>
                <a:gd name="T9" fmla="*/ 21 h 78"/>
                <a:gd name="T10" fmla="*/ 43 w 81"/>
                <a:gd name="T11" fmla="*/ 6 h 78"/>
                <a:gd name="T12" fmla="*/ 0 w 81"/>
                <a:gd name="T13" fmla="*/ 0 h 78"/>
                <a:gd name="T14" fmla="*/ 1 w 81"/>
                <a:gd name="T15" fmla="*/ 77 h 7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8"/>
                <a:gd name="T26" fmla="*/ 81 w 81"/>
                <a:gd name="T27" fmla="*/ 78 h 7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8">
                  <a:moveTo>
                    <a:pt x="1" y="77"/>
                  </a:moveTo>
                  <a:lnTo>
                    <a:pt x="49" y="70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6" name="Oval 63"/>
            <xdr:cNvSpPr>
              <a:spLocks noChangeArrowheads="1"/>
            </xdr:cNvSpPr>
          </xdr:nvSpPr>
          <xdr:spPr bwMode="auto">
            <a:xfrm>
              <a:off x="1926" y="2699"/>
              <a:ext cx="25" cy="76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</xdr:grpSp>
      <xdr:sp macro="" textlink="">
        <xdr:nvSpPr>
          <xdr:cNvPr id="32" name="Freeform 65"/>
          <xdr:cNvSpPr>
            <a:spLocks/>
          </xdr:cNvSpPr>
        </xdr:nvSpPr>
        <xdr:spPr bwMode="auto">
          <a:xfrm>
            <a:off x="3138488" y="4251325"/>
            <a:ext cx="92075" cy="123825"/>
          </a:xfrm>
          <a:custGeom>
            <a:avLst/>
            <a:gdLst>
              <a:gd name="T0" fmla="*/ 0 w 58"/>
              <a:gd name="T1" fmla="*/ 122238 h 78"/>
              <a:gd name="T2" fmla="*/ 53975 w 58"/>
              <a:gd name="T3" fmla="*/ 111125 h 78"/>
              <a:gd name="T4" fmla="*/ 77788 w 58"/>
              <a:gd name="T5" fmla="*/ 87313 h 78"/>
              <a:gd name="T6" fmla="*/ 90488 w 58"/>
              <a:gd name="T7" fmla="*/ 63500 h 78"/>
              <a:gd name="T8" fmla="*/ 77788 w 58"/>
              <a:gd name="T9" fmla="*/ 33338 h 78"/>
              <a:gd name="T10" fmla="*/ 47625 w 58"/>
              <a:gd name="T11" fmla="*/ 9525 h 78"/>
              <a:gd name="T12" fmla="*/ 0 w 58"/>
              <a:gd name="T13" fmla="*/ 0 h 78"/>
              <a:gd name="T14" fmla="*/ 0 w 58"/>
              <a:gd name="T15" fmla="*/ 122238 h 78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58"/>
              <a:gd name="T25" fmla="*/ 0 h 78"/>
              <a:gd name="T26" fmla="*/ 58 w 58"/>
              <a:gd name="T27" fmla="*/ 78 h 78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58" h="78">
                <a:moveTo>
                  <a:pt x="0" y="77"/>
                </a:moveTo>
                <a:lnTo>
                  <a:pt x="34" y="70"/>
                </a:lnTo>
                <a:lnTo>
                  <a:pt x="49" y="55"/>
                </a:lnTo>
                <a:lnTo>
                  <a:pt x="57" y="40"/>
                </a:lnTo>
                <a:lnTo>
                  <a:pt x="49" y="21"/>
                </a:lnTo>
                <a:lnTo>
                  <a:pt x="30" y="6"/>
                </a:lnTo>
                <a:lnTo>
                  <a:pt x="0" y="0"/>
                </a:lnTo>
                <a:lnTo>
                  <a:pt x="0" y="77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33" name="Oval 66"/>
          <xdr:cNvSpPr>
            <a:spLocks noChangeArrowheads="1"/>
          </xdr:cNvSpPr>
        </xdr:nvSpPr>
        <xdr:spPr bwMode="auto">
          <a:xfrm>
            <a:off x="3113088" y="4252913"/>
            <a:ext cx="39687" cy="120650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34" name="Freeform 67"/>
          <xdr:cNvSpPr>
            <a:spLocks/>
          </xdr:cNvSpPr>
        </xdr:nvSpPr>
        <xdr:spPr bwMode="auto">
          <a:xfrm>
            <a:off x="3184525" y="4133850"/>
            <a:ext cx="112713" cy="144463"/>
          </a:xfrm>
          <a:custGeom>
            <a:avLst/>
            <a:gdLst>
              <a:gd name="T0" fmla="*/ 1588 w 71"/>
              <a:gd name="T1" fmla="*/ 142875 h 91"/>
              <a:gd name="T2" fmla="*/ 68263 w 71"/>
              <a:gd name="T3" fmla="*/ 130175 h 91"/>
              <a:gd name="T4" fmla="*/ 96838 w 71"/>
              <a:gd name="T5" fmla="*/ 103188 h 91"/>
              <a:gd name="T6" fmla="*/ 111125 w 71"/>
              <a:gd name="T7" fmla="*/ 74613 h 91"/>
              <a:gd name="T8" fmla="*/ 95250 w 71"/>
              <a:gd name="T9" fmla="*/ 39688 h 91"/>
              <a:gd name="T10" fmla="*/ 60325 w 71"/>
              <a:gd name="T11" fmla="*/ 11113 h 91"/>
              <a:gd name="T12" fmla="*/ 0 w 71"/>
              <a:gd name="T13" fmla="*/ 0 h 91"/>
              <a:gd name="T14" fmla="*/ 1588 w 71"/>
              <a:gd name="T15" fmla="*/ 142875 h 91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71"/>
              <a:gd name="T25" fmla="*/ 0 h 91"/>
              <a:gd name="T26" fmla="*/ 71 w 71"/>
              <a:gd name="T27" fmla="*/ 91 h 91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71" h="91">
                <a:moveTo>
                  <a:pt x="1" y="90"/>
                </a:moveTo>
                <a:lnTo>
                  <a:pt x="43" y="82"/>
                </a:lnTo>
                <a:lnTo>
                  <a:pt x="61" y="65"/>
                </a:lnTo>
                <a:lnTo>
                  <a:pt x="70" y="47"/>
                </a:lnTo>
                <a:lnTo>
                  <a:pt x="60" y="25"/>
                </a:lnTo>
                <a:lnTo>
                  <a:pt x="38" y="7"/>
                </a:lnTo>
                <a:lnTo>
                  <a:pt x="0" y="0"/>
                </a:lnTo>
                <a:lnTo>
                  <a:pt x="1" y="90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35" name="Oval 68"/>
          <xdr:cNvSpPr>
            <a:spLocks noChangeArrowheads="1"/>
          </xdr:cNvSpPr>
        </xdr:nvSpPr>
        <xdr:spPr bwMode="auto">
          <a:xfrm>
            <a:off x="3160713" y="4137025"/>
            <a:ext cx="39687" cy="141288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36" name="Freeform 69"/>
          <xdr:cNvSpPr>
            <a:spLocks/>
          </xdr:cNvSpPr>
        </xdr:nvSpPr>
        <xdr:spPr bwMode="auto">
          <a:xfrm>
            <a:off x="2747963" y="2779713"/>
            <a:ext cx="214312" cy="1614487"/>
          </a:xfrm>
          <a:custGeom>
            <a:avLst/>
            <a:gdLst>
              <a:gd name="T0" fmla="*/ 212713 w 134"/>
              <a:gd name="T1" fmla="*/ 962025 h 1017"/>
              <a:gd name="T2" fmla="*/ 212713 w 134"/>
              <a:gd name="T3" fmla="*/ 1484312 h 1017"/>
              <a:gd name="T4" fmla="*/ 190322 w 134"/>
              <a:gd name="T5" fmla="*/ 1554162 h 1017"/>
              <a:gd name="T6" fmla="*/ 147140 w 134"/>
              <a:gd name="T7" fmla="*/ 1590675 h 1017"/>
              <a:gd name="T8" fmla="*/ 94361 w 134"/>
              <a:gd name="T9" fmla="*/ 1612900 h 1017"/>
              <a:gd name="T10" fmla="*/ 43182 w 134"/>
              <a:gd name="T11" fmla="*/ 1612900 h 1017"/>
              <a:gd name="T12" fmla="*/ 0 w 134"/>
              <a:gd name="T13" fmla="*/ 1603375 h 1017"/>
              <a:gd name="T14" fmla="*/ 0 w 134"/>
              <a:gd name="T15" fmla="*/ 927100 h 1017"/>
              <a:gd name="T16" fmla="*/ 0 w 134"/>
              <a:gd name="T17" fmla="*/ 654050 h 1017"/>
              <a:gd name="T18" fmla="*/ 0 w 134"/>
              <a:gd name="T19" fmla="*/ 419100 h 1017"/>
              <a:gd name="T20" fmla="*/ 23990 w 134"/>
              <a:gd name="T21" fmla="*/ 280987 h 1017"/>
              <a:gd name="T22" fmla="*/ 23990 w 134"/>
              <a:gd name="T23" fmla="*/ 60325 h 1017"/>
              <a:gd name="T24" fmla="*/ 23990 w 134"/>
              <a:gd name="T25" fmla="*/ 0 h 1017"/>
              <a:gd name="T26" fmla="*/ 185524 w 134"/>
              <a:gd name="T27" fmla="*/ 0 h 1017"/>
              <a:gd name="T28" fmla="*/ 185524 w 134"/>
              <a:gd name="T29" fmla="*/ 285750 h 1017"/>
              <a:gd name="T30" fmla="*/ 211113 w 134"/>
              <a:gd name="T31" fmla="*/ 419100 h 1017"/>
              <a:gd name="T32" fmla="*/ 212713 w 134"/>
              <a:gd name="T33" fmla="*/ 654050 h 1017"/>
              <a:gd name="T34" fmla="*/ 212713 w 134"/>
              <a:gd name="T35" fmla="*/ 962025 h 1017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34"/>
              <a:gd name="T55" fmla="*/ 0 h 1017"/>
              <a:gd name="T56" fmla="*/ 134 w 134"/>
              <a:gd name="T57" fmla="*/ 1017 h 1017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34" h="1017">
                <a:moveTo>
                  <a:pt x="133" y="606"/>
                </a:moveTo>
                <a:lnTo>
                  <a:pt x="133" y="935"/>
                </a:lnTo>
                <a:lnTo>
                  <a:pt x="119" y="979"/>
                </a:lnTo>
                <a:lnTo>
                  <a:pt x="92" y="1002"/>
                </a:lnTo>
                <a:lnTo>
                  <a:pt x="59" y="1016"/>
                </a:lnTo>
                <a:lnTo>
                  <a:pt x="27" y="1016"/>
                </a:lnTo>
                <a:lnTo>
                  <a:pt x="0" y="1010"/>
                </a:lnTo>
                <a:lnTo>
                  <a:pt x="0" y="584"/>
                </a:lnTo>
                <a:lnTo>
                  <a:pt x="0" y="412"/>
                </a:lnTo>
                <a:lnTo>
                  <a:pt x="0" y="264"/>
                </a:lnTo>
                <a:lnTo>
                  <a:pt x="15" y="177"/>
                </a:lnTo>
                <a:lnTo>
                  <a:pt x="15" y="38"/>
                </a:lnTo>
                <a:lnTo>
                  <a:pt x="15" y="0"/>
                </a:lnTo>
                <a:lnTo>
                  <a:pt x="116" y="0"/>
                </a:lnTo>
                <a:lnTo>
                  <a:pt x="116" y="180"/>
                </a:lnTo>
                <a:lnTo>
                  <a:pt x="132" y="264"/>
                </a:lnTo>
                <a:lnTo>
                  <a:pt x="133" y="412"/>
                </a:lnTo>
                <a:lnTo>
                  <a:pt x="133" y="606"/>
                </a:lnTo>
              </a:path>
            </a:pathLst>
          </a:custGeom>
          <a:gradFill rotWithShape="0">
            <a:gsLst>
              <a:gs pos="0">
                <a:srgbClr val="B7B700"/>
              </a:gs>
              <a:gs pos="100000">
                <a:srgbClr val="CCCC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grpSp>
        <xdr:nvGrpSpPr>
          <xdr:cNvPr id="37" name="Group 72"/>
          <xdr:cNvGrpSpPr>
            <a:grpSpLocks/>
          </xdr:cNvGrpSpPr>
        </xdr:nvGrpSpPr>
        <xdr:grpSpPr bwMode="auto">
          <a:xfrm>
            <a:off x="2746375" y="3430621"/>
            <a:ext cx="160338" cy="104776"/>
            <a:chOff x="1730" y="2161"/>
            <a:chExt cx="100" cy="66"/>
          </a:xfrm>
        </xdr:grpSpPr>
        <xdr:sp macro="" textlink="">
          <xdr:nvSpPr>
            <xdr:cNvPr id="93" name="Freeform 70"/>
            <xdr:cNvSpPr>
              <a:spLocks/>
            </xdr:cNvSpPr>
          </xdr:nvSpPr>
          <xdr:spPr bwMode="auto">
            <a:xfrm>
              <a:off x="1749" y="2161"/>
              <a:ext cx="81" cy="65"/>
            </a:xfrm>
            <a:custGeom>
              <a:avLst/>
              <a:gdLst>
                <a:gd name="T0" fmla="*/ 1 w 81"/>
                <a:gd name="T1" fmla="*/ 64 h 65"/>
                <a:gd name="T2" fmla="*/ 49 w 81"/>
                <a:gd name="T3" fmla="*/ 58 h 65"/>
                <a:gd name="T4" fmla="*/ 70 w 81"/>
                <a:gd name="T5" fmla="*/ 46 h 65"/>
                <a:gd name="T6" fmla="*/ 80 w 81"/>
                <a:gd name="T7" fmla="*/ 34 h 65"/>
                <a:gd name="T8" fmla="*/ 69 w 81"/>
                <a:gd name="T9" fmla="*/ 18 h 65"/>
                <a:gd name="T10" fmla="*/ 43 w 81"/>
                <a:gd name="T11" fmla="*/ 6 h 65"/>
                <a:gd name="T12" fmla="*/ 0 w 81"/>
                <a:gd name="T13" fmla="*/ 0 h 65"/>
                <a:gd name="T14" fmla="*/ 1 w 81"/>
                <a:gd name="T15" fmla="*/ 64 h 65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5"/>
                <a:gd name="T26" fmla="*/ 81 w 81"/>
                <a:gd name="T27" fmla="*/ 65 h 65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5">
                  <a:moveTo>
                    <a:pt x="1" y="64"/>
                  </a:moveTo>
                  <a:lnTo>
                    <a:pt x="49" y="58"/>
                  </a:lnTo>
                  <a:lnTo>
                    <a:pt x="70" y="46"/>
                  </a:lnTo>
                  <a:lnTo>
                    <a:pt x="80" y="34"/>
                  </a:lnTo>
                  <a:lnTo>
                    <a:pt x="69" y="18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64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4" name="Rectangle 71"/>
            <xdr:cNvSpPr>
              <a:spLocks noChangeArrowheads="1"/>
            </xdr:cNvSpPr>
          </xdr:nvSpPr>
          <xdr:spPr bwMode="auto">
            <a:xfrm>
              <a:off x="1730" y="2163"/>
              <a:ext cx="20" cy="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38" name="Group 75"/>
          <xdr:cNvGrpSpPr>
            <a:grpSpLocks/>
          </xdr:cNvGrpSpPr>
        </xdr:nvGrpSpPr>
        <xdr:grpSpPr bwMode="auto">
          <a:xfrm>
            <a:off x="2746375" y="3541713"/>
            <a:ext cx="160338" cy="101600"/>
            <a:chOff x="1730" y="2231"/>
            <a:chExt cx="100" cy="64"/>
          </a:xfrm>
        </xdr:grpSpPr>
        <xdr:sp macro="" textlink="">
          <xdr:nvSpPr>
            <xdr:cNvPr id="91" name="Freeform 73"/>
            <xdr:cNvSpPr>
              <a:spLocks/>
            </xdr:cNvSpPr>
          </xdr:nvSpPr>
          <xdr:spPr bwMode="auto">
            <a:xfrm>
              <a:off x="1749" y="2231"/>
              <a:ext cx="81" cy="64"/>
            </a:xfrm>
            <a:custGeom>
              <a:avLst/>
              <a:gdLst>
                <a:gd name="T0" fmla="*/ 1 w 81"/>
                <a:gd name="T1" fmla="*/ 63 h 64"/>
                <a:gd name="T2" fmla="*/ 49 w 81"/>
                <a:gd name="T3" fmla="*/ 57 h 64"/>
                <a:gd name="T4" fmla="*/ 70 w 81"/>
                <a:gd name="T5" fmla="*/ 45 h 64"/>
                <a:gd name="T6" fmla="*/ 80 w 81"/>
                <a:gd name="T7" fmla="*/ 33 h 64"/>
                <a:gd name="T8" fmla="*/ 69 w 81"/>
                <a:gd name="T9" fmla="*/ 17 h 64"/>
                <a:gd name="T10" fmla="*/ 43 w 81"/>
                <a:gd name="T11" fmla="*/ 5 h 64"/>
                <a:gd name="T12" fmla="*/ 0 w 81"/>
                <a:gd name="T13" fmla="*/ 0 h 64"/>
                <a:gd name="T14" fmla="*/ 1 w 81"/>
                <a:gd name="T15" fmla="*/ 63 h 64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4"/>
                <a:gd name="T26" fmla="*/ 81 w 81"/>
                <a:gd name="T27" fmla="*/ 64 h 64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4">
                  <a:moveTo>
                    <a:pt x="1" y="63"/>
                  </a:moveTo>
                  <a:lnTo>
                    <a:pt x="49" y="57"/>
                  </a:lnTo>
                  <a:lnTo>
                    <a:pt x="70" y="45"/>
                  </a:lnTo>
                  <a:lnTo>
                    <a:pt x="80" y="33"/>
                  </a:lnTo>
                  <a:lnTo>
                    <a:pt x="69" y="17"/>
                  </a:lnTo>
                  <a:lnTo>
                    <a:pt x="43" y="5"/>
                  </a:lnTo>
                  <a:lnTo>
                    <a:pt x="0" y="0"/>
                  </a:lnTo>
                  <a:lnTo>
                    <a:pt x="1" y="63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2" name="Rectangle 74"/>
            <xdr:cNvSpPr>
              <a:spLocks noChangeArrowheads="1"/>
            </xdr:cNvSpPr>
          </xdr:nvSpPr>
          <xdr:spPr bwMode="auto">
            <a:xfrm>
              <a:off x="1730" y="2232"/>
              <a:ext cx="20" cy="63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39" name="Group 78"/>
          <xdr:cNvGrpSpPr>
            <a:grpSpLocks/>
          </xdr:cNvGrpSpPr>
        </xdr:nvGrpSpPr>
        <xdr:grpSpPr bwMode="auto">
          <a:xfrm>
            <a:off x="2749550" y="3649698"/>
            <a:ext cx="160338" cy="104776"/>
            <a:chOff x="1732" y="2299"/>
            <a:chExt cx="100" cy="66"/>
          </a:xfrm>
        </xdr:grpSpPr>
        <xdr:sp macro="" textlink="">
          <xdr:nvSpPr>
            <xdr:cNvPr id="89" name="Freeform 76"/>
            <xdr:cNvSpPr>
              <a:spLocks/>
            </xdr:cNvSpPr>
          </xdr:nvSpPr>
          <xdr:spPr bwMode="auto">
            <a:xfrm>
              <a:off x="1751" y="2299"/>
              <a:ext cx="81" cy="65"/>
            </a:xfrm>
            <a:custGeom>
              <a:avLst/>
              <a:gdLst>
                <a:gd name="T0" fmla="*/ 1 w 81"/>
                <a:gd name="T1" fmla="*/ 64 h 65"/>
                <a:gd name="T2" fmla="*/ 49 w 81"/>
                <a:gd name="T3" fmla="*/ 58 h 65"/>
                <a:gd name="T4" fmla="*/ 70 w 81"/>
                <a:gd name="T5" fmla="*/ 46 h 65"/>
                <a:gd name="T6" fmla="*/ 80 w 81"/>
                <a:gd name="T7" fmla="*/ 34 h 65"/>
                <a:gd name="T8" fmla="*/ 69 w 81"/>
                <a:gd name="T9" fmla="*/ 18 h 65"/>
                <a:gd name="T10" fmla="*/ 43 w 81"/>
                <a:gd name="T11" fmla="*/ 6 h 65"/>
                <a:gd name="T12" fmla="*/ 0 w 81"/>
                <a:gd name="T13" fmla="*/ 0 h 65"/>
                <a:gd name="T14" fmla="*/ 1 w 81"/>
                <a:gd name="T15" fmla="*/ 64 h 65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5"/>
                <a:gd name="T26" fmla="*/ 81 w 81"/>
                <a:gd name="T27" fmla="*/ 65 h 65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5">
                  <a:moveTo>
                    <a:pt x="1" y="64"/>
                  </a:moveTo>
                  <a:lnTo>
                    <a:pt x="49" y="58"/>
                  </a:lnTo>
                  <a:lnTo>
                    <a:pt x="70" y="46"/>
                  </a:lnTo>
                  <a:lnTo>
                    <a:pt x="80" y="34"/>
                  </a:lnTo>
                  <a:lnTo>
                    <a:pt x="69" y="18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64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90" name="Rectangle 77"/>
            <xdr:cNvSpPr>
              <a:spLocks noChangeArrowheads="1"/>
            </xdr:cNvSpPr>
          </xdr:nvSpPr>
          <xdr:spPr bwMode="auto">
            <a:xfrm>
              <a:off x="1732" y="2301"/>
              <a:ext cx="20" cy="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0" name="Group 81"/>
          <xdr:cNvGrpSpPr>
            <a:grpSpLocks/>
          </xdr:cNvGrpSpPr>
        </xdr:nvGrpSpPr>
        <xdr:grpSpPr bwMode="auto">
          <a:xfrm>
            <a:off x="2749550" y="3762375"/>
            <a:ext cx="160338" cy="101600"/>
            <a:chOff x="1732" y="2370"/>
            <a:chExt cx="100" cy="64"/>
          </a:xfrm>
        </xdr:grpSpPr>
        <xdr:sp macro="" textlink="">
          <xdr:nvSpPr>
            <xdr:cNvPr id="87" name="Freeform 79"/>
            <xdr:cNvSpPr>
              <a:spLocks/>
            </xdr:cNvSpPr>
          </xdr:nvSpPr>
          <xdr:spPr bwMode="auto">
            <a:xfrm>
              <a:off x="1751" y="2370"/>
              <a:ext cx="81" cy="64"/>
            </a:xfrm>
            <a:custGeom>
              <a:avLst/>
              <a:gdLst>
                <a:gd name="T0" fmla="*/ 1 w 81"/>
                <a:gd name="T1" fmla="*/ 63 h 64"/>
                <a:gd name="T2" fmla="*/ 49 w 81"/>
                <a:gd name="T3" fmla="*/ 57 h 64"/>
                <a:gd name="T4" fmla="*/ 70 w 81"/>
                <a:gd name="T5" fmla="*/ 45 h 64"/>
                <a:gd name="T6" fmla="*/ 80 w 81"/>
                <a:gd name="T7" fmla="*/ 33 h 64"/>
                <a:gd name="T8" fmla="*/ 69 w 81"/>
                <a:gd name="T9" fmla="*/ 17 h 64"/>
                <a:gd name="T10" fmla="*/ 43 w 81"/>
                <a:gd name="T11" fmla="*/ 5 h 64"/>
                <a:gd name="T12" fmla="*/ 0 w 81"/>
                <a:gd name="T13" fmla="*/ 0 h 64"/>
                <a:gd name="T14" fmla="*/ 1 w 81"/>
                <a:gd name="T15" fmla="*/ 63 h 64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64"/>
                <a:gd name="T26" fmla="*/ 81 w 81"/>
                <a:gd name="T27" fmla="*/ 64 h 64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64">
                  <a:moveTo>
                    <a:pt x="1" y="63"/>
                  </a:moveTo>
                  <a:lnTo>
                    <a:pt x="49" y="57"/>
                  </a:lnTo>
                  <a:lnTo>
                    <a:pt x="70" y="45"/>
                  </a:lnTo>
                  <a:lnTo>
                    <a:pt x="80" y="33"/>
                  </a:lnTo>
                  <a:lnTo>
                    <a:pt x="69" y="17"/>
                  </a:lnTo>
                  <a:lnTo>
                    <a:pt x="43" y="5"/>
                  </a:lnTo>
                  <a:lnTo>
                    <a:pt x="0" y="0"/>
                  </a:lnTo>
                  <a:lnTo>
                    <a:pt x="1" y="63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8" name="Rectangle 80"/>
            <xdr:cNvSpPr>
              <a:spLocks noChangeArrowheads="1"/>
            </xdr:cNvSpPr>
          </xdr:nvSpPr>
          <xdr:spPr bwMode="auto">
            <a:xfrm>
              <a:off x="1732" y="2371"/>
              <a:ext cx="20" cy="63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1" name="Group 84"/>
          <xdr:cNvGrpSpPr>
            <a:grpSpLocks/>
          </xdr:cNvGrpSpPr>
        </xdr:nvGrpSpPr>
        <xdr:grpSpPr bwMode="auto">
          <a:xfrm>
            <a:off x="2751138" y="3871944"/>
            <a:ext cx="160337" cy="123826"/>
            <a:chOff x="1733" y="2439"/>
            <a:chExt cx="100" cy="78"/>
          </a:xfrm>
        </xdr:grpSpPr>
        <xdr:sp macro="" textlink="">
          <xdr:nvSpPr>
            <xdr:cNvPr id="85" name="Freeform 82"/>
            <xdr:cNvSpPr>
              <a:spLocks/>
            </xdr:cNvSpPr>
          </xdr:nvSpPr>
          <xdr:spPr bwMode="auto">
            <a:xfrm>
              <a:off x="1752" y="2439"/>
              <a:ext cx="81" cy="77"/>
            </a:xfrm>
            <a:custGeom>
              <a:avLst/>
              <a:gdLst>
                <a:gd name="T0" fmla="*/ 1 w 81"/>
                <a:gd name="T1" fmla="*/ 76 h 77"/>
                <a:gd name="T2" fmla="*/ 49 w 81"/>
                <a:gd name="T3" fmla="*/ 69 h 77"/>
                <a:gd name="T4" fmla="*/ 70 w 81"/>
                <a:gd name="T5" fmla="*/ 55 h 77"/>
                <a:gd name="T6" fmla="*/ 80 w 81"/>
                <a:gd name="T7" fmla="*/ 40 h 77"/>
                <a:gd name="T8" fmla="*/ 69 w 81"/>
                <a:gd name="T9" fmla="*/ 21 h 77"/>
                <a:gd name="T10" fmla="*/ 43 w 81"/>
                <a:gd name="T11" fmla="*/ 6 h 77"/>
                <a:gd name="T12" fmla="*/ 0 w 81"/>
                <a:gd name="T13" fmla="*/ 0 h 77"/>
                <a:gd name="T14" fmla="*/ 1 w 81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7"/>
                <a:gd name="T26" fmla="*/ 81 w 81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7">
                  <a:moveTo>
                    <a:pt x="1" y="76"/>
                  </a:moveTo>
                  <a:lnTo>
                    <a:pt x="49" y="69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6" name="Rectangle 83"/>
            <xdr:cNvSpPr>
              <a:spLocks noChangeArrowheads="1"/>
            </xdr:cNvSpPr>
          </xdr:nvSpPr>
          <xdr:spPr bwMode="auto">
            <a:xfrm>
              <a:off x="1733" y="2441"/>
              <a:ext cx="20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2" name="Group 87"/>
          <xdr:cNvGrpSpPr>
            <a:grpSpLocks/>
          </xdr:cNvGrpSpPr>
        </xdr:nvGrpSpPr>
        <xdr:grpSpPr bwMode="auto">
          <a:xfrm>
            <a:off x="2751138" y="4003707"/>
            <a:ext cx="160337" cy="123826"/>
            <a:chOff x="1733" y="2522"/>
            <a:chExt cx="100" cy="78"/>
          </a:xfrm>
        </xdr:grpSpPr>
        <xdr:sp macro="" textlink="">
          <xdr:nvSpPr>
            <xdr:cNvPr id="83" name="Freeform 85"/>
            <xdr:cNvSpPr>
              <a:spLocks/>
            </xdr:cNvSpPr>
          </xdr:nvSpPr>
          <xdr:spPr bwMode="auto">
            <a:xfrm>
              <a:off x="1752" y="2522"/>
              <a:ext cx="81" cy="77"/>
            </a:xfrm>
            <a:custGeom>
              <a:avLst/>
              <a:gdLst>
                <a:gd name="T0" fmla="*/ 1 w 81"/>
                <a:gd name="T1" fmla="*/ 76 h 77"/>
                <a:gd name="T2" fmla="*/ 49 w 81"/>
                <a:gd name="T3" fmla="*/ 69 h 77"/>
                <a:gd name="T4" fmla="*/ 70 w 81"/>
                <a:gd name="T5" fmla="*/ 55 h 77"/>
                <a:gd name="T6" fmla="*/ 80 w 81"/>
                <a:gd name="T7" fmla="*/ 40 h 77"/>
                <a:gd name="T8" fmla="*/ 69 w 81"/>
                <a:gd name="T9" fmla="*/ 21 h 77"/>
                <a:gd name="T10" fmla="*/ 43 w 81"/>
                <a:gd name="T11" fmla="*/ 6 h 77"/>
                <a:gd name="T12" fmla="*/ 0 w 81"/>
                <a:gd name="T13" fmla="*/ 0 h 77"/>
                <a:gd name="T14" fmla="*/ 1 w 81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7"/>
                <a:gd name="T26" fmla="*/ 81 w 81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7">
                  <a:moveTo>
                    <a:pt x="1" y="76"/>
                  </a:moveTo>
                  <a:lnTo>
                    <a:pt x="49" y="69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4" name="Rectangle 86"/>
            <xdr:cNvSpPr>
              <a:spLocks noChangeArrowheads="1"/>
            </xdr:cNvSpPr>
          </xdr:nvSpPr>
          <xdr:spPr bwMode="auto">
            <a:xfrm>
              <a:off x="1733" y="2524"/>
              <a:ext cx="20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3" name="Group 90"/>
          <xdr:cNvGrpSpPr>
            <a:grpSpLocks/>
          </xdr:cNvGrpSpPr>
        </xdr:nvGrpSpPr>
        <xdr:grpSpPr bwMode="auto">
          <a:xfrm>
            <a:off x="2747963" y="4294223"/>
            <a:ext cx="144462" cy="123826"/>
            <a:chOff x="1731" y="2705"/>
            <a:chExt cx="90" cy="78"/>
          </a:xfrm>
        </xdr:grpSpPr>
        <xdr:sp macro="" textlink="">
          <xdr:nvSpPr>
            <xdr:cNvPr id="81" name="Freeform 88"/>
            <xdr:cNvSpPr>
              <a:spLocks/>
            </xdr:cNvSpPr>
          </xdr:nvSpPr>
          <xdr:spPr bwMode="auto">
            <a:xfrm>
              <a:off x="1748" y="2705"/>
              <a:ext cx="73" cy="77"/>
            </a:xfrm>
            <a:custGeom>
              <a:avLst/>
              <a:gdLst>
                <a:gd name="T0" fmla="*/ 1 w 73"/>
                <a:gd name="T1" fmla="*/ 76 h 77"/>
                <a:gd name="T2" fmla="*/ 44 w 73"/>
                <a:gd name="T3" fmla="*/ 69 h 77"/>
                <a:gd name="T4" fmla="*/ 63 w 73"/>
                <a:gd name="T5" fmla="*/ 55 h 77"/>
                <a:gd name="T6" fmla="*/ 72 w 73"/>
                <a:gd name="T7" fmla="*/ 40 h 77"/>
                <a:gd name="T8" fmla="*/ 62 w 73"/>
                <a:gd name="T9" fmla="*/ 21 h 77"/>
                <a:gd name="T10" fmla="*/ 39 w 73"/>
                <a:gd name="T11" fmla="*/ 6 h 77"/>
                <a:gd name="T12" fmla="*/ 0 w 73"/>
                <a:gd name="T13" fmla="*/ 0 h 77"/>
                <a:gd name="T14" fmla="*/ 1 w 73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73"/>
                <a:gd name="T25" fmla="*/ 0 h 77"/>
                <a:gd name="T26" fmla="*/ 73 w 73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73" h="77">
                  <a:moveTo>
                    <a:pt x="1" y="76"/>
                  </a:moveTo>
                  <a:lnTo>
                    <a:pt x="44" y="69"/>
                  </a:lnTo>
                  <a:lnTo>
                    <a:pt x="63" y="55"/>
                  </a:lnTo>
                  <a:lnTo>
                    <a:pt x="72" y="40"/>
                  </a:lnTo>
                  <a:lnTo>
                    <a:pt x="62" y="21"/>
                  </a:lnTo>
                  <a:lnTo>
                    <a:pt x="39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2" name="Rectangle 89"/>
            <xdr:cNvSpPr>
              <a:spLocks noChangeArrowheads="1"/>
            </xdr:cNvSpPr>
          </xdr:nvSpPr>
          <xdr:spPr bwMode="auto">
            <a:xfrm>
              <a:off x="1731" y="2707"/>
              <a:ext cx="18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4" name="Group 93"/>
          <xdr:cNvGrpSpPr>
            <a:grpSpLocks/>
          </xdr:cNvGrpSpPr>
        </xdr:nvGrpSpPr>
        <xdr:grpSpPr bwMode="auto">
          <a:xfrm>
            <a:off x="2746375" y="4271997"/>
            <a:ext cx="160338" cy="123826"/>
            <a:chOff x="1730" y="2691"/>
            <a:chExt cx="100" cy="78"/>
          </a:xfrm>
        </xdr:grpSpPr>
        <xdr:sp macro="" textlink="">
          <xdr:nvSpPr>
            <xdr:cNvPr id="79" name="Freeform 91"/>
            <xdr:cNvSpPr>
              <a:spLocks/>
            </xdr:cNvSpPr>
          </xdr:nvSpPr>
          <xdr:spPr bwMode="auto">
            <a:xfrm>
              <a:off x="1749" y="2691"/>
              <a:ext cx="81" cy="77"/>
            </a:xfrm>
            <a:custGeom>
              <a:avLst/>
              <a:gdLst>
                <a:gd name="T0" fmla="*/ 1 w 81"/>
                <a:gd name="T1" fmla="*/ 76 h 77"/>
                <a:gd name="T2" fmla="*/ 49 w 81"/>
                <a:gd name="T3" fmla="*/ 69 h 77"/>
                <a:gd name="T4" fmla="*/ 70 w 81"/>
                <a:gd name="T5" fmla="*/ 55 h 77"/>
                <a:gd name="T6" fmla="*/ 80 w 81"/>
                <a:gd name="T7" fmla="*/ 40 h 77"/>
                <a:gd name="T8" fmla="*/ 69 w 81"/>
                <a:gd name="T9" fmla="*/ 21 h 77"/>
                <a:gd name="T10" fmla="*/ 43 w 81"/>
                <a:gd name="T11" fmla="*/ 6 h 77"/>
                <a:gd name="T12" fmla="*/ 0 w 81"/>
                <a:gd name="T13" fmla="*/ 0 h 77"/>
                <a:gd name="T14" fmla="*/ 1 w 81"/>
                <a:gd name="T15" fmla="*/ 76 h 77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77"/>
                <a:gd name="T26" fmla="*/ 81 w 81"/>
                <a:gd name="T27" fmla="*/ 77 h 77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77">
                  <a:moveTo>
                    <a:pt x="1" y="76"/>
                  </a:moveTo>
                  <a:lnTo>
                    <a:pt x="49" y="69"/>
                  </a:lnTo>
                  <a:lnTo>
                    <a:pt x="70" y="55"/>
                  </a:lnTo>
                  <a:lnTo>
                    <a:pt x="80" y="40"/>
                  </a:lnTo>
                  <a:lnTo>
                    <a:pt x="69" y="21"/>
                  </a:lnTo>
                  <a:lnTo>
                    <a:pt x="43" y="6"/>
                  </a:lnTo>
                  <a:lnTo>
                    <a:pt x="0" y="0"/>
                  </a:lnTo>
                  <a:lnTo>
                    <a:pt x="1" y="76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0" name="Rectangle 92"/>
            <xdr:cNvSpPr>
              <a:spLocks noChangeArrowheads="1"/>
            </xdr:cNvSpPr>
          </xdr:nvSpPr>
          <xdr:spPr bwMode="auto">
            <a:xfrm>
              <a:off x="1730" y="2693"/>
              <a:ext cx="20" cy="76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sp macro="" textlink="">
        <xdr:nvSpPr>
          <xdr:cNvPr id="45" name="Freeform 94"/>
          <xdr:cNvSpPr>
            <a:spLocks/>
          </xdr:cNvSpPr>
        </xdr:nvSpPr>
        <xdr:spPr bwMode="auto">
          <a:xfrm>
            <a:off x="2776538" y="4230688"/>
            <a:ext cx="130175" cy="122237"/>
          </a:xfrm>
          <a:custGeom>
            <a:avLst/>
            <a:gdLst>
              <a:gd name="T0" fmla="*/ 1607 w 81"/>
              <a:gd name="T1" fmla="*/ 120650 h 77"/>
              <a:gd name="T2" fmla="*/ 78748 w 81"/>
              <a:gd name="T3" fmla="*/ 109537 h 77"/>
              <a:gd name="T4" fmla="*/ 112497 w 81"/>
              <a:gd name="T5" fmla="*/ 87312 h 77"/>
              <a:gd name="T6" fmla="*/ 128568 w 81"/>
              <a:gd name="T7" fmla="*/ 63500 h 77"/>
              <a:gd name="T8" fmla="*/ 110890 w 81"/>
              <a:gd name="T9" fmla="*/ 33337 h 77"/>
              <a:gd name="T10" fmla="*/ 69105 w 81"/>
              <a:gd name="T11" fmla="*/ 9525 h 77"/>
              <a:gd name="T12" fmla="*/ 0 w 81"/>
              <a:gd name="T13" fmla="*/ 0 h 77"/>
              <a:gd name="T14" fmla="*/ 1607 w 81"/>
              <a:gd name="T15" fmla="*/ 120650 h 77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81"/>
              <a:gd name="T25" fmla="*/ 0 h 77"/>
              <a:gd name="T26" fmla="*/ 81 w 81"/>
              <a:gd name="T27" fmla="*/ 77 h 77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81" h="77">
                <a:moveTo>
                  <a:pt x="1" y="76"/>
                </a:moveTo>
                <a:lnTo>
                  <a:pt x="49" y="69"/>
                </a:lnTo>
                <a:lnTo>
                  <a:pt x="70" y="55"/>
                </a:lnTo>
                <a:lnTo>
                  <a:pt x="80" y="40"/>
                </a:lnTo>
                <a:lnTo>
                  <a:pt x="69" y="21"/>
                </a:lnTo>
                <a:lnTo>
                  <a:pt x="43" y="6"/>
                </a:lnTo>
                <a:lnTo>
                  <a:pt x="0" y="0"/>
                </a:lnTo>
                <a:lnTo>
                  <a:pt x="1" y="76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46" name="Rectangle 95"/>
          <xdr:cNvSpPr>
            <a:spLocks noChangeArrowheads="1"/>
          </xdr:cNvSpPr>
        </xdr:nvSpPr>
        <xdr:spPr bwMode="auto">
          <a:xfrm>
            <a:off x="2749550" y="4233863"/>
            <a:ext cx="31750" cy="120650"/>
          </a:xfrm>
          <a:prstGeom prst="rect">
            <a:avLst/>
          </a:prstGeom>
          <a:solidFill>
            <a:schemeClr val="tx1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 algn="ctr">
              <a:spcBef>
                <a:spcPct val="0"/>
              </a:spcBef>
              <a:buFontTx/>
              <a:buNone/>
            </a:pPr>
            <a:endParaRPr lang="en-US" altLang="en-US" sz="1200">
              <a:latin typeface="Arial" panose="020B0604020202020204" pitchFamily="34" charset="0"/>
            </a:endParaRPr>
          </a:p>
        </xdr:txBody>
      </xdr:sp>
      <xdr:grpSp>
        <xdr:nvGrpSpPr>
          <xdr:cNvPr id="47" name="Group 98"/>
          <xdr:cNvGrpSpPr>
            <a:grpSpLocks/>
          </xdr:cNvGrpSpPr>
        </xdr:nvGrpSpPr>
        <xdr:grpSpPr bwMode="auto">
          <a:xfrm>
            <a:off x="2751138" y="4129088"/>
            <a:ext cx="160337" cy="139700"/>
            <a:chOff x="1733" y="2601"/>
            <a:chExt cx="100" cy="88"/>
          </a:xfrm>
        </xdr:grpSpPr>
        <xdr:sp macro="" textlink="">
          <xdr:nvSpPr>
            <xdr:cNvPr id="77" name="Freeform 96"/>
            <xdr:cNvSpPr>
              <a:spLocks/>
            </xdr:cNvSpPr>
          </xdr:nvSpPr>
          <xdr:spPr bwMode="auto">
            <a:xfrm>
              <a:off x="1752" y="2601"/>
              <a:ext cx="81" cy="88"/>
            </a:xfrm>
            <a:custGeom>
              <a:avLst/>
              <a:gdLst>
                <a:gd name="T0" fmla="*/ 1 w 81"/>
                <a:gd name="T1" fmla="*/ 87 h 88"/>
                <a:gd name="T2" fmla="*/ 49 w 81"/>
                <a:gd name="T3" fmla="*/ 79 h 88"/>
                <a:gd name="T4" fmla="*/ 70 w 81"/>
                <a:gd name="T5" fmla="*/ 62 h 88"/>
                <a:gd name="T6" fmla="*/ 80 w 81"/>
                <a:gd name="T7" fmla="*/ 45 h 88"/>
                <a:gd name="T8" fmla="*/ 69 w 81"/>
                <a:gd name="T9" fmla="*/ 23 h 88"/>
                <a:gd name="T10" fmla="*/ 43 w 81"/>
                <a:gd name="T11" fmla="*/ 7 h 88"/>
                <a:gd name="T12" fmla="*/ 0 w 81"/>
                <a:gd name="T13" fmla="*/ 0 h 88"/>
                <a:gd name="T14" fmla="*/ 1 w 81"/>
                <a:gd name="T15" fmla="*/ 87 h 88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81"/>
                <a:gd name="T25" fmla="*/ 0 h 88"/>
                <a:gd name="T26" fmla="*/ 81 w 81"/>
                <a:gd name="T27" fmla="*/ 88 h 88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81" h="88">
                  <a:moveTo>
                    <a:pt x="1" y="87"/>
                  </a:moveTo>
                  <a:lnTo>
                    <a:pt x="49" y="79"/>
                  </a:lnTo>
                  <a:lnTo>
                    <a:pt x="70" y="62"/>
                  </a:lnTo>
                  <a:lnTo>
                    <a:pt x="80" y="45"/>
                  </a:lnTo>
                  <a:lnTo>
                    <a:pt x="69" y="23"/>
                  </a:lnTo>
                  <a:lnTo>
                    <a:pt x="43" y="7"/>
                  </a:lnTo>
                  <a:lnTo>
                    <a:pt x="0" y="0"/>
                  </a:lnTo>
                  <a:lnTo>
                    <a:pt x="1" y="87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78" name="Rectangle 97"/>
            <xdr:cNvSpPr>
              <a:spLocks noChangeArrowheads="1"/>
            </xdr:cNvSpPr>
          </xdr:nvSpPr>
          <xdr:spPr bwMode="auto">
            <a:xfrm>
              <a:off x="1733" y="2602"/>
              <a:ext cx="20" cy="87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 algn="ctr">
                <a:spcBef>
                  <a:spcPct val="0"/>
                </a:spcBef>
                <a:buFontTx/>
                <a:buNone/>
              </a:pPr>
              <a:endParaRPr lang="en-US" altLang="en-US" sz="1200">
                <a:latin typeface="Arial" panose="020B0604020202020204" pitchFamily="34" charset="0"/>
              </a:endParaRPr>
            </a:p>
          </xdr:txBody>
        </xdr:sp>
      </xdr:grpSp>
      <xdr:grpSp>
        <xdr:nvGrpSpPr>
          <xdr:cNvPr id="48" name="Group 101"/>
          <xdr:cNvGrpSpPr>
            <a:grpSpLocks/>
          </xdr:cNvGrpSpPr>
        </xdr:nvGrpSpPr>
        <xdr:grpSpPr bwMode="auto">
          <a:xfrm>
            <a:off x="2257454" y="3551238"/>
            <a:ext cx="152402" cy="112712"/>
            <a:chOff x="1422" y="2237"/>
            <a:chExt cx="96" cy="71"/>
          </a:xfrm>
        </xdr:grpSpPr>
        <xdr:sp macro="" textlink="">
          <xdr:nvSpPr>
            <xdr:cNvPr id="75" name="Oval 99"/>
            <xdr:cNvSpPr>
              <a:spLocks noChangeArrowheads="1"/>
            </xdr:cNvSpPr>
          </xdr:nvSpPr>
          <xdr:spPr bwMode="auto">
            <a:xfrm>
              <a:off x="1422" y="2239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6" name="Freeform 100"/>
            <xdr:cNvSpPr>
              <a:spLocks/>
            </xdr:cNvSpPr>
          </xdr:nvSpPr>
          <xdr:spPr bwMode="auto">
            <a:xfrm>
              <a:off x="1425" y="2237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49" name="Group 104"/>
          <xdr:cNvGrpSpPr>
            <a:grpSpLocks/>
          </xdr:cNvGrpSpPr>
        </xdr:nvGrpSpPr>
        <xdr:grpSpPr bwMode="auto">
          <a:xfrm>
            <a:off x="2255867" y="3433763"/>
            <a:ext cx="152402" cy="112712"/>
            <a:chOff x="1421" y="2163"/>
            <a:chExt cx="96" cy="71"/>
          </a:xfrm>
        </xdr:grpSpPr>
        <xdr:sp macro="" textlink="">
          <xdr:nvSpPr>
            <xdr:cNvPr id="73" name="Oval 102"/>
            <xdr:cNvSpPr>
              <a:spLocks noChangeArrowheads="1"/>
            </xdr:cNvSpPr>
          </xdr:nvSpPr>
          <xdr:spPr bwMode="auto">
            <a:xfrm>
              <a:off x="1421" y="2165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4" name="Freeform 103"/>
            <xdr:cNvSpPr>
              <a:spLocks/>
            </xdr:cNvSpPr>
          </xdr:nvSpPr>
          <xdr:spPr bwMode="auto">
            <a:xfrm>
              <a:off x="1424" y="2163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50" name="Group 107"/>
          <xdr:cNvGrpSpPr>
            <a:grpSpLocks/>
          </xdr:cNvGrpSpPr>
        </xdr:nvGrpSpPr>
        <xdr:grpSpPr bwMode="auto">
          <a:xfrm>
            <a:off x="2260629" y="3673475"/>
            <a:ext cx="152402" cy="112713"/>
            <a:chOff x="1424" y="2314"/>
            <a:chExt cx="96" cy="71"/>
          </a:xfrm>
        </xdr:grpSpPr>
        <xdr:sp macro="" textlink="">
          <xdr:nvSpPr>
            <xdr:cNvPr id="71" name="Oval 105"/>
            <xdr:cNvSpPr>
              <a:spLocks noChangeArrowheads="1"/>
            </xdr:cNvSpPr>
          </xdr:nvSpPr>
          <xdr:spPr bwMode="auto">
            <a:xfrm>
              <a:off x="1424" y="2316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2" name="Freeform 106"/>
            <xdr:cNvSpPr>
              <a:spLocks/>
            </xdr:cNvSpPr>
          </xdr:nvSpPr>
          <xdr:spPr bwMode="auto">
            <a:xfrm>
              <a:off x="1427" y="2314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51" name="Group 110"/>
          <xdr:cNvGrpSpPr>
            <a:grpSpLocks/>
          </xdr:cNvGrpSpPr>
        </xdr:nvGrpSpPr>
        <xdr:grpSpPr bwMode="auto">
          <a:xfrm>
            <a:off x="2273330" y="3798888"/>
            <a:ext cx="152402" cy="112712"/>
            <a:chOff x="1432" y="2393"/>
            <a:chExt cx="96" cy="71"/>
          </a:xfrm>
        </xdr:grpSpPr>
        <xdr:sp macro="" textlink="">
          <xdr:nvSpPr>
            <xdr:cNvPr id="69" name="Oval 108"/>
            <xdr:cNvSpPr>
              <a:spLocks noChangeArrowheads="1"/>
            </xdr:cNvSpPr>
          </xdr:nvSpPr>
          <xdr:spPr bwMode="auto">
            <a:xfrm>
              <a:off x="1432" y="2395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70" name="Freeform 109"/>
            <xdr:cNvSpPr>
              <a:spLocks/>
            </xdr:cNvSpPr>
          </xdr:nvSpPr>
          <xdr:spPr bwMode="auto">
            <a:xfrm>
              <a:off x="1435" y="2393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52" name="Group 113"/>
          <xdr:cNvGrpSpPr>
            <a:grpSpLocks/>
          </xdr:cNvGrpSpPr>
        </xdr:nvGrpSpPr>
        <xdr:grpSpPr bwMode="auto">
          <a:xfrm>
            <a:off x="2295555" y="3921125"/>
            <a:ext cx="152402" cy="112713"/>
            <a:chOff x="1446" y="2470"/>
            <a:chExt cx="96" cy="71"/>
          </a:xfrm>
        </xdr:grpSpPr>
        <xdr:sp macro="" textlink="">
          <xdr:nvSpPr>
            <xdr:cNvPr id="67" name="Oval 111"/>
            <xdr:cNvSpPr>
              <a:spLocks noChangeArrowheads="1"/>
            </xdr:cNvSpPr>
          </xdr:nvSpPr>
          <xdr:spPr bwMode="auto">
            <a:xfrm>
              <a:off x="1446" y="2472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68" name="Freeform 112"/>
            <xdr:cNvSpPr>
              <a:spLocks/>
            </xdr:cNvSpPr>
          </xdr:nvSpPr>
          <xdr:spPr bwMode="auto">
            <a:xfrm>
              <a:off x="1449" y="2470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sp macro="" textlink="">
        <xdr:nvSpPr>
          <xdr:cNvPr id="53" name="Oval 114"/>
          <xdr:cNvSpPr>
            <a:spLocks noChangeArrowheads="1"/>
          </xdr:cNvSpPr>
        </xdr:nvSpPr>
        <xdr:spPr bwMode="auto">
          <a:xfrm>
            <a:off x="2540000" y="4318000"/>
            <a:ext cx="39688" cy="85725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54" name="Freeform 115"/>
          <xdr:cNvSpPr>
            <a:spLocks/>
          </xdr:cNvSpPr>
        </xdr:nvSpPr>
        <xdr:spPr bwMode="auto">
          <a:xfrm>
            <a:off x="2544763" y="4314825"/>
            <a:ext cx="136525" cy="88900"/>
          </a:xfrm>
          <a:custGeom>
            <a:avLst/>
            <a:gdLst>
              <a:gd name="T0" fmla="*/ 20638 w 86"/>
              <a:gd name="T1" fmla="*/ 87313 h 56"/>
              <a:gd name="T2" fmla="*/ 96838 w 86"/>
              <a:gd name="T3" fmla="*/ 79375 h 56"/>
              <a:gd name="T4" fmla="*/ 130175 w 86"/>
              <a:gd name="T5" fmla="*/ 61913 h 56"/>
              <a:gd name="T6" fmla="*/ 134938 w 86"/>
              <a:gd name="T7" fmla="*/ 50800 h 56"/>
              <a:gd name="T8" fmla="*/ 98425 w 86"/>
              <a:gd name="T9" fmla="*/ 44450 h 56"/>
              <a:gd name="T10" fmla="*/ 69850 w 86"/>
              <a:gd name="T11" fmla="*/ 23813 h 56"/>
              <a:gd name="T12" fmla="*/ 19050 w 86"/>
              <a:gd name="T13" fmla="*/ 0 h 56"/>
              <a:gd name="T14" fmla="*/ 4763 w 86"/>
              <a:gd name="T15" fmla="*/ 22225 h 56"/>
              <a:gd name="T16" fmla="*/ 0 w 86"/>
              <a:gd name="T17" fmla="*/ 46038 h 56"/>
              <a:gd name="T18" fmla="*/ 6350 w 86"/>
              <a:gd name="T19" fmla="*/ 73025 h 56"/>
              <a:gd name="T20" fmla="*/ 20638 w 86"/>
              <a:gd name="T21" fmla="*/ 87313 h 5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86"/>
              <a:gd name="T34" fmla="*/ 0 h 56"/>
              <a:gd name="T35" fmla="*/ 86 w 86"/>
              <a:gd name="T36" fmla="*/ 56 h 56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86" h="56">
                <a:moveTo>
                  <a:pt x="13" y="55"/>
                </a:moveTo>
                <a:lnTo>
                  <a:pt x="61" y="50"/>
                </a:lnTo>
                <a:lnTo>
                  <a:pt x="82" y="39"/>
                </a:lnTo>
                <a:lnTo>
                  <a:pt x="85" y="32"/>
                </a:lnTo>
                <a:lnTo>
                  <a:pt x="62" y="28"/>
                </a:lnTo>
                <a:lnTo>
                  <a:pt x="44" y="15"/>
                </a:lnTo>
                <a:lnTo>
                  <a:pt x="12" y="0"/>
                </a:lnTo>
                <a:lnTo>
                  <a:pt x="3" y="14"/>
                </a:lnTo>
                <a:lnTo>
                  <a:pt x="0" y="29"/>
                </a:lnTo>
                <a:lnTo>
                  <a:pt x="4" y="46"/>
                </a:lnTo>
                <a:lnTo>
                  <a:pt x="13" y="55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55" name="Oval 116"/>
          <xdr:cNvSpPr>
            <a:spLocks noChangeArrowheads="1"/>
          </xdr:cNvSpPr>
        </xdr:nvSpPr>
        <xdr:spPr bwMode="auto">
          <a:xfrm>
            <a:off x="2478088" y="4287838"/>
            <a:ext cx="39687" cy="85725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56" name="Freeform 117"/>
          <xdr:cNvSpPr>
            <a:spLocks/>
          </xdr:cNvSpPr>
        </xdr:nvSpPr>
        <xdr:spPr bwMode="auto">
          <a:xfrm>
            <a:off x="2482850" y="4284663"/>
            <a:ext cx="147638" cy="88900"/>
          </a:xfrm>
          <a:custGeom>
            <a:avLst/>
            <a:gdLst>
              <a:gd name="T0" fmla="*/ 20638 w 93"/>
              <a:gd name="T1" fmla="*/ 87313 h 56"/>
              <a:gd name="T2" fmla="*/ 96838 w 93"/>
              <a:gd name="T3" fmla="*/ 79375 h 56"/>
              <a:gd name="T4" fmla="*/ 130175 w 93"/>
              <a:gd name="T5" fmla="*/ 61913 h 56"/>
              <a:gd name="T6" fmla="*/ 146050 w 93"/>
              <a:gd name="T7" fmla="*/ 28575 h 56"/>
              <a:gd name="T8" fmla="*/ 112713 w 93"/>
              <a:gd name="T9" fmla="*/ 33338 h 56"/>
              <a:gd name="T10" fmla="*/ 60325 w 93"/>
              <a:gd name="T11" fmla="*/ 30163 h 56"/>
              <a:gd name="T12" fmla="*/ 19050 w 93"/>
              <a:gd name="T13" fmla="*/ 0 h 56"/>
              <a:gd name="T14" fmla="*/ 4763 w 93"/>
              <a:gd name="T15" fmla="*/ 22225 h 56"/>
              <a:gd name="T16" fmla="*/ 0 w 93"/>
              <a:gd name="T17" fmla="*/ 46038 h 56"/>
              <a:gd name="T18" fmla="*/ 6350 w 93"/>
              <a:gd name="T19" fmla="*/ 73025 h 56"/>
              <a:gd name="T20" fmla="*/ 20638 w 93"/>
              <a:gd name="T21" fmla="*/ 87313 h 5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93"/>
              <a:gd name="T34" fmla="*/ 0 h 56"/>
              <a:gd name="T35" fmla="*/ 93 w 93"/>
              <a:gd name="T36" fmla="*/ 56 h 56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93" h="56">
                <a:moveTo>
                  <a:pt x="13" y="55"/>
                </a:moveTo>
                <a:lnTo>
                  <a:pt x="61" y="50"/>
                </a:lnTo>
                <a:lnTo>
                  <a:pt x="82" y="39"/>
                </a:lnTo>
                <a:lnTo>
                  <a:pt x="92" y="18"/>
                </a:lnTo>
                <a:lnTo>
                  <a:pt x="71" y="21"/>
                </a:lnTo>
                <a:lnTo>
                  <a:pt x="38" y="19"/>
                </a:lnTo>
                <a:lnTo>
                  <a:pt x="12" y="0"/>
                </a:lnTo>
                <a:lnTo>
                  <a:pt x="3" y="14"/>
                </a:lnTo>
                <a:lnTo>
                  <a:pt x="0" y="29"/>
                </a:lnTo>
                <a:lnTo>
                  <a:pt x="4" y="46"/>
                </a:lnTo>
                <a:lnTo>
                  <a:pt x="13" y="55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sp macro="" textlink="">
        <xdr:nvSpPr>
          <xdr:cNvPr id="57" name="Oval 118"/>
          <xdr:cNvSpPr>
            <a:spLocks noChangeArrowheads="1"/>
          </xdr:cNvSpPr>
        </xdr:nvSpPr>
        <xdr:spPr bwMode="auto">
          <a:xfrm>
            <a:off x="2417763" y="4197350"/>
            <a:ext cx="39687" cy="109538"/>
          </a:xfrm>
          <a:prstGeom prst="ellipse">
            <a:avLst/>
          </a:prstGeom>
          <a:gradFill rotWithShape="0">
            <a:gsLst>
              <a:gs pos="0">
                <a:schemeClr val="tx1"/>
              </a:gs>
              <a:gs pos="100000">
                <a:schemeClr val="tx1">
                  <a:gamma/>
                  <a:tint val="89804"/>
                  <a:invGamma/>
                </a:schemeClr>
              </a:gs>
            </a:gsLst>
            <a:lin ang="2700000" scaled="1"/>
          </a:gradFill>
          <a:ln w="9525">
            <a:noFill/>
            <a:round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58" name="Freeform 119"/>
          <xdr:cNvSpPr>
            <a:spLocks/>
          </xdr:cNvSpPr>
        </xdr:nvSpPr>
        <xdr:spPr bwMode="auto">
          <a:xfrm>
            <a:off x="2422525" y="4194175"/>
            <a:ext cx="147638" cy="112713"/>
          </a:xfrm>
          <a:custGeom>
            <a:avLst/>
            <a:gdLst>
              <a:gd name="T0" fmla="*/ 20638 w 93"/>
              <a:gd name="T1" fmla="*/ 111125 h 71"/>
              <a:gd name="T2" fmla="*/ 96838 w 93"/>
              <a:gd name="T3" fmla="*/ 101600 h 71"/>
              <a:gd name="T4" fmla="*/ 130175 w 93"/>
              <a:gd name="T5" fmla="*/ 79375 h 71"/>
              <a:gd name="T6" fmla="*/ 146050 w 93"/>
              <a:gd name="T7" fmla="*/ 58738 h 71"/>
              <a:gd name="T8" fmla="*/ 111125 w 93"/>
              <a:gd name="T9" fmla="*/ 44450 h 71"/>
              <a:gd name="T10" fmla="*/ 63500 w 93"/>
              <a:gd name="T11" fmla="*/ 36513 h 71"/>
              <a:gd name="T12" fmla="*/ 19050 w 93"/>
              <a:gd name="T13" fmla="*/ 0 h 71"/>
              <a:gd name="T14" fmla="*/ 4763 w 93"/>
              <a:gd name="T15" fmla="*/ 30163 h 71"/>
              <a:gd name="T16" fmla="*/ 0 w 93"/>
              <a:gd name="T17" fmla="*/ 58738 h 71"/>
              <a:gd name="T18" fmla="*/ 6350 w 93"/>
              <a:gd name="T19" fmla="*/ 93663 h 71"/>
              <a:gd name="T20" fmla="*/ 20638 w 93"/>
              <a:gd name="T21" fmla="*/ 111125 h 71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93"/>
              <a:gd name="T34" fmla="*/ 0 h 71"/>
              <a:gd name="T35" fmla="*/ 93 w 93"/>
              <a:gd name="T36" fmla="*/ 71 h 71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93" h="71">
                <a:moveTo>
                  <a:pt x="13" y="70"/>
                </a:moveTo>
                <a:lnTo>
                  <a:pt x="61" y="64"/>
                </a:lnTo>
                <a:lnTo>
                  <a:pt x="82" y="50"/>
                </a:lnTo>
                <a:lnTo>
                  <a:pt x="92" y="37"/>
                </a:lnTo>
                <a:lnTo>
                  <a:pt x="70" y="28"/>
                </a:lnTo>
                <a:lnTo>
                  <a:pt x="40" y="23"/>
                </a:lnTo>
                <a:lnTo>
                  <a:pt x="12" y="0"/>
                </a:lnTo>
                <a:lnTo>
                  <a:pt x="3" y="19"/>
                </a:lnTo>
                <a:lnTo>
                  <a:pt x="0" y="37"/>
                </a:lnTo>
                <a:lnTo>
                  <a:pt x="4" y="59"/>
                </a:lnTo>
                <a:lnTo>
                  <a:pt x="13" y="70"/>
                </a:lnTo>
              </a:path>
            </a:pathLst>
          </a:custGeom>
          <a:gradFill rotWithShape="0">
            <a:gsLst>
              <a:gs pos="0">
                <a:srgbClr val="CCCC00"/>
              </a:gs>
              <a:gs pos="100000">
                <a:srgbClr val="8E8E00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square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endParaRPr lang="ru-RU"/>
          </a:p>
        </xdr:txBody>
      </xdr:sp>
      <xdr:grpSp>
        <xdr:nvGrpSpPr>
          <xdr:cNvPr id="59" name="Group 122"/>
          <xdr:cNvGrpSpPr>
            <a:grpSpLocks/>
          </xdr:cNvGrpSpPr>
        </xdr:nvGrpSpPr>
        <xdr:grpSpPr bwMode="auto">
          <a:xfrm>
            <a:off x="2371756" y="4135438"/>
            <a:ext cx="152402" cy="112712"/>
            <a:chOff x="1494" y="2605"/>
            <a:chExt cx="96" cy="71"/>
          </a:xfrm>
        </xdr:grpSpPr>
        <xdr:sp macro="" textlink="">
          <xdr:nvSpPr>
            <xdr:cNvPr id="65" name="Oval 120"/>
            <xdr:cNvSpPr>
              <a:spLocks noChangeArrowheads="1"/>
            </xdr:cNvSpPr>
          </xdr:nvSpPr>
          <xdr:spPr bwMode="auto">
            <a:xfrm>
              <a:off x="1494" y="2607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66" name="Freeform 121"/>
            <xdr:cNvSpPr>
              <a:spLocks/>
            </xdr:cNvSpPr>
          </xdr:nvSpPr>
          <xdr:spPr bwMode="auto">
            <a:xfrm>
              <a:off x="1497" y="2605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60" name="Group 125"/>
          <xdr:cNvGrpSpPr>
            <a:grpSpLocks/>
          </xdr:cNvGrpSpPr>
        </xdr:nvGrpSpPr>
        <xdr:grpSpPr bwMode="auto">
          <a:xfrm>
            <a:off x="2336830" y="4043363"/>
            <a:ext cx="152402" cy="112712"/>
            <a:chOff x="1472" y="2547"/>
            <a:chExt cx="96" cy="71"/>
          </a:xfrm>
        </xdr:grpSpPr>
        <xdr:sp macro="" textlink="">
          <xdr:nvSpPr>
            <xdr:cNvPr id="63" name="Oval 123"/>
            <xdr:cNvSpPr>
              <a:spLocks noChangeArrowheads="1"/>
            </xdr:cNvSpPr>
          </xdr:nvSpPr>
          <xdr:spPr bwMode="auto">
            <a:xfrm>
              <a:off x="1472" y="2549"/>
              <a:ext cx="25" cy="69"/>
            </a:xfrm>
            <a:prstGeom prst="ellipse">
              <a:avLst/>
            </a:prstGeom>
            <a:gradFill rotWithShape="0">
              <a:gsLst>
                <a:gs pos="0">
                  <a:schemeClr val="tx1"/>
                </a:gs>
                <a:gs pos="100000">
                  <a:schemeClr val="tx1">
                    <a:gamma/>
                    <a:tint val="89804"/>
                    <a:invGamma/>
                  </a:schemeClr>
                </a:gs>
              </a:gsLst>
              <a:lin ang="2700000" scaled="1"/>
            </a:gradFill>
            <a:ln w="9525">
              <a:noFill/>
              <a:round/>
              <a:headEnd/>
              <a:tailEnd/>
            </a:ln>
            <a:effectLst/>
          </xdr:spPr>
          <xdr:txBody>
            <a:bodyPr wrap="square" anchor="ctr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pPr>
                <a:defRPr/>
              </a:pPr>
              <a:endParaRPr lang="en-GB">
                <a:latin typeface="Arial" charset="0"/>
                <a:cs typeface="Arial" charset="0"/>
              </a:endParaRPr>
            </a:p>
          </xdr:txBody>
        </xdr:sp>
        <xdr:sp macro="" textlink="">
          <xdr:nvSpPr>
            <xdr:cNvPr id="64" name="Freeform 124"/>
            <xdr:cNvSpPr>
              <a:spLocks/>
            </xdr:cNvSpPr>
          </xdr:nvSpPr>
          <xdr:spPr bwMode="auto">
            <a:xfrm>
              <a:off x="1475" y="2547"/>
              <a:ext cx="93" cy="71"/>
            </a:xfrm>
            <a:custGeom>
              <a:avLst/>
              <a:gdLst>
                <a:gd name="T0" fmla="*/ 13 w 93"/>
                <a:gd name="T1" fmla="*/ 70 h 71"/>
                <a:gd name="T2" fmla="*/ 61 w 93"/>
                <a:gd name="T3" fmla="*/ 64 h 71"/>
                <a:gd name="T4" fmla="*/ 82 w 93"/>
                <a:gd name="T5" fmla="*/ 50 h 71"/>
                <a:gd name="T6" fmla="*/ 92 w 93"/>
                <a:gd name="T7" fmla="*/ 37 h 71"/>
                <a:gd name="T8" fmla="*/ 81 w 93"/>
                <a:gd name="T9" fmla="*/ 19 h 71"/>
                <a:gd name="T10" fmla="*/ 55 w 93"/>
                <a:gd name="T11" fmla="*/ 6 h 71"/>
                <a:gd name="T12" fmla="*/ 12 w 93"/>
                <a:gd name="T13" fmla="*/ 0 h 71"/>
                <a:gd name="T14" fmla="*/ 3 w 93"/>
                <a:gd name="T15" fmla="*/ 19 h 71"/>
                <a:gd name="T16" fmla="*/ 0 w 93"/>
                <a:gd name="T17" fmla="*/ 37 h 71"/>
                <a:gd name="T18" fmla="*/ 4 w 93"/>
                <a:gd name="T19" fmla="*/ 59 h 71"/>
                <a:gd name="T20" fmla="*/ 13 w 93"/>
                <a:gd name="T21" fmla="*/ 70 h 71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3"/>
                <a:gd name="T34" fmla="*/ 0 h 71"/>
                <a:gd name="T35" fmla="*/ 93 w 93"/>
                <a:gd name="T36" fmla="*/ 71 h 71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3" h="71">
                  <a:moveTo>
                    <a:pt x="13" y="70"/>
                  </a:moveTo>
                  <a:lnTo>
                    <a:pt x="61" y="64"/>
                  </a:lnTo>
                  <a:lnTo>
                    <a:pt x="82" y="50"/>
                  </a:lnTo>
                  <a:lnTo>
                    <a:pt x="92" y="37"/>
                  </a:lnTo>
                  <a:lnTo>
                    <a:pt x="81" y="19"/>
                  </a:lnTo>
                  <a:lnTo>
                    <a:pt x="55" y="6"/>
                  </a:lnTo>
                  <a:lnTo>
                    <a:pt x="12" y="0"/>
                  </a:lnTo>
                  <a:lnTo>
                    <a:pt x="3" y="19"/>
                  </a:lnTo>
                  <a:lnTo>
                    <a:pt x="0" y="37"/>
                  </a:lnTo>
                  <a:lnTo>
                    <a:pt x="4" y="59"/>
                  </a:lnTo>
                  <a:lnTo>
                    <a:pt x="13" y="70"/>
                  </a:lnTo>
                </a:path>
              </a:pathLst>
            </a:custGeom>
            <a:gradFill rotWithShape="0">
              <a:gsLst>
                <a:gs pos="0">
                  <a:srgbClr val="CCCC00"/>
                </a:gs>
                <a:gs pos="100000">
                  <a:srgbClr val="8E8E00"/>
                </a:gs>
              </a:gsLst>
              <a:lin ang="0" scaled="1"/>
            </a:gradFill>
            <a:ln>
              <a:noFill/>
            </a:ln>
            <a:extLst>
              <a:ext uri="{91240B29-F687-4F45-9708-019B960494DF}">
                <a14:hiddenLine xmlns:a14="http://schemas.microsoft.com/office/drawing/2010/main" w="9525" cap="rnd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wrap="square"/>
            <a:lstStyle>
              <a:defPPr>
                <a:defRPr lang="en-GB"/>
              </a:defPPr>
              <a:lvl1pPr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1pPr>
              <a:lvl2pPr marL="4572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2pPr>
              <a:lvl3pPr marL="9144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3pPr>
              <a:lvl4pPr marL="13716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4pPr>
              <a:lvl5pPr marL="1828800" algn="ctr" rtl="0" eaLnBrk="0" fontAlgn="base" hangingPunct="0">
                <a:spcBef>
                  <a:spcPct val="0"/>
                </a:spcBef>
                <a:spcAft>
                  <a:spcPct val="0"/>
                </a:spcAft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5pPr>
              <a:lvl6pPr marL="22860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6pPr>
              <a:lvl7pPr marL="27432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7pPr>
              <a:lvl8pPr marL="32004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8pPr>
              <a:lvl9pPr marL="3657600" algn="l" defTabSz="914400" rtl="0" eaLnBrk="1" latinLnBrk="0" hangingPunct="1">
                <a:defRPr sz="1200" b="1" kern="120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lvl9pPr>
            </a:lstStyle>
            <a:p>
              <a:endParaRPr lang="ru-RU"/>
            </a:p>
          </xdr:txBody>
        </xdr:sp>
      </xdr:grpSp>
      <xdr:sp macro="" textlink="">
        <xdr:nvSpPr>
          <xdr:cNvPr id="61" name="Rectangle 127"/>
          <xdr:cNvSpPr>
            <a:spLocks noChangeArrowheads="1"/>
          </xdr:cNvSpPr>
        </xdr:nvSpPr>
        <xdr:spPr bwMode="auto">
          <a:xfrm>
            <a:off x="2349500" y="2570163"/>
            <a:ext cx="1046163" cy="206375"/>
          </a:xfrm>
          <a:prstGeom prst="rect">
            <a:avLst/>
          </a:prstGeom>
          <a:gradFill rotWithShape="0">
            <a:gsLst>
              <a:gs pos="0">
                <a:schemeClr val="tx1"/>
              </a:gs>
              <a:gs pos="50000">
                <a:schemeClr val="tx1">
                  <a:gamma/>
                  <a:tint val="70196"/>
                  <a:invGamma/>
                </a:schemeClr>
              </a:gs>
              <a:gs pos="100000">
                <a:schemeClr val="tx1"/>
              </a:gs>
            </a:gsLst>
            <a:lin ang="0" scaled="1"/>
          </a:gradFill>
          <a:ln w="9525">
            <a:noFill/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  <xdr:sp macro="" textlink="">
        <xdr:nvSpPr>
          <xdr:cNvPr id="62" name="Rectangle 144"/>
          <xdr:cNvSpPr>
            <a:spLocks noChangeArrowheads="1"/>
          </xdr:cNvSpPr>
        </xdr:nvSpPr>
        <xdr:spPr bwMode="auto">
          <a:xfrm>
            <a:off x="2419350" y="2065338"/>
            <a:ext cx="869950" cy="503237"/>
          </a:xfrm>
          <a:prstGeom prst="rect">
            <a:avLst/>
          </a:prstGeom>
          <a:gradFill rotWithShape="0">
            <a:gsLst>
              <a:gs pos="0">
                <a:schemeClr val="tx1"/>
              </a:gs>
              <a:gs pos="50000">
                <a:schemeClr val="tx1">
                  <a:gamma/>
                  <a:tint val="70196"/>
                  <a:invGamma/>
                </a:schemeClr>
              </a:gs>
              <a:gs pos="100000">
                <a:schemeClr val="tx1"/>
              </a:gs>
            </a:gsLst>
            <a:lin ang="0" scaled="1"/>
          </a:gradFill>
          <a:ln w="9525">
            <a:noFill/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GB"/>
            </a:defPPr>
            <a:lvl1pPr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1pPr>
            <a:lvl2pPr marL="4572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2pPr>
            <a:lvl3pPr marL="9144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3pPr>
            <a:lvl4pPr marL="13716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4pPr>
            <a:lvl5pPr marL="1828800" algn="ctr" rtl="0" eaLnBrk="0" fontAlgn="base" hangingPunct="0">
              <a:spcBef>
                <a:spcPct val="0"/>
              </a:spcBef>
              <a:spcAft>
                <a:spcPct val="0"/>
              </a:spcAft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5pPr>
            <a:lvl6pPr marL="22860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6pPr>
            <a:lvl7pPr marL="27432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7pPr>
            <a:lvl8pPr marL="32004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8pPr>
            <a:lvl9pPr marL="3657600" algn="l" defTabSz="914400" rtl="0" eaLnBrk="1" latinLnBrk="0" hangingPunct="1">
              <a:defRPr sz="1200" b="1" kern="120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lvl9pPr>
          </a:lstStyle>
          <a:p>
            <a:pPr>
              <a:defRPr/>
            </a:pPr>
            <a:endParaRPr lang="en-GB">
              <a:latin typeface="Arial" charset="0"/>
              <a:cs typeface="Arial" charset="0"/>
            </a:endParaRPr>
          </a:p>
        </xdr:txBody>
      </xdr:sp>
    </xdr:grpSp>
    <xdr:clientData/>
  </xdr:twoCellAnchor>
  <xdr:twoCellAnchor editAs="oneCell">
    <xdr:from>
      <xdr:col>2</xdr:col>
      <xdr:colOff>0</xdr:colOff>
      <xdr:row>1</xdr:row>
      <xdr:rowOff>24781</xdr:rowOff>
    </xdr:from>
    <xdr:to>
      <xdr:col>4</xdr:col>
      <xdr:colOff>85102</xdr:colOff>
      <xdr:row>4</xdr:row>
      <xdr:rowOff>14905</xdr:rowOff>
    </xdr:to>
    <xdr:pic>
      <xdr:nvPicPr>
        <xdr:cNvPr id="125" name="RN_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0" y="268621"/>
          <a:ext cx="1799602" cy="59210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465371</xdr:colOff>
      <xdr:row>10</xdr:row>
      <xdr:rowOff>9286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828571" cy="19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103467</xdr:colOff>
      <xdr:row>46</xdr:row>
      <xdr:rowOff>132500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95500"/>
          <a:ext cx="10466667" cy="680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RKSHEE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ii\&#1086;&#1073;&#1084;&#1077;&#1085;\&#1056;&#1072;&#1073;&#1086;&#1095;&#1080;&#1077;%20&#1076;&#1086;&#1082;&#1091;&#1084;&#1077;&#1085;&#1090;&#1099;-2\&#1047;&#1072;&#1087;&#1072;&#1076;&#1085;&#1086;-&#1057;&#1072;&#1083;&#1099;&#1084;&#1089;&#1082;&#1086;&#1077;%2021&#1082;&#1091;&#1089;&#1090;\&#1056;&#1072;&#1073;&#1086;&#1095;&#1080;&#1080;%20&#1076;&#1086;&#1082;&#1091;&#1084;&#1077;&#1085;&#1090;&#1099;_&#1050;&#1091;&#1089;&#1090;21\EQWR\Documents\Schlumberger\Startup%20Files\Brian's%20Stuff\Forms\PLTDRL\EAST%20RIG%20FILES\B-16-10%20DATA\COST\OCTOBER%20DAILY%20FOR%20B-16%201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&#1040;&#1076;&#1084;&#1080;&#1085;&#1080;&#1089;&#1090;&#1088;&#1072;&#1090;&#1086;&#1088;\&#1056;&#1072;&#1073;&#1086;&#1095;&#1080;&#1081;%20&#1089;&#1090;&#1086;&#1083;\&#1056;&#1072;&#1073;&#1086;&#1095;&#1072;&#1103;%20&#1087;&#1072;&#1087;&#1082;&#1072;\08-&#1046;&#1091;&#1088;&#1085;&#1072;&#1083;%20&#1073;&#1091;&#1088;&#1077;&#1085;&#1080;&#1103;(Slide%20sheets)\4348\544\Documents\Schlumberger\Startup%20Files\Brian's%20Stuff\Forms\PLTDRL\EAST%20RIG%20FILES\B-16-10%20DATA\COST\OCTOBER%20DAILY%20FOR%20B-16%2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\5-372\WINNT\Profiles\pltdrl\Desktop\OPW%201\OPW%201\OPQ%202\Oct%20Rpts\OPQ%202\OPQ%202\Desktop%20Folder\EOWR%20HOLD%20FILE\RANGER%2036689%20GD\Drlg%20Pack%20ver%203.2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ii\&#1086;&#1073;&#1084;&#1077;&#1085;\&#1056;&#1072;&#1073;&#1086;&#1095;&#1080;&#1077;%20&#1076;&#1086;&#1082;&#1091;&#1084;&#1077;&#1085;&#1090;&#1099;-2\&#1047;&#1072;&#1087;&#1072;&#1076;&#1085;&#1086;-&#1057;&#1072;&#1083;&#1099;&#1084;&#1089;&#1082;&#1086;&#1077;%2021&#1082;&#1091;&#1089;&#1090;\&#1056;&#1072;&#1073;&#1086;&#1095;&#1080;&#1080;%20&#1076;&#1086;&#1082;&#1091;&#1084;&#1077;&#1085;&#1090;&#1099;_&#1050;&#1091;&#1089;&#1090;21\EQWR\Completions%20Reports\KerrMcGee3792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\5-372\Anadrill\Attach\Daily%20Drlg-Cost%20Report%20v2.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ii\&#1086;&#1073;&#1084;&#1077;&#1085;\&#1056;&#1072;&#1073;&#1086;&#1095;&#1080;&#1077;%20&#1076;&#1086;&#1082;&#1091;&#1084;&#1077;&#1085;&#1090;&#1099;-2\&#1047;&#1072;&#1087;&#1072;&#1076;&#1085;&#1086;-&#1057;&#1072;&#1083;&#1099;&#1084;&#1089;&#1082;&#1086;&#1077;%2021&#1082;&#1091;&#1089;&#1090;\&#1056;&#1072;&#1073;&#1086;&#1095;&#1080;&#1080;%20&#1076;&#1086;&#1082;&#1091;&#1084;&#1077;&#1085;&#1090;&#1099;_&#1050;&#1091;&#1089;&#1090;21\EQWR\Documents\Schlumberger\Startup%20Files\Brian's%20Stuff\Forms\Anadrill\Reports\WINNT\Profiles\pltdrl\Desktop\Anadrill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ii\&#1086;&#1073;&#1084;&#1077;&#1085;\&#1056;&#1072;&#1073;&#1086;&#1095;&#1080;&#1077;%20&#1076;&#1086;&#1082;&#1091;&#1084;&#1077;&#1085;&#1090;&#1099;-2\&#1047;&#1072;&#1087;&#1072;&#1076;&#1085;&#1086;-&#1057;&#1072;&#1083;&#1099;&#1084;&#1089;&#1082;&#1086;&#1077;%2021&#1082;&#1091;&#1089;&#1090;\&#1056;&#1072;&#1073;&#1086;&#1095;&#1080;&#1080;%20&#1076;&#1086;&#1082;&#1091;&#1084;&#1077;&#1085;&#1090;&#1099;_&#1050;&#1091;&#1089;&#1090;21\EQWR\Documents\Schlumberger\Startup%20Files\Brian's%20Stuff\Forms\Anadrill\Reports\TEMP\DDNEW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\5-372\PLTDRL\EAST%20RIG%20FILES\B-16-10%20DATA\COST\APRIL%20%20DAILY%20COST%20Ver.%202.8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1058;&#1072;&#1088;&#1072;&#1089;&#1086;&#1074;&#1089;&#1082;&#1086;&#1077;_41_5032\02-&#1055;&#1083;&#1072;&#1085;&#1099;,%20&#1076;&#1072;&#1085;&#1085;&#1099;&#1077;%20&#1087;&#1086;%20&#1089;&#1082;&#1074;&#1072;&#1078;&#1080;&#1085;&#1077;\41_5032\41%205032%20&#1058;&#1072;&#1088;&#1072;&#1089;&#1086;&#1074;&#1089;&#1082;&#1086;&#1077;%20&#1042;&#1077;&#1088;&#1089;&#1080;&#1103;%201.0%20&#1086;&#1090;%2016.01.2019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gviewii\&#1086;&#1073;&#1084;&#1077;&#1085;\&#1056;&#1072;&#1073;&#1086;&#1095;&#1080;&#1077;%20&#1076;&#1086;&#1082;&#1091;&#1084;&#1077;&#1085;&#1090;&#1099;-2\&#1047;&#1072;&#1087;&#1072;&#1076;&#1085;&#1086;-&#1057;&#1072;&#1083;&#1099;&#1084;&#1089;&#1082;&#1086;&#1077;%2021&#1082;&#1091;&#1089;&#1090;\&#1056;&#1072;&#1073;&#1086;&#1095;&#1080;&#1080;%20&#1076;&#1086;&#1082;&#1091;&#1084;&#1077;&#1085;&#1090;&#1099;_&#1050;&#1091;&#1089;&#1090;21\EQWR\TEMP\DE208CV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&#1070;&#1078;&#1085;&#1086;-&#1061;&#1072;&#1088;&#1072;&#1084;&#1087;&#1091;&#1088;&#1089;&#1082;&#1086;&#1077;%2021_1183\04-&#1046;&#1091;&#1088;&#1085;&#1072;&#1083;%20&#1073;&#1091;&#1088;&#1077;&#1085;&#1080;&#1103;%20(Slide%20sheets)\Slide%20Sheets_&#1061;&#1072;&#1088;&#1072;&#1084;&#1087;&#1091;&#1088;&#1089;&#1082;&#1086;&#1077;%2021_118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ile.targin.ru/&#1056;&#1072;&#1073;&#1086;&#1090;&#1072;/35322_1903_&#1057;&#1072;&#1084;&#1086;&#1090;&#1083;&#1086;&#1088;&#1089;&#1082;&#1086;&#1077;_&#1055;&#1083;&#1072;&#1085;-&#1087;&#1088;&#1086;&#1075;&#1088;&#1072;&#1084;&#1084;&#1072;%20&#1044;142,9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.Konopeshko\Desktop\06%20&#1054;&#1090;&#1095;&#1077;&#1090;&#1099;%20&#1087;&#1086;%20&#1088;&#1077;&#1081;&#1089;&#1072;&#1084;\&#1060;&#1080;&#1085;&#1072;&#1083;&#1100;&#1085;&#1072;&#1103;%20&#1074;&#1077;&#1088;&#1089;&#1080;&#1103;%20&#1058;&#1054;_&#1050;&#1086;&#1089;&#1091;&#1093;&#1080;&#1085;&#1089;&#1082;&#1086;&#1077;_&#1050;&#1091;&#1089;&#1090;%204_&#1057;&#1082;&#1074;_557&#1043;_&#1056;&#1077;&#1081;&#1089;06_05.10.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ations"/>
      <sheetName val="Setup"/>
      <sheetName val="WRKSHEET"/>
      <sheetName val="Баланс времени"/>
      <sheetName val="План"/>
      <sheetName val="22.03.2019"/>
      <sheetName val="BHA-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TOBER DAILY FOR B-16 10"/>
      <sheetName val="OCTOBER%20DAILY%20FOR%20B-16%20"/>
    </sheetNames>
    <definedNames>
      <definedName name="[program].Print_Anadrill_Chklst"/>
      <definedName name="[program].Print_DrlCost_Report"/>
    </defined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CTOBER DAILY FOR B-16 10"/>
      <sheetName val="OCTOBER%20DAILY%20FOR%20B-16%20"/>
    </sheetNames>
    <definedNames>
      <definedName name="[program].Print_Anadrill_Chklst"/>
      <definedName name="[program].Print_DrlCost_Report"/>
    </defined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</sheetNames>
    <sheetDataSet>
      <sheetData sheetId="0" refreshError="1">
        <row r="4">
          <cell r="D4" t="str">
            <v xml:space="preserve">Ranger Oil Ltd. </v>
          </cell>
        </row>
        <row r="12">
          <cell r="D12" t="str">
            <v>Czar et al Midwinter d-73-H/94-P-14</v>
          </cell>
        </row>
        <row r="14">
          <cell r="D14">
            <v>36689</v>
          </cell>
        </row>
        <row r="26">
          <cell r="D26" t="str">
            <v>R. Smith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A"/>
      <sheetName val="PDM RUN"/>
      <sheetName val="DAILY"/>
      <sheetName val="Graphs"/>
      <sheetName val="Well Dat 1A"/>
      <sheetName val="NEG02"/>
      <sheetName val="Slide BHA2 8.75"/>
      <sheetName val="Sheet1"/>
      <sheetName val="Sheet2"/>
      <sheetName val="Sheet3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Drlg-Cost Report v2.6"/>
    </sheetNames>
    <definedNames>
      <definedName name="Macro2"/>
      <definedName name="Print_DrlgCost_Report"/>
    </defined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drill"/>
    </sheetNames>
    <definedNames>
      <definedName name="Print_Anadrill_Chklst"/>
      <definedName name="Print_DrlCost_Report"/>
    </defined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NEW"/>
    </sheetNames>
    <definedNames>
      <definedName name="program.Print_Anadrill_Chklst"/>
      <definedName name="program.Print_DrlCost_Report"/>
    </defined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IL  DAILY COST Ver. 2.8"/>
    </sheetNames>
    <definedNames>
      <definedName name="program.Print_DrlgCost_Report"/>
    </defined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1 5032 Тарасовское"/>
      <sheetName val="41 5032 MD 10"/>
      <sheetName val="Plot"/>
      <sheetName val="Spider"/>
      <sheetName val="Anticolision"/>
    </sheetNames>
    <sheetDataSet>
      <sheetData sheetId="0" refreshError="1">
        <row r="14">
          <cell r="I14" t="str">
            <v>18.98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L DE206"/>
      <sheetName val="BHA Radius"/>
      <sheetName val="BHA 1 LAT "/>
      <sheetName val="BHA 2 LAT STK"/>
      <sheetName val="div Sld"/>
      <sheetName val="WELL BC 22-2 (2)"/>
      <sheetName val="RADIUS SLIDE"/>
      <sheetName val="SLIDE RAD(PERCENTAGE)"/>
      <sheetName val="SLIDE LAT 1"/>
      <sheetName val="WELL DE208"/>
      <sheetName val="WELL DE207"/>
      <sheetName val="WELL BC 22-1"/>
      <sheetName val="WELL BC 22-2"/>
      <sheetName val="book"/>
      <sheetName val="DE208CV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5"/>
      <sheetName val="Тех. колонна"/>
      <sheetName val="ЭК"/>
      <sheetName val="Мера"/>
      <sheetName val="План"/>
      <sheetName val="Замер"/>
      <sheetName val="Кондуктор"/>
    </sheetNames>
    <sheetDataSet>
      <sheetData sheetId="0"/>
      <sheetData sheetId="1"/>
      <sheetData sheetId="2"/>
      <sheetData sheetId="3">
        <row r="2">
          <cell r="G2">
            <v>15.41</v>
          </cell>
        </row>
      </sheetData>
      <sheetData sheetId="4" refreshError="1"/>
      <sheetData sheetId="5" refreshError="1"/>
      <sheetData sheetId="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офиль Rev-B.0"/>
      <sheetName val="Плановое время "/>
      <sheetName val="Оценочная карта"/>
      <sheetName val="отход"/>
      <sheetName val="Транспорт"/>
      <sheetName val="Горизонт"/>
    </sheetNames>
    <sheetDataSet>
      <sheetData sheetId="0">
        <row r="4">
          <cell r="G4" t="str">
            <v xml:space="preserve">Менеджер по инжинирингу </v>
          </cell>
        </row>
        <row r="39">
          <cell r="B39">
            <v>10</v>
          </cell>
          <cell r="C39">
            <v>0.4</v>
          </cell>
          <cell r="D39">
            <v>28.359999999999996</v>
          </cell>
          <cell r="E39">
            <v>45.73</v>
          </cell>
          <cell r="F39">
            <v>10</v>
          </cell>
          <cell r="G39">
            <v>-48</v>
          </cell>
          <cell r="H39">
            <v>29264.954000000002</v>
          </cell>
          <cell r="I39">
            <v>21882.865000000002</v>
          </cell>
          <cell r="J39">
            <v>0.03</v>
          </cell>
          <cell r="K39">
            <v>45.73</v>
          </cell>
          <cell r="L39">
            <v>0</v>
          </cell>
          <cell r="M39">
            <v>0</v>
          </cell>
          <cell r="N39">
            <v>0</v>
          </cell>
        </row>
        <row r="40">
          <cell r="B40">
            <v>20</v>
          </cell>
          <cell r="C40">
            <v>0.3</v>
          </cell>
          <cell r="D40">
            <v>31.359999999999996</v>
          </cell>
          <cell r="E40">
            <v>48.73</v>
          </cell>
          <cell r="F40">
            <v>20</v>
          </cell>
          <cell r="G40">
            <v>-38</v>
          </cell>
          <cell r="H40">
            <v>29264.995999999999</v>
          </cell>
          <cell r="I40">
            <v>21882.91</v>
          </cell>
          <cell r="J40">
            <v>0.1</v>
          </cell>
          <cell r="K40">
            <v>46.55</v>
          </cell>
          <cell r="L40">
            <v>0.10199999999999999</v>
          </cell>
          <cell r="M40">
            <v>171.11</v>
          </cell>
          <cell r="N40">
            <v>0</v>
          </cell>
        </row>
        <row r="41">
          <cell r="B41">
            <v>30</v>
          </cell>
          <cell r="C41">
            <v>0.3</v>
          </cell>
          <cell r="D41">
            <v>52.36</v>
          </cell>
          <cell r="E41">
            <v>69.73</v>
          </cell>
          <cell r="F41">
            <v>30</v>
          </cell>
          <cell r="G41">
            <v>-28</v>
          </cell>
          <cell r="H41">
            <v>29265.022000000001</v>
          </cell>
          <cell r="I41">
            <v>21882.954000000002</v>
          </cell>
          <cell r="J41">
            <v>0.15</v>
          </cell>
          <cell r="K41">
            <v>50.97</v>
          </cell>
          <cell r="L41">
            <v>0.109</v>
          </cell>
          <cell r="M41">
            <v>100.5</v>
          </cell>
          <cell r="N41">
            <v>0</v>
          </cell>
        </row>
        <row r="42">
          <cell r="B42">
            <v>40</v>
          </cell>
          <cell r="C42">
            <v>0.37</v>
          </cell>
          <cell r="D42">
            <v>66.36</v>
          </cell>
          <cell r="E42">
            <v>83.73</v>
          </cell>
          <cell r="F42">
            <v>39.999000000000002</v>
          </cell>
          <cell r="G42">
            <v>-18.001000000000001</v>
          </cell>
          <cell r="H42">
            <v>29265.035</v>
          </cell>
          <cell r="I42">
            <v>21883.010999999999</v>
          </cell>
          <cell r="J42">
            <v>0.2</v>
          </cell>
          <cell r="K42">
            <v>58.4</v>
          </cell>
          <cell r="L42">
            <v>0.107</v>
          </cell>
          <cell r="M42">
            <v>56.61</v>
          </cell>
          <cell r="N42">
            <v>0</v>
          </cell>
        </row>
        <row r="43">
          <cell r="B43">
            <v>50</v>
          </cell>
          <cell r="C43">
            <v>0.52</v>
          </cell>
          <cell r="D43">
            <v>74.36</v>
          </cell>
          <cell r="E43">
            <v>91.73</v>
          </cell>
          <cell r="F43">
            <v>49.999000000000002</v>
          </cell>
          <cell r="G43">
            <v>-8.0009999999999994</v>
          </cell>
          <cell r="H43">
            <v>29265.037</v>
          </cell>
          <cell r="I43">
            <v>21883.088</v>
          </cell>
          <cell r="J43">
            <v>0.27</v>
          </cell>
          <cell r="K43">
            <v>66.650000000000006</v>
          </cell>
          <cell r="L43">
            <v>0.16200000000000001</v>
          </cell>
          <cell r="M43">
            <v>26.53</v>
          </cell>
          <cell r="N43">
            <v>0</v>
          </cell>
        </row>
        <row r="44">
          <cell r="B44">
            <v>60</v>
          </cell>
          <cell r="C44">
            <v>0.62</v>
          </cell>
          <cell r="D44">
            <v>82.36</v>
          </cell>
          <cell r="E44">
            <v>99.73</v>
          </cell>
          <cell r="F44">
            <v>59.999000000000002</v>
          </cell>
          <cell r="G44">
            <v>1.9990000000000001</v>
          </cell>
          <cell r="H44">
            <v>29265.026999999998</v>
          </cell>
          <cell r="I44">
            <v>21883.187000000002</v>
          </cell>
          <cell r="J44">
            <v>0.36</v>
          </cell>
          <cell r="K44">
            <v>74.430000000000007</v>
          </cell>
          <cell r="L44">
            <v>0.128</v>
          </cell>
          <cell r="M44">
            <v>42.56</v>
          </cell>
          <cell r="N44">
            <v>0</v>
          </cell>
        </row>
        <row r="45">
          <cell r="B45">
            <v>70</v>
          </cell>
          <cell r="C45">
            <v>0.72</v>
          </cell>
          <cell r="D45">
            <v>87.36</v>
          </cell>
          <cell r="E45">
            <v>104.73</v>
          </cell>
          <cell r="F45">
            <v>69.998000000000005</v>
          </cell>
          <cell r="G45">
            <v>11.997999999999999</v>
          </cell>
          <cell r="H45">
            <v>29265.001</v>
          </cell>
          <cell r="I45">
            <v>21883.300999999999</v>
          </cell>
          <cell r="J45">
            <v>0.47</v>
          </cell>
          <cell r="K45">
            <v>81.180000000000007</v>
          </cell>
          <cell r="L45">
            <v>0.11600000000000001</v>
          </cell>
          <cell r="M45">
            <v>32.83</v>
          </cell>
          <cell r="N45">
            <v>0</v>
          </cell>
        </row>
        <row r="46">
          <cell r="B46">
            <v>80</v>
          </cell>
          <cell r="C46">
            <v>1.37</v>
          </cell>
          <cell r="D46">
            <v>109.36</v>
          </cell>
          <cell r="E46">
            <v>126.73</v>
          </cell>
          <cell r="F46">
            <v>79.995999999999995</v>
          </cell>
          <cell r="G46">
            <v>21.995999999999999</v>
          </cell>
          <cell r="H46">
            <v>29264.914000000001</v>
          </cell>
          <cell r="I46">
            <v>21883.456999999999</v>
          </cell>
          <cell r="J46">
            <v>0.62</v>
          </cell>
          <cell r="K46">
            <v>91.49</v>
          </cell>
          <cell r="L46">
            <v>0.752</v>
          </cell>
          <cell r="M46">
            <v>43</v>
          </cell>
          <cell r="N46">
            <v>0</v>
          </cell>
        </row>
        <row r="47">
          <cell r="B47">
            <v>90</v>
          </cell>
          <cell r="C47">
            <v>2.58</v>
          </cell>
          <cell r="D47">
            <v>126.35999999999999</v>
          </cell>
          <cell r="E47">
            <v>143.72999999999999</v>
          </cell>
          <cell r="F47">
            <v>89.99</v>
          </cell>
          <cell r="G47">
            <v>31.99</v>
          </cell>
          <cell r="H47">
            <v>29264.661</v>
          </cell>
          <cell r="I47">
            <v>21883.686000000002</v>
          </cell>
          <cell r="J47">
            <v>0.89</v>
          </cell>
          <cell r="K47">
            <v>107.63</v>
          </cell>
          <cell r="L47">
            <v>1.331</v>
          </cell>
          <cell r="M47">
            <v>34.5</v>
          </cell>
          <cell r="N47">
            <v>0</v>
          </cell>
        </row>
        <row r="48">
          <cell r="B48">
            <v>100</v>
          </cell>
          <cell r="C48">
            <v>3.88</v>
          </cell>
          <cell r="D48">
            <v>128.35999999999999</v>
          </cell>
          <cell r="E48">
            <v>145.72999999999999</v>
          </cell>
          <cell r="F48">
            <v>99.974000000000004</v>
          </cell>
          <cell r="G48">
            <v>41.973999999999997</v>
          </cell>
          <cell r="H48">
            <v>29264.2</v>
          </cell>
          <cell r="I48">
            <v>21884.01</v>
          </cell>
          <cell r="J48">
            <v>1.38</v>
          </cell>
          <cell r="K48">
            <v>121.96</v>
          </cell>
          <cell r="L48">
            <v>1.3049999999999999</v>
          </cell>
          <cell r="M48">
            <v>5.95</v>
          </cell>
          <cell r="N48">
            <v>0</v>
          </cell>
        </row>
        <row r="49">
          <cell r="B49">
            <v>110</v>
          </cell>
          <cell r="C49">
            <v>5.13</v>
          </cell>
          <cell r="D49">
            <v>127.35999999999999</v>
          </cell>
          <cell r="E49">
            <v>144.72999999999999</v>
          </cell>
          <cell r="F49">
            <v>109.943</v>
          </cell>
          <cell r="G49">
            <v>51.942999999999998</v>
          </cell>
          <cell r="H49">
            <v>29263.555</v>
          </cell>
          <cell r="I49">
            <v>21884.458999999999</v>
          </cell>
          <cell r="J49">
            <v>2.12</v>
          </cell>
          <cell r="K49">
            <v>130.34</v>
          </cell>
          <cell r="L49">
            <v>1.252</v>
          </cell>
          <cell r="M49">
            <v>-4.09</v>
          </cell>
          <cell r="N49">
            <v>0</v>
          </cell>
        </row>
        <row r="50">
          <cell r="B50">
            <v>120</v>
          </cell>
          <cell r="C50">
            <v>6.3</v>
          </cell>
          <cell r="D50">
            <v>127.35999999999999</v>
          </cell>
          <cell r="E50">
            <v>144.72999999999999</v>
          </cell>
          <cell r="F50">
            <v>119.893</v>
          </cell>
          <cell r="G50">
            <v>61.893000000000001</v>
          </cell>
          <cell r="H50">
            <v>29262.741999999998</v>
          </cell>
          <cell r="I50">
            <v>21885.034</v>
          </cell>
          <cell r="J50">
            <v>3.1</v>
          </cell>
          <cell r="K50">
            <v>134.91999999999999</v>
          </cell>
          <cell r="L50">
            <v>1.17</v>
          </cell>
          <cell r="M50">
            <v>0</v>
          </cell>
          <cell r="N50">
            <v>0</v>
          </cell>
        </row>
        <row r="51">
          <cell r="B51">
            <v>130</v>
          </cell>
          <cell r="C51">
            <v>7.22</v>
          </cell>
          <cell r="D51">
            <v>126.35999999999999</v>
          </cell>
          <cell r="E51">
            <v>143.72999999999999</v>
          </cell>
          <cell r="F51">
            <v>129.82400000000001</v>
          </cell>
          <cell r="G51">
            <v>71.823999999999998</v>
          </cell>
          <cell r="H51">
            <v>29261.788</v>
          </cell>
          <cell r="I51">
            <v>21885.722000000002</v>
          </cell>
          <cell r="J51">
            <v>4.26</v>
          </cell>
          <cell r="K51">
            <v>137.47</v>
          </cell>
          <cell r="L51">
            <v>0.92700000000000005</v>
          </cell>
          <cell r="M51">
            <v>-7.79</v>
          </cell>
        </row>
        <row r="52">
          <cell r="B52">
            <v>140</v>
          </cell>
          <cell r="C52">
            <v>8.6300000000000008</v>
          </cell>
          <cell r="D52">
            <v>125.35999999999999</v>
          </cell>
          <cell r="E52">
            <v>142.72999999999999</v>
          </cell>
          <cell r="F52">
            <v>139.72800000000001</v>
          </cell>
          <cell r="G52">
            <v>81.727999999999994</v>
          </cell>
          <cell r="H52">
            <v>29260.684000000001</v>
          </cell>
          <cell r="I52">
            <v>21886.547999999999</v>
          </cell>
          <cell r="J52">
            <v>5.64</v>
          </cell>
          <cell r="K52">
            <v>138.87</v>
          </cell>
          <cell r="L52">
            <v>1.417</v>
          </cell>
          <cell r="M52">
            <v>-6.08</v>
          </cell>
          <cell r="N52">
            <v>0</v>
          </cell>
        </row>
        <row r="53">
          <cell r="B53">
            <v>150</v>
          </cell>
          <cell r="C53">
            <v>9.8699999999999992</v>
          </cell>
          <cell r="D53">
            <v>126.35999999999999</v>
          </cell>
          <cell r="E53">
            <v>143.72999999999999</v>
          </cell>
          <cell r="F53">
            <v>149.59800000000001</v>
          </cell>
          <cell r="G53">
            <v>91.597999999999999</v>
          </cell>
          <cell r="H53">
            <v>29259.396000000001</v>
          </cell>
          <cell r="I53">
            <v>21887.51</v>
          </cell>
          <cell r="J53">
            <v>7.24</v>
          </cell>
          <cell r="K53">
            <v>139.84</v>
          </cell>
          <cell r="L53">
            <v>1.25</v>
          </cell>
          <cell r="M53">
            <v>7.88</v>
          </cell>
          <cell r="N53">
            <v>0</v>
          </cell>
        </row>
        <row r="54">
          <cell r="B54">
            <v>160</v>
          </cell>
          <cell r="C54">
            <v>11.13</v>
          </cell>
          <cell r="D54">
            <v>125.35999999999999</v>
          </cell>
          <cell r="E54">
            <v>142.72999999999999</v>
          </cell>
          <cell r="F54">
            <v>159.43</v>
          </cell>
          <cell r="G54">
            <v>101.43</v>
          </cell>
          <cell r="H54">
            <v>29257.937000000002</v>
          </cell>
          <cell r="I54">
            <v>21888.600999999999</v>
          </cell>
          <cell r="J54">
            <v>9.06</v>
          </cell>
          <cell r="K54">
            <v>140.52000000000001</v>
          </cell>
          <cell r="L54">
            <v>1.2729999999999999</v>
          </cell>
          <cell r="M54">
            <v>-8.7200000000000006</v>
          </cell>
          <cell r="N54">
            <v>0</v>
          </cell>
        </row>
        <row r="55">
          <cell r="B55">
            <v>170</v>
          </cell>
          <cell r="C55">
            <v>12.12</v>
          </cell>
          <cell r="D55">
            <v>123.35999999999999</v>
          </cell>
          <cell r="E55">
            <v>140.72999999999999</v>
          </cell>
          <cell r="F55">
            <v>169.22499999999999</v>
          </cell>
          <cell r="G55">
            <v>111.22499999999999</v>
          </cell>
          <cell r="H55">
            <v>29256.356</v>
          </cell>
          <cell r="I55">
            <v>21889.85</v>
          </cell>
          <cell r="J55">
            <v>11.08</v>
          </cell>
          <cell r="K55">
            <v>140.72999999999999</v>
          </cell>
          <cell r="L55">
            <v>1.069</v>
          </cell>
          <cell r="M55">
            <v>-23.13</v>
          </cell>
          <cell r="N55">
            <v>0</v>
          </cell>
        </row>
        <row r="56">
          <cell r="B56">
            <v>180</v>
          </cell>
          <cell r="C56">
            <v>12.93</v>
          </cell>
          <cell r="D56">
            <v>121.35999999999999</v>
          </cell>
          <cell r="E56">
            <v>138.72999999999999</v>
          </cell>
          <cell r="F56">
            <v>178.98699999999999</v>
          </cell>
          <cell r="G56">
            <v>120.98699999999999</v>
          </cell>
          <cell r="H56">
            <v>29254.702000000001</v>
          </cell>
          <cell r="I56">
            <v>21891.253000000001</v>
          </cell>
          <cell r="J56">
            <v>13.24</v>
          </cell>
          <cell r="K56">
            <v>140.56</v>
          </cell>
          <cell r="L56">
            <v>0.91900000000000004</v>
          </cell>
          <cell r="M56">
            <v>-29.15</v>
          </cell>
          <cell r="N56">
            <v>0</v>
          </cell>
        </row>
        <row r="57">
          <cell r="B57">
            <v>190</v>
          </cell>
          <cell r="C57">
            <v>14.43</v>
          </cell>
          <cell r="D57">
            <v>117.35999999999999</v>
          </cell>
          <cell r="E57">
            <v>134.72999999999999</v>
          </cell>
          <cell r="F57">
            <v>188.703</v>
          </cell>
          <cell r="G57">
            <v>130.703</v>
          </cell>
          <cell r="H57">
            <v>29252.984</v>
          </cell>
          <cell r="I57">
            <v>21892.876</v>
          </cell>
          <cell r="J57">
            <v>15.6</v>
          </cell>
          <cell r="K57">
            <v>139.96</v>
          </cell>
          <cell r="L57">
            <v>1.7729999999999999</v>
          </cell>
          <cell r="M57">
            <v>-34.19</v>
          </cell>
          <cell r="N57">
            <v>0</v>
          </cell>
        </row>
        <row r="58">
          <cell r="B58">
            <v>200</v>
          </cell>
          <cell r="C58">
            <v>15.97</v>
          </cell>
          <cell r="D58">
            <v>115.35999999999999</v>
          </cell>
          <cell r="E58">
            <v>132.72999999999999</v>
          </cell>
          <cell r="F58">
            <v>198.35300000000001</v>
          </cell>
          <cell r="G58">
            <v>140.35300000000001</v>
          </cell>
          <cell r="H58">
            <v>29251.173999999999</v>
          </cell>
          <cell r="I58">
            <v>21894.772000000001</v>
          </cell>
          <cell r="J58">
            <v>18.21</v>
          </cell>
          <cell r="K58">
            <v>139.06</v>
          </cell>
          <cell r="L58">
            <v>1.627</v>
          </cell>
          <cell r="M58">
            <v>-19.77</v>
          </cell>
          <cell r="N58">
            <v>0</v>
          </cell>
        </row>
        <row r="59">
          <cell r="B59">
            <v>210</v>
          </cell>
          <cell r="C59">
            <v>16.97</v>
          </cell>
          <cell r="D59">
            <v>113.35999999999999</v>
          </cell>
          <cell r="E59">
            <v>130.72999999999999</v>
          </cell>
          <cell r="F59">
            <v>207.94300000000001</v>
          </cell>
          <cell r="G59">
            <v>149.94300000000001</v>
          </cell>
          <cell r="H59">
            <v>29249.288</v>
          </cell>
          <cell r="I59">
            <v>21896.887999999999</v>
          </cell>
          <cell r="J59">
            <v>21.02</v>
          </cell>
          <cell r="K59">
            <v>138.07</v>
          </cell>
          <cell r="L59">
            <v>1.149</v>
          </cell>
          <cell r="M59">
            <v>-30.52</v>
          </cell>
          <cell r="N59">
            <v>0</v>
          </cell>
        </row>
        <row r="60">
          <cell r="B60">
            <v>220</v>
          </cell>
          <cell r="C60">
            <v>17.82</v>
          </cell>
          <cell r="D60">
            <v>112.35999999999999</v>
          </cell>
          <cell r="E60">
            <v>129.72999999999999</v>
          </cell>
          <cell r="F60">
            <v>217.48500000000001</v>
          </cell>
          <cell r="G60">
            <v>159.48500000000001</v>
          </cell>
          <cell r="H60">
            <v>29247.358</v>
          </cell>
          <cell r="I60">
            <v>21899.170999999998</v>
          </cell>
          <cell r="J60">
            <v>23.99</v>
          </cell>
          <cell r="K60">
            <v>137.1</v>
          </cell>
          <cell r="L60">
            <v>0.90100000000000002</v>
          </cell>
          <cell r="M60">
            <v>-19.86</v>
          </cell>
          <cell r="N60">
            <v>0</v>
          </cell>
        </row>
        <row r="61">
          <cell r="B61">
            <v>230</v>
          </cell>
          <cell r="C61">
            <v>18.600000000000001</v>
          </cell>
          <cell r="D61">
            <v>111.35999999999999</v>
          </cell>
          <cell r="E61">
            <v>128.72999999999999</v>
          </cell>
          <cell r="F61">
            <v>226.98400000000001</v>
          </cell>
          <cell r="G61">
            <v>168.98400000000001</v>
          </cell>
          <cell r="H61">
            <v>29245.382000000001</v>
          </cell>
          <cell r="I61">
            <v>21901.592000000001</v>
          </cell>
          <cell r="J61">
            <v>27.09</v>
          </cell>
          <cell r="K61">
            <v>136.19</v>
          </cell>
          <cell r="L61">
            <v>0.84</v>
          </cell>
          <cell r="M61">
            <v>-22.31</v>
          </cell>
          <cell r="N61">
            <v>0</v>
          </cell>
        </row>
        <row r="62">
          <cell r="B62">
            <v>240</v>
          </cell>
          <cell r="C62">
            <v>19.600000000000001</v>
          </cell>
          <cell r="D62">
            <v>113.35999999999999</v>
          </cell>
          <cell r="E62">
            <v>130.72999999999999</v>
          </cell>
          <cell r="F62">
            <v>236.434</v>
          </cell>
          <cell r="G62">
            <v>178.434</v>
          </cell>
          <cell r="H62">
            <v>29243.29</v>
          </cell>
          <cell r="I62">
            <v>21904.107</v>
          </cell>
          <cell r="J62">
            <v>30.34</v>
          </cell>
          <cell r="K62">
            <v>135.5</v>
          </cell>
          <cell r="L62">
            <v>1.1950000000000001</v>
          </cell>
          <cell r="M62">
            <v>34.15</v>
          </cell>
          <cell r="N62">
            <v>0</v>
          </cell>
        </row>
        <row r="63">
          <cell r="B63">
            <v>250</v>
          </cell>
          <cell r="C63">
            <v>20.37</v>
          </cell>
          <cell r="D63">
            <v>115.35999999999999</v>
          </cell>
          <cell r="E63">
            <v>132.72999999999999</v>
          </cell>
          <cell r="F63">
            <v>245.83199999999999</v>
          </cell>
          <cell r="G63">
            <v>187.83199999999999</v>
          </cell>
          <cell r="H63">
            <v>29241.013999999999</v>
          </cell>
          <cell r="I63">
            <v>21906.656999999999</v>
          </cell>
          <cell r="J63">
            <v>33.75</v>
          </cell>
          <cell r="K63">
            <v>135.12</v>
          </cell>
          <cell r="L63">
            <v>1.03</v>
          </cell>
          <cell r="M63">
            <v>42.54</v>
          </cell>
          <cell r="N63">
            <v>0</v>
          </cell>
        </row>
        <row r="64">
          <cell r="B64">
            <v>260</v>
          </cell>
          <cell r="C64">
            <v>20.68</v>
          </cell>
          <cell r="D64">
            <v>118.35999999999999</v>
          </cell>
          <cell r="E64">
            <v>135.72999999999999</v>
          </cell>
          <cell r="F64">
            <v>255.197</v>
          </cell>
          <cell r="G64">
            <v>197.197</v>
          </cell>
          <cell r="H64">
            <v>29238.569</v>
          </cell>
          <cell r="I64">
            <v>21909.168000000001</v>
          </cell>
          <cell r="J64">
            <v>37.26</v>
          </cell>
          <cell r="K64">
            <v>135.04</v>
          </cell>
          <cell r="L64">
            <v>1.0960000000000001</v>
          </cell>
          <cell r="M64">
            <v>74.989999999999995</v>
          </cell>
          <cell r="N64">
            <v>0</v>
          </cell>
        </row>
        <row r="65">
          <cell r="B65">
            <v>270</v>
          </cell>
          <cell r="C65">
            <v>20.83</v>
          </cell>
          <cell r="D65">
            <v>119.35999999999999</v>
          </cell>
          <cell r="E65">
            <v>136.72999999999999</v>
          </cell>
          <cell r="F65">
            <v>264.548</v>
          </cell>
          <cell r="G65">
            <v>206.548</v>
          </cell>
          <cell r="H65">
            <v>29236.01</v>
          </cell>
          <cell r="I65">
            <v>21911.618999999999</v>
          </cell>
          <cell r="J65">
            <v>40.799999999999997</v>
          </cell>
          <cell r="K65">
            <v>135.13999999999999</v>
          </cell>
          <cell r="L65">
            <v>0.38500000000000001</v>
          </cell>
          <cell r="M65">
            <v>67.53</v>
          </cell>
          <cell r="N65">
            <v>0</v>
          </cell>
        </row>
        <row r="66">
          <cell r="B66">
            <v>280</v>
          </cell>
          <cell r="C66">
            <v>20.88</v>
          </cell>
          <cell r="D66">
            <v>120.35999999999999</v>
          </cell>
          <cell r="E66">
            <v>137.72999999999999</v>
          </cell>
          <cell r="F66">
            <v>273.89299999999997</v>
          </cell>
          <cell r="G66">
            <v>215.893</v>
          </cell>
          <cell r="H66">
            <v>29233.397000000001</v>
          </cell>
          <cell r="I66">
            <v>21914.037</v>
          </cell>
          <cell r="J66">
            <v>44.36</v>
          </cell>
          <cell r="K66">
            <v>135.31</v>
          </cell>
          <cell r="L66">
            <v>0.35899999999999999</v>
          </cell>
          <cell r="M66">
            <v>82.47</v>
          </cell>
          <cell r="N66">
            <v>0</v>
          </cell>
        </row>
        <row r="67">
          <cell r="B67">
            <v>290</v>
          </cell>
          <cell r="C67">
            <v>20.77</v>
          </cell>
          <cell r="D67">
            <v>120.35999999999999</v>
          </cell>
          <cell r="E67">
            <v>137.72999999999999</v>
          </cell>
          <cell r="F67">
            <v>283.24</v>
          </cell>
          <cell r="G67">
            <v>225.24</v>
          </cell>
          <cell r="H67">
            <v>29230.766</v>
          </cell>
          <cell r="I67">
            <v>21916.428</v>
          </cell>
          <cell r="J67">
            <v>47.91</v>
          </cell>
          <cell r="K67">
            <v>135.49</v>
          </cell>
          <cell r="L67">
            <v>0.11</v>
          </cell>
          <cell r="M67">
            <v>-180</v>
          </cell>
          <cell r="N67">
            <v>0</v>
          </cell>
        </row>
        <row r="68">
          <cell r="B68">
            <v>300</v>
          </cell>
          <cell r="C68">
            <v>20.78</v>
          </cell>
          <cell r="D68">
            <v>120.35999999999999</v>
          </cell>
          <cell r="E68">
            <v>137.72999999999999</v>
          </cell>
          <cell r="F68">
            <v>292.589</v>
          </cell>
          <cell r="G68">
            <v>234.589</v>
          </cell>
          <cell r="H68">
            <v>29228.141</v>
          </cell>
          <cell r="I68">
            <v>21918.813999999998</v>
          </cell>
          <cell r="J68">
            <v>51.45</v>
          </cell>
          <cell r="K68">
            <v>135.63999999999999</v>
          </cell>
          <cell r="L68">
            <v>0.01</v>
          </cell>
          <cell r="M68">
            <v>0</v>
          </cell>
          <cell r="N68">
            <v>0</v>
          </cell>
        </row>
        <row r="69">
          <cell r="B69">
            <v>310</v>
          </cell>
          <cell r="C69">
            <v>21.05</v>
          </cell>
          <cell r="D69">
            <v>119.35999999999999</v>
          </cell>
          <cell r="E69">
            <v>136.72999999999999</v>
          </cell>
          <cell r="F69">
            <v>301.93099999999998</v>
          </cell>
          <cell r="G69">
            <v>243.93100000000001</v>
          </cell>
          <cell r="H69">
            <v>29225.521000000001</v>
          </cell>
          <cell r="I69">
            <v>21921.238000000001</v>
          </cell>
          <cell r="J69">
            <v>55.02</v>
          </cell>
          <cell r="K69">
            <v>135.74</v>
          </cell>
          <cell r="L69">
            <v>0.44800000000000001</v>
          </cell>
          <cell r="M69">
            <v>-53.37</v>
          </cell>
          <cell r="N69">
            <v>0</v>
          </cell>
        </row>
        <row r="70">
          <cell r="B70">
            <v>320</v>
          </cell>
          <cell r="C70">
            <v>21.17</v>
          </cell>
          <cell r="D70">
            <v>119.35999999999999</v>
          </cell>
          <cell r="E70">
            <v>136.72999999999999</v>
          </cell>
          <cell r="F70">
            <v>311.26</v>
          </cell>
          <cell r="G70">
            <v>253.26</v>
          </cell>
          <cell r="H70">
            <v>29222.898000000001</v>
          </cell>
          <cell r="I70">
            <v>21923.705999999998</v>
          </cell>
          <cell r="J70">
            <v>58.62</v>
          </cell>
          <cell r="K70">
            <v>135.81</v>
          </cell>
          <cell r="L70">
            <v>0.12</v>
          </cell>
          <cell r="M70">
            <v>0</v>
          </cell>
          <cell r="N70">
            <v>0</v>
          </cell>
        </row>
        <row r="71">
          <cell r="B71">
            <v>330</v>
          </cell>
          <cell r="C71">
            <v>21.32</v>
          </cell>
          <cell r="D71">
            <v>119.35999999999999</v>
          </cell>
          <cell r="E71">
            <v>136.72999999999999</v>
          </cell>
          <cell r="F71">
            <v>320.58</v>
          </cell>
          <cell r="G71">
            <v>262.58</v>
          </cell>
          <cell r="H71">
            <v>29220.26</v>
          </cell>
          <cell r="I71">
            <v>21926.19</v>
          </cell>
          <cell r="J71">
            <v>62.25</v>
          </cell>
          <cell r="K71">
            <v>135.86000000000001</v>
          </cell>
          <cell r="L71">
            <v>0.15</v>
          </cell>
          <cell r="M71">
            <v>0</v>
          </cell>
          <cell r="N71">
            <v>0</v>
          </cell>
        </row>
        <row r="72">
          <cell r="B72">
            <v>340</v>
          </cell>
          <cell r="C72">
            <v>21.27</v>
          </cell>
          <cell r="D72">
            <v>120.35999999999999</v>
          </cell>
          <cell r="E72">
            <v>137.72999999999999</v>
          </cell>
          <cell r="F72">
            <v>329.89699999999999</v>
          </cell>
          <cell r="G72">
            <v>271.89699999999999</v>
          </cell>
          <cell r="H72">
            <v>29217.594000000001</v>
          </cell>
          <cell r="I72">
            <v>21928.655999999999</v>
          </cell>
          <cell r="J72">
            <v>65.88</v>
          </cell>
          <cell r="K72">
            <v>135.93</v>
          </cell>
          <cell r="L72">
            <v>0.36699999999999999</v>
          </cell>
          <cell r="M72">
            <v>98.3</v>
          </cell>
          <cell r="N72">
            <v>0</v>
          </cell>
        </row>
        <row r="73">
          <cell r="B73">
            <v>350</v>
          </cell>
          <cell r="C73">
            <v>21.45</v>
          </cell>
          <cell r="D73">
            <v>120.35999999999999</v>
          </cell>
          <cell r="E73">
            <v>137.72999999999999</v>
          </cell>
          <cell r="F73">
            <v>339.21</v>
          </cell>
          <cell r="G73">
            <v>281.20999999999998</v>
          </cell>
          <cell r="H73">
            <v>29214.899000000001</v>
          </cell>
          <cell r="I73">
            <v>21931.106</v>
          </cell>
          <cell r="J73">
            <v>69.52</v>
          </cell>
          <cell r="K73">
            <v>136.03</v>
          </cell>
          <cell r="L73">
            <v>0.18</v>
          </cell>
          <cell r="M73">
            <v>0</v>
          </cell>
          <cell r="N73">
            <v>0</v>
          </cell>
        </row>
        <row r="74">
          <cell r="B74">
            <v>360</v>
          </cell>
          <cell r="C74">
            <v>21.53</v>
          </cell>
          <cell r="D74">
            <v>120.35999999999999</v>
          </cell>
          <cell r="E74">
            <v>137.72999999999999</v>
          </cell>
          <cell r="F74">
            <v>348.51499999999999</v>
          </cell>
          <cell r="G74">
            <v>290.51499999999999</v>
          </cell>
          <cell r="H74">
            <v>29212.187999999998</v>
          </cell>
          <cell r="I74">
            <v>21933.57</v>
          </cell>
          <cell r="J74">
            <v>73.180000000000007</v>
          </cell>
          <cell r="K74">
            <v>136.11000000000001</v>
          </cell>
          <cell r="L74">
            <v>0.08</v>
          </cell>
          <cell r="M74">
            <v>0</v>
          </cell>
          <cell r="N74">
            <v>0</v>
          </cell>
        </row>
        <row r="75">
          <cell r="B75">
            <v>370</v>
          </cell>
          <cell r="C75">
            <v>21.6</v>
          </cell>
          <cell r="D75">
            <v>120.35999999999999</v>
          </cell>
          <cell r="E75">
            <v>137.72999999999999</v>
          </cell>
          <cell r="F75">
            <v>357.815</v>
          </cell>
          <cell r="G75">
            <v>299.815</v>
          </cell>
          <cell r="H75">
            <v>29209.468000000001</v>
          </cell>
          <cell r="I75">
            <v>21936.043000000001</v>
          </cell>
          <cell r="J75">
            <v>76.849999999999994</v>
          </cell>
          <cell r="K75">
            <v>136.19</v>
          </cell>
          <cell r="L75">
            <v>7.0000000000000007E-2</v>
          </cell>
          <cell r="M75">
            <v>0</v>
          </cell>
          <cell r="N75">
            <v>0</v>
          </cell>
        </row>
        <row r="76">
          <cell r="B76">
            <v>380</v>
          </cell>
          <cell r="C76">
            <v>21.72</v>
          </cell>
          <cell r="D76">
            <v>121.35999999999999</v>
          </cell>
          <cell r="E76">
            <v>138.72999999999999</v>
          </cell>
          <cell r="F76">
            <v>367.10899999999998</v>
          </cell>
          <cell r="G76">
            <v>309.10899999999998</v>
          </cell>
          <cell r="H76">
            <v>29206.715</v>
          </cell>
          <cell r="I76">
            <v>21938.501</v>
          </cell>
          <cell r="J76">
            <v>80.540000000000006</v>
          </cell>
          <cell r="K76">
            <v>136.28</v>
          </cell>
          <cell r="L76">
            <v>0.38800000000000001</v>
          </cell>
          <cell r="M76">
            <v>72.45</v>
          </cell>
          <cell r="N76">
            <v>0</v>
          </cell>
        </row>
        <row r="77">
          <cell r="B77">
            <v>390</v>
          </cell>
          <cell r="C77">
            <v>21.9</v>
          </cell>
          <cell r="D77">
            <v>121.35999999999999</v>
          </cell>
          <cell r="E77">
            <v>138.72999999999999</v>
          </cell>
          <cell r="F77">
            <v>376.39299999999997</v>
          </cell>
          <cell r="G77">
            <v>318.39299999999997</v>
          </cell>
          <cell r="H77">
            <v>29203.922999999999</v>
          </cell>
          <cell r="I77">
            <v>21940.952000000001</v>
          </cell>
          <cell r="J77">
            <v>84.25</v>
          </cell>
          <cell r="K77">
            <v>136.38999999999999</v>
          </cell>
          <cell r="L77">
            <v>0.18</v>
          </cell>
          <cell r="M77">
            <v>0</v>
          </cell>
          <cell r="N77">
            <v>0</v>
          </cell>
        </row>
        <row r="78">
          <cell r="B78">
            <v>400</v>
          </cell>
          <cell r="C78">
            <v>22</v>
          </cell>
          <cell r="D78">
            <v>121.35999999999999</v>
          </cell>
          <cell r="E78">
            <v>138.72999999999999</v>
          </cell>
          <cell r="F78">
            <v>385.66800000000001</v>
          </cell>
          <cell r="G78">
            <v>327.66800000000001</v>
          </cell>
          <cell r="H78">
            <v>29201.113000000001</v>
          </cell>
          <cell r="I78">
            <v>21943.417000000001</v>
          </cell>
          <cell r="J78">
            <v>87.99</v>
          </cell>
          <cell r="K78">
            <v>136.49</v>
          </cell>
          <cell r="L78">
            <v>0.1</v>
          </cell>
          <cell r="M78">
            <v>0</v>
          </cell>
          <cell r="N78">
            <v>0</v>
          </cell>
        </row>
        <row r="79">
          <cell r="B79">
            <v>410</v>
          </cell>
          <cell r="C79">
            <v>22.15</v>
          </cell>
          <cell r="D79">
            <v>120.35999999999999</v>
          </cell>
          <cell r="E79">
            <v>137.72999999999999</v>
          </cell>
          <cell r="F79">
            <v>394.935</v>
          </cell>
          <cell r="G79">
            <v>336.935</v>
          </cell>
          <cell r="H79">
            <v>29198.311000000002</v>
          </cell>
          <cell r="I79">
            <v>21945.920999999998</v>
          </cell>
          <cell r="J79">
            <v>91.75</v>
          </cell>
          <cell r="K79">
            <v>136.56</v>
          </cell>
          <cell r="L79">
            <v>0.40500000000000003</v>
          </cell>
          <cell r="M79">
            <v>-68.709999999999994</v>
          </cell>
          <cell r="N79">
            <v>0</v>
          </cell>
        </row>
        <row r="80">
          <cell r="B80">
            <v>420</v>
          </cell>
          <cell r="C80">
            <v>22.08</v>
          </cell>
          <cell r="D80">
            <v>120.35999999999999</v>
          </cell>
          <cell r="E80">
            <v>137.72999999999999</v>
          </cell>
          <cell r="F80">
            <v>404.2</v>
          </cell>
          <cell r="G80">
            <v>346.2</v>
          </cell>
          <cell r="H80">
            <v>29195.525000000001</v>
          </cell>
          <cell r="I80">
            <v>21948.453000000001</v>
          </cell>
          <cell r="J80">
            <v>95.51</v>
          </cell>
          <cell r="K80">
            <v>136.61000000000001</v>
          </cell>
          <cell r="L80">
            <v>7.0000000000000007E-2</v>
          </cell>
          <cell r="M80">
            <v>180</v>
          </cell>
          <cell r="N80">
            <v>0</v>
          </cell>
        </row>
        <row r="81">
          <cell r="B81">
            <v>430</v>
          </cell>
          <cell r="C81">
            <v>21.98</v>
          </cell>
          <cell r="D81">
            <v>121.35999999999999</v>
          </cell>
          <cell r="E81">
            <v>138.72999999999999</v>
          </cell>
          <cell r="F81">
            <v>413.47</v>
          </cell>
          <cell r="G81">
            <v>355.47</v>
          </cell>
          <cell r="H81">
            <v>29192.726999999999</v>
          </cell>
          <cell r="I81">
            <v>21950.952000000001</v>
          </cell>
          <cell r="J81">
            <v>99.26</v>
          </cell>
          <cell r="K81">
            <v>136.66999999999999</v>
          </cell>
          <cell r="L81">
            <v>0.38800000000000001</v>
          </cell>
          <cell r="M81">
            <v>105.39</v>
          </cell>
          <cell r="N81">
            <v>0</v>
          </cell>
        </row>
        <row r="82">
          <cell r="B82">
            <v>440</v>
          </cell>
          <cell r="C82">
            <v>21.98</v>
          </cell>
          <cell r="D82">
            <v>122.35999999999999</v>
          </cell>
          <cell r="E82">
            <v>139.72999999999999</v>
          </cell>
          <cell r="F82">
            <v>422.74299999999999</v>
          </cell>
          <cell r="G82">
            <v>364.74299999999999</v>
          </cell>
          <cell r="H82">
            <v>29189.893</v>
          </cell>
          <cell r="I82">
            <v>21953.396000000001</v>
          </cell>
          <cell r="J82">
            <v>103</v>
          </cell>
          <cell r="K82">
            <v>136.76</v>
          </cell>
          <cell r="L82">
            <v>0.374</v>
          </cell>
          <cell r="M82">
            <v>90.46</v>
          </cell>
          <cell r="N82">
            <v>0</v>
          </cell>
        </row>
        <row r="83">
          <cell r="B83">
            <v>450</v>
          </cell>
          <cell r="C83">
            <v>22.03</v>
          </cell>
          <cell r="D83">
            <v>122.35999999999999</v>
          </cell>
          <cell r="E83">
            <v>139.72999999999999</v>
          </cell>
          <cell r="F83">
            <v>432.01400000000001</v>
          </cell>
          <cell r="G83">
            <v>374.01400000000001</v>
          </cell>
          <cell r="H83">
            <v>29187.034</v>
          </cell>
          <cell r="I83">
            <v>21955.817999999999</v>
          </cell>
          <cell r="J83">
            <v>106.74</v>
          </cell>
          <cell r="K83">
            <v>136.87</v>
          </cell>
          <cell r="L83">
            <v>0.05</v>
          </cell>
          <cell r="M83">
            <v>0</v>
          </cell>
          <cell r="N83">
            <v>0</v>
          </cell>
        </row>
        <row r="84">
          <cell r="B84">
            <v>460</v>
          </cell>
          <cell r="C84">
            <v>22.18</v>
          </cell>
          <cell r="D84">
            <v>123.35999999999999</v>
          </cell>
          <cell r="E84">
            <v>140.72999999999999</v>
          </cell>
          <cell r="F84">
            <v>441.279</v>
          </cell>
          <cell r="G84">
            <v>383.279</v>
          </cell>
          <cell r="H84">
            <v>29184.142</v>
          </cell>
          <cell r="I84">
            <v>21958.224999999999</v>
          </cell>
          <cell r="J84">
            <v>110.5</v>
          </cell>
          <cell r="K84">
            <v>136.97999999999999</v>
          </cell>
          <cell r="L84">
            <v>0.40500000000000003</v>
          </cell>
          <cell r="M84">
            <v>68.73</v>
          </cell>
          <cell r="N84">
            <v>0</v>
          </cell>
        </row>
        <row r="85">
          <cell r="B85">
            <v>470</v>
          </cell>
          <cell r="C85">
            <v>22.37</v>
          </cell>
          <cell r="D85">
            <v>123.35999999999999</v>
          </cell>
          <cell r="E85">
            <v>140.72999999999999</v>
          </cell>
          <cell r="F85">
            <v>450.53300000000002</v>
          </cell>
          <cell r="G85">
            <v>392.53300000000002</v>
          </cell>
          <cell r="H85">
            <v>29181.206999999999</v>
          </cell>
          <cell r="I85">
            <v>21960.624</v>
          </cell>
          <cell r="J85">
            <v>114.28</v>
          </cell>
          <cell r="K85">
            <v>137.11000000000001</v>
          </cell>
          <cell r="L85">
            <v>0.19</v>
          </cell>
          <cell r="M85">
            <v>0</v>
          </cell>
          <cell r="N85">
            <v>0</v>
          </cell>
        </row>
        <row r="86">
          <cell r="B86">
            <v>480</v>
          </cell>
          <cell r="C86">
            <v>22.53</v>
          </cell>
          <cell r="D86">
            <v>123.35999999999999</v>
          </cell>
          <cell r="E86">
            <v>140.72999999999999</v>
          </cell>
          <cell r="F86">
            <v>459.77499999999998</v>
          </cell>
          <cell r="G86">
            <v>401.77499999999998</v>
          </cell>
          <cell r="H86">
            <v>29178.251</v>
          </cell>
          <cell r="I86">
            <v>21963.041000000001</v>
          </cell>
          <cell r="J86">
            <v>118.09</v>
          </cell>
          <cell r="K86">
            <v>137.22</v>
          </cell>
          <cell r="L86">
            <v>0.16</v>
          </cell>
          <cell r="M86">
            <v>0</v>
          </cell>
          <cell r="N86">
            <v>0</v>
          </cell>
        </row>
        <row r="87">
          <cell r="B87">
            <v>490</v>
          </cell>
          <cell r="C87">
            <v>22.68</v>
          </cell>
          <cell r="D87">
            <v>123.35999999999999</v>
          </cell>
          <cell r="E87">
            <v>140.72999999999999</v>
          </cell>
          <cell r="F87">
            <v>469.00700000000001</v>
          </cell>
          <cell r="G87">
            <v>411.00700000000001</v>
          </cell>
          <cell r="H87">
            <v>29175.275000000001</v>
          </cell>
          <cell r="I87">
            <v>21965.473999999998</v>
          </cell>
          <cell r="J87">
            <v>121.93</v>
          </cell>
          <cell r="K87">
            <v>137.33000000000001</v>
          </cell>
          <cell r="L87">
            <v>0.15</v>
          </cell>
          <cell r="M87">
            <v>0</v>
          </cell>
          <cell r="N87">
            <v>0</v>
          </cell>
        </row>
        <row r="88">
          <cell r="B88">
            <v>500</v>
          </cell>
          <cell r="C88">
            <v>22.73</v>
          </cell>
          <cell r="D88">
            <v>124.35999999999999</v>
          </cell>
          <cell r="E88">
            <v>141.72999999999999</v>
          </cell>
          <cell r="F88">
            <v>478.23200000000003</v>
          </cell>
          <cell r="G88">
            <v>420.23200000000003</v>
          </cell>
          <cell r="H88">
            <v>29172.266</v>
          </cell>
          <cell r="I88">
            <v>21967.891</v>
          </cell>
          <cell r="J88">
            <v>125.78</v>
          </cell>
          <cell r="K88">
            <v>137.44999999999999</v>
          </cell>
          <cell r="L88">
            <v>0.38900000000000001</v>
          </cell>
          <cell r="M88">
            <v>83.08</v>
          </cell>
          <cell r="N88">
            <v>0</v>
          </cell>
        </row>
        <row r="89">
          <cell r="B89">
            <v>510</v>
          </cell>
          <cell r="C89">
            <v>22.6</v>
          </cell>
          <cell r="D89">
            <v>124.35999999999999</v>
          </cell>
          <cell r="E89">
            <v>141.72999999999999</v>
          </cell>
          <cell r="F89">
            <v>487.46</v>
          </cell>
          <cell r="G89">
            <v>429.46</v>
          </cell>
          <cell r="H89">
            <v>29169.24</v>
          </cell>
          <cell r="I89">
            <v>21970.277999999998</v>
          </cell>
          <cell r="J89">
            <v>129.62</v>
          </cell>
          <cell r="K89">
            <v>137.58000000000001</v>
          </cell>
          <cell r="L89">
            <v>0.13</v>
          </cell>
          <cell r="M89">
            <v>180</v>
          </cell>
          <cell r="N89">
            <v>0</v>
          </cell>
        </row>
        <row r="90">
          <cell r="B90">
            <v>520</v>
          </cell>
          <cell r="C90">
            <v>22.47</v>
          </cell>
          <cell r="D90">
            <v>125.35999999999999</v>
          </cell>
          <cell r="E90">
            <v>142.72999999999999</v>
          </cell>
          <cell r="F90">
            <v>496.69600000000003</v>
          </cell>
          <cell r="G90">
            <v>438.69600000000003</v>
          </cell>
          <cell r="H90">
            <v>29166.210999999999</v>
          </cell>
          <cell r="I90">
            <v>21972.625</v>
          </cell>
          <cell r="J90">
            <v>133.44</v>
          </cell>
          <cell r="K90">
            <v>137.71</v>
          </cell>
          <cell r="L90">
            <v>0.40500000000000003</v>
          </cell>
          <cell r="M90">
            <v>109.2</v>
          </cell>
          <cell r="N90">
            <v>0</v>
          </cell>
        </row>
        <row r="91">
          <cell r="B91">
            <v>530</v>
          </cell>
          <cell r="C91">
            <v>22.23</v>
          </cell>
          <cell r="D91">
            <v>126.35999999999999</v>
          </cell>
          <cell r="E91">
            <v>143.72999999999999</v>
          </cell>
          <cell r="F91">
            <v>505.94499999999999</v>
          </cell>
          <cell r="G91">
            <v>447.94499999999999</v>
          </cell>
          <cell r="H91">
            <v>29163.165000000001</v>
          </cell>
          <cell r="I91">
            <v>21974.901999999998</v>
          </cell>
          <cell r="J91">
            <v>137.22999999999999</v>
          </cell>
          <cell r="K91">
            <v>137.87</v>
          </cell>
          <cell r="L91">
            <v>0.45</v>
          </cell>
          <cell r="M91">
            <v>122.72</v>
          </cell>
          <cell r="N91">
            <v>0</v>
          </cell>
        </row>
        <row r="92">
          <cell r="B92">
            <v>540</v>
          </cell>
          <cell r="C92">
            <v>22.37</v>
          </cell>
          <cell r="D92">
            <v>127.35999999999999</v>
          </cell>
          <cell r="E92">
            <v>144.72999999999999</v>
          </cell>
          <cell r="F92">
            <v>515.197</v>
          </cell>
          <cell r="G92">
            <v>457.197</v>
          </cell>
          <cell r="H92">
            <v>29160.087</v>
          </cell>
          <cell r="I92">
            <v>21977.118999999999</v>
          </cell>
          <cell r="J92">
            <v>141</v>
          </cell>
          <cell r="K92">
            <v>138.04</v>
          </cell>
          <cell r="L92">
            <v>0.40400000000000003</v>
          </cell>
          <cell r="M92">
            <v>70.209999999999994</v>
          </cell>
          <cell r="N92">
            <v>0</v>
          </cell>
        </row>
        <row r="93">
          <cell r="B93">
            <v>550</v>
          </cell>
          <cell r="C93">
            <v>22.5</v>
          </cell>
          <cell r="D93">
            <v>127.35999999999999</v>
          </cell>
          <cell r="E93">
            <v>144.72999999999999</v>
          </cell>
          <cell r="F93">
            <v>524.44000000000005</v>
          </cell>
          <cell r="G93">
            <v>466.44</v>
          </cell>
          <cell r="H93">
            <v>29156.971000000001</v>
          </cell>
          <cell r="I93">
            <v>21979.323</v>
          </cell>
          <cell r="J93">
            <v>144.79</v>
          </cell>
          <cell r="K93">
            <v>138.21</v>
          </cell>
          <cell r="L93">
            <v>0.13</v>
          </cell>
          <cell r="M93">
            <v>0</v>
          </cell>
          <cell r="N93">
            <v>0</v>
          </cell>
        </row>
        <row r="94">
          <cell r="B94">
            <v>560</v>
          </cell>
          <cell r="C94">
            <v>22.47</v>
          </cell>
          <cell r="D94">
            <v>127.35999999999999</v>
          </cell>
          <cell r="E94">
            <v>144.72999999999999</v>
          </cell>
          <cell r="F94">
            <v>533.67999999999995</v>
          </cell>
          <cell r="G94">
            <v>475.68</v>
          </cell>
          <cell r="H94">
            <v>29153.848000000002</v>
          </cell>
          <cell r="I94">
            <v>21981.530999999999</v>
          </cell>
          <cell r="J94">
            <v>148.59</v>
          </cell>
          <cell r="K94">
            <v>138.38</v>
          </cell>
          <cell r="L94">
            <v>0.03</v>
          </cell>
          <cell r="M94">
            <v>180</v>
          </cell>
          <cell r="N94">
            <v>0</v>
          </cell>
        </row>
        <row r="95">
          <cell r="B95">
            <v>570</v>
          </cell>
          <cell r="C95">
            <v>22.22</v>
          </cell>
          <cell r="D95">
            <v>128.35999999999999</v>
          </cell>
          <cell r="E95">
            <v>145.72999999999999</v>
          </cell>
          <cell r="F95">
            <v>542.92899999999997</v>
          </cell>
          <cell r="G95">
            <v>484.92899999999997</v>
          </cell>
          <cell r="H95">
            <v>29150.725999999999</v>
          </cell>
          <cell r="I95">
            <v>21983.7</v>
          </cell>
          <cell r="J95">
            <v>152.37</v>
          </cell>
          <cell r="K95">
            <v>138.55000000000001</v>
          </cell>
          <cell r="L95">
            <v>0.45500000000000002</v>
          </cell>
          <cell r="M95">
            <v>123.79</v>
          </cell>
          <cell r="N95">
            <v>0</v>
          </cell>
        </row>
        <row r="96">
          <cell r="B96">
            <v>580</v>
          </cell>
          <cell r="C96">
            <v>21.98</v>
          </cell>
          <cell r="D96">
            <v>129.35999999999999</v>
          </cell>
          <cell r="E96">
            <v>146.72999999999999</v>
          </cell>
          <cell r="F96">
            <v>552.19399999999996</v>
          </cell>
          <cell r="G96">
            <v>494.19400000000002</v>
          </cell>
          <cell r="H96">
            <v>29147.598000000002</v>
          </cell>
          <cell r="I96">
            <v>21985.791000000001</v>
          </cell>
          <cell r="J96">
            <v>156.09</v>
          </cell>
          <cell r="K96">
            <v>138.74</v>
          </cell>
          <cell r="L96">
            <v>0.44600000000000001</v>
          </cell>
          <cell r="M96">
            <v>123</v>
          </cell>
          <cell r="N96">
            <v>0</v>
          </cell>
        </row>
        <row r="97">
          <cell r="B97">
            <v>590</v>
          </cell>
          <cell r="C97">
            <v>21.8</v>
          </cell>
          <cell r="D97">
            <v>130.35999999999999</v>
          </cell>
          <cell r="E97">
            <v>147.72999999999999</v>
          </cell>
          <cell r="F97">
            <v>561.47299999999996</v>
          </cell>
          <cell r="G97">
            <v>503.47300000000001</v>
          </cell>
          <cell r="H97">
            <v>29144.464</v>
          </cell>
          <cell r="I97">
            <v>21987.809000000001</v>
          </cell>
          <cell r="J97">
            <v>159.78</v>
          </cell>
          <cell r="K97">
            <v>138.93</v>
          </cell>
          <cell r="L97">
            <v>0.41399999999999998</v>
          </cell>
          <cell r="M97">
            <v>116.23</v>
          </cell>
          <cell r="N97">
            <v>0</v>
          </cell>
        </row>
        <row r="98">
          <cell r="B98">
            <v>600</v>
          </cell>
          <cell r="C98">
            <v>21.72</v>
          </cell>
          <cell r="D98">
            <v>130.35999999999999</v>
          </cell>
          <cell r="E98">
            <v>147.72999999999999</v>
          </cell>
          <cell r="F98">
            <v>570.76099999999997</v>
          </cell>
          <cell r="G98">
            <v>512.76099999999997</v>
          </cell>
          <cell r="H98">
            <v>29141.329000000002</v>
          </cell>
          <cell r="I98">
            <v>21989.788</v>
          </cell>
          <cell r="J98">
            <v>163.44999999999999</v>
          </cell>
          <cell r="K98">
            <v>139.13</v>
          </cell>
          <cell r="L98">
            <v>0.08</v>
          </cell>
          <cell r="M98">
            <v>180</v>
          </cell>
          <cell r="N98">
            <v>0</v>
          </cell>
        </row>
        <row r="99">
          <cell r="B99">
            <v>610</v>
          </cell>
          <cell r="C99">
            <v>21.72</v>
          </cell>
          <cell r="D99">
            <v>131.35999999999999</v>
          </cell>
          <cell r="E99">
            <v>148.72999999999999</v>
          </cell>
          <cell r="F99">
            <v>580.05100000000004</v>
          </cell>
          <cell r="G99">
            <v>522.05100000000004</v>
          </cell>
          <cell r="H99">
            <v>29138.183000000001</v>
          </cell>
          <cell r="I99">
            <v>21991.737000000001</v>
          </cell>
          <cell r="J99">
            <v>167.1</v>
          </cell>
          <cell r="K99">
            <v>139.33000000000001</v>
          </cell>
          <cell r="L99">
            <v>0.37</v>
          </cell>
          <cell r="M99">
            <v>90.46</v>
          </cell>
          <cell r="N99">
            <v>0</v>
          </cell>
        </row>
        <row r="100">
          <cell r="B100">
            <v>620</v>
          </cell>
          <cell r="C100">
            <v>21.8</v>
          </cell>
          <cell r="D100">
            <v>132.35999999999999</v>
          </cell>
          <cell r="E100">
            <v>149.72999999999999</v>
          </cell>
          <cell r="F100">
            <v>589.33799999999997</v>
          </cell>
          <cell r="G100">
            <v>531.33799999999997</v>
          </cell>
          <cell r="H100">
            <v>29134.998</v>
          </cell>
          <cell r="I100">
            <v>21993.633000000002</v>
          </cell>
          <cell r="J100">
            <v>170.76</v>
          </cell>
          <cell r="K100">
            <v>139.55000000000001</v>
          </cell>
          <cell r="L100">
            <v>0.379</v>
          </cell>
          <cell r="M100">
            <v>78.290000000000006</v>
          </cell>
          <cell r="N100">
            <v>0</v>
          </cell>
        </row>
        <row r="101">
          <cell r="B101">
            <v>630</v>
          </cell>
          <cell r="C101">
            <v>21.77</v>
          </cell>
          <cell r="D101">
            <v>133.35999999999999</v>
          </cell>
          <cell r="E101">
            <v>150.72999999999999</v>
          </cell>
          <cell r="F101">
            <v>598.62400000000002</v>
          </cell>
          <cell r="G101">
            <v>540.62400000000002</v>
          </cell>
          <cell r="H101">
            <v>29131.776000000002</v>
          </cell>
          <cell r="I101">
            <v>21995.475999999999</v>
          </cell>
          <cell r="J101">
            <v>174.4</v>
          </cell>
          <cell r="K101">
            <v>139.77000000000001</v>
          </cell>
          <cell r="L101">
            <v>0.372</v>
          </cell>
          <cell r="M101">
            <v>95.09</v>
          </cell>
          <cell r="N101">
            <v>0</v>
          </cell>
        </row>
        <row r="102">
          <cell r="B102">
            <v>640</v>
          </cell>
          <cell r="C102">
            <v>21.43</v>
          </cell>
          <cell r="D102">
            <v>132.35999999999999</v>
          </cell>
          <cell r="E102">
            <v>149.72999999999999</v>
          </cell>
          <cell r="F102">
            <v>607.92200000000003</v>
          </cell>
          <cell r="G102">
            <v>549.92200000000003</v>
          </cell>
          <cell r="H102">
            <v>29128.580999999998</v>
          </cell>
          <cell r="I102">
            <v>21997.303</v>
          </cell>
          <cell r="J102">
            <v>178.03</v>
          </cell>
          <cell r="K102">
            <v>139.99</v>
          </cell>
          <cell r="L102">
            <v>0.501</v>
          </cell>
          <cell r="M102">
            <v>-133.19</v>
          </cell>
          <cell r="N102">
            <v>0</v>
          </cell>
        </row>
        <row r="103">
          <cell r="B103">
            <v>650</v>
          </cell>
          <cell r="C103">
            <v>21.62</v>
          </cell>
          <cell r="D103">
            <v>132.35999999999999</v>
          </cell>
          <cell r="E103">
            <v>149.72999999999999</v>
          </cell>
          <cell r="F103">
            <v>617.22500000000002</v>
          </cell>
          <cell r="G103">
            <v>559.22500000000002</v>
          </cell>
          <cell r="H103">
            <v>29125.412</v>
          </cell>
          <cell r="I103">
            <v>21999.152999999998</v>
          </cell>
          <cell r="J103">
            <v>181.64</v>
          </cell>
          <cell r="K103">
            <v>140.18</v>
          </cell>
          <cell r="L103">
            <v>0.19</v>
          </cell>
          <cell r="M103">
            <v>0</v>
          </cell>
          <cell r="N103">
            <v>0</v>
          </cell>
        </row>
        <row r="104">
          <cell r="B104">
            <v>660</v>
          </cell>
          <cell r="C104">
            <v>21.32</v>
          </cell>
          <cell r="D104">
            <v>132.35999999999999</v>
          </cell>
          <cell r="E104">
            <v>149.72999999999999</v>
          </cell>
          <cell r="F104">
            <v>626.53099999999995</v>
          </cell>
          <cell r="G104">
            <v>568.53099999999995</v>
          </cell>
          <cell r="H104">
            <v>29122.251</v>
          </cell>
          <cell r="I104">
            <v>22000.998</v>
          </cell>
          <cell r="J104">
            <v>185.25</v>
          </cell>
          <cell r="K104">
            <v>140.37</v>
          </cell>
          <cell r="L104">
            <v>0.3</v>
          </cell>
          <cell r="M104">
            <v>180</v>
          </cell>
          <cell r="N104">
            <v>0</v>
          </cell>
        </row>
        <row r="105">
          <cell r="B105">
            <v>670</v>
          </cell>
          <cell r="C105">
            <v>21.45</v>
          </cell>
          <cell r="D105">
            <v>133.35999999999999</v>
          </cell>
          <cell r="E105">
            <v>150.72999999999999</v>
          </cell>
          <cell r="F105">
            <v>635.84199999999998</v>
          </cell>
          <cell r="G105">
            <v>577.84199999999998</v>
          </cell>
          <cell r="H105">
            <v>29119.085999999999</v>
          </cell>
          <cell r="I105">
            <v>22002.808000000001</v>
          </cell>
          <cell r="J105">
            <v>188.85</v>
          </cell>
          <cell r="K105">
            <v>140.56</v>
          </cell>
          <cell r="L105">
            <v>0.38700000000000001</v>
          </cell>
          <cell r="M105">
            <v>70.84</v>
          </cell>
          <cell r="N105">
            <v>0</v>
          </cell>
        </row>
        <row r="106">
          <cell r="B106">
            <v>680</v>
          </cell>
          <cell r="C106">
            <v>21.4</v>
          </cell>
          <cell r="D106">
            <v>134.35999999999999</v>
          </cell>
          <cell r="E106">
            <v>151.72999999999999</v>
          </cell>
          <cell r="F106">
            <v>645.15099999999995</v>
          </cell>
          <cell r="G106">
            <v>587.15099999999995</v>
          </cell>
          <cell r="H106">
            <v>29115.883999999998</v>
          </cell>
          <cell r="I106">
            <v>22004.565999999999</v>
          </cell>
          <cell r="J106">
            <v>192.44</v>
          </cell>
          <cell r="K106">
            <v>140.76</v>
          </cell>
          <cell r="L106">
            <v>0.36899999999999999</v>
          </cell>
          <cell r="M106">
            <v>98.26</v>
          </cell>
          <cell r="N106">
            <v>0</v>
          </cell>
        </row>
        <row r="107">
          <cell r="B107">
            <v>690</v>
          </cell>
          <cell r="C107">
            <v>21.37</v>
          </cell>
          <cell r="D107">
            <v>134.35999999999999</v>
          </cell>
          <cell r="E107">
            <v>151.72999999999999</v>
          </cell>
          <cell r="F107">
            <v>654.46299999999997</v>
          </cell>
          <cell r="G107">
            <v>596.46299999999997</v>
          </cell>
          <cell r="H107">
            <v>29112.672999999999</v>
          </cell>
          <cell r="I107">
            <v>22006.293000000001</v>
          </cell>
          <cell r="J107">
            <v>196.02</v>
          </cell>
          <cell r="K107">
            <v>140.96</v>
          </cell>
          <cell r="L107">
            <v>0.03</v>
          </cell>
          <cell r="M107">
            <v>180</v>
          </cell>
          <cell r="N107">
            <v>0</v>
          </cell>
        </row>
        <row r="108">
          <cell r="B108">
            <v>700</v>
          </cell>
          <cell r="C108">
            <v>21.43</v>
          </cell>
          <cell r="D108">
            <v>134.35999999999999</v>
          </cell>
          <cell r="E108">
            <v>151.72999999999999</v>
          </cell>
          <cell r="F108">
            <v>663.77300000000002</v>
          </cell>
          <cell r="G108">
            <v>605.77300000000002</v>
          </cell>
          <cell r="H108">
            <v>29109.458999999999</v>
          </cell>
          <cell r="I108">
            <v>22008.021000000001</v>
          </cell>
          <cell r="J108">
            <v>199.6</v>
          </cell>
          <cell r="K108">
            <v>141.16</v>
          </cell>
          <cell r="L108">
            <v>0.06</v>
          </cell>
          <cell r="M108">
            <v>0</v>
          </cell>
          <cell r="N108">
            <v>0</v>
          </cell>
        </row>
        <row r="109">
          <cell r="B109">
            <v>710</v>
          </cell>
          <cell r="C109">
            <v>21.45</v>
          </cell>
          <cell r="D109">
            <v>134.35999999999999</v>
          </cell>
          <cell r="E109">
            <v>151.72999999999999</v>
          </cell>
          <cell r="F109">
            <v>673.08100000000002</v>
          </cell>
          <cell r="G109">
            <v>615.08100000000002</v>
          </cell>
          <cell r="H109">
            <v>29106.240000000002</v>
          </cell>
          <cell r="I109">
            <v>22009.753000000001</v>
          </cell>
          <cell r="J109">
            <v>203.2</v>
          </cell>
          <cell r="K109">
            <v>141.35</v>
          </cell>
          <cell r="L109">
            <v>0.02</v>
          </cell>
          <cell r="M109">
            <v>0</v>
          </cell>
          <cell r="N109">
            <v>0</v>
          </cell>
        </row>
        <row r="110">
          <cell r="B110">
            <v>720</v>
          </cell>
          <cell r="C110">
            <v>21.52</v>
          </cell>
          <cell r="D110">
            <v>134.35999999999999</v>
          </cell>
          <cell r="E110">
            <v>151.72999999999999</v>
          </cell>
          <cell r="F110">
            <v>682.38699999999994</v>
          </cell>
          <cell r="G110">
            <v>624.38699999999994</v>
          </cell>
          <cell r="H110">
            <v>29103.013999999999</v>
          </cell>
          <cell r="I110">
            <v>22011.487000000001</v>
          </cell>
          <cell r="J110">
            <v>206.8</v>
          </cell>
          <cell r="K110">
            <v>141.53</v>
          </cell>
          <cell r="L110">
            <v>7.0000000000000007E-2</v>
          </cell>
          <cell r="M110">
            <v>0</v>
          </cell>
          <cell r="N110">
            <v>0</v>
          </cell>
        </row>
        <row r="111">
          <cell r="B111">
            <v>730</v>
          </cell>
          <cell r="C111">
            <v>21.53</v>
          </cell>
          <cell r="D111">
            <v>134.35999999999999</v>
          </cell>
          <cell r="E111">
            <v>151.72999999999999</v>
          </cell>
          <cell r="F111">
            <v>691.68899999999996</v>
          </cell>
          <cell r="G111">
            <v>633.68899999999996</v>
          </cell>
          <cell r="H111">
            <v>29099.782999999999</v>
          </cell>
          <cell r="I111">
            <v>22013.224999999999</v>
          </cell>
          <cell r="J111">
            <v>210.41</v>
          </cell>
          <cell r="K111">
            <v>141.71</v>
          </cell>
          <cell r="L111">
            <v>0.01</v>
          </cell>
          <cell r="M111">
            <v>0</v>
          </cell>
          <cell r="N111">
            <v>0</v>
          </cell>
        </row>
        <row r="112">
          <cell r="B112">
            <v>740</v>
          </cell>
          <cell r="C112">
            <v>21.65</v>
          </cell>
          <cell r="D112">
            <v>135.35999999999999</v>
          </cell>
          <cell r="E112">
            <v>152.72999999999999</v>
          </cell>
          <cell r="F112">
            <v>700.98800000000006</v>
          </cell>
          <cell r="G112">
            <v>642.98800000000006</v>
          </cell>
          <cell r="H112">
            <v>29096.526999999998</v>
          </cell>
          <cell r="I112">
            <v>22014.938999999998</v>
          </cell>
          <cell r="J112">
            <v>214.03</v>
          </cell>
          <cell r="K112">
            <v>141.88999999999999</v>
          </cell>
          <cell r="L112">
            <v>0.38700000000000001</v>
          </cell>
          <cell r="M112">
            <v>72.400000000000006</v>
          </cell>
          <cell r="N112">
            <v>0</v>
          </cell>
        </row>
        <row r="113">
          <cell r="B113">
            <v>750</v>
          </cell>
          <cell r="C113">
            <v>21.98</v>
          </cell>
          <cell r="D113">
            <v>136.35999999999999</v>
          </cell>
          <cell r="E113">
            <v>153.72999999999999</v>
          </cell>
          <cell r="F113">
            <v>710.27099999999996</v>
          </cell>
          <cell r="G113">
            <v>652.27099999999996</v>
          </cell>
          <cell r="H113">
            <v>29093.208999999999</v>
          </cell>
          <cell r="I113">
            <v>22016.613000000001</v>
          </cell>
          <cell r="J113">
            <v>217.68</v>
          </cell>
          <cell r="K113">
            <v>142.08000000000001</v>
          </cell>
          <cell r="L113">
            <v>0.497</v>
          </cell>
          <cell r="M113">
            <v>48.86</v>
          </cell>
          <cell r="N113">
            <v>0</v>
          </cell>
        </row>
        <row r="114">
          <cell r="B114">
            <v>760</v>
          </cell>
          <cell r="C114">
            <v>22.1</v>
          </cell>
          <cell r="D114">
            <v>136.35999999999999</v>
          </cell>
          <cell r="E114">
            <v>153.72999999999999</v>
          </cell>
          <cell r="F114">
            <v>719.54100000000005</v>
          </cell>
          <cell r="G114">
            <v>661.54100000000005</v>
          </cell>
          <cell r="H114">
            <v>29089.844000000001</v>
          </cell>
          <cell r="I114">
            <v>22018.274000000001</v>
          </cell>
          <cell r="J114">
            <v>221.35</v>
          </cell>
          <cell r="K114">
            <v>142.28</v>
          </cell>
          <cell r="L114">
            <v>0.12</v>
          </cell>
          <cell r="M114">
            <v>0</v>
          </cell>
          <cell r="N114">
            <v>0</v>
          </cell>
        </row>
        <row r="115">
          <cell r="B115">
            <v>770</v>
          </cell>
          <cell r="C115">
            <v>22.27</v>
          </cell>
          <cell r="D115">
            <v>136.35999999999999</v>
          </cell>
          <cell r="E115">
            <v>153.72999999999999</v>
          </cell>
          <cell r="F115">
            <v>728.8</v>
          </cell>
          <cell r="G115">
            <v>670.8</v>
          </cell>
          <cell r="H115">
            <v>29086.457999999999</v>
          </cell>
          <cell r="I115">
            <v>22019.945</v>
          </cell>
          <cell r="J115">
            <v>225.06</v>
          </cell>
          <cell r="K115">
            <v>142.47</v>
          </cell>
          <cell r="L115">
            <v>0.17</v>
          </cell>
          <cell r="M115">
            <v>0</v>
          </cell>
          <cell r="N115">
            <v>0</v>
          </cell>
        </row>
        <row r="116">
          <cell r="B116">
            <v>780</v>
          </cell>
          <cell r="C116">
            <v>22.3</v>
          </cell>
          <cell r="D116">
            <v>136.35999999999999</v>
          </cell>
          <cell r="E116">
            <v>153.72999999999999</v>
          </cell>
          <cell r="F116">
            <v>738.053</v>
          </cell>
          <cell r="G116">
            <v>680.053</v>
          </cell>
          <cell r="H116">
            <v>29083.058000000001</v>
          </cell>
          <cell r="I116">
            <v>22021.623</v>
          </cell>
          <cell r="J116">
            <v>228.78</v>
          </cell>
          <cell r="K116">
            <v>142.65</v>
          </cell>
          <cell r="L116">
            <v>0.03</v>
          </cell>
          <cell r="M116">
            <v>0</v>
          </cell>
          <cell r="N116">
            <v>0</v>
          </cell>
        </row>
        <row r="117">
          <cell r="B117">
            <v>790</v>
          </cell>
          <cell r="C117">
            <v>22.22</v>
          </cell>
          <cell r="D117">
            <v>136.35999999999999</v>
          </cell>
          <cell r="E117">
            <v>153.72999999999999</v>
          </cell>
          <cell r="F117">
            <v>747.30799999999999</v>
          </cell>
          <cell r="G117">
            <v>689.30799999999999</v>
          </cell>
          <cell r="H117">
            <v>29079.661</v>
          </cell>
          <cell r="I117">
            <v>22023.3</v>
          </cell>
          <cell r="J117">
            <v>232.49</v>
          </cell>
          <cell r="K117">
            <v>142.83000000000001</v>
          </cell>
          <cell r="L117">
            <v>0.08</v>
          </cell>
          <cell r="M117">
            <v>180</v>
          </cell>
          <cell r="N117">
            <v>0</v>
          </cell>
        </row>
        <row r="118">
          <cell r="B118">
            <v>800</v>
          </cell>
          <cell r="C118">
            <v>22.37</v>
          </cell>
          <cell r="D118">
            <v>136.35999999999999</v>
          </cell>
          <cell r="E118">
            <v>153.72999999999999</v>
          </cell>
          <cell r="F118">
            <v>756.56100000000004</v>
          </cell>
          <cell r="G118">
            <v>698.56100000000004</v>
          </cell>
          <cell r="H118">
            <v>29076.258999999998</v>
          </cell>
          <cell r="I118">
            <v>22024.978999999999</v>
          </cell>
          <cell r="J118">
            <v>236.22</v>
          </cell>
          <cell r="K118">
            <v>143.01</v>
          </cell>
          <cell r="L118">
            <v>0.15</v>
          </cell>
          <cell r="M118">
            <v>0</v>
          </cell>
          <cell r="N118">
            <v>0</v>
          </cell>
        </row>
        <row r="119">
          <cell r="B119">
            <v>810</v>
          </cell>
          <cell r="C119">
            <v>22.5</v>
          </cell>
          <cell r="D119">
            <v>136.35999999999999</v>
          </cell>
          <cell r="E119">
            <v>153.72999999999999</v>
          </cell>
          <cell r="F119">
            <v>765.80399999999997</v>
          </cell>
          <cell r="G119">
            <v>707.80399999999997</v>
          </cell>
          <cell r="H119">
            <v>29072.837</v>
          </cell>
          <cell r="I119">
            <v>22026.668000000001</v>
          </cell>
          <cell r="J119">
            <v>239.97</v>
          </cell>
          <cell r="K119">
            <v>143.18</v>
          </cell>
          <cell r="L119">
            <v>0.13</v>
          </cell>
          <cell r="M119">
            <v>0</v>
          </cell>
          <cell r="N119">
            <v>0</v>
          </cell>
        </row>
        <row r="120">
          <cell r="B120">
            <v>820</v>
          </cell>
          <cell r="C120">
            <v>22.62</v>
          </cell>
          <cell r="D120">
            <v>136.35999999999999</v>
          </cell>
          <cell r="E120">
            <v>153.72999999999999</v>
          </cell>
          <cell r="F120">
            <v>775.03899999999999</v>
          </cell>
          <cell r="G120">
            <v>717.03899999999999</v>
          </cell>
          <cell r="H120">
            <v>29069.396000000001</v>
          </cell>
          <cell r="I120">
            <v>22028.366000000002</v>
          </cell>
          <cell r="J120">
            <v>243.74</v>
          </cell>
          <cell r="K120">
            <v>143.34</v>
          </cell>
          <cell r="L120">
            <v>0.12</v>
          </cell>
          <cell r="M120">
            <v>0</v>
          </cell>
          <cell r="N120">
            <v>0</v>
          </cell>
        </row>
        <row r="121">
          <cell r="B121">
            <v>830</v>
          </cell>
          <cell r="C121">
            <v>22.75</v>
          </cell>
          <cell r="D121">
            <v>136.35999999999999</v>
          </cell>
          <cell r="E121">
            <v>153.72999999999999</v>
          </cell>
          <cell r="F121">
            <v>784.26499999999999</v>
          </cell>
          <cell r="G121">
            <v>726.26499999999999</v>
          </cell>
          <cell r="H121">
            <v>29065.937999999998</v>
          </cell>
          <cell r="I121">
            <v>22030.073</v>
          </cell>
          <cell r="J121">
            <v>247.54</v>
          </cell>
          <cell r="K121">
            <v>143.5</v>
          </cell>
          <cell r="L121">
            <v>0.13</v>
          </cell>
          <cell r="M121">
            <v>0</v>
          </cell>
          <cell r="N121">
            <v>0</v>
          </cell>
        </row>
        <row r="122">
          <cell r="B122">
            <v>840</v>
          </cell>
          <cell r="C122">
            <v>22.97</v>
          </cell>
          <cell r="D122">
            <v>136.35999999999999</v>
          </cell>
          <cell r="E122">
            <v>153.72999999999999</v>
          </cell>
          <cell r="F122">
            <v>793.47900000000004</v>
          </cell>
          <cell r="G122">
            <v>735.47900000000004</v>
          </cell>
          <cell r="H122">
            <v>29062.454000000002</v>
          </cell>
          <cell r="I122">
            <v>22031.793000000001</v>
          </cell>
          <cell r="J122">
            <v>251.36</v>
          </cell>
          <cell r="K122">
            <v>143.66</v>
          </cell>
          <cell r="L122">
            <v>0.22</v>
          </cell>
          <cell r="M122">
            <v>0</v>
          </cell>
          <cell r="N122">
            <v>0</v>
          </cell>
        </row>
        <row r="123">
          <cell r="B123">
            <v>850</v>
          </cell>
          <cell r="C123">
            <v>23.02</v>
          </cell>
          <cell r="D123">
            <v>137.35999999999999</v>
          </cell>
          <cell r="E123">
            <v>154.72999999999999</v>
          </cell>
          <cell r="F123">
            <v>802.68499999999995</v>
          </cell>
          <cell r="G123">
            <v>744.68499999999995</v>
          </cell>
          <cell r="H123">
            <v>29058.937000000002</v>
          </cell>
          <cell r="I123">
            <v>22033.491000000002</v>
          </cell>
          <cell r="J123">
            <v>255.2</v>
          </cell>
          <cell r="K123">
            <v>143.82</v>
          </cell>
          <cell r="L123">
            <v>0.39400000000000002</v>
          </cell>
          <cell r="M123">
            <v>83.17</v>
          </cell>
          <cell r="N123">
            <v>0</v>
          </cell>
        </row>
        <row r="124">
          <cell r="B124">
            <v>860</v>
          </cell>
          <cell r="C124">
            <v>23.13</v>
          </cell>
          <cell r="D124">
            <v>137.35999999999999</v>
          </cell>
          <cell r="E124">
            <v>154.72999999999999</v>
          </cell>
          <cell r="F124">
            <v>811.88499999999999</v>
          </cell>
          <cell r="G124">
            <v>753.88499999999999</v>
          </cell>
          <cell r="H124">
            <v>29055.392</v>
          </cell>
          <cell r="I124">
            <v>22035.164000000001</v>
          </cell>
          <cell r="J124">
            <v>259.05</v>
          </cell>
          <cell r="K124">
            <v>143.97999999999999</v>
          </cell>
          <cell r="L124">
            <v>0.11</v>
          </cell>
          <cell r="M124">
            <v>0</v>
          </cell>
          <cell r="N124">
            <v>0</v>
          </cell>
        </row>
        <row r="125">
          <cell r="B125">
            <v>870</v>
          </cell>
          <cell r="C125">
            <v>23.38</v>
          </cell>
          <cell r="D125">
            <v>137.35999999999999</v>
          </cell>
          <cell r="E125">
            <v>154.72999999999999</v>
          </cell>
          <cell r="F125">
            <v>821.072</v>
          </cell>
          <cell r="G125">
            <v>763.072</v>
          </cell>
          <cell r="H125">
            <v>29051.822</v>
          </cell>
          <cell r="I125">
            <v>22036.85</v>
          </cell>
          <cell r="J125">
            <v>262.93</v>
          </cell>
          <cell r="K125">
            <v>144.15</v>
          </cell>
          <cell r="L125">
            <v>0.25</v>
          </cell>
          <cell r="M125">
            <v>0</v>
          </cell>
          <cell r="N125">
            <v>0</v>
          </cell>
        </row>
        <row r="126">
          <cell r="B126">
            <v>880</v>
          </cell>
          <cell r="C126">
            <v>23.38</v>
          </cell>
          <cell r="D126">
            <v>137.35999999999999</v>
          </cell>
          <cell r="E126">
            <v>154.72999999999999</v>
          </cell>
          <cell r="F126">
            <v>830.25099999999998</v>
          </cell>
          <cell r="G126">
            <v>772.25099999999998</v>
          </cell>
          <cell r="H126">
            <v>29048.233</v>
          </cell>
          <cell r="I126">
            <v>22038.544000000002</v>
          </cell>
          <cell r="J126">
            <v>266.83999999999997</v>
          </cell>
          <cell r="K126">
            <v>144.30000000000001</v>
          </cell>
          <cell r="L126">
            <v>0</v>
          </cell>
          <cell r="M126">
            <v>0</v>
          </cell>
          <cell r="N126">
            <v>0</v>
          </cell>
        </row>
        <row r="127">
          <cell r="B127">
            <v>890</v>
          </cell>
          <cell r="C127">
            <v>23.02</v>
          </cell>
          <cell r="D127">
            <v>136.35999999999999</v>
          </cell>
          <cell r="E127">
            <v>153.72999999999999</v>
          </cell>
          <cell r="F127">
            <v>839.44299999999998</v>
          </cell>
          <cell r="G127">
            <v>781.44299999999998</v>
          </cell>
          <cell r="H127">
            <v>29044.686000000002</v>
          </cell>
          <cell r="I127">
            <v>22040.256000000001</v>
          </cell>
          <cell r="J127">
            <v>270.72000000000003</v>
          </cell>
          <cell r="K127">
            <v>144.44999999999999</v>
          </cell>
          <cell r="L127">
            <v>0.53400000000000003</v>
          </cell>
          <cell r="M127">
            <v>-132.88</v>
          </cell>
          <cell r="N127">
            <v>0</v>
          </cell>
        </row>
        <row r="128">
          <cell r="B128">
            <v>900</v>
          </cell>
          <cell r="C128">
            <v>22.67</v>
          </cell>
          <cell r="D128">
            <v>137.35999999999999</v>
          </cell>
          <cell r="E128">
            <v>154.72999999999999</v>
          </cell>
          <cell r="F128">
            <v>848.65800000000002</v>
          </cell>
          <cell r="G128">
            <v>790.65800000000002</v>
          </cell>
          <cell r="H128">
            <v>29041.19</v>
          </cell>
          <cell r="I128">
            <v>22041.944</v>
          </cell>
          <cell r="J128">
            <v>274.54000000000002</v>
          </cell>
          <cell r="K128">
            <v>144.58000000000001</v>
          </cell>
          <cell r="L128">
            <v>0.52300000000000002</v>
          </cell>
          <cell r="M128">
            <v>132.49</v>
          </cell>
          <cell r="N128">
            <v>0</v>
          </cell>
        </row>
        <row r="129">
          <cell r="B129">
            <v>910</v>
          </cell>
          <cell r="C129">
            <v>21.68</v>
          </cell>
          <cell r="D129">
            <v>136.35999999999999</v>
          </cell>
          <cell r="E129">
            <v>153.72999999999999</v>
          </cell>
          <cell r="F129">
            <v>857.91899999999998</v>
          </cell>
          <cell r="G129">
            <v>799.91899999999998</v>
          </cell>
          <cell r="H129">
            <v>29037.791000000001</v>
          </cell>
          <cell r="I129">
            <v>22043.583999999999</v>
          </cell>
          <cell r="J129">
            <v>278.26</v>
          </cell>
          <cell r="K129">
            <v>144.71</v>
          </cell>
          <cell r="L129">
            <v>1.0589999999999999</v>
          </cell>
          <cell r="M129">
            <v>-159.59</v>
          </cell>
          <cell r="N129">
            <v>0</v>
          </cell>
        </row>
        <row r="130">
          <cell r="B130">
            <v>920</v>
          </cell>
          <cell r="C130">
            <v>22.02</v>
          </cell>
          <cell r="D130">
            <v>137.35999999999999</v>
          </cell>
          <cell r="E130">
            <v>154.72999999999999</v>
          </cell>
          <cell r="F130">
            <v>867.2</v>
          </cell>
          <cell r="G130">
            <v>809.2</v>
          </cell>
          <cell r="H130">
            <v>29034.438999999998</v>
          </cell>
          <cell r="I130">
            <v>22045.202000000001</v>
          </cell>
          <cell r="J130">
            <v>281.94</v>
          </cell>
          <cell r="K130">
            <v>144.84</v>
          </cell>
          <cell r="L130">
            <v>0.504</v>
          </cell>
          <cell r="M130">
            <v>48.05</v>
          </cell>
          <cell r="N130">
            <v>0</v>
          </cell>
        </row>
        <row r="131">
          <cell r="B131">
            <v>930</v>
          </cell>
          <cell r="C131">
            <v>22.32</v>
          </cell>
          <cell r="D131">
            <v>137.35999999999999</v>
          </cell>
          <cell r="E131">
            <v>154.72999999999999</v>
          </cell>
          <cell r="F131">
            <v>876.46100000000001</v>
          </cell>
          <cell r="G131">
            <v>818.46100000000001</v>
          </cell>
          <cell r="H131">
            <v>29031.026000000002</v>
          </cell>
          <cell r="I131">
            <v>22046.812999999998</v>
          </cell>
          <cell r="J131">
            <v>285.64999999999998</v>
          </cell>
          <cell r="K131">
            <v>144.97</v>
          </cell>
          <cell r="L131">
            <v>0.3</v>
          </cell>
          <cell r="M131">
            <v>0</v>
          </cell>
          <cell r="N131">
            <v>0</v>
          </cell>
        </row>
        <row r="132">
          <cell r="B132">
            <v>940</v>
          </cell>
          <cell r="C132">
            <v>22.3</v>
          </cell>
          <cell r="D132">
            <v>137.35999999999999</v>
          </cell>
          <cell r="E132">
            <v>154.72999999999999</v>
          </cell>
          <cell r="F132">
            <v>885.71199999999999</v>
          </cell>
          <cell r="G132">
            <v>827.71199999999999</v>
          </cell>
          <cell r="H132">
            <v>29027.594000000001</v>
          </cell>
          <cell r="I132">
            <v>22048.433000000001</v>
          </cell>
          <cell r="J132">
            <v>289.39999999999998</v>
          </cell>
          <cell r="K132">
            <v>145.1</v>
          </cell>
          <cell r="L132">
            <v>0.02</v>
          </cell>
          <cell r="M132">
            <v>180</v>
          </cell>
          <cell r="N132">
            <v>0</v>
          </cell>
        </row>
        <row r="133">
          <cell r="B133">
            <v>950</v>
          </cell>
          <cell r="C133">
            <v>22.32</v>
          </cell>
          <cell r="D133">
            <v>137.35999999999999</v>
          </cell>
          <cell r="E133">
            <v>154.72999999999999</v>
          </cell>
          <cell r="F133">
            <v>894.96400000000006</v>
          </cell>
          <cell r="G133">
            <v>836.96400000000006</v>
          </cell>
          <cell r="H133">
            <v>29024.161</v>
          </cell>
          <cell r="I133">
            <v>22050.054</v>
          </cell>
          <cell r="J133">
            <v>293.14</v>
          </cell>
          <cell r="K133">
            <v>145.22</v>
          </cell>
          <cell r="L133">
            <v>0.02</v>
          </cell>
          <cell r="M133">
            <v>0</v>
          </cell>
          <cell r="N133">
            <v>0</v>
          </cell>
        </row>
        <row r="134">
          <cell r="B134">
            <v>960</v>
          </cell>
          <cell r="C134">
            <v>22.4</v>
          </cell>
          <cell r="D134">
            <v>136.35999999999999</v>
          </cell>
          <cell r="E134">
            <v>153.72999999999999</v>
          </cell>
          <cell r="F134">
            <v>904.21199999999999</v>
          </cell>
          <cell r="G134">
            <v>846.21199999999999</v>
          </cell>
          <cell r="H134">
            <v>29020.735000000001</v>
          </cell>
          <cell r="I134">
            <v>22051.707999999999</v>
          </cell>
          <cell r="J134">
            <v>296.89999999999998</v>
          </cell>
          <cell r="K134">
            <v>145.34</v>
          </cell>
          <cell r="L134">
            <v>0.38900000000000001</v>
          </cell>
          <cell r="M134">
            <v>-78.59</v>
          </cell>
          <cell r="N134">
            <v>0</v>
          </cell>
        </row>
        <row r="135">
          <cell r="B135">
            <v>970</v>
          </cell>
          <cell r="C135">
            <v>22.75</v>
          </cell>
          <cell r="D135">
            <v>137.35999999999999</v>
          </cell>
          <cell r="E135">
            <v>154.72999999999999</v>
          </cell>
          <cell r="F135">
            <v>913.44600000000003</v>
          </cell>
          <cell r="G135">
            <v>855.44600000000003</v>
          </cell>
          <cell r="H135">
            <v>29017.277999999998</v>
          </cell>
          <cell r="I135">
            <v>22053.377</v>
          </cell>
          <cell r="J135">
            <v>300.69</v>
          </cell>
          <cell r="K135">
            <v>145.44999999999999</v>
          </cell>
          <cell r="L135">
            <v>0.51900000000000002</v>
          </cell>
          <cell r="M135">
            <v>48.11</v>
          </cell>
          <cell r="N135">
            <v>0</v>
          </cell>
        </row>
        <row r="136">
          <cell r="B136">
            <v>980</v>
          </cell>
          <cell r="C136">
            <v>22.77</v>
          </cell>
          <cell r="D136">
            <v>137.35999999999999</v>
          </cell>
          <cell r="E136">
            <v>154.72999999999999</v>
          </cell>
          <cell r="F136">
            <v>922.66700000000003</v>
          </cell>
          <cell r="G136">
            <v>864.66700000000003</v>
          </cell>
          <cell r="H136">
            <v>29013.778999999999</v>
          </cell>
          <cell r="I136">
            <v>22055.027999999998</v>
          </cell>
          <cell r="J136">
            <v>304.51</v>
          </cell>
          <cell r="K136">
            <v>145.57</v>
          </cell>
          <cell r="L136">
            <v>0.02</v>
          </cell>
          <cell r="M136">
            <v>0</v>
          </cell>
          <cell r="N136">
            <v>0</v>
          </cell>
        </row>
        <row r="137">
          <cell r="B137">
            <v>990</v>
          </cell>
          <cell r="C137">
            <v>22.77</v>
          </cell>
          <cell r="D137">
            <v>137.35999999999999</v>
          </cell>
          <cell r="E137">
            <v>154.72999999999999</v>
          </cell>
          <cell r="F137">
            <v>931.88800000000003</v>
          </cell>
          <cell r="G137">
            <v>873.88800000000003</v>
          </cell>
          <cell r="H137">
            <v>29010.278999999999</v>
          </cell>
          <cell r="I137">
            <v>22056.68</v>
          </cell>
          <cell r="J137">
            <v>308.33</v>
          </cell>
          <cell r="K137">
            <v>145.68</v>
          </cell>
          <cell r="L137">
            <v>0</v>
          </cell>
          <cell r="M137">
            <v>0</v>
          </cell>
          <cell r="N137">
            <v>0</v>
          </cell>
        </row>
        <row r="138">
          <cell r="B138">
            <v>997</v>
          </cell>
          <cell r="C138">
            <v>22.986999999999998</v>
          </cell>
          <cell r="D138">
            <v>137.35999999999999</v>
          </cell>
          <cell r="E138">
            <v>154.72999999999999</v>
          </cell>
          <cell r="F138">
            <v>938.33699999999999</v>
          </cell>
          <cell r="G138">
            <v>880.33699999999999</v>
          </cell>
          <cell r="H138">
            <v>29007.817999999999</v>
          </cell>
          <cell r="I138">
            <v>22057.842000000001</v>
          </cell>
          <cell r="J138">
            <v>311.02</v>
          </cell>
          <cell r="K138">
            <v>145.76</v>
          </cell>
          <cell r="L138">
            <v>0.31</v>
          </cell>
          <cell r="M138">
            <v>0</v>
          </cell>
          <cell r="N138" t="str">
            <v>Окно</v>
          </cell>
        </row>
        <row r="139">
          <cell r="B139">
            <v>1000</v>
          </cell>
          <cell r="C139">
            <v>23.363</v>
          </cell>
          <cell r="D139">
            <v>135.71099999999998</v>
          </cell>
          <cell r="E139">
            <v>153.08099999999999</v>
          </cell>
          <cell r="F139">
            <v>941.09500000000003</v>
          </cell>
          <cell r="G139">
            <v>883.09500000000003</v>
          </cell>
          <cell r="H139">
            <v>29006.758000000002</v>
          </cell>
          <cell r="I139">
            <v>22058.361000000001</v>
          </cell>
          <cell r="J139">
            <v>312.19</v>
          </cell>
          <cell r="K139">
            <v>145.79</v>
          </cell>
          <cell r="L139">
            <v>2.5</v>
          </cell>
          <cell r="M139">
            <v>-60.68</v>
          </cell>
          <cell r="N139" t="str">
            <v>Окно.</v>
          </cell>
        </row>
        <row r="140">
          <cell r="B140">
            <v>1007</v>
          </cell>
          <cell r="C140">
            <v>23.538</v>
          </cell>
          <cell r="D140">
            <v>134.94899999999998</v>
          </cell>
          <cell r="E140">
            <v>152.31899999999999</v>
          </cell>
          <cell r="F140">
            <v>947.51700000000005</v>
          </cell>
          <cell r="G140">
            <v>889.51700000000005</v>
          </cell>
          <cell r="H140">
            <v>29004.282999999999</v>
          </cell>
          <cell r="I140">
            <v>22059.638999999999</v>
          </cell>
          <cell r="J140">
            <v>314.95</v>
          </cell>
          <cell r="K140">
            <v>145.85</v>
          </cell>
          <cell r="L140">
            <v>0.5</v>
          </cell>
          <cell r="M140">
            <v>-60.33</v>
          </cell>
          <cell r="N140" t="str">
            <v>Карман</v>
          </cell>
        </row>
        <row r="141">
          <cell r="B141">
            <v>1010</v>
          </cell>
          <cell r="C141">
            <v>23.960999999999999</v>
          </cell>
          <cell r="D141">
            <v>132.97800000000001</v>
          </cell>
          <cell r="E141">
            <v>150.34800000000001</v>
          </cell>
          <cell r="F141">
            <v>950.26300000000003</v>
          </cell>
          <cell r="G141">
            <v>892.26300000000003</v>
          </cell>
          <cell r="H141">
            <v>29003.223000000002</v>
          </cell>
          <cell r="I141">
            <v>22060.219000000001</v>
          </cell>
          <cell r="J141">
            <v>316.14999999999998</v>
          </cell>
          <cell r="K141">
            <v>145.87</v>
          </cell>
          <cell r="L141">
            <v>2.9990000000000001</v>
          </cell>
          <cell r="M141">
            <v>-62.82</v>
          </cell>
          <cell r="N141">
            <v>0</v>
          </cell>
        </row>
        <row r="142">
          <cell r="B142">
            <v>1020</v>
          </cell>
          <cell r="C142">
            <v>24.486000000000001</v>
          </cell>
          <cell r="D142">
            <v>128.637</v>
          </cell>
          <cell r="E142">
            <v>144.804</v>
          </cell>
          <cell r="F142">
            <v>959.35500000000002</v>
          </cell>
          <cell r="G142">
            <v>901.35500000000002</v>
          </cell>
          <cell r="H142">
            <v>28999.72</v>
          </cell>
          <cell r="I142">
            <v>22062.464</v>
          </cell>
          <cell r="J142">
            <v>320.31</v>
          </cell>
          <cell r="K142">
            <v>145.88999999999999</v>
          </cell>
          <cell r="L142">
            <v>2.3340000000000001</v>
          </cell>
          <cell r="M142">
            <v>-79.540000000000006</v>
          </cell>
          <cell r="N142">
            <v>0</v>
          </cell>
        </row>
        <row r="143">
          <cell r="B143">
            <v>1023.6660000000001</v>
          </cell>
          <cell r="C143">
            <v>23.821000000000002</v>
          </cell>
          <cell r="D143">
            <v>127.434</v>
          </cell>
          <cell r="E143">
            <v>143.26300000000001</v>
          </cell>
          <cell r="F143">
            <v>962.7</v>
          </cell>
          <cell r="G143">
            <v>904.7</v>
          </cell>
          <cell r="H143">
            <v>28998.506000000001</v>
          </cell>
          <cell r="I143">
            <v>22063.344000000001</v>
          </cell>
          <cell r="J143">
            <v>321.81</v>
          </cell>
          <cell r="K143">
            <v>145.88</v>
          </cell>
          <cell r="L143">
            <v>2.5</v>
          </cell>
          <cell r="M143">
            <v>-137.22999999999999</v>
          </cell>
          <cell r="N143" t="str">
            <v>ПК2 Вода. Рпл-96атм</v>
          </cell>
        </row>
        <row r="144">
          <cell r="B144">
            <v>1030</v>
          </cell>
          <cell r="C144">
            <v>22.710999999999999</v>
          </cell>
          <cell r="D144">
            <v>125.893</v>
          </cell>
          <cell r="E144">
            <v>140.404</v>
          </cell>
          <cell r="F144">
            <v>968.51900000000001</v>
          </cell>
          <cell r="G144">
            <v>910.51900000000001</v>
          </cell>
          <cell r="H144">
            <v>28996.539000000001</v>
          </cell>
          <cell r="I144">
            <v>22064.888999999999</v>
          </cell>
          <cell r="J144">
            <v>324.31</v>
          </cell>
          <cell r="K144">
            <v>145.85</v>
          </cell>
          <cell r="L144">
            <v>2.5</v>
          </cell>
          <cell r="M144">
            <v>-135.83000000000001</v>
          </cell>
          <cell r="N144">
            <v>0</v>
          </cell>
        </row>
        <row r="145">
          <cell r="B145">
            <v>1032.144</v>
          </cell>
          <cell r="C145">
            <v>22.347000000000001</v>
          </cell>
          <cell r="D145">
            <v>123.03399999999999</v>
          </cell>
          <cell r="E145">
            <v>139.376</v>
          </cell>
          <cell r="F145">
            <v>970.5</v>
          </cell>
          <cell r="G145">
            <v>912.5</v>
          </cell>
          <cell r="H145">
            <v>28995.911</v>
          </cell>
          <cell r="I145">
            <v>22065.418000000001</v>
          </cell>
          <cell r="J145">
            <v>325.12</v>
          </cell>
          <cell r="K145">
            <v>145.84</v>
          </cell>
          <cell r="L145">
            <v>2.5</v>
          </cell>
          <cell r="M145">
            <v>-133.19999999999999</v>
          </cell>
          <cell r="N145" t="str">
            <v>ПК3 Вода. Рпл-98атм</v>
          </cell>
        </row>
        <row r="146">
          <cell r="B146">
            <v>1040</v>
          </cell>
          <cell r="C146">
            <v>21.074000000000002</v>
          </cell>
          <cell r="D146">
            <v>122.006</v>
          </cell>
          <cell r="E146">
            <v>135.33099999999999</v>
          </cell>
          <cell r="F146">
            <v>977.79899999999998</v>
          </cell>
          <cell r="G146">
            <v>919.79899999999998</v>
          </cell>
          <cell r="H146">
            <v>28993.772000000001</v>
          </cell>
          <cell r="I146">
            <v>22067.383999999998</v>
          </cell>
          <cell r="J146">
            <v>328</v>
          </cell>
          <cell r="K146">
            <v>145.76</v>
          </cell>
          <cell r="L146">
            <v>2.5</v>
          </cell>
          <cell r="M146">
            <v>-132.25</v>
          </cell>
          <cell r="N146">
            <v>0</v>
          </cell>
        </row>
        <row r="147">
          <cell r="B147">
            <v>1050</v>
          </cell>
          <cell r="C147">
            <v>19.611999999999998</v>
          </cell>
          <cell r="D147">
            <v>117.96099999999998</v>
          </cell>
          <cell r="E147">
            <v>129.49299999999999</v>
          </cell>
          <cell r="F147">
            <v>987.17600000000004</v>
          </cell>
          <cell r="G147">
            <v>929.17600000000004</v>
          </cell>
          <cell r="H147">
            <v>28991.425999999999</v>
          </cell>
          <cell r="I147">
            <v>22069.942999999999</v>
          </cell>
          <cell r="J147">
            <v>331.38</v>
          </cell>
          <cell r="K147">
            <v>145.62</v>
          </cell>
          <cell r="L147">
            <v>2.5</v>
          </cell>
          <cell r="M147">
            <v>-128.49</v>
          </cell>
          <cell r="N147">
            <v>0</v>
          </cell>
        </row>
        <row r="148">
          <cell r="B148">
            <v>1055.6389999999999</v>
          </cell>
          <cell r="C148">
            <v>18.879000000000001</v>
          </cell>
          <cell r="D148">
            <v>112.12299999999999</v>
          </cell>
          <cell r="E148">
            <v>125.837</v>
          </cell>
          <cell r="F148">
            <v>992.5</v>
          </cell>
          <cell r="G148">
            <v>934.5</v>
          </cell>
          <cell r="H148">
            <v>28990.29</v>
          </cell>
          <cell r="I148">
            <v>22071.413</v>
          </cell>
          <cell r="J148">
            <v>333.15</v>
          </cell>
          <cell r="K148">
            <v>145.53</v>
          </cell>
          <cell r="L148">
            <v>2.5</v>
          </cell>
          <cell r="M148">
            <v>-123.02</v>
          </cell>
          <cell r="N148" t="str">
            <v>ПК4 Вода. Рпл-100атм</v>
          </cell>
        </row>
        <row r="149">
          <cell r="B149">
            <v>1060</v>
          </cell>
          <cell r="C149">
            <v>18.364999999999998</v>
          </cell>
          <cell r="D149">
            <v>108.467</v>
          </cell>
          <cell r="E149">
            <v>122.82599999999999</v>
          </cell>
          <cell r="F149">
            <v>996.63300000000004</v>
          </cell>
          <cell r="G149">
            <v>938.63300000000004</v>
          </cell>
          <cell r="H149">
            <v>28989.504000000001</v>
          </cell>
          <cell r="I149">
            <v>22072.562000000002</v>
          </cell>
          <cell r="J149">
            <v>334.45</v>
          </cell>
          <cell r="K149">
            <v>145.44</v>
          </cell>
          <cell r="L149">
            <v>2.5</v>
          </cell>
          <cell r="M149">
            <v>-119.57</v>
          </cell>
          <cell r="N149">
            <v>0</v>
          </cell>
        </row>
        <row r="150">
          <cell r="B150">
            <v>1070</v>
          </cell>
          <cell r="C150">
            <v>17.38</v>
          </cell>
          <cell r="D150">
            <v>105.45599999999999</v>
          </cell>
          <cell r="E150">
            <v>115.331</v>
          </cell>
          <cell r="F150">
            <v>1006.151</v>
          </cell>
          <cell r="G150">
            <v>948.15099999999995</v>
          </cell>
          <cell r="H150">
            <v>28988.010999999999</v>
          </cell>
          <cell r="I150">
            <v>22075.236000000001</v>
          </cell>
          <cell r="J150">
            <v>337.19</v>
          </cell>
          <cell r="K150">
            <v>145.21</v>
          </cell>
          <cell r="L150">
            <v>2.5</v>
          </cell>
          <cell r="M150">
            <v>-116.71</v>
          </cell>
          <cell r="N150">
            <v>0</v>
          </cell>
        </row>
        <row r="151">
          <cell r="B151">
            <v>1080</v>
          </cell>
          <cell r="C151">
            <v>16.704000000000001</v>
          </cell>
          <cell r="D151">
            <v>97.960999999999999</v>
          </cell>
          <cell r="E151">
            <v>107.11</v>
          </cell>
          <cell r="F151">
            <v>1015.713</v>
          </cell>
          <cell r="G151">
            <v>957.71299999999997</v>
          </cell>
          <cell r="H151">
            <v>28986.949000000001</v>
          </cell>
          <cell r="I151">
            <v>22077.96</v>
          </cell>
          <cell r="J151">
            <v>339.63</v>
          </cell>
          <cell r="K151">
            <v>144.93</v>
          </cell>
          <cell r="L151">
            <v>2.5</v>
          </cell>
          <cell r="M151">
            <v>-109.58</v>
          </cell>
          <cell r="N151">
            <v>0</v>
          </cell>
        </row>
        <row r="152">
          <cell r="B152">
            <v>1086.7670000000001</v>
          </cell>
          <cell r="C152">
            <v>16.442</v>
          </cell>
          <cell r="D152">
            <v>89.74</v>
          </cell>
          <cell r="E152">
            <v>101.248</v>
          </cell>
          <cell r="F152">
            <v>1022.2</v>
          </cell>
          <cell r="G152">
            <v>964.2</v>
          </cell>
          <cell r="H152">
            <v>28986.475999999999</v>
          </cell>
          <cell r="I152">
            <v>22079.829000000002</v>
          </cell>
          <cell r="J152">
            <v>341.09</v>
          </cell>
          <cell r="K152">
            <v>144.72</v>
          </cell>
          <cell r="L152">
            <v>2.5</v>
          </cell>
          <cell r="M152">
            <v>-101.72</v>
          </cell>
          <cell r="N152" t="str">
            <v>ПК5 Вода. Рпл-104атм</v>
          </cell>
        </row>
        <row r="153">
          <cell r="B153">
            <v>1090</v>
          </cell>
          <cell r="C153">
            <v>16.375</v>
          </cell>
          <cell r="D153">
            <v>83.878</v>
          </cell>
          <cell r="E153">
            <v>98.397000000000006</v>
          </cell>
          <cell r="F153">
            <v>1025.3009999999999</v>
          </cell>
          <cell r="G153">
            <v>967.30100000000004</v>
          </cell>
          <cell r="H153">
            <v>28986.32</v>
          </cell>
          <cell r="I153">
            <v>22080.728999999999</v>
          </cell>
          <cell r="J153">
            <v>341.74</v>
          </cell>
          <cell r="K153">
            <v>144.61000000000001</v>
          </cell>
          <cell r="L153">
            <v>2.5</v>
          </cell>
          <cell r="M153">
            <v>-96.1</v>
          </cell>
          <cell r="N153">
            <v>0</v>
          </cell>
        </row>
        <row r="154">
          <cell r="B154">
            <v>1100</v>
          </cell>
          <cell r="C154">
            <v>16.414000000000001</v>
          </cell>
          <cell r="D154">
            <v>81.027000000000001</v>
          </cell>
          <cell r="E154">
            <v>89.531999999999996</v>
          </cell>
          <cell r="F154">
            <v>1034.896</v>
          </cell>
          <cell r="G154">
            <v>976.89599999999996</v>
          </cell>
          <cell r="H154">
            <v>28986.126</v>
          </cell>
          <cell r="I154">
            <v>22083.537</v>
          </cell>
          <cell r="J154">
            <v>343.53</v>
          </cell>
          <cell r="K154">
            <v>144.25</v>
          </cell>
          <cell r="L154">
            <v>2.5</v>
          </cell>
          <cell r="M154">
            <v>-93.36</v>
          </cell>
          <cell r="N154">
            <v>0</v>
          </cell>
        </row>
        <row r="155">
          <cell r="B155">
            <v>1110</v>
          </cell>
          <cell r="C155">
            <v>16.818000000000001</v>
          </cell>
          <cell r="D155">
            <v>72.161999999999992</v>
          </cell>
          <cell r="E155">
            <v>80.897000000000006</v>
          </cell>
          <cell r="F155">
            <v>1044.48</v>
          </cell>
          <cell r="G155">
            <v>986.48</v>
          </cell>
          <cell r="H155">
            <v>28986.366999999998</v>
          </cell>
          <cell r="I155">
            <v>22086.378000000001</v>
          </cell>
          <cell r="J155">
            <v>345</v>
          </cell>
          <cell r="K155">
            <v>143.85</v>
          </cell>
          <cell r="L155">
            <v>2.5</v>
          </cell>
          <cell r="M155">
            <v>-84.86</v>
          </cell>
          <cell r="N155">
            <v>0</v>
          </cell>
        </row>
        <row r="156">
          <cell r="B156">
            <v>1113.1569999999999</v>
          </cell>
          <cell r="C156">
            <v>17.018000000000001</v>
          </cell>
          <cell r="D156">
            <v>63.527000000000001</v>
          </cell>
          <cell r="E156">
            <v>78.272999999999996</v>
          </cell>
          <cell r="F156">
            <v>1047.5</v>
          </cell>
          <cell r="G156">
            <v>989.5</v>
          </cell>
          <cell r="H156">
            <v>28986.532999999999</v>
          </cell>
          <cell r="I156">
            <v>22087.281999999999</v>
          </cell>
          <cell r="J156">
            <v>345.4</v>
          </cell>
          <cell r="K156">
            <v>143.71</v>
          </cell>
          <cell r="L156">
            <v>2.5</v>
          </cell>
          <cell r="M156">
            <v>-76.58</v>
          </cell>
          <cell r="N156" t="str">
            <v>ПК6-7 Вода. Рпл-106атм</v>
          </cell>
        </row>
        <row r="157">
          <cell r="B157">
            <v>1120</v>
          </cell>
          <cell r="C157">
            <v>17.562999999999999</v>
          </cell>
          <cell r="D157">
            <v>60.902999999999992</v>
          </cell>
          <cell r="E157">
            <v>72.813999999999993</v>
          </cell>
          <cell r="F157">
            <v>1054.0350000000001</v>
          </cell>
          <cell r="G157">
            <v>996.03499999999997</v>
          </cell>
          <cell r="H157">
            <v>28987.041000000001</v>
          </cell>
          <cell r="I157">
            <v>22089.249</v>
          </cell>
          <cell r="J157">
            <v>346.16</v>
          </cell>
          <cell r="K157">
            <v>143.4</v>
          </cell>
          <cell r="L157">
            <v>2.5</v>
          </cell>
          <cell r="M157">
            <v>-74.069999999999993</v>
          </cell>
          <cell r="N157">
            <v>0</v>
          </cell>
        </row>
        <row r="158">
          <cell r="B158">
            <v>1130</v>
          </cell>
          <cell r="C158">
            <v>18.606999999999999</v>
          </cell>
          <cell r="D158">
            <v>55.443999999999988</v>
          </cell>
          <cell r="E158">
            <v>65.488</v>
          </cell>
          <cell r="F158">
            <v>1063.5419999999999</v>
          </cell>
          <cell r="G158">
            <v>1005.542</v>
          </cell>
          <cell r="H158">
            <v>28988.149000000001</v>
          </cell>
          <cell r="I158">
            <v>22092.142</v>
          </cell>
          <cell r="J158">
            <v>347.01</v>
          </cell>
          <cell r="K158">
            <v>142.9</v>
          </cell>
          <cell r="L158">
            <v>2.5</v>
          </cell>
          <cell r="M158">
            <v>-68.86</v>
          </cell>
          <cell r="N158">
            <v>0</v>
          </cell>
        </row>
        <row r="159">
          <cell r="B159">
            <v>1140</v>
          </cell>
          <cell r="C159">
            <v>19</v>
          </cell>
          <cell r="D159">
            <v>48.117999999999995</v>
          </cell>
          <cell r="E159">
            <v>63.3</v>
          </cell>
          <cell r="F159">
            <v>1073</v>
          </cell>
          <cell r="G159">
            <v>1015</v>
          </cell>
          <cell r="H159">
            <v>28989.59</v>
          </cell>
          <cell r="I159">
            <v>22095.05</v>
          </cell>
          <cell r="J159">
            <v>347.63</v>
          </cell>
          <cell r="K159">
            <v>142.38</v>
          </cell>
          <cell r="L159">
            <v>0.80800000000000005</v>
          </cell>
          <cell r="M159">
            <v>-61.89</v>
          </cell>
          <cell r="N159">
            <v>0</v>
          </cell>
        </row>
        <row r="160">
          <cell r="B160">
            <v>1150</v>
          </cell>
          <cell r="C160">
            <v>19</v>
          </cell>
          <cell r="D160">
            <v>45.929999999999993</v>
          </cell>
          <cell r="E160">
            <v>63.3</v>
          </cell>
          <cell r="F160">
            <v>1082.4559999999999</v>
          </cell>
          <cell r="G160">
            <v>1024.4559999999999</v>
          </cell>
          <cell r="H160">
            <v>28991.052</v>
          </cell>
          <cell r="I160">
            <v>22097.957999999999</v>
          </cell>
          <cell r="J160">
            <v>348.26</v>
          </cell>
          <cell r="K160">
            <v>141.85</v>
          </cell>
          <cell r="L160">
            <v>0</v>
          </cell>
          <cell r="M160">
            <v>0</v>
          </cell>
          <cell r="N160">
            <v>0</v>
          </cell>
        </row>
        <row r="161">
          <cell r="B161">
            <v>1151.422</v>
          </cell>
          <cell r="C161">
            <v>19</v>
          </cell>
          <cell r="D161">
            <v>45.929999999999993</v>
          </cell>
          <cell r="E161">
            <v>63.3</v>
          </cell>
          <cell r="F161">
            <v>1083.8</v>
          </cell>
          <cell r="G161">
            <v>1025.8</v>
          </cell>
          <cell r="H161">
            <v>28991.26</v>
          </cell>
          <cell r="I161">
            <v>22098.371999999999</v>
          </cell>
          <cell r="J161">
            <v>348.35</v>
          </cell>
          <cell r="K161">
            <v>141.78</v>
          </cell>
          <cell r="L161">
            <v>0</v>
          </cell>
          <cell r="M161">
            <v>0</v>
          </cell>
          <cell r="N161" t="str">
            <v>ПК8 Вода. Рпл-109атм</v>
          </cell>
        </row>
        <row r="162">
          <cell r="B162">
            <v>1160</v>
          </cell>
          <cell r="C162">
            <v>19</v>
          </cell>
          <cell r="D162">
            <v>45.929999999999993</v>
          </cell>
          <cell r="E162">
            <v>63.3</v>
          </cell>
          <cell r="F162">
            <v>1091.9110000000001</v>
          </cell>
          <cell r="G162">
            <v>1033.9110000000001</v>
          </cell>
          <cell r="H162">
            <v>28992.514999999999</v>
          </cell>
          <cell r="I162">
            <v>22100.866999999998</v>
          </cell>
          <cell r="J162">
            <v>348.92</v>
          </cell>
          <cell r="K162">
            <v>141.33000000000001</v>
          </cell>
          <cell r="L162">
            <v>0</v>
          </cell>
          <cell r="M162">
            <v>0</v>
          </cell>
          <cell r="N162">
            <v>0</v>
          </cell>
        </row>
        <row r="163">
          <cell r="B163">
            <v>1163.056</v>
          </cell>
          <cell r="C163">
            <v>19</v>
          </cell>
          <cell r="D163">
            <v>45.929999999999993</v>
          </cell>
          <cell r="E163">
            <v>63.3</v>
          </cell>
          <cell r="F163">
            <v>1094.8</v>
          </cell>
          <cell r="G163">
            <v>1036.8</v>
          </cell>
          <cell r="H163">
            <v>28992.962</v>
          </cell>
          <cell r="I163">
            <v>22101.756000000001</v>
          </cell>
          <cell r="J163">
            <v>349.13</v>
          </cell>
          <cell r="K163">
            <v>141.16999999999999</v>
          </cell>
          <cell r="L163">
            <v>0</v>
          </cell>
          <cell r="M163">
            <v>0</v>
          </cell>
          <cell r="N163" t="str">
            <v>ПК9(1) Вода. Рпл-110атм</v>
          </cell>
        </row>
        <row r="164">
          <cell r="B164">
            <v>1170</v>
          </cell>
          <cell r="C164">
            <v>19</v>
          </cell>
          <cell r="D164">
            <v>45.929999999999993</v>
          </cell>
          <cell r="E164">
            <v>63.3</v>
          </cell>
          <cell r="F164">
            <v>1101.366</v>
          </cell>
          <cell r="G164">
            <v>1043.366</v>
          </cell>
          <cell r="H164">
            <v>28993.977999999999</v>
          </cell>
          <cell r="I164">
            <v>22103.775000000001</v>
          </cell>
          <cell r="J164">
            <v>349.61</v>
          </cell>
          <cell r="K164">
            <v>140.81</v>
          </cell>
          <cell r="L164">
            <v>0</v>
          </cell>
          <cell r="M164">
            <v>0</v>
          </cell>
          <cell r="N164">
            <v>0</v>
          </cell>
        </row>
        <row r="165">
          <cell r="B165">
            <v>1180</v>
          </cell>
          <cell r="C165">
            <v>19</v>
          </cell>
          <cell r="D165">
            <v>45.929999999999993</v>
          </cell>
          <cell r="E165">
            <v>63.3</v>
          </cell>
          <cell r="F165">
            <v>1110.8209999999999</v>
          </cell>
          <cell r="G165">
            <v>1052.8209999999999</v>
          </cell>
          <cell r="H165">
            <v>28995.440999999999</v>
          </cell>
          <cell r="I165">
            <v>22106.684000000001</v>
          </cell>
          <cell r="J165">
            <v>350.33</v>
          </cell>
          <cell r="K165">
            <v>140.29</v>
          </cell>
          <cell r="L165">
            <v>0</v>
          </cell>
          <cell r="M165">
            <v>0</v>
          </cell>
          <cell r="N165">
            <v>0</v>
          </cell>
        </row>
        <row r="166">
          <cell r="B166">
            <v>1180.5060000000001</v>
          </cell>
          <cell r="C166">
            <v>19</v>
          </cell>
          <cell r="D166">
            <v>45.929999999999993</v>
          </cell>
          <cell r="E166">
            <v>63.3</v>
          </cell>
          <cell r="F166">
            <v>1111.3</v>
          </cell>
          <cell r="G166">
            <v>1053.3</v>
          </cell>
          <cell r="H166">
            <v>28995.514999999999</v>
          </cell>
          <cell r="I166">
            <v>22106.830999999998</v>
          </cell>
          <cell r="J166">
            <v>350.37</v>
          </cell>
          <cell r="K166">
            <v>140.26</v>
          </cell>
          <cell r="L166">
            <v>0</v>
          </cell>
          <cell r="M166">
            <v>0</v>
          </cell>
          <cell r="N166" t="str">
            <v xml:space="preserve"> ПК9(2) Вода. Рпл-112атм</v>
          </cell>
        </row>
        <row r="167">
          <cell r="B167">
            <v>1190</v>
          </cell>
          <cell r="C167">
            <v>19</v>
          </cell>
          <cell r="D167">
            <v>45.929999999999993</v>
          </cell>
          <cell r="E167">
            <v>63.3</v>
          </cell>
          <cell r="F167">
            <v>1120.2760000000001</v>
          </cell>
          <cell r="G167">
            <v>1062.2760000000001</v>
          </cell>
          <cell r="H167">
            <v>28996.903999999999</v>
          </cell>
          <cell r="I167">
            <v>22109.593000000001</v>
          </cell>
          <cell r="J167">
            <v>351.08</v>
          </cell>
          <cell r="K167">
            <v>139.77000000000001</v>
          </cell>
          <cell r="L167">
            <v>0</v>
          </cell>
          <cell r="M167">
            <v>0</v>
          </cell>
          <cell r="N167">
            <v>0</v>
          </cell>
        </row>
        <row r="168">
          <cell r="B168">
            <v>1197.7460000000001</v>
          </cell>
          <cell r="C168">
            <v>19</v>
          </cell>
          <cell r="D168">
            <v>45.929999999999993</v>
          </cell>
          <cell r="E168">
            <v>63.3</v>
          </cell>
          <cell r="F168">
            <v>1127.5999999999999</v>
          </cell>
          <cell r="G168">
            <v>1069.5999999999999</v>
          </cell>
          <cell r="H168">
            <v>28998.037</v>
          </cell>
          <cell r="I168">
            <v>22111.845000000001</v>
          </cell>
          <cell r="J168">
            <v>351.68</v>
          </cell>
          <cell r="K168">
            <v>139.37</v>
          </cell>
          <cell r="L168">
            <v>0</v>
          </cell>
          <cell r="M168">
            <v>0</v>
          </cell>
          <cell r="N168" t="str">
            <v>ПК10(1) Вода. Рпл-114атм</v>
          </cell>
        </row>
        <row r="169">
          <cell r="B169">
            <v>1200</v>
          </cell>
          <cell r="C169">
            <v>19</v>
          </cell>
          <cell r="D169">
            <v>45.929999999999993</v>
          </cell>
          <cell r="E169">
            <v>63.3</v>
          </cell>
          <cell r="F169">
            <v>1129.732</v>
          </cell>
          <cell r="G169">
            <v>1071.732</v>
          </cell>
          <cell r="H169">
            <v>28998.366999999998</v>
          </cell>
          <cell r="I169">
            <v>22112.501</v>
          </cell>
          <cell r="J169">
            <v>351.85</v>
          </cell>
          <cell r="K169">
            <v>139.25</v>
          </cell>
          <cell r="L169">
            <v>0</v>
          </cell>
          <cell r="M169">
            <v>0</v>
          </cell>
          <cell r="N169">
            <v>0</v>
          </cell>
        </row>
        <row r="170">
          <cell r="B170">
            <v>1210</v>
          </cell>
          <cell r="C170">
            <v>19</v>
          </cell>
          <cell r="D170">
            <v>45.929999999999993</v>
          </cell>
          <cell r="E170">
            <v>63.3</v>
          </cell>
          <cell r="F170">
            <v>1139.1869999999999</v>
          </cell>
          <cell r="G170">
            <v>1081.1869999999999</v>
          </cell>
          <cell r="H170">
            <v>28999.83</v>
          </cell>
          <cell r="I170">
            <v>22115.41</v>
          </cell>
          <cell r="J170">
            <v>352.66</v>
          </cell>
          <cell r="K170">
            <v>138.74</v>
          </cell>
          <cell r="L170">
            <v>0</v>
          </cell>
          <cell r="M170">
            <v>0</v>
          </cell>
          <cell r="N170">
            <v>0</v>
          </cell>
        </row>
        <row r="171">
          <cell r="B171">
            <v>1217.5229999999999</v>
          </cell>
          <cell r="C171">
            <v>19</v>
          </cell>
          <cell r="D171">
            <v>45.929999999999993</v>
          </cell>
          <cell r="E171">
            <v>63.3</v>
          </cell>
          <cell r="F171">
            <v>1146.3</v>
          </cell>
          <cell r="G171">
            <v>1088.3</v>
          </cell>
          <cell r="H171">
            <v>29000.93</v>
          </cell>
          <cell r="I171">
            <v>22117.598000000002</v>
          </cell>
          <cell r="J171">
            <v>353.28</v>
          </cell>
          <cell r="K171">
            <v>138.36000000000001</v>
          </cell>
          <cell r="L171">
            <v>0</v>
          </cell>
          <cell r="M171">
            <v>0</v>
          </cell>
          <cell r="N171" t="str">
            <v>ПК10(2) Вода. Рпл-116атм</v>
          </cell>
        </row>
        <row r="172">
          <cell r="B172">
            <v>1220</v>
          </cell>
          <cell r="C172">
            <v>19</v>
          </cell>
          <cell r="D172">
            <v>45.929999999999993</v>
          </cell>
          <cell r="E172">
            <v>63.3</v>
          </cell>
          <cell r="F172">
            <v>1148.6420000000001</v>
          </cell>
          <cell r="G172">
            <v>1090.6420000000001</v>
          </cell>
          <cell r="H172">
            <v>29001.292000000001</v>
          </cell>
          <cell r="I172">
            <v>22118.317999999999</v>
          </cell>
          <cell r="J172">
            <v>353.49</v>
          </cell>
          <cell r="K172">
            <v>138.22999999999999</v>
          </cell>
          <cell r="L172">
            <v>0</v>
          </cell>
          <cell r="M172">
            <v>0</v>
          </cell>
          <cell r="N172">
            <v>0</v>
          </cell>
        </row>
        <row r="173">
          <cell r="B173">
            <v>1230</v>
          </cell>
          <cell r="C173">
            <v>19</v>
          </cell>
          <cell r="D173">
            <v>45.929999999999993</v>
          </cell>
          <cell r="E173">
            <v>63.3</v>
          </cell>
          <cell r="F173">
            <v>1158.097</v>
          </cell>
          <cell r="G173">
            <v>1100.097</v>
          </cell>
          <cell r="H173">
            <v>29002.755000000001</v>
          </cell>
          <cell r="I173">
            <v>22121.226999999999</v>
          </cell>
          <cell r="J173">
            <v>354.35</v>
          </cell>
          <cell r="K173">
            <v>137.72</v>
          </cell>
          <cell r="L173">
            <v>0</v>
          </cell>
          <cell r="M173">
            <v>0</v>
          </cell>
          <cell r="N173">
            <v>0</v>
          </cell>
        </row>
        <row r="174">
          <cell r="B174">
            <v>1240</v>
          </cell>
          <cell r="C174">
            <v>19</v>
          </cell>
          <cell r="D174">
            <v>45.929999999999993</v>
          </cell>
          <cell r="E174">
            <v>63.3</v>
          </cell>
          <cell r="F174">
            <v>1167.5519999999999</v>
          </cell>
          <cell r="G174">
            <v>1109.5519999999999</v>
          </cell>
          <cell r="H174">
            <v>29004.218000000001</v>
          </cell>
          <cell r="I174">
            <v>22124.134999999998</v>
          </cell>
          <cell r="J174">
            <v>355.24</v>
          </cell>
          <cell r="K174">
            <v>137.21</v>
          </cell>
          <cell r="L174">
            <v>0</v>
          </cell>
          <cell r="M174">
            <v>0</v>
          </cell>
          <cell r="N174">
            <v>0</v>
          </cell>
        </row>
        <row r="175">
          <cell r="B175">
            <v>1241.954</v>
          </cell>
          <cell r="C175">
            <v>19</v>
          </cell>
          <cell r="D175">
            <v>45.929999999999993</v>
          </cell>
          <cell r="E175">
            <v>63.3</v>
          </cell>
          <cell r="F175">
            <v>1169.4000000000001</v>
          </cell>
          <cell r="G175">
            <v>1111.4000000000001</v>
          </cell>
          <cell r="H175">
            <v>29004.504000000001</v>
          </cell>
          <cell r="I175">
            <v>22124.704000000002</v>
          </cell>
          <cell r="J175">
            <v>355.41</v>
          </cell>
          <cell r="K175">
            <v>137.12</v>
          </cell>
          <cell r="L175">
            <v>0</v>
          </cell>
          <cell r="M175">
            <v>0</v>
          </cell>
          <cell r="N175" t="str">
            <v>ПК11(1) Вода. Рпл-119атм</v>
          </cell>
        </row>
        <row r="176">
          <cell r="B176">
            <v>1250</v>
          </cell>
          <cell r="C176">
            <v>19</v>
          </cell>
          <cell r="D176">
            <v>45.929999999999993</v>
          </cell>
          <cell r="E176">
            <v>63.3</v>
          </cell>
          <cell r="F176">
            <v>1177.008</v>
          </cell>
          <cell r="G176">
            <v>1119.008</v>
          </cell>
          <cell r="H176">
            <v>29005.681</v>
          </cell>
          <cell r="I176">
            <v>22127.044000000002</v>
          </cell>
          <cell r="J176">
            <v>356.15</v>
          </cell>
          <cell r="K176">
            <v>136.71</v>
          </cell>
          <cell r="L176">
            <v>0</v>
          </cell>
          <cell r="M176">
            <v>0</v>
          </cell>
          <cell r="N176">
            <v>0</v>
          </cell>
        </row>
        <row r="177">
          <cell r="B177">
            <v>1260</v>
          </cell>
          <cell r="C177">
            <v>19</v>
          </cell>
          <cell r="D177">
            <v>45.929999999999993</v>
          </cell>
          <cell r="E177">
            <v>63.3</v>
          </cell>
          <cell r="F177">
            <v>1186.463</v>
          </cell>
          <cell r="G177">
            <v>1128.463</v>
          </cell>
          <cell r="H177">
            <v>29007.144</v>
          </cell>
          <cell r="I177">
            <v>22129.952000000001</v>
          </cell>
          <cell r="J177">
            <v>357.1</v>
          </cell>
          <cell r="K177">
            <v>136.21</v>
          </cell>
          <cell r="L177">
            <v>0</v>
          </cell>
          <cell r="M177">
            <v>0</v>
          </cell>
          <cell r="N177">
            <v>0</v>
          </cell>
        </row>
        <row r="178">
          <cell r="B178">
            <v>1269.452</v>
          </cell>
          <cell r="C178">
            <v>19</v>
          </cell>
          <cell r="D178">
            <v>45.929999999999993</v>
          </cell>
          <cell r="E178">
            <v>63.3</v>
          </cell>
          <cell r="F178">
            <v>1195.4000000000001</v>
          </cell>
          <cell r="G178">
            <v>1137.4000000000001</v>
          </cell>
          <cell r="H178">
            <v>29008.526000000002</v>
          </cell>
          <cell r="I178">
            <v>22132.701000000001</v>
          </cell>
          <cell r="J178">
            <v>358.01</v>
          </cell>
          <cell r="K178">
            <v>135.74</v>
          </cell>
          <cell r="L178">
            <v>0</v>
          </cell>
          <cell r="M178">
            <v>0</v>
          </cell>
          <cell r="N178" t="str">
            <v>ПК11(2) Вода. Рпл-121атм</v>
          </cell>
        </row>
        <row r="179">
          <cell r="B179">
            <v>1270</v>
          </cell>
          <cell r="C179">
            <v>19</v>
          </cell>
          <cell r="D179">
            <v>45.929999999999993</v>
          </cell>
          <cell r="E179">
            <v>63.3</v>
          </cell>
          <cell r="F179">
            <v>1195.9179999999999</v>
          </cell>
          <cell r="G179">
            <v>1137.9179999999999</v>
          </cell>
          <cell r="H179">
            <v>29008.607</v>
          </cell>
          <cell r="I179">
            <v>22132.861000000001</v>
          </cell>
          <cell r="J179">
            <v>358.07</v>
          </cell>
          <cell r="K179">
            <v>135.71</v>
          </cell>
          <cell r="L179">
            <v>0</v>
          </cell>
          <cell r="M179">
            <v>0</v>
          </cell>
          <cell r="N179">
            <v>0</v>
          </cell>
        </row>
        <row r="180">
          <cell r="B180">
            <v>1280</v>
          </cell>
          <cell r="C180">
            <v>19</v>
          </cell>
          <cell r="D180">
            <v>45.929999999999993</v>
          </cell>
          <cell r="E180">
            <v>63.3</v>
          </cell>
          <cell r="F180">
            <v>1205.373</v>
          </cell>
          <cell r="G180">
            <v>1147.373</v>
          </cell>
          <cell r="H180">
            <v>29010.069</v>
          </cell>
          <cell r="I180">
            <v>22135.769</v>
          </cell>
          <cell r="J180">
            <v>359.06</v>
          </cell>
          <cell r="K180">
            <v>135.22</v>
          </cell>
          <cell r="L180">
            <v>0</v>
          </cell>
          <cell r="M180">
            <v>0</v>
          </cell>
          <cell r="N180">
            <v>0</v>
          </cell>
        </row>
        <row r="181">
          <cell r="B181">
            <v>1290</v>
          </cell>
          <cell r="C181">
            <v>19</v>
          </cell>
          <cell r="D181">
            <v>45.929999999999993</v>
          </cell>
          <cell r="E181">
            <v>63.3</v>
          </cell>
          <cell r="F181">
            <v>1214.828</v>
          </cell>
          <cell r="G181">
            <v>1156.828</v>
          </cell>
          <cell r="H181">
            <v>29011.531999999999</v>
          </cell>
          <cell r="I181">
            <v>22138.678</v>
          </cell>
          <cell r="J181">
            <v>360.09</v>
          </cell>
          <cell r="K181">
            <v>134.72999999999999</v>
          </cell>
          <cell r="L181">
            <v>0</v>
          </cell>
          <cell r="M181">
            <v>0</v>
          </cell>
          <cell r="N181">
            <v>0</v>
          </cell>
        </row>
        <row r="182">
          <cell r="B182">
            <v>1300</v>
          </cell>
          <cell r="C182">
            <v>19</v>
          </cell>
          <cell r="D182">
            <v>45.929999999999993</v>
          </cell>
          <cell r="E182">
            <v>63.3</v>
          </cell>
          <cell r="F182">
            <v>1224.2829999999999</v>
          </cell>
          <cell r="G182">
            <v>1166.2829999999999</v>
          </cell>
          <cell r="H182">
            <v>29012.994999999999</v>
          </cell>
          <cell r="I182">
            <v>22141.585999999999</v>
          </cell>
          <cell r="J182">
            <v>361.14</v>
          </cell>
          <cell r="K182">
            <v>134.24</v>
          </cell>
          <cell r="L182">
            <v>0</v>
          </cell>
          <cell r="M182">
            <v>0</v>
          </cell>
          <cell r="N182">
            <v>0</v>
          </cell>
        </row>
        <row r="183">
          <cell r="B183">
            <v>1310</v>
          </cell>
          <cell r="C183">
            <v>19</v>
          </cell>
          <cell r="D183">
            <v>45.929999999999993</v>
          </cell>
          <cell r="E183">
            <v>63.3</v>
          </cell>
          <cell r="F183">
            <v>1233.739</v>
          </cell>
          <cell r="G183">
            <v>1175.739</v>
          </cell>
          <cell r="H183">
            <v>29014.457999999999</v>
          </cell>
          <cell r="I183">
            <v>22144.494999999999</v>
          </cell>
          <cell r="J183">
            <v>362.21</v>
          </cell>
          <cell r="K183">
            <v>133.75</v>
          </cell>
          <cell r="L183">
            <v>0</v>
          </cell>
          <cell r="M183">
            <v>0</v>
          </cell>
          <cell r="N183">
            <v>0</v>
          </cell>
        </row>
        <row r="184">
          <cell r="B184">
            <v>1311.6510000000001</v>
          </cell>
          <cell r="C184">
            <v>19</v>
          </cell>
          <cell r="D184">
            <v>45.929999999999993</v>
          </cell>
          <cell r="E184">
            <v>63.3</v>
          </cell>
          <cell r="F184">
            <v>1235.3</v>
          </cell>
          <cell r="G184">
            <v>1177.3</v>
          </cell>
          <cell r="H184">
            <v>29014.699000000001</v>
          </cell>
          <cell r="I184">
            <v>22144.974999999999</v>
          </cell>
          <cell r="J184">
            <v>362.4</v>
          </cell>
          <cell r="K184">
            <v>133.66999999999999</v>
          </cell>
          <cell r="L184">
            <v>0</v>
          </cell>
          <cell r="M184">
            <v>0</v>
          </cell>
          <cell r="N184" t="str">
            <v>ПК12(1) Вода. Рпл-124атм</v>
          </cell>
        </row>
        <row r="185">
          <cell r="B185">
            <v>1320</v>
          </cell>
          <cell r="C185">
            <v>19</v>
          </cell>
          <cell r="D185">
            <v>45.929999999999993</v>
          </cell>
          <cell r="E185">
            <v>63.3</v>
          </cell>
          <cell r="F185">
            <v>1243.194</v>
          </cell>
          <cell r="G185">
            <v>1185.194</v>
          </cell>
          <cell r="H185">
            <v>29015.920999999998</v>
          </cell>
          <cell r="I185">
            <v>22147.402999999998</v>
          </cell>
          <cell r="J185">
            <v>363.32</v>
          </cell>
          <cell r="K185">
            <v>133.27000000000001</v>
          </cell>
          <cell r="L185">
            <v>0</v>
          </cell>
          <cell r="M185">
            <v>0</v>
          </cell>
          <cell r="N185">
            <v>0</v>
          </cell>
        </row>
        <row r="186">
          <cell r="B186">
            <v>1330</v>
          </cell>
          <cell r="C186">
            <v>19</v>
          </cell>
          <cell r="D186">
            <v>45.929999999999993</v>
          </cell>
          <cell r="E186">
            <v>63.3</v>
          </cell>
          <cell r="F186">
            <v>1252.6489999999999</v>
          </cell>
          <cell r="G186">
            <v>1194.6489999999999</v>
          </cell>
          <cell r="H186">
            <v>29017.383999999998</v>
          </cell>
          <cell r="I186">
            <v>22150.312000000002</v>
          </cell>
          <cell r="J186">
            <v>364.45</v>
          </cell>
          <cell r="K186">
            <v>132.78</v>
          </cell>
          <cell r="L186">
            <v>0</v>
          </cell>
          <cell r="M186">
            <v>0</v>
          </cell>
          <cell r="N186">
            <v>0</v>
          </cell>
        </row>
        <row r="187">
          <cell r="B187">
            <v>1334.9190000000001</v>
          </cell>
          <cell r="C187">
            <v>19</v>
          </cell>
          <cell r="D187">
            <v>45.929999999999993</v>
          </cell>
          <cell r="E187">
            <v>63.3</v>
          </cell>
          <cell r="F187">
            <v>1257.3</v>
          </cell>
          <cell r="G187">
            <v>1199.3</v>
          </cell>
          <cell r="H187">
            <v>29018.102999999999</v>
          </cell>
          <cell r="I187">
            <v>22151.742999999999</v>
          </cell>
          <cell r="J187">
            <v>365.01</v>
          </cell>
          <cell r="K187">
            <v>132.55000000000001</v>
          </cell>
          <cell r="L187">
            <v>0</v>
          </cell>
          <cell r="M187">
            <v>0</v>
          </cell>
          <cell r="N187" t="str">
            <v>ПК12(2) Вода. Рпл-127атм</v>
          </cell>
        </row>
        <row r="188">
          <cell r="B188">
            <v>1340</v>
          </cell>
          <cell r="C188">
            <v>19</v>
          </cell>
          <cell r="D188">
            <v>45.929999999999993</v>
          </cell>
          <cell r="E188">
            <v>63.3</v>
          </cell>
          <cell r="F188">
            <v>1262.104</v>
          </cell>
          <cell r="G188">
            <v>1204.104</v>
          </cell>
          <cell r="H188">
            <v>29018.846000000001</v>
          </cell>
          <cell r="I188">
            <v>22153.221000000001</v>
          </cell>
          <cell r="J188">
            <v>365.6</v>
          </cell>
          <cell r="K188">
            <v>132.31</v>
          </cell>
          <cell r="L188">
            <v>0</v>
          </cell>
          <cell r="M188">
            <v>0</v>
          </cell>
          <cell r="N188">
            <v>0</v>
          </cell>
        </row>
        <row r="189">
          <cell r="B189">
            <v>1350</v>
          </cell>
          <cell r="C189">
            <v>19</v>
          </cell>
          <cell r="D189">
            <v>45.929999999999993</v>
          </cell>
          <cell r="E189">
            <v>63.3</v>
          </cell>
          <cell r="F189">
            <v>1271.559</v>
          </cell>
          <cell r="G189">
            <v>1213.559</v>
          </cell>
          <cell r="H189">
            <v>29020.309000000001</v>
          </cell>
          <cell r="I189">
            <v>22156.129000000001</v>
          </cell>
          <cell r="J189">
            <v>366.78</v>
          </cell>
          <cell r="K189">
            <v>131.83000000000001</v>
          </cell>
          <cell r="L189">
            <v>0</v>
          </cell>
          <cell r="M189">
            <v>0</v>
          </cell>
          <cell r="N189">
            <v>0</v>
          </cell>
        </row>
        <row r="190">
          <cell r="B190">
            <v>1360</v>
          </cell>
          <cell r="C190">
            <v>19</v>
          </cell>
          <cell r="D190">
            <v>45.929999999999993</v>
          </cell>
          <cell r="E190">
            <v>63.3</v>
          </cell>
          <cell r="F190">
            <v>1281.0150000000001</v>
          </cell>
          <cell r="G190">
            <v>1223.0150000000001</v>
          </cell>
          <cell r="H190">
            <v>29021.772000000001</v>
          </cell>
          <cell r="I190">
            <v>22159.038</v>
          </cell>
          <cell r="J190">
            <v>367.98</v>
          </cell>
          <cell r="K190">
            <v>131.36000000000001</v>
          </cell>
          <cell r="L190">
            <v>0</v>
          </cell>
          <cell r="M190">
            <v>0</v>
          </cell>
          <cell r="N190">
            <v>0</v>
          </cell>
        </row>
        <row r="191">
          <cell r="B191">
            <v>1370</v>
          </cell>
          <cell r="C191">
            <v>19</v>
          </cell>
          <cell r="D191">
            <v>45.929999999999993</v>
          </cell>
          <cell r="E191">
            <v>63.3</v>
          </cell>
          <cell r="F191">
            <v>1290.47</v>
          </cell>
          <cell r="G191">
            <v>1232.47</v>
          </cell>
          <cell r="H191">
            <v>29023.235000000001</v>
          </cell>
          <cell r="I191">
            <v>22161.946</v>
          </cell>
          <cell r="J191">
            <v>369.21</v>
          </cell>
          <cell r="K191">
            <v>130.88999999999999</v>
          </cell>
          <cell r="L191">
            <v>0</v>
          </cell>
          <cell r="M191">
            <v>0</v>
          </cell>
          <cell r="N191">
            <v>0</v>
          </cell>
        </row>
        <row r="192">
          <cell r="B192">
            <v>1372.1469999999999</v>
          </cell>
          <cell r="C192">
            <v>19</v>
          </cell>
          <cell r="D192">
            <v>45.929999999999993</v>
          </cell>
          <cell r="E192">
            <v>63.3</v>
          </cell>
          <cell r="F192">
            <v>1292.5</v>
          </cell>
          <cell r="G192">
            <v>1234.5</v>
          </cell>
          <cell r="H192">
            <v>29023.548999999999</v>
          </cell>
          <cell r="I192">
            <v>22162.571</v>
          </cell>
          <cell r="J192">
            <v>369.48</v>
          </cell>
          <cell r="K192">
            <v>130.79</v>
          </cell>
          <cell r="L192">
            <v>0</v>
          </cell>
          <cell r="M192">
            <v>0</v>
          </cell>
          <cell r="N192" t="str">
            <v>ПК13 Вода. Рпл-130атм</v>
          </cell>
        </row>
        <row r="193">
          <cell r="B193">
            <v>1380</v>
          </cell>
          <cell r="C193">
            <v>19</v>
          </cell>
          <cell r="D193">
            <v>45.929999999999993</v>
          </cell>
          <cell r="E193">
            <v>63.3</v>
          </cell>
          <cell r="F193">
            <v>1299.925</v>
          </cell>
          <cell r="G193">
            <v>1241.925</v>
          </cell>
          <cell r="H193">
            <v>29024.698</v>
          </cell>
          <cell r="I193">
            <v>22164.855</v>
          </cell>
          <cell r="J193">
            <v>370.46</v>
          </cell>
          <cell r="K193">
            <v>130.43</v>
          </cell>
          <cell r="L193">
            <v>0</v>
          </cell>
          <cell r="M193">
            <v>0</v>
          </cell>
          <cell r="N193">
            <v>0</v>
          </cell>
        </row>
        <row r="194">
          <cell r="B194">
            <v>1390</v>
          </cell>
          <cell r="C194">
            <v>19</v>
          </cell>
          <cell r="D194">
            <v>45.929999999999993</v>
          </cell>
          <cell r="E194">
            <v>63.3</v>
          </cell>
          <cell r="F194">
            <v>1309.3800000000001</v>
          </cell>
          <cell r="G194">
            <v>1251.3800000000001</v>
          </cell>
          <cell r="H194">
            <v>29026.161</v>
          </cell>
          <cell r="I194">
            <v>22167.762999999999</v>
          </cell>
          <cell r="J194">
            <v>371.74</v>
          </cell>
          <cell r="K194">
            <v>129.96</v>
          </cell>
          <cell r="L194">
            <v>0</v>
          </cell>
          <cell r="M194">
            <v>0</v>
          </cell>
          <cell r="N194">
            <v>0</v>
          </cell>
        </row>
        <row r="195">
          <cell r="B195">
            <v>1395.838</v>
          </cell>
          <cell r="C195">
            <v>19</v>
          </cell>
          <cell r="D195">
            <v>45.929999999999993</v>
          </cell>
          <cell r="E195">
            <v>63.3</v>
          </cell>
          <cell r="F195">
            <v>1314.9</v>
          </cell>
          <cell r="G195">
            <v>1256.9000000000001</v>
          </cell>
          <cell r="H195">
            <v>29027.014999999999</v>
          </cell>
          <cell r="I195">
            <v>22169.460999999999</v>
          </cell>
          <cell r="J195">
            <v>372.5</v>
          </cell>
          <cell r="K195">
            <v>129.69999999999999</v>
          </cell>
          <cell r="L195">
            <v>0</v>
          </cell>
          <cell r="M195">
            <v>0</v>
          </cell>
          <cell r="N195" t="str">
            <v>ПК14 Вода. Рпл-132атм</v>
          </cell>
        </row>
        <row r="196">
          <cell r="B196">
            <v>1400</v>
          </cell>
          <cell r="C196">
            <v>19</v>
          </cell>
          <cell r="D196">
            <v>45.929999999999993</v>
          </cell>
          <cell r="E196">
            <v>63.3</v>
          </cell>
          <cell r="F196">
            <v>1318.835</v>
          </cell>
          <cell r="G196">
            <v>1260.835</v>
          </cell>
          <cell r="H196">
            <v>29027.623</v>
          </cell>
          <cell r="I196">
            <v>22170.671999999999</v>
          </cell>
          <cell r="J196">
            <v>373.04</v>
          </cell>
          <cell r="K196">
            <v>129.5</v>
          </cell>
          <cell r="L196">
            <v>0</v>
          </cell>
          <cell r="M196">
            <v>0</v>
          </cell>
          <cell r="N196">
            <v>0</v>
          </cell>
        </row>
        <row r="197">
          <cell r="B197">
            <v>1410</v>
          </cell>
          <cell r="C197">
            <v>19</v>
          </cell>
          <cell r="D197">
            <v>45.929999999999993</v>
          </cell>
          <cell r="E197">
            <v>63.3</v>
          </cell>
          <cell r="F197">
            <v>1328.2909999999999</v>
          </cell>
          <cell r="G197">
            <v>1270.2909999999999</v>
          </cell>
          <cell r="H197">
            <v>29029.085999999999</v>
          </cell>
          <cell r="I197">
            <v>22173.58</v>
          </cell>
          <cell r="J197">
            <v>374.37</v>
          </cell>
          <cell r="K197">
            <v>129.05000000000001</v>
          </cell>
          <cell r="L197">
            <v>0</v>
          </cell>
          <cell r="M197">
            <v>0</v>
          </cell>
          <cell r="N197">
            <v>0</v>
          </cell>
        </row>
        <row r="198">
          <cell r="B198">
            <v>1420</v>
          </cell>
          <cell r="C198">
            <v>19</v>
          </cell>
          <cell r="D198">
            <v>45.929999999999993</v>
          </cell>
          <cell r="E198">
            <v>63.3</v>
          </cell>
          <cell r="F198">
            <v>1337.7460000000001</v>
          </cell>
          <cell r="G198">
            <v>1279.7460000000001</v>
          </cell>
          <cell r="H198">
            <v>29030.548999999999</v>
          </cell>
          <cell r="I198">
            <v>22176.489000000001</v>
          </cell>
          <cell r="J198">
            <v>375.72</v>
          </cell>
          <cell r="K198">
            <v>128.6</v>
          </cell>
          <cell r="L198">
            <v>0</v>
          </cell>
          <cell r="M198">
            <v>0</v>
          </cell>
          <cell r="N198">
            <v>0</v>
          </cell>
        </row>
        <row r="199">
          <cell r="B199">
            <v>1426.403</v>
          </cell>
          <cell r="C199">
            <v>19</v>
          </cell>
          <cell r="D199">
            <v>45.929999999999993</v>
          </cell>
          <cell r="E199">
            <v>63.3</v>
          </cell>
          <cell r="F199">
            <v>1343.8</v>
          </cell>
          <cell r="G199">
            <v>1285.8</v>
          </cell>
          <cell r="H199">
            <v>29031.486000000001</v>
          </cell>
          <cell r="I199">
            <v>22178.350999999999</v>
          </cell>
          <cell r="J199">
            <v>376.59</v>
          </cell>
          <cell r="K199">
            <v>128.31</v>
          </cell>
          <cell r="L199">
            <v>0</v>
          </cell>
          <cell r="M199">
            <v>0</v>
          </cell>
          <cell r="N199" t="str">
            <v>ПК15 Вода. Рпл-134атм</v>
          </cell>
        </row>
        <row r="200">
          <cell r="B200">
            <v>1430</v>
          </cell>
          <cell r="C200">
            <v>19</v>
          </cell>
          <cell r="D200">
            <v>45.929999999999993</v>
          </cell>
          <cell r="E200">
            <v>63.3</v>
          </cell>
          <cell r="F200">
            <v>1347.201</v>
          </cell>
          <cell r="G200">
            <v>1289.201</v>
          </cell>
          <cell r="H200">
            <v>29032.011999999999</v>
          </cell>
          <cell r="I200">
            <v>22179.397000000001</v>
          </cell>
          <cell r="J200">
            <v>377.09</v>
          </cell>
          <cell r="K200">
            <v>128.15</v>
          </cell>
          <cell r="L200">
            <v>0</v>
          </cell>
          <cell r="M200">
            <v>0</v>
          </cell>
          <cell r="N200">
            <v>0</v>
          </cell>
        </row>
        <row r="201">
          <cell r="B201">
            <v>1440</v>
          </cell>
          <cell r="C201">
            <v>19</v>
          </cell>
          <cell r="D201">
            <v>45.929999999999993</v>
          </cell>
          <cell r="E201">
            <v>63.3</v>
          </cell>
          <cell r="F201">
            <v>1356.6559999999999</v>
          </cell>
          <cell r="G201">
            <v>1298.6559999999999</v>
          </cell>
          <cell r="H201">
            <v>29033.474999999999</v>
          </cell>
          <cell r="I201">
            <v>22182.306</v>
          </cell>
          <cell r="J201">
            <v>378.49</v>
          </cell>
          <cell r="K201">
            <v>127.7</v>
          </cell>
          <cell r="L201">
            <v>0</v>
          </cell>
          <cell r="M201">
            <v>0</v>
          </cell>
          <cell r="N201">
            <v>0</v>
          </cell>
        </row>
        <row r="202">
          <cell r="B202">
            <v>1450</v>
          </cell>
          <cell r="C202">
            <v>19</v>
          </cell>
          <cell r="D202">
            <v>45.929999999999993</v>
          </cell>
          <cell r="E202">
            <v>63.3</v>
          </cell>
          <cell r="F202">
            <v>1366.1110000000001</v>
          </cell>
          <cell r="G202">
            <v>1308.1110000000001</v>
          </cell>
          <cell r="H202">
            <v>29034.937999999998</v>
          </cell>
          <cell r="I202">
            <v>22185.214</v>
          </cell>
          <cell r="J202">
            <v>379.9</v>
          </cell>
          <cell r="K202">
            <v>127.26</v>
          </cell>
          <cell r="L202">
            <v>0</v>
          </cell>
          <cell r="M202">
            <v>0</v>
          </cell>
          <cell r="N202">
            <v>0</v>
          </cell>
        </row>
        <row r="203">
          <cell r="B203">
            <v>1453.796</v>
          </cell>
          <cell r="C203">
            <v>19</v>
          </cell>
          <cell r="D203">
            <v>45.929999999999993</v>
          </cell>
          <cell r="E203">
            <v>63.3</v>
          </cell>
          <cell r="F203">
            <v>1369.7</v>
          </cell>
          <cell r="G203">
            <v>1311.7</v>
          </cell>
          <cell r="H203">
            <v>29035.492999999999</v>
          </cell>
          <cell r="I203">
            <v>22186.317999999999</v>
          </cell>
          <cell r="J203">
            <v>380.45</v>
          </cell>
          <cell r="K203">
            <v>127.09</v>
          </cell>
          <cell r="L203">
            <v>0</v>
          </cell>
          <cell r="M203">
            <v>0</v>
          </cell>
          <cell r="N203" t="str">
            <v>ПК16(1) Вода. Рпл-137атм</v>
          </cell>
        </row>
        <row r="204">
          <cell r="B204">
            <v>1460</v>
          </cell>
          <cell r="C204">
            <v>19</v>
          </cell>
          <cell r="D204">
            <v>45.929999999999993</v>
          </cell>
          <cell r="E204">
            <v>63.3</v>
          </cell>
          <cell r="F204">
            <v>1375.566</v>
          </cell>
          <cell r="G204">
            <v>1317.566</v>
          </cell>
          <cell r="H204">
            <v>29036.401000000002</v>
          </cell>
          <cell r="I204">
            <v>22188.123</v>
          </cell>
          <cell r="J204">
            <v>381.34</v>
          </cell>
          <cell r="K204">
            <v>126.82</v>
          </cell>
          <cell r="L204">
            <v>0</v>
          </cell>
          <cell r="M204">
            <v>0</v>
          </cell>
          <cell r="N204">
            <v>0</v>
          </cell>
        </row>
        <row r="205">
          <cell r="B205">
            <v>1467.3330000000001</v>
          </cell>
          <cell r="C205">
            <v>19</v>
          </cell>
          <cell r="D205">
            <v>45.929999999999993</v>
          </cell>
          <cell r="E205">
            <v>63.3</v>
          </cell>
          <cell r="F205">
            <v>1382.5</v>
          </cell>
          <cell r="G205">
            <v>1324.5</v>
          </cell>
          <cell r="H205">
            <v>29037.473000000002</v>
          </cell>
          <cell r="I205">
            <v>22190.256000000001</v>
          </cell>
          <cell r="J205">
            <v>382.41</v>
          </cell>
          <cell r="K205">
            <v>126.5</v>
          </cell>
          <cell r="L205">
            <v>0</v>
          </cell>
          <cell r="M205">
            <v>0</v>
          </cell>
          <cell r="N205" t="str">
            <v>ПК16(2) Вода. Рпл-139атм</v>
          </cell>
        </row>
        <row r="206">
          <cell r="B206">
            <v>1470</v>
          </cell>
          <cell r="C206">
            <v>19</v>
          </cell>
          <cell r="D206">
            <v>45.929999999999993</v>
          </cell>
          <cell r="E206">
            <v>63.3</v>
          </cell>
          <cell r="F206">
            <v>1385.0219999999999</v>
          </cell>
          <cell r="G206">
            <v>1327.0219999999999</v>
          </cell>
          <cell r="H206">
            <v>29037.863000000001</v>
          </cell>
          <cell r="I206">
            <v>22191.030999999999</v>
          </cell>
          <cell r="J206">
            <v>382.81</v>
          </cell>
          <cell r="K206">
            <v>126.38</v>
          </cell>
          <cell r="L206">
            <v>0</v>
          </cell>
          <cell r="M206">
            <v>0</v>
          </cell>
          <cell r="N206">
            <v>0</v>
          </cell>
        </row>
        <row r="207">
          <cell r="B207">
            <v>1480</v>
          </cell>
          <cell r="C207">
            <v>19</v>
          </cell>
          <cell r="D207">
            <v>45.929999999999993</v>
          </cell>
          <cell r="E207">
            <v>63.3</v>
          </cell>
          <cell r="F207">
            <v>1394.4770000000001</v>
          </cell>
          <cell r="G207">
            <v>1336.4770000000001</v>
          </cell>
          <cell r="H207">
            <v>29039.326000000001</v>
          </cell>
          <cell r="I207">
            <v>22193.94</v>
          </cell>
          <cell r="J207">
            <v>384.29</v>
          </cell>
          <cell r="K207">
            <v>125.95</v>
          </cell>
          <cell r="L207">
            <v>0</v>
          </cell>
          <cell r="M207">
            <v>0</v>
          </cell>
          <cell r="N207">
            <v>0</v>
          </cell>
        </row>
        <row r="208">
          <cell r="B208">
            <v>1487.1110000000001</v>
          </cell>
          <cell r="C208">
            <v>19</v>
          </cell>
          <cell r="D208">
            <v>45.929999999999993</v>
          </cell>
          <cell r="E208">
            <v>63.3</v>
          </cell>
          <cell r="F208">
            <v>1401.2</v>
          </cell>
          <cell r="G208">
            <v>1343.2</v>
          </cell>
          <cell r="H208">
            <v>29040.366000000002</v>
          </cell>
          <cell r="I208">
            <v>22196.008000000002</v>
          </cell>
          <cell r="J208">
            <v>385.36</v>
          </cell>
          <cell r="K208">
            <v>125.64</v>
          </cell>
          <cell r="L208">
            <v>0</v>
          </cell>
          <cell r="M208">
            <v>0</v>
          </cell>
          <cell r="N208" t="str">
            <v>ПК17 Вода. Рпл-140атм</v>
          </cell>
        </row>
        <row r="209">
          <cell r="B209">
            <v>1490</v>
          </cell>
          <cell r="C209">
            <v>19</v>
          </cell>
          <cell r="D209">
            <v>45.929999999999993</v>
          </cell>
          <cell r="E209">
            <v>63.3</v>
          </cell>
          <cell r="F209">
            <v>1403.932</v>
          </cell>
          <cell r="G209">
            <v>1345.932</v>
          </cell>
          <cell r="H209">
            <v>29040.789000000001</v>
          </cell>
          <cell r="I209">
            <v>22196.848999999998</v>
          </cell>
          <cell r="J209">
            <v>385.8</v>
          </cell>
          <cell r="K209">
            <v>125.52</v>
          </cell>
          <cell r="L209">
            <v>0</v>
          </cell>
          <cell r="M209">
            <v>0</v>
          </cell>
          <cell r="N209">
            <v>0</v>
          </cell>
        </row>
        <row r="210">
          <cell r="B210">
            <v>1500</v>
          </cell>
          <cell r="C210">
            <v>19</v>
          </cell>
          <cell r="D210">
            <v>45.929999999999993</v>
          </cell>
          <cell r="E210">
            <v>63.3</v>
          </cell>
          <cell r="F210">
            <v>1413.3869999999999</v>
          </cell>
          <cell r="G210">
            <v>1355.3869999999999</v>
          </cell>
          <cell r="H210">
            <v>29042.252</v>
          </cell>
          <cell r="I210">
            <v>22199.757000000001</v>
          </cell>
          <cell r="J210">
            <v>387.33</v>
          </cell>
          <cell r="K210">
            <v>125.09</v>
          </cell>
          <cell r="L210">
            <v>0</v>
          </cell>
          <cell r="M210">
            <v>0</v>
          </cell>
          <cell r="N210">
            <v>0</v>
          </cell>
        </row>
        <row r="211">
          <cell r="B211">
            <v>1510</v>
          </cell>
          <cell r="C211">
            <v>19</v>
          </cell>
          <cell r="D211">
            <v>45.929999999999993</v>
          </cell>
          <cell r="E211">
            <v>63.3</v>
          </cell>
          <cell r="F211">
            <v>1422.8420000000001</v>
          </cell>
          <cell r="G211">
            <v>1364.8420000000001</v>
          </cell>
          <cell r="H211">
            <v>29043.715</v>
          </cell>
          <cell r="I211">
            <v>22202.666000000001</v>
          </cell>
          <cell r="J211">
            <v>388.88</v>
          </cell>
          <cell r="K211">
            <v>124.67</v>
          </cell>
          <cell r="L211">
            <v>0</v>
          </cell>
          <cell r="M211">
            <v>0</v>
          </cell>
          <cell r="N211">
            <v>0</v>
          </cell>
        </row>
        <row r="212">
          <cell r="B212">
            <v>1520</v>
          </cell>
          <cell r="C212">
            <v>19</v>
          </cell>
          <cell r="D212">
            <v>45.929999999999993</v>
          </cell>
          <cell r="E212">
            <v>63.3</v>
          </cell>
          <cell r="F212">
            <v>1432.298</v>
          </cell>
          <cell r="G212">
            <v>1374.298</v>
          </cell>
          <cell r="H212">
            <v>29045.178</v>
          </cell>
          <cell r="I212">
            <v>22205.574000000001</v>
          </cell>
          <cell r="J212">
            <v>390.45</v>
          </cell>
          <cell r="K212">
            <v>124.25</v>
          </cell>
          <cell r="L212">
            <v>0</v>
          </cell>
          <cell r="M212">
            <v>0</v>
          </cell>
          <cell r="N212">
            <v>0</v>
          </cell>
        </row>
        <row r="213">
          <cell r="B213">
            <v>1522.0119999999999</v>
          </cell>
          <cell r="C213">
            <v>19</v>
          </cell>
          <cell r="D213">
            <v>45.929999999999993</v>
          </cell>
          <cell r="E213">
            <v>63.3</v>
          </cell>
          <cell r="F213">
            <v>1434.2</v>
          </cell>
          <cell r="G213">
            <v>1376.2</v>
          </cell>
          <cell r="H213">
            <v>29045.472000000002</v>
          </cell>
          <cell r="I213">
            <v>22206.159</v>
          </cell>
          <cell r="J213">
            <v>390.76</v>
          </cell>
          <cell r="K213">
            <v>124.17</v>
          </cell>
          <cell r="L213">
            <v>0</v>
          </cell>
          <cell r="M213">
            <v>0</v>
          </cell>
          <cell r="N213" t="str">
            <v>ПК18 Вода. Рпл-144атм</v>
          </cell>
        </row>
        <row r="214">
          <cell r="B214">
            <v>1530</v>
          </cell>
          <cell r="C214">
            <v>19</v>
          </cell>
          <cell r="D214">
            <v>45.929999999999993</v>
          </cell>
          <cell r="E214">
            <v>63.3</v>
          </cell>
          <cell r="F214">
            <v>1441.7529999999999</v>
          </cell>
          <cell r="G214">
            <v>1383.7529999999999</v>
          </cell>
          <cell r="H214">
            <v>29046.639999999999</v>
          </cell>
          <cell r="I214">
            <v>22208.483</v>
          </cell>
          <cell r="J214">
            <v>392.04</v>
          </cell>
          <cell r="K214">
            <v>123.84</v>
          </cell>
          <cell r="L214">
            <v>0</v>
          </cell>
          <cell r="M214">
            <v>0</v>
          </cell>
          <cell r="N214">
            <v>0</v>
          </cell>
        </row>
        <row r="215">
          <cell r="B215">
            <v>1540</v>
          </cell>
          <cell r="C215">
            <v>19</v>
          </cell>
          <cell r="D215">
            <v>45.929999999999993</v>
          </cell>
          <cell r="E215">
            <v>63.3</v>
          </cell>
          <cell r="F215">
            <v>1451.2080000000001</v>
          </cell>
          <cell r="G215">
            <v>1393.2080000000001</v>
          </cell>
          <cell r="H215">
            <v>29048.102999999999</v>
          </cell>
          <cell r="I215">
            <v>22211.391</v>
          </cell>
          <cell r="J215">
            <v>393.65</v>
          </cell>
          <cell r="K215">
            <v>123.42</v>
          </cell>
          <cell r="L215">
            <v>0</v>
          </cell>
          <cell r="M215">
            <v>0</v>
          </cell>
          <cell r="N215">
            <v>0</v>
          </cell>
        </row>
        <row r="216">
          <cell r="B216">
            <v>1550</v>
          </cell>
          <cell r="C216">
            <v>19</v>
          </cell>
          <cell r="D216">
            <v>45.929999999999993</v>
          </cell>
          <cell r="E216">
            <v>63.3</v>
          </cell>
          <cell r="F216">
            <v>1460.663</v>
          </cell>
          <cell r="G216">
            <v>1402.663</v>
          </cell>
          <cell r="H216">
            <v>29049.565999999999</v>
          </cell>
          <cell r="I216">
            <v>22214.3</v>
          </cell>
          <cell r="J216">
            <v>395.28</v>
          </cell>
          <cell r="K216">
            <v>123.01</v>
          </cell>
          <cell r="L216">
            <v>0</v>
          </cell>
          <cell r="M216">
            <v>0</v>
          </cell>
          <cell r="N216">
            <v>0</v>
          </cell>
        </row>
        <row r="217">
          <cell r="B217">
            <v>1560</v>
          </cell>
          <cell r="C217">
            <v>19</v>
          </cell>
          <cell r="D217">
            <v>45.929999999999993</v>
          </cell>
          <cell r="E217">
            <v>63.3</v>
          </cell>
          <cell r="F217">
            <v>1470.1179999999999</v>
          </cell>
          <cell r="G217">
            <v>1412.1179999999999</v>
          </cell>
          <cell r="H217">
            <v>29051.028999999999</v>
          </cell>
          <cell r="I217">
            <v>22217.207999999999</v>
          </cell>
          <cell r="J217">
            <v>396.93</v>
          </cell>
          <cell r="K217">
            <v>122.61</v>
          </cell>
          <cell r="L217">
            <v>0</v>
          </cell>
          <cell r="M217">
            <v>0</v>
          </cell>
          <cell r="N217">
            <v>0</v>
          </cell>
        </row>
        <row r="218">
          <cell r="B218">
            <v>1562.307</v>
          </cell>
          <cell r="C218">
            <v>19</v>
          </cell>
          <cell r="D218">
            <v>45.929999999999993</v>
          </cell>
          <cell r="E218">
            <v>63.3</v>
          </cell>
          <cell r="F218">
            <v>1472.3</v>
          </cell>
          <cell r="G218">
            <v>1414.3</v>
          </cell>
          <cell r="H218">
            <v>29051.366000000002</v>
          </cell>
          <cell r="I218">
            <v>22217.879000000001</v>
          </cell>
          <cell r="J218">
            <v>397.32</v>
          </cell>
          <cell r="K218">
            <v>122.51</v>
          </cell>
          <cell r="L218">
            <v>0</v>
          </cell>
          <cell r="M218">
            <v>0</v>
          </cell>
          <cell r="N218" t="str">
            <v>ПК19(1) Вода. Рпл-147атм</v>
          </cell>
        </row>
        <row r="219">
          <cell r="B219">
            <v>1570</v>
          </cell>
          <cell r="C219">
            <v>19</v>
          </cell>
          <cell r="D219">
            <v>45.929999999999993</v>
          </cell>
          <cell r="E219">
            <v>63.3</v>
          </cell>
          <cell r="F219">
            <v>1479.5730000000001</v>
          </cell>
          <cell r="G219">
            <v>1421.5730000000001</v>
          </cell>
          <cell r="H219">
            <v>29052.491999999998</v>
          </cell>
          <cell r="I219">
            <v>22220.116999999998</v>
          </cell>
          <cell r="J219">
            <v>398.6</v>
          </cell>
          <cell r="K219">
            <v>122.21</v>
          </cell>
          <cell r="L219">
            <v>0</v>
          </cell>
          <cell r="M219">
            <v>0</v>
          </cell>
          <cell r="N219">
            <v>0</v>
          </cell>
        </row>
        <row r="220">
          <cell r="B220">
            <v>1580</v>
          </cell>
          <cell r="C220">
            <v>19</v>
          </cell>
          <cell r="D220">
            <v>45.929999999999993</v>
          </cell>
          <cell r="E220">
            <v>63.3</v>
          </cell>
          <cell r="F220">
            <v>1489.029</v>
          </cell>
          <cell r="G220">
            <v>1431.029</v>
          </cell>
          <cell r="H220">
            <v>29053.955000000002</v>
          </cell>
          <cell r="I220">
            <v>22223.025000000001</v>
          </cell>
          <cell r="J220">
            <v>400.3</v>
          </cell>
          <cell r="K220">
            <v>121.81</v>
          </cell>
          <cell r="L220">
            <v>0</v>
          </cell>
          <cell r="M220">
            <v>0</v>
          </cell>
          <cell r="N220">
            <v>0</v>
          </cell>
        </row>
        <row r="221">
          <cell r="B221">
            <v>1581.662</v>
          </cell>
          <cell r="C221">
            <v>19</v>
          </cell>
          <cell r="D221">
            <v>45.929999999999993</v>
          </cell>
          <cell r="E221">
            <v>63.3</v>
          </cell>
          <cell r="F221">
            <v>1490.6</v>
          </cell>
          <cell r="G221">
            <v>1432.6</v>
          </cell>
          <cell r="H221">
            <v>29054.198</v>
          </cell>
          <cell r="I221">
            <v>22223.508999999998</v>
          </cell>
          <cell r="J221">
            <v>400.58</v>
          </cell>
          <cell r="K221">
            <v>121.74</v>
          </cell>
          <cell r="L221">
            <v>0</v>
          </cell>
          <cell r="M221">
            <v>0</v>
          </cell>
          <cell r="N221" t="str">
            <v>ПК19(2) Вода. Рпл-149атм</v>
          </cell>
        </row>
        <row r="222">
          <cell r="B222">
            <v>1590</v>
          </cell>
          <cell r="C222">
            <v>19</v>
          </cell>
          <cell r="D222">
            <v>45.929999999999993</v>
          </cell>
          <cell r="E222">
            <v>63.3</v>
          </cell>
          <cell r="F222">
            <v>1498.4839999999999</v>
          </cell>
          <cell r="G222">
            <v>1440.4839999999999</v>
          </cell>
          <cell r="H222">
            <v>29055.417000000001</v>
          </cell>
          <cell r="I222">
            <v>22225.934000000001</v>
          </cell>
          <cell r="J222">
            <v>402.01</v>
          </cell>
          <cell r="K222">
            <v>121.41</v>
          </cell>
          <cell r="L222">
            <v>0</v>
          </cell>
          <cell r="M222">
            <v>0</v>
          </cell>
          <cell r="N222">
            <v>0</v>
          </cell>
        </row>
        <row r="223">
          <cell r="B223">
            <v>1600</v>
          </cell>
          <cell r="C223">
            <v>19</v>
          </cell>
          <cell r="D223">
            <v>45.929999999999993</v>
          </cell>
          <cell r="E223">
            <v>63.3</v>
          </cell>
          <cell r="F223">
            <v>1507.9390000000001</v>
          </cell>
          <cell r="G223">
            <v>1449.9390000000001</v>
          </cell>
          <cell r="H223">
            <v>29056.880000000001</v>
          </cell>
          <cell r="I223">
            <v>22228.842000000001</v>
          </cell>
          <cell r="J223">
            <v>403.74</v>
          </cell>
          <cell r="K223">
            <v>121.02</v>
          </cell>
          <cell r="L223">
            <v>0</v>
          </cell>
          <cell r="M223">
            <v>0</v>
          </cell>
          <cell r="N223">
            <v>0</v>
          </cell>
        </row>
        <row r="224">
          <cell r="B224">
            <v>1610</v>
          </cell>
          <cell r="C224">
            <v>19</v>
          </cell>
          <cell r="D224">
            <v>45.929999999999993</v>
          </cell>
          <cell r="E224">
            <v>63.3</v>
          </cell>
          <cell r="F224">
            <v>1517.394</v>
          </cell>
          <cell r="G224">
            <v>1459.394</v>
          </cell>
          <cell r="H224">
            <v>29058.343000000001</v>
          </cell>
          <cell r="I224">
            <v>22231.751</v>
          </cell>
          <cell r="J224">
            <v>405.48</v>
          </cell>
          <cell r="K224">
            <v>120.63</v>
          </cell>
          <cell r="L224">
            <v>0</v>
          </cell>
          <cell r="M224">
            <v>0</v>
          </cell>
          <cell r="N224">
            <v>0</v>
          </cell>
        </row>
        <row r="225">
          <cell r="B225">
            <v>1620</v>
          </cell>
          <cell r="C225">
            <v>19</v>
          </cell>
          <cell r="D225">
            <v>45.929999999999993</v>
          </cell>
          <cell r="E225">
            <v>63.3</v>
          </cell>
          <cell r="F225">
            <v>1526.8489999999999</v>
          </cell>
          <cell r="G225">
            <v>1468.8489999999999</v>
          </cell>
          <cell r="H225">
            <v>29059.806</v>
          </cell>
          <cell r="I225">
            <v>22234.659</v>
          </cell>
          <cell r="J225">
            <v>407.25</v>
          </cell>
          <cell r="K225">
            <v>120.24</v>
          </cell>
          <cell r="L225">
            <v>0</v>
          </cell>
          <cell r="M225">
            <v>0</v>
          </cell>
          <cell r="N225">
            <v>0</v>
          </cell>
        </row>
        <row r="226">
          <cell r="B226">
            <v>1627.88</v>
          </cell>
          <cell r="C226">
            <v>19</v>
          </cell>
          <cell r="D226">
            <v>45.929999999999993</v>
          </cell>
          <cell r="E226">
            <v>63.3</v>
          </cell>
          <cell r="F226">
            <v>1534.3</v>
          </cell>
          <cell r="G226">
            <v>1476.3</v>
          </cell>
          <cell r="H226">
            <v>29060.958999999999</v>
          </cell>
          <cell r="I226">
            <v>22236.951000000001</v>
          </cell>
          <cell r="J226">
            <v>408.66</v>
          </cell>
          <cell r="K226">
            <v>119.94</v>
          </cell>
          <cell r="L226">
            <v>0</v>
          </cell>
          <cell r="M226">
            <v>0</v>
          </cell>
          <cell r="N226" t="str">
            <v>ПК20 Вода. Рпл-153атм</v>
          </cell>
        </row>
        <row r="227">
          <cell r="B227">
            <v>1630</v>
          </cell>
          <cell r="C227">
            <v>19</v>
          </cell>
          <cell r="D227">
            <v>45.929999999999993</v>
          </cell>
          <cell r="E227">
            <v>63.3</v>
          </cell>
          <cell r="F227">
            <v>1536.3050000000001</v>
          </cell>
          <cell r="G227">
            <v>1478.3050000000001</v>
          </cell>
          <cell r="H227">
            <v>29061.269</v>
          </cell>
          <cell r="I227">
            <v>22237.567999999999</v>
          </cell>
          <cell r="J227">
            <v>409.04</v>
          </cell>
          <cell r="K227">
            <v>119.86</v>
          </cell>
          <cell r="L227">
            <v>0</v>
          </cell>
          <cell r="M227">
            <v>0</v>
          </cell>
          <cell r="N227">
            <v>0</v>
          </cell>
        </row>
        <row r="228">
          <cell r="B228">
            <v>1640</v>
          </cell>
          <cell r="C228">
            <v>19</v>
          </cell>
          <cell r="D228">
            <v>45.929999999999993</v>
          </cell>
          <cell r="E228">
            <v>63.3</v>
          </cell>
          <cell r="F228">
            <v>1545.76</v>
          </cell>
          <cell r="G228">
            <v>1487.76</v>
          </cell>
          <cell r="H228">
            <v>29062.732</v>
          </cell>
          <cell r="I228">
            <v>22240.475999999999</v>
          </cell>
          <cell r="J228">
            <v>410.84</v>
          </cell>
          <cell r="K228">
            <v>119.48</v>
          </cell>
          <cell r="L228">
            <v>0</v>
          </cell>
          <cell r="M228">
            <v>0</v>
          </cell>
          <cell r="N228">
            <v>0</v>
          </cell>
        </row>
        <row r="229">
          <cell r="B229">
            <v>1650</v>
          </cell>
          <cell r="C229">
            <v>19</v>
          </cell>
          <cell r="D229">
            <v>45.929999999999993</v>
          </cell>
          <cell r="E229">
            <v>63.3</v>
          </cell>
          <cell r="F229">
            <v>1555.2149999999999</v>
          </cell>
          <cell r="G229">
            <v>1497.2149999999999</v>
          </cell>
          <cell r="H229">
            <v>29064.194</v>
          </cell>
          <cell r="I229">
            <v>22243.384999999998</v>
          </cell>
          <cell r="J229">
            <v>412.66</v>
          </cell>
          <cell r="K229">
            <v>119.11</v>
          </cell>
          <cell r="L229">
            <v>0</v>
          </cell>
          <cell r="M229">
            <v>0</v>
          </cell>
          <cell r="N229">
            <v>0</v>
          </cell>
        </row>
        <row r="230">
          <cell r="B230">
            <v>1660</v>
          </cell>
          <cell r="C230">
            <v>20.204999999999998</v>
          </cell>
          <cell r="D230">
            <v>45.929999999999993</v>
          </cell>
          <cell r="E230">
            <v>63.393999999999998</v>
          </cell>
          <cell r="F230">
            <v>1564.653</v>
          </cell>
          <cell r="G230">
            <v>1506.653</v>
          </cell>
          <cell r="H230">
            <v>29065.677</v>
          </cell>
          <cell r="I230">
            <v>22246.335999999999</v>
          </cell>
          <cell r="J230">
            <v>414.53</v>
          </cell>
          <cell r="K230">
            <v>118.73</v>
          </cell>
          <cell r="L230">
            <v>1.2050000000000001</v>
          </cell>
          <cell r="M230">
            <v>1.54</v>
          </cell>
          <cell r="N230">
            <v>0</v>
          </cell>
        </row>
        <row r="231">
          <cell r="B231">
            <v>1670</v>
          </cell>
          <cell r="C231">
            <v>22.731000000000002</v>
          </cell>
          <cell r="D231">
            <v>45.929999999999993</v>
          </cell>
          <cell r="E231">
            <v>63.56</v>
          </cell>
          <cell r="F231">
            <v>1573.9590000000001</v>
          </cell>
          <cell r="G231">
            <v>1515.9590000000001</v>
          </cell>
          <cell r="H231">
            <v>29067.311000000002</v>
          </cell>
          <cell r="I231">
            <v>22249.611000000001</v>
          </cell>
          <cell r="J231">
            <v>416.62</v>
          </cell>
          <cell r="K231">
            <v>118.32</v>
          </cell>
          <cell r="L231">
            <v>2.5270000000000001</v>
          </cell>
          <cell r="M231">
            <v>1.45</v>
          </cell>
          <cell r="N231">
            <v>0</v>
          </cell>
        </row>
        <row r="232">
          <cell r="B232">
            <v>1680</v>
          </cell>
          <cell r="C232">
            <v>25.257000000000001</v>
          </cell>
          <cell r="D232">
            <v>45.929999999999993</v>
          </cell>
          <cell r="E232">
            <v>63.694000000000003</v>
          </cell>
          <cell r="F232">
            <v>1583.0940000000001</v>
          </cell>
          <cell r="G232">
            <v>1525.0940000000001</v>
          </cell>
          <cell r="H232">
            <v>29069.116999999998</v>
          </cell>
          <cell r="I232">
            <v>22253.254000000001</v>
          </cell>
          <cell r="J232">
            <v>418.99</v>
          </cell>
          <cell r="K232">
            <v>117.86</v>
          </cell>
          <cell r="L232">
            <v>2.5270000000000001</v>
          </cell>
          <cell r="M232">
            <v>1.3</v>
          </cell>
          <cell r="N232">
            <v>0</v>
          </cell>
        </row>
        <row r="233">
          <cell r="B233">
            <v>1690</v>
          </cell>
          <cell r="C233">
            <v>27.783999999999999</v>
          </cell>
          <cell r="D233">
            <v>46.024000000000001</v>
          </cell>
          <cell r="E233">
            <v>63.805999999999997</v>
          </cell>
          <cell r="F233">
            <v>1592.0409999999999</v>
          </cell>
          <cell r="G233">
            <v>1534.0409999999999</v>
          </cell>
          <cell r="H233">
            <v>29071.092000000001</v>
          </cell>
          <cell r="I233">
            <v>22257.258000000002</v>
          </cell>
          <cell r="J233">
            <v>421.62</v>
          </cell>
          <cell r="K233">
            <v>117.37</v>
          </cell>
          <cell r="L233">
            <v>2.5270000000000001</v>
          </cell>
          <cell r="M233">
            <v>1.18</v>
          </cell>
          <cell r="N233">
            <v>0</v>
          </cell>
        </row>
        <row r="234">
          <cell r="B234">
            <v>1700</v>
          </cell>
          <cell r="C234">
            <v>30.31</v>
          </cell>
          <cell r="D234">
            <v>46.19</v>
          </cell>
          <cell r="E234">
            <v>63.9</v>
          </cell>
          <cell r="F234">
            <v>1600.7829999999999</v>
          </cell>
          <cell r="G234">
            <v>1542.7829999999999</v>
          </cell>
          <cell r="H234">
            <v>29073.231</v>
          </cell>
          <cell r="I234">
            <v>22261.616000000002</v>
          </cell>
          <cell r="J234">
            <v>424.52</v>
          </cell>
          <cell r="K234">
            <v>116.84</v>
          </cell>
          <cell r="L234">
            <v>2.5270000000000001</v>
          </cell>
          <cell r="M234">
            <v>1.08</v>
          </cell>
          <cell r="N234">
            <v>0</v>
          </cell>
        </row>
        <row r="235">
          <cell r="B235">
            <v>1710</v>
          </cell>
          <cell r="C235">
            <v>32.835999999999999</v>
          </cell>
          <cell r="D235">
            <v>46.323999999999998</v>
          </cell>
          <cell r="E235">
            <v>63.981000000000002</v>
          </cell>
          <cell r="F235">
            <v>1609.3019999999999</v>
          </cell>
          <cell r="G235">
            <v>1551.3019999999999</v>
          </cell>
          <cell r="H235">
            <v>29075.530999999999</v>
          </cell>
          <cell r="I235">
            <v>22266.32</v>
          </cell>
          <cell r="J235">
            <v>427.7</v>
          </cell>
          <cell r="K235">
            <v>116.28</v>
          </cell>
          <cell r="L235">
            <v>2.5270000000000001</v>
          </cell>
          <cell r="M235">
            <v>1</v>
          </cell>
          <cell r="N235">
            <v>0</v>
          </cell>
        </row>
        <row r="236">
          <cell r="B236">
            <v>1712.626</v>
          </cell>
          <cell r="C236">
            <v>33.5</v>
          </cell>
          <cell r="D236">
            <v>46.435999999999993</v>
          </cell>
          <cell r="E236">
            <v>64</v>
          </cell>
          <cell r="F236">
            <v>1611.5</v>
          </cell>
          <cell r="G236">
            <v>1553.5</v>
          </cell>
          <cell r="H236">
            <v>29076.161</v>
          </cell>
          <cell r="I236">
            <v>22267.611000000001</v>
          </cell>
          <cell r="J236">
            <v>428.58</v>
          </cell>
          <cell r="K236">
            <v>116.13</v>
          </cell>
          <cell r="L236">
            <v>2.5270000000000001</v>
          </cell>
          <cell r="M236">
            <v>0.93</v>
          </cell>
          <cell r="N236" t="str">
            <v>Кошай кровля</v>
          </cell>
        </row>
        <row r="237">
          <cell r="B237">
            <v>1720</v>
          </cell>
          <cell r="C237">
            <v>33.5</v>
          </cell>
          <cell r="D237">
            <v>46.53</v>
          </cell>
          <cell r="E237">
            <v>64</v>
          </cell>
          <cell r="F237">
            <v>1617.6489999999999</v>
          </cell>
          <cell r="G237">
            <v>1559.6489999999999</v>
          </cell>
          <cell r="H237">
            <v>29077.945</v>
          </cell>
          <cell r="I237">
            <v>22271.269</v>
          </cell>
          <cell r="J237">
            <v>431.09</v>
          </cell>
          <cell r="K237">
            <v>115.71</v>
          </cell>
          <cell r="L237">
            <v>0</v>
          </cell>
          <cell r="M237">
            <v>0</v>
          </cell>
          <cell r="N237">
            <v>0</v>
          </cell>
        </row>
        <row r="238">
          <cell r="B238">
            <v>1730</v>
          </cell>
          <cell r="C238">
            <v>33.5</v>
          </cell>
          <cell r="D238">
            <v>46.611000000000004</v>
          </cell>
          <cell r="E238">
            <v>64</v>
          </cell>
          <cell r="F238">
            <v>1625.9880000000001</v>
          </cell>
          <cell r="G238">
            <v>1567.9880000000001</v>
          </cell>
          <cell r="H238">
            <v>29080.365000000002</v>
          </cell>
          <cell r="I238">
            <v>22276.23</v>
          </cell>
          <cell r="J238">
            <v>434.53</v>
          </cell>
          <cell r="K238">
            <v>115.13</v>
          </cell>
          <cell r="L238">
            <v>0</v>
          </cell>
          <cell r="M238">
            <v>0</v>
          </cell>
          <cell r="N238">
            <v>0</v>
          </cell>
        </row>
        <row r="239">
          <cell r="B239">
            <v>1738.4090000000001</v>
          </cell>
          <cell r="C239">
            <v>33.5</v>
          </cell>
          <cell r="D239">
            <v>46.629999999999995</v>
          </cell>
          <cell r="E239">
            <v>64</v>
          </cell>
          <cell r="F239">
            <v>1633</v>
          </cell>
          <cell r="G239">
            <v>1575</v>
          </cell>
          <cell r="H239">
            <v>29082.399000000001</v>
          </cell>
          <cell r="I239">
            <v>22280.401000000002</v>
          </cell>
          <cell r="J239">
            <v>437.46</v>
          </cell>
          <cell r="K239">
            <v>114.66</v>
          </cell>
          <cell r="L239">
            <v>0</v>
          </cell>
          <cell r="M239">
            <v>0</v>
          </cell>
          <cell r="N239" t="str">
            <v>Кошай подошва</v>
          </cell>
        </row>
        <row r="240">
          <cell r="B240">
            <v>1739.0450000000001</v>
          </cell>
          <cell r="C240">
            <v>33.5</v>
          </cell>
          <cell r="D240">
            <v>46.629999999999995</v>
          </cell>
          <cell r="E240">
            <v>64</v>
          </cell>
          <cell r="F240">
            <v>1633.53</v>
          </cell>
          <cell r="G240">
            <v>1575.53</v>
          </cell>
          <cell r="H240">
            <v>29082.553</v>
          </cell>
          <cell r="I240">
            <v>22280.717000000001</v>
          </cell>
          <cell r="J240">
            <v>437.68</v>
          </cell>
          <cell r="K240">
            <v>114.63</v>
          </cell>
          <cell r="L240">
            <v>0</v>
          </cell>
          <cell r="M240">
            <v>0</v>
          </cell>
          <cell r="N240" t="str">
            <v>АВ1(1-2) Газ. Рпл-145атм</v>
          </cell>
        </row>
        <row r="241">
          <cell r="B241">
            <v>1740</v>
          </cell>
          <cell r="C241">
            <v>33.5</v>
          </cell>
          <cell r="D241">
            <v>46.629999999999995</v>
          </cell>
          <cell r="E241">
            <v>64</v>
          </cell>
          <cell r="F241">
            <v>1634.327</v>
          </cell>
          <cell r="G241">
            <v>1576.327</v>
          </cell>
          <cell r="H241">
            <v>29082.784</v>
          </cell>
          <cell r="I241">
            <v>22281.19</v>
          </cell>
          <cell r="J241">
            <v>438.02</v>
          </cell>
          <cell r="K241">
            <v>114.57</v>
          </cell>
          <cell r="L241">
            <v>0</v>
          </cell>
          <cell r="M241">
            <v>0</v>
          </cell>
          <cell r="N241">
            <v>0</v>
          </cell>
        </row>
        <row r="242">
          <cell r="B242">
            <v>1750</v>
          </cell>
          <cell r="C242">
            <v>35.970999999999997</v>
          </cell>
          <cell r="D242">
            <v>46.629999999999995</v>
          </cell>
          <cell r="E242">
            <v>64</v>
          </cell>
          <cell r="F242">
            <v>1642.546</v>
          </cell>
          <cell r="G242">
            <v>1584.546</v>
          </cell>
          <cell r="H242">
            <v>29085.279999999999</v>
          </cell>
          <cell r="I242">
            <v>22286.308000000001</v>
          </cell>
          <cell r="J242">
            <v>441.66</v>
          </cell>
          <cell r="K242">
            <v>114</v>
          </cell>
          <cell r="L242">
            <v>2.4710000000000001</v>
          </cell>
          <cell r="M242">
            <v>0</v>
          </cell>
          <cell r="N242">
            <v>0</v>
          </cell>
        </row>
        <row r="243">
          <cell r="B243">
            <v>1760</v>
          </cell>
          <cell r="C243">
            <v>38.494999999999997</v>
          </cell>
          <cell r="D243">
            <v>46.629999999999995</v>
          </cell>
          <cell r="E243">
            <v>64</v>
          </cell>
          <cell r="F243">
            <v>1650.508</v>
          </cell>
          <cell r="G243">
            <v>1592.508</v>
          </cell>
          <cell r="H243">
            <v>29087.932000000001</v>
          </cell>
          <cell r="I243">
            <v>22291.745999999999</v>
          </cell>
          <cell r="J243">
            <v>445.57</v>
          </cell>
          <cell r="K243">
            <v>113.41</v>
          </cell>
          <cell r="L243">
            <v>2.524</v>
          </cell>
          <cell r="M243">
            <v>0</v>
          </cell>
          <cell r="N243">
            <v>0</v>
          </cell>
        </row>
        <row r="244">
          <cell r="B244">
            <v>1770</v>
          </cell>
          <cell r="C244">
            <v>41.018000000000001</v>
          </cell>
          <cell r="D244">
            <v>46.629999999999995</v>
          </cell>
          <cell r="E244">
            <v>64</v>
          </cell>
          <cell r="F244">
            <v>1658.1949999999999</v>
          </cell>
          <cell r="G244">
            <v>1600.1949999999999</v>
          </cell>
          <cell r="H244">
            <v>29090.736000000001</v>
          </cell>
          <cell r="I244">
            <v>22297.492999999999</v>
          </cell>
          <cell r="J244">
            <v>449.76</v>
          </cell>
          <cell r="K244">
            <v>112.79</v>
          </cell>
          <cell r="L244">
            <v>2.524</v>
          </cell>
          <cell r="M244">
            <v>0</v>
          </cell>
          <cell r="N244">
            <v>0</v>
          </cell>
        </row>
        <row r="245">
          <cell r="B245">
            <v>1773.4359999999999</v>
          </cell>
          <cell r="C245">
            <v>41.884999999999998</v>
          </cell>
          <cell r="D245">
            <v>46.629999999999995</v>
          </cell>
          <cell r="E245">
            <v>64</v>
          </cell>
          <cell r="F245">
            <v>1660.77</v>
          </cell>
          <cell r="G245">
            <v>1602.77</v>
          </cell>
          <cell r="H245">
            <v>29091.733</v>
          </cell>
          <cell r="I245">
            <v>22299.538</v>
          </cell>
          <cell r="J245">
            <v>451.26</v>
          </cell>
          <cell r="K245">
            <v>112.57</v>
          </cell>
          <cell r="L245">
            <v>2.524</v>
          </cell>
          <cell r="M245">
            <v>0</v>
          </cell>
          <cell r="N245" t="str">
            <v>АВ1(3) Газ+Нефть. Рпл-145атм</v>
          </cell>
        </row>
        <row r="246">
          <cell r="B246">
            <v>1780</v>
          </cell>
          <cell r="C246">
            <v>43.542000000000002</v>
          </cell>
          <cell r="D246">
            <v>46.629999999999995</v>
          </cell>
          <cell r="E246">
            <v>64</v>
          </cell>
          <cell r="F246">
            <v>1665.5930000000001</v>
          </cell>
          <cell r="G246">
            <v>1607.5930000000001</v>
          </cell>
          <cell r="H246">
            <v>29093.685000000001</v>
          </cell>
          <cell r="I246">
            <v>22303.54</v>
          </cell>
          <cell r="J246">
            <v>454.22</v>
          </cell>
          <cell r="K246">
            <v>112.15</v>
          </cell>
          <cell r="L246">
            <v>2.524</v>
          </cell>
          <cell r="M246">
            <v>0</v>
          </cell>
          <cell r="N246">
            <v>0</v>
          </cell>
        </row>
        <row r="247">
          <cell r="B247">
            <v>1785.962</v>
          </cell>
          <cell r="C247">
            <v>45.045999999999999</v>
          </cell>
          <cell r="D247">
            <v>46.629999999999995</v>
          </cell>
          <cell r="E247">
            <v>64</v>
          </cell>
          <cell r="F247">
            <v>1669.86</v>
          </cell>
          <cell r="G247">
            <v>1611.86</v>
          </cell>
          <cell r="H247">
            <v>29095.51</v>
          </cell>
          <cell r="I247">
            <v>22307.281999999999</v>
          </cell>
          <cell r="J247">
            <v>457.01</v>
          </cell>
          <cell r="K247">
            <v>111.76</v>
          </cell>
          <cell r="L247">
            <v>2.524</v>
          </cell>
          <cell r="M247">
            <v>0</v>
          </cell>
          <cell r="N247" t="str">
            <v>АВ2-3 Нефть. Рпл-135атм</v>
          </cell>
        </row>
        <row r="248">
          <cell r="B248">
            <v>1790</v>
          </cell>
          <cell r="C248">
            <v>46.064999999999998</v>
          </cell>
          <cell r="D248">
            <v>46.629999999999995</v>
          </cell>
          <cell r="E248">
            <v>64</v>
          </cell>
          <cell r="F248">
            <v>1672.6869999999999</v>
          </cell>
          <cell r="G248">
            <v>1614.6869999999999</v>
          </cell>
          <cell r="H248">
            <v>29096.773000000001</v>
          </cell>
          <cell r="I248">
            <v>22309.873</v>
          </cell>
          <cell r="J248">
            <v>458.95</v>
          </cell>
          <cell r="K248">
            <v>111.49</v>
          </cell>
          <cell r="L248">
            <v>2.524</v>
          </cell>
          <cell r="M248">
            <v>0</v>
          </cell>
          <cell r="N248">
            <v>0</v>
          </cell>
        </row>
        <row r="249">
          <cell r="B249">
            <v>1800</v>
          </cell>
          <cell r="C249">
            <v>48.588999999999999</v>
          </cell>
          <cell r="D249">
            <v>46.629999999999995</v>
          </cell>
          <cell r="E249">
            <v>64</v>
          </cell>
          <cell r="F249">
            <v>1679.4649999999999</v>
          </cell>
          <cell r="G249">
            <v>1621.4649999999999</v>
          </cell>
          <cell r="H249">
            <v>29099.995999999999</v>
          </cell>
          <cell r="I249">
            <v>22316.48</v>
          </cell>
          <cell r="J249">
            <v>463.95</v>
          </cell>
          <cell r="K249">
            <v>110.82</v>
          </cell>
          <cell r="L249">
            <v>2.524</v>
          </cell>
          <cell r="M249">
            <v>0</v>
          </cell>
          <cell r="N249">
            <v>0</v>
          </cell>
        </row>
        <row r="250">
          <cell r="B250">
            <v>1810</v>
          </cell>
          <cell r="C250">
            <v>51.113</v>
          </cell>
          <cell r="D250">
            <v>46.629999999999995</v>
          </cell>
          <cell r="E250">
            <v>64</v>
          </cell>
          <cell r="F250">
            <v>1685.912</v>
          </cell>
          <cell r="G250">
            <v>1627.912</v>
          </cell>
          <cell r="H250">
            <v>29103.347000000002</v>
          </cell>
          <cell r="I250">
            <v>22323.35</v>
          </cell>
          <cell r="J250">
            <v>469.21</v>
          </cell>
          <cell r="K250">
            <v>110.14</v>
          </cell>
          <cell r="L250">
            <v>2.524</v>
          </cell>
          <cell r="M250">
            <v>0</v>
          </cell>
          <cell r="N250">
            <v>0</v>
          </cell>
        </row>
        <row r="251">
          <cell r="B251">
            <v>1820</v>
          </cell>
          <cell r="C251">
            <v>53.636000000000003</v>
          </cell>
          <cell r="D251">
            <v>46.629999999999995</v>
          </cell>
          <cell r="E251">
            <v>64</v>
          </cell>
          <cell r="F251">
            <v>1692.0170000000001</v>
          </cell>
          <cell r="G251">
            <v>1634.0170000000001</v>
          </cell>
          <cell r="H251">
            <v>29106.817999999999</v>
          </cell>
          <cell r="I251">
            <v>22330.468000000001</v>
          </cell>
          <cell r="J251">
            <v>474.73</v>
          </cell>
          <cell r="K251">
            <v>109.45</v>
          </cell>
          <cell r="L251">
            <v>2.524</v>
          </cell>
          <cell r="M251">
            <v>0</v>
          </cell>
          <cell r="N251">
            <v>0</v>
          </cell>
        </row>
        <row r="252">
          <cell r="B252">
            <v>1830</v>
          </cell>
          <cell r="C252">
            <v>56.16</v>
          </cell>
          <cell r="D252">
            <v>46.629999999999995</v>
          </cell>
          <cell r="E252">
            <v>64</v>
          </cell>
          <cell r="F252">
            <v>1697.7670000000001</v>
          </cell>
          <cell r="G252">
            <v>1639.7670000000001</v>
          </cell>
          <cell r="H252">
            <v>29110.404999999999</v>
          </cell>
          <cell r="I252">
            <v>22337.821</v>
          </cell>
          <cell r="J252">
            <v>480.51</v>
          </cell>
          <cell r="K252">
            <v>108.76</v>
          </cell>
          <cell r="L252">
            <v>2.524</v>
          </cell>
          <cell r="M252">
            <v>0</v>
          </cell>
          <cell r="N252">
            <v>0</v>
          </cell>
        </row>
        <row r="253">
          <cell r="B253">
            <v>1840</v>
          </cell>
          <cell r="C253">
            <v>58.683</v>
          </cell>
          <cell r="D253">
            <v>46.629999999999995</v>
          </cell>
          <cell r="E253">
            <v>64</v>
          </cell>
          <cell r="F253">
            <v>1703.1510000000001</v>
          </cell>
          <cell r="G253">
            <v>1645.1510000000001</v>
          </cell>
          <cell r="H253">
            <v>29114.098000000002</v>
          </cell>
          <cell r="I253">
            <v>22345.394</v>
          </cell>
          <cell r="J253">
            <v>486.52</v>
          </cell>
          <cell r="K253">
            <v>108.06</v>
          </cell>
          <cell r="L253">
            <v>2.524</v>
          </cell>
          <cell r="M253">
            <v>0</v>
          </cell>
          <cell r="N253">
            <v>0</v>
          </cell>
        </row>
        <row r="254">
          <cell r="B254">
            <v>1850</v>
          </cell>
          <cell r="C254">
            <v>61.207000000000001</v>
          </cell>
          <cell r="D254">
            <v>46.629999999999995</v>
          </cell>
          <cell r="E254">
            <v>64</v>
          </cell>
          <cell r="F254">
            <v>1708.1590000000001</v>
          </cell>
          <cell r="G254">
            <v>1650.1590000000001</v>
          </cell>
          <cell r="H254">
            <v>29117.892</v>
          </cell>
          <cell r="I254">
            <v>22353.172999999999</v>
          </cell>
          <cell r="J254">
            <v>492.78</v>
          </cell>
          <cell r="K254">
            <v>107.36</v>
          </cell>
          <cell r="L254">
            <v>2.524</v>
          </cell>
          <cell r="M254">
            <v>0</v>
          </cell>
          <cell r="N254">
            <v>0</v>
          </cell>
        </row>
        <row r="255">
          <cell r="B255">
            <v>1852.6469999999999</v>
          </cell>
          <cell r="C255">
            <v>61.875</v>
          </cell>
          <cell r="D255">
            <v>46.629999999999995</v>
          </cell>
          <cell r="E255">
            <v>64</v>
          </cell>
          <cell r="F255">
            <v>1709.42</v>
          </cell>
          <cell r="G255">
            <v>1651.42</v>
          </cell>
          <cell r="H255">
            <v>29118.912</v>
          </cell>
          <cell r="I255">
            <v>22355.263999999999</v>
          </cell>
          <cell r="J255">
            <v>494.48</v>
          </cell>
          <cell r="K255">
            <v>107.18</v>
          </cell>
          <cell r="L255">
            <v>2.524</v>
          </cell>
          <cell r="M255">
            <v>0</v>
          </cell>
          <cell r="N255" t="str">
            <v>АВ4-5 Нефть. Рпл-158атм</v>
          </cell>
        </row>
        <row r="256">
          <cell r="B256">
            <v>1860</v>
          </cell>
          <cell r="C256">
            <v>63.731000000000002</v>
          </cell>
          <cell r="D256">
            <v>46.629999999999995</v>
          </cell>
          <cell r="E256">
            <v>64</v>
          </cell>
          <cell r="F256">
            <v>1712.7809999999999</v>
          </cell>
          <cell r="G256">
            <v>1654.7809999999999</v>
          </cell>
          <cell r="H256">
            <v>29121.778999999999</v>
          </cell>
          <cell r="I256">
            <v>22361.142</v>
          </cell>
          <cell r="J256">
            <v>499.26</v>
          </cell>
          <cell r="K256">
            <v>106.66</v>
          </cell>
          <cell r="L256">
            <v>2.524</v>
          </cell>
          <cell r="M256">
            <v>0</v>
          </cell>
          <cell r="N256">
            <v>0</v>
          </cell>
        </row>
        <row r="257">
          <cell r="B257">
            <v>1870</v>
          </cell>
          <cell r="C257">
            <v>66.254000000000005</v>
          </cell>
          <cell r="D257">
            <v>46.629999999999995</v>
          </cell>
          <cell r="E257">
            <v>64</v>
          </cell>
          <cell r="F257">
            <v>1717.008</v>
          </cell>
          <cell r="G257">
            <v>1659.008</v>
          </cell>
          <cell r="H257">
            <v>29125.752</v>
          </cell>
          <cell r="I257">
            <v>22369.287</v>
          </cell>
          <cell r="J257">
            <v>505.97</v>
          </cell>
          <cell r="K257">
            <v>105.97</v>
          </cell>
          <cell r="L257">
            <v>2.524</v>
          </cell>
          <cell r="M257">
            <v>0</v>
          </cell>
          <cell r="N257">
            <v>0</v>
          </cell>
        </row>
        <row r="258">
          <cell r="B258">
            <v>1880</v>
          </cell>
          <cell r="C258">
            <v>68.778000000000006</v>
          </cell>
          <cell r="D258">
            <v>46.629999999999995</v>
          </cell>
          <cell r="E258">
            <v>64</v>
          </cell>
          <cell r="F258">
            <v>1720.8320000000001</v>
          </cell>
          <cell r="G258">
            <v>1662.8320000000001</v>
          </cell>
          <cell r="H258">
            <v>29129.802</v>
          </cell>
          <cell r="I258">
            <v>22377.591</v>
          </cell>
          <cell r="J258">
            <v>512.87</v>
          </cell>
          <cell r="K258">
            <v>105.28</v>
          </cell>
          <cell r="L258">
            <v>2.524</v>
          </cell>
          <cell r="M258">
            <v>0</v>
          </cell>
          <cell r="N258">
            <v>0</v>
          </cell>
        </row>
        <row r="259">
          <cell r="B259">
            <v>1890</v>
          </cell>
          <cell r="C259">
            <v>71.301000000000002</v>
          </cell>
          <cell r="D259">
            <v>46.629999999999995</v>
          </cell>
          <cell r="E259">
            <v>64</v>
          </cell>
          <cell r="F259">
            <v>1724.2449999999999</v>
          </cell>
          <cell r="G259">
            <v>1666.2449999999999</v>
          </cell>
          <cell r="H259">
            <v>29133.921999999999</v>
          </cell>
          <cell r="I259">
            <v>22386.038</v>
          </cell>
          <cell r="J259">
            <v>519.97</v>
          </cell>
          <cell r="K259">
            <v>104.59</v>
          </cell>
          <cell r="L259">
            <v>2.524</v>
          </cell>
          <cell r="M259">
            <v>0</v>
          </cell>
          <cell r="N259">
            <v>0</v>
          </cell>
        </row>
        <row r="260">
          <cell r="B260">
            <v>1900</v>
          </cell>
          <cell r="C260">
            <v>73.825000000000003</v>
          </cell>
          <cell r="D260">
            <v>46.629999999999995</v>
          </cell>
          <cell r="E260">
            <v>64</v>
          </cell>
          <cell r="F260">
            <v>1727.241</v>
          </cell>
          <cell r="G260">
            <v>1669.241</v>
          </cell>
          <cell r="H260">
            <v>29138.103999999999</v>
          </cell>
          <cell r="I260">
            <v>22394.612000000001</v>
          </cell>
          <cell r="J260">
            <v>527.25</v>
          </cell>
          <cell r="K260">
            <v>103.92</v>
          </cell>
          <cell r="L260">
            <v>2.524</v>
          </cell>
          <cell r="M260">
            <v>0</v>
          </cell>
          <cell r="N260">
            <v>0</v>
          </cell>
        </row>
        <row r="261">
          <cell r="B261">
            <v>1910</v>
          </cell>
          <cell r="C261">
            <v>76.347999999999999</v>
          </cell>
          <cell r="D261">
            <v>46.629999999999995</v>
          </cell>
          <cell r="E261">
            <v>64</v>
          </cell>
          <cell r="F261">
            <v>1729.8150000000001</v>
          </cell>
          <cell r="G261">
            <v>1671.8150000000001</v>
          </cell>
          <cell r="H261">
            <v>29142.339</v>
          </cell>
          <cell r="I261">
            <v>22403.296999999999</v>
          </cell>
          <cell r="J261">
            <v>534.70000000000005</v>
          </cell>
          <cell r="K261">
            <v>103.25</v>
          </cell>
          <cell r="L261">
            <v>2.524</v>
          </cell>
          <cell r="M261">
            <v>0</v>
          </cell>
          <cell r="N261">
            <v>0</v>
          </cell>
        </row>
        <row r="262">
          <cell r="B262">
            <v>1920</v>
          </cell>
          <cell r="C262">
            <v>78.872</v>
          </cell>
          <cell r="D262">
            <v>46.629999999999995</v>
          </cell>
          <cell r="E262">
            <v>64</v>
          </cell>
          <cell r="F262">
            <v>1731.96</v>
          </cell>
          <cell r="G262">
            <v>1673.96</v>
          </cell>
          <cell r="H262">
            <v>29146.620999999999</v>
          </cell>
          <cell r="I262">
            <v>22412.075000000001</v>
          </cell>
          <cell r="J262">
            <v>542.29999999999995</v>
          </cell>
          <cell r="K262">
            <v>102.6</v>
          </cell>
          <cell r="L262">
            <v>2.524</v>
          </cell>
          <cell r="M262">
            <v>0</v>
          </cell>
          <cell r="N262">
            <v>0</v>
          </cell>
        </row>
        <row r="263">
          <cell r="B263">
            <v>1930</v>
          </cell>
          <cell r="C263">
            <v>81.396000000000001</v>
          </cell>
          <cell r="D263">
            <v>46.629999999999995</v>
          </cell>
          <cell r="E263">
            <v>64</v>
          </cell>
          <cell r="F263">
            <v>1733.673</v>
          </cell>
          <cell r="G263">
            <v>1675.673</v>
          </cell>
          <cell r="H263">
            <v>29150.938999999998</v>
          </cell>
          <cell r="I263">
            <v>22420.929</v>
          </cell>
          <cell r="J263">
            <v>550.03</v>
          </cell>
          <cell r="K263">
            <v>101.96</v>
          </cell>
          <cell r="L263">
            <v>2.524</v>
          </cell>
          <cell r="M263">
            <v>0</v>
          </cell>
          <cell r="N263">
            <v>0</v>
          </cell>
        </row>
        <row r="264">
          <cell r="B264">
            <v>1940</v>
          </cell>
          <cell r="C264">
            <v>82.938000000000002</v>
          </cell>
          <cell r="D264">
            <v>46.629999999999995</v>
          </cell>
          <cell r="E264">
            <v>64</v>
          </cell>
          <cell r="F264">
            <v>1735.0329999999999</v>
          </cell>
          <cell r="G264">
            <v>1677.0329999999999</v>
          </cell>
          <cell r="H264">
            <v>29155.281999999999</v>
          </cell>
          <cell r="I264">
            <v>22429.832999999999</v>
          </cell>
          <cell r="J264">
            <v>557.87</v>
          </cell>
          <cell r="K264">
            <v>101.34</v>
          </cell>
          <cell r="L264">
            <v>1.542</v>
          </cell>
          <cell r="M264">
            <v>0</v>
          </cell>
          <cell r="N264">
            <v>0</v>
          </cell>
        </row>
        <row r="265">
          <cell r="B265">
            <v>1950</v>
          </cell>
          <cell r="C265">
            <v>84.438000000000002</v>
          </cell>
          <cell r="D265">
            <v>46.629999999999995</v>
          </cell>
          <cell r="E265">
            <v>64</v>
          </cell>
          <cell r="F265">
            <v>1736.1320000000001</v>
          </cell>
          <cell r="G265">
            <v>1678.1320000000001</v>
          </cell>
          <cell r="H265">
            <v>29159.638999999999</v>
          </cell>
          <cell r="I265">
            <v>22438.767</v>
          </cell>
          <cell r="J265">
            <v>565.80999999999995</v>
          </cell>
          <cell r="K265">
            <v>100.72</v>
          </cell>
          <cell r="L265">
            <v>1.5</v>
          </cell>
          <cell r="M265">
            <v>0</v>
          </cell>
          <cell r="N265">
            <v>0</v>
          </cell>
        </row>
        <row r="266">
          <cell r="B266">
            <v>1960</v>
          </cell>
          <cell r="C266">
            <v>85.938000000000002</v>
          </cell>
          <cell r="D266">
            <v>46.629999999999995</v>
          </cell>
          <cell r="E266">
            <v>64</v>
          </cell>
          <cell r="F266">
            <v>1736.971</v>
          </cell>
          <cell r="G266">
            <v>1678.971</v>
          </cell>
          <cell r="H266">
            <v>29164.007000000001</v>
          </cell>
          <cell r="I266">
            <v>22447.723000000002</v>
          </cell>
          <cell r="J266">
            <v>573.83000000000004</v>
          </cell>
          <cell r="K266">
            <v>100.13</v>
          </cell>
          <cell r="L266">
            <v>1.5</v>
          </cell>
          <cell r="M266">
            <v>0</v>
          </cell>
          <cell r="N266">
            <v>0</v>
          </cell>
        </row>
        <row r="267">
          <cell r="B267">
            <v>1960.414</v>
          </cell>
          <cell r="C267">
            <v>86</v>
          </cell>
          <cell r="D267">
            <v>46.629999999999995</v>
          </cell>
          <cell r="E267">
            <v>64</v>
          </cell>
          <cell r="F267">
            <v>1737</v>
          </cell>
          <cell r="G267">
            <v>1679</v>
          </cell>
          <cell r="H267">
            <v>29164.187999999998</v>
          </cell>
          <cell r="I267">
            <v>22448.094000000001</v>
          </cell>
          <cell r="J267">
            <v>574.16</v>
          </cell>
          <cell r="K267">
            <v>100.11</v>
          </cell>
          <cell r="L267">
            <v>1.4990000000000001</v>
          </cell>
          <cell r="M267">
            <v>0</v>
          </cell>
          <cell r="N267" t="str">
            <v>Т1</v>
          </cell>
        </row>
        <row r="268">
          <cell r="B268">
            <v>1970</v>
          </cell>
          <cell r="C268">
            <v>86</v>
          </cell>
          <cell r="D268">
            <v>46.629999999999995</v>
          </cell>
          <cell r="E268">
            <v>64</v>
          </cell>
          <cell r="F268">
            <v>1737.6690000000001</v>
          </cell>
          <cell r="G268">
            <v>1679.6690000000001</v>
          </cell>
          <cell r="H268">
            <v>29168.38</v>
          </cell>
          <cell r="I268">
            <v>22456.688999999998</v>
          </cell>
          <cell r="J268">
            <v>581.91</v>
          </cell>
          <cell r="K268">
            <v>99.55</v>
          </cell>
          <cell r="L268">
            <v>0</v>
          </cell>
          <cell r="M268">
            <v>0</v>
          </cell>
          <cell r="N268">
            <v>0</v>
          </cell>
        </row>
        <row r="269">
          <cell r="B269">
            <v>1980</v>
          </cell>
          <cell r="C269">
            <v>87.027000000000001</v>
          </cell>
          <cell r="D269">
            <v>46.629999999999995</v>
          </cell>
          <cell r="E269">
            <v>64</v>
          </cell>
          <cell r="F269">
            <v>1738.2809999999999</v>
          </cell>
          <cell r="G269">
            <v>1680.2809999999999</v>
          </cell>
          <cell r="H269">
            <v>29172.756000000001</v>
          </cell>
          <cell r="I269">
            <v>22465.66</v>
          </cell>
          <cell r="J269">
            <v>590.05999999999995</v>
          </cell>
          <cell r="K269">
            <v>98.99</v>
          </cell>
          <cell r="L269">
            <v>1.0269999999999999</v>
          </cell>
          <cell r="M269">
            <v>0</v>
          </cell>
          <cell r="N269">
            <v>0</v>
          </cell>
        </row>
        <row r="270">
          <cell r="B270">
            <v>1990</v>
          </cell>
          <cell r="C270">
            <v>88.099000000000004</v>
          </cell>
          <cell r="D270">
            <v>46.629999999999995</v>
          </cell>
          <cell r="E270">
            <v>64</v>
          </cell>
          <cell r="F270">
            <v>1738.7059999999999</v>
          </cell>
          <cell r="G270">
            <v>1680.7059999999999</v>
          </cell>
          <cell r="H270">
            <v>29177.134999999998</v>
          </cell>
          <cell r="I270">
            <v>22474.638999999999</v>
          </cell>
          <cell r="J270">
            <v>598.28</v>
          </cell>
          <cell r="K270">
            <v>98.44</v>
          </cell>
          <cell r="L270">
            <v>1.0720000000000001</v>
          </cell>
          <cell r="M270">
            <v>0</v>
          </cell>
          <cell r="N270">
            <v>0</v>
          </cell>
        </row>
        <row r="271">
          <cell r="B271">
            <v>2000</v>
          </cell>
          <cell r="C271">
            <v>89.171000000000006</v>
          </cell>
          <cell r="D271">
            <v>46.629999999999995</v>
          </cell>
          <cell r="E271">
            <v>64</v>
          </cell>
          <cell r="F271">
            <v>1738.944</v>
          </cell>
          <cell r="G271">
            <v>1680.944</v>
          </cell>
          <cell r="H271">
            <v>29181.518</v>
          </cell>
          <cell r="I271">
            <v>22483.624</v>
          </cell>
          <cell r="J271">
            <v>606.54999999999995</v>
          </cell>
          <cell r="K271">
            <v>97.9</v>
          </cell>
          <cell r="L271">
            <v>1.0720000000000001</v>
          </cell>
          <cell r="M271">
            <v>0</v>
          </cell>
          <cell r="N271">
            <v>0</v>
          </cell>
        </row>
        <row r="272">
          <cell r="B272">
            <v>2010</v>
          </cell>
          <cell r="C272">
            <v>90.225999999999999</v>
          </cell>
          <cell r="D272">
            <v>46.629999999999995</v>
          </cell>
          <cell r="E272">
            <v>64</v>
          </cell>
          <cell r="F272">
            <v>1738.9960000000001</v>
          </cell>
          <cell r="G272">
            <v>1680.9960000000001</v>
          </cell>
          <cell r="H272">
            <v>29185.901000000002</v>
          </cell>
          <cell r="I272">
            <v>22492.612000000001</v>
          </cell>
          <cell r="J272">
            <v>614.87</v>
          </cell>
          <cell r="K272">
            <v>97.38</v>
          </cell>
          <cell r="L272">
            <v>1.056</v>
          </cell>
          <cell r="M272">
            <v>0</v>
          </cell>
          <cell r="N272">
            <v>0</v>
          </cell>
        </row>
        <row r="273">
          <cell r="B273">
            <v>2020</v>
          </cell>
          <cell r="C273">
            <v>90.674999999999997</v>
          </cell>
          <cell r="D273">
            <v>46.629999999999995</v>
          </cell>
          <cell r="E273">
            <v>64</v>
          </cell>
          <cell r="F273">
            <v>1738.895</v>
          </cell>
          <cell r="G273">
            <v>1680.895</v>
          </cell>
          <cell r="H273">
            <v>29190.285</v>
          </cell>
          <cell r="I273">
            <v>22501.599999999999</v>
          </cell>
          <cell r="J273">
            <v>623.25</v>
          </cell>
          <cell r="K273">
            <v>96.88</v>
          </cell>
          <cell r="L273">
            <v>0.44900000000000001</v>
          </cell>
          <cell r="M273">
            <v>0</v>
          </cell>
          <cell r="N273">
            <v>0</v>
          </cell>
        </row>
        <row r="274">
          <cell r="B274">
            <v>2030</v>
          </cell>
          <cell r="C274">
            <v>90.674999999999997</v>
          </cell>
          <cell r="D274">
            <v>46.629999999999995</v>
          </cell>
          <cell r="E274">
            <v>64</v>
          </cell>
          <cell r="F274">
            <v>1738.777</v>
          </cell>
          <cell r="G274">
            <v>1680.777</v>
          </cell>
          <cell r="H274">
            <v>29194.668000000001</v>
          </cell>
          <cell r="I274">
            <v>22510.587</v>
          </cell>
          <cell r="J274">
            <v>631.66999999999996</v>
          </cell>
          <cell r="K274">
            <v>96.39</v>
          </cell>
          <cell r="L274">
            <v>0</v>
          </cell>
          <cell r="M274">
            <v>0</v>
          </cell>
          <cell r="N274">
            <v>0</v>
          </cell>
        </row>
        <row r="275">
          <cell r="B275">
            <v>2040</v>
          </cell>
          <cell r="C275">
            <v>90.674999999999997</v>
          </cell>
          <cell r="D275">
            <v>46.629999999999995</v>
          </cell>
          <cell r="E275">
            <v>64</v>
          </cell>
          <cell r="F275">
            <v>1738.66</v>
          </cell>
          <cell r="G275">
            <v>1680.66</v>
          </cell>
          <cell r="H275">
            <v>29199.052</v>
          </cell>
          <cell r="I275">
            <v>22519.574000000001</v>
          </cell>
          <cell r="J275">
            <v>640.13</v>
          </cell>
          <cell r="K275">
            <v>95.91</v>
          </cell>
          <cell r="L275">
            <v>0</v>
          </cell>
          <cell r="M275">
            <v>0</v>
          </cell>
          <cell r="N275">
            <v>0</v>
          </cell>
        </row>
        <row r="276">
          <cell r="B276">
            <v>2050</v>
          </cell>
          <cell r="C276">
            <v>90.674999999999997</v>
          </cell>
          <cell r="D276">
            <v>46.629999999999995</v>
          </cell>
          <cell r="E276">
            <v>64</v>
          </cell>
          <cell r="F276">
            <v>1738.5419999999999</v>
          </cell>
          <cell r="G276">
            <v>1680.5419999999999</v>
          </cell>
          <cell r="H276">
            <v>29203.435000000001</v>
          </cell>
          <cell r="I276">
            <v>22528.562000000002</v>
          </cell>
          <cell r="J276">
            <v>648.64</v>
          </cell>
          <cell r="K276">
            <v>95.44</v>
          </cell>
          <cell r="L276">
            <v>0</v>
          </cell>
          <cell r="M276">
            <v>0</v>
          </cell>
          <cell r="N276">
            <v>0</v>
          </cell>
        </row>
        <row r="277">
          <cell r="B277">
            <v>2060</v>
          </cell>
          <cell r="C277">
            <v>90.674999999999997</v>
          </cell>
          <cell r="D277">
            <v>46.629999999999995</v>
          </cell>
          <cell r="E277">
            <v>64</v>
          </cell>
          <cell r="F277">
            <v>1738.424</v>
          </cell>
          <cell r="G277">
            <v>1680.424</v>
          </cell>
          <cell r="H277">
            <v>29207.819</v>
          </cell>
          <cell r="I277">
            <v>22537.548999999999</v>
          </cell>
          <cell r="J277">
            <v>657.2</v>
          </cell>
          <cell r="K277">
            <v>94.99</v>
          </cell>
          <cell r="L277">
            <v>0</v>
          </cell>
          <cell r="M277">
            <v>0</v>
          </cell>
          <cell r="N277">
            <v>0</v>
          </cell>
        </row>
        <row r="278">
          <cell r="B278">
            <v>2070</v>
          </cell>
          <cell r="C278">
            <v>90.674999999999997</v>
          </cell>
          <cell r="D278">
            <v>46.629999999999995</v>
          </cell>
          <cell r="E278">
            <v>64</v>
          </cell>
          <cell r="F278">
            <v>1738.306</v>
          </cell>
          <cell r="G278">
            <v>1680.306</v>
          </cell>
          <cell r="H278">
            <v>29212.202000000001</v>
          </cell>
          <cell r="I278">
            <v>22546.536</v>
          </cell>
          <cell r="J278">
            <v>665.79</v>
          </cell>
          <cell r="K278">
            <v>94.54</v>
          </cell>
          <cell r="L278">
            <v>0</v>
          </cell>
          <cell r="M278">
            <v>0</v>
          </cell>
          <cell r="N278">
            <v>0</v>
          </cell>
        </row>
        <row r="279">
          <cell r="B279">
            <v>2080</v>
          </cell>
          <cell r="C279">
            <v>90.674999999999997</v>
          </cell>
          <cell r="D279">
            <v>46.629999999999995</v>
          </cell>
          <cell r="E279">
            <v>64</v>
          </cell>
          <cell r="F279">
            <v>1738.1880000000001</v>
          </cell>
          <cell r="G279">
            <v>1680.1880000000001</v>
          </cell>
          <cell r="H279">
            <v>29216.584999999999</v>
          </cell>
          <cell r="I279">
            <v>22555.524000000001</v>
          </cell>
          <cell r="J279">
            <v>674.42</v>
          </cell>
          <cell r="K279">
            <v>94.11</v>
          </cell>
          <cell r="L279">
            <v>0</v>
          </cell>
          <cell r="M279">
            <v>0</v>
          </cell>
          <cell r="N279">
            <v>0</v>
          </cell>
        </row>
        <row r="280">
          <cell r="B280">
            <v>2090</v>
          </cell>
          <cell r="C280">
            <v>90.674999999999997</v>
          </cell>
          <cell r="D280">
            <v>46.629999999999995</v>
          </cell>
          <cell r="E280">
            <v>64</v>
          </cell>
          <cell r="F280">
            <v>1738.0709999999999</v>
          </cell>
          <cell r="G280">
            <v>1680.0709999999999</v>
          </cell>
          <cell r="H280">
            <v>29220.969000000001</v>
          </cell>
          <cell r="I280">
            <v>22564.510999999999</v>
          </cell>
          <cell r="J280">
            <v>683.09</v>
          </cell>
          <cell r="K280">
            <v>93.69</v>
          </cell>
          <cell r="L280">
            <v>0</v>
          </cell>
          <cell r="M280">
            <v>0</v>
          </cell>
          <cell r="N280">
            <v>0</v>
          </cell>
        </row>
        <row r="281">
          <cell r="B281">
            <v>2100</v>
          </cell>
          <cell r="C281">
            <v>90.674999999999997</v>
          </cell>
          <cell r="D281">
            <v>46.629999999999995</v>
          </cell>
          <cell r="E281">
            <v>64</v>
          </cell>
          <cell r="F281">
            <v>1737.953</v>
          </cell>
          <cell r="G281">
            <v>1679.953</v>
          </cell>
          <cell r="H281">
            <v>29225.351999999999</v>
          </cell>
          <cell r="I281">
            <v>22573.498</v>
          </cell>
          <cell r="J281">
            <v>691.79</v>
          </cell>
          <cell r="K281">
            <v>93.28</v>
          </cell>
          <cell r="L281">
            <v>0</v>
          </cell>
          <cell r="M281">
            <v>0</v>
          </cell>
          <cell r="N281">
            <v>0</v>
          </cell>
        </row>
        <row r="282">
          <cell r="B282">
            <v>2110</v>
          </cell>
          <cell r="C282">
            <v>90.674999999999997</v>
          </cell>
          <cell r="D282">
            <v>46.629999999999995</v>
          </cell>
          <cell r="E282">
            <v>64</v>
          </cell>
          <cell r="F282">
            <v>1737.835</v>
          </cell>
          <cell r="G282">
            <v>1679.835</v>
          </cell>
          <cell r="H282">
            <v>29229.736000000001</v>
          </cell>
          <cell r="I282">
            <v>22582.485000000001</v>
          </cell>
          <cell r="J282">
            <v>700.53</v>
          </cell>
          <cell r="K282">
            <v>92.88</v>
          </cell>
          <cell r="L282">
            <v>0</v>
          </cell>
          <cell r="M282">
            <v>0</v>
          </cell>
          <cell r="N282">
            <v>0</v>
          </cell>
        </row>
        <row r="283">
          <cell r="B283">
            <v>2120</v>
          </cell>
          <cell r="C283">
            <v>90.674999999999997</v>
          </cell>
          <cell r="D283">
            <v>46.629999999999995</v>
          </cell>
          <cell r="E283">
            <v>64</v>
          </cell>
          <cell r="F283">
            <v>1737.7170000000001</v>
          </cell>
          <cell r="G283">
            <v>1679.7170000000001</v>
          </cell>
          <cell r="H283">
            <v>29234.118999999999</v>
          </cell>
          <cell r="I283">
            <v>22591.473000000002</v>
          </cell>
          <cell r="J283">
            <v>709.3</v>
          </cell>
          <cell r="K283">
            <v>92.49</v>
          </cell>
          <cell r="L283">
            <v>0</v>
          </cell>
          <cell r="M283">
            <v>0</v>
          </cell>
          <cell r="N283">
            <v>0</v>
          </cell>
        </row>
        <row r="284">
          <cell r="B284">
            <v>2130</v>
          </cell>
          <cell r="C284">
            <v>90.674999999999997</v>
          </cell>
          <cell r="D284">
            <v>46.629999999999995</v>
          </cell>
          <cell r="E284">
            <v>64</v>
          </cell>
          <cell r="F284">
            <v>1737.5989999999999</v>
          </cell>
          <cell r="G284">
            <v>1679.5989999999999</v>
          </cell>
          <cell r="H284">
            <v>29238.502</v>
          </cell>
          <cell r="I284">
            <v>22600.46</v>
          </cell>
          <cell r="J284">
            <v>718.11</v>
          </cell>
          <cell r="K284">
            <v>92.11</v>
          </cell>
          <cell r="L284">
            <v>0</v>
          </cell>
          <cell r="M284">
            <v>0</v>
          </cell>
          <cell r="N284">
            <v>0</v>
          </cell>
        </row>
        <row r="285">
          <cell r="B285">
            <v>2140</v>
          </cell>
          <cell r="C285">
            <v>90.674999999999997</v>
          </cell>
          <cell r="D285">
            <v>46.629999999999995</v>
          </cell>
          <cell r="E285">
            <v>64</v>
          </cell>
          <cell r="F285">
            <v>1737.482</v>
          </cell>
          <cell r="G285">
            <v>1679.482</v>
          </cell>
          <cell r="H285">
            <v>29242.885999999999</v>
          </cell>
          <cell r="I285">
            <v>22609.447</v>
          </cell>
          <cell r="J285">
            <v>726.94</v>
          </cell>
          <cell r="K285">
            <v>91.74</v>
          </cell>
          <cell r="L285">
            <v>0</v>
          </cell>
          <cell r="M285">
            <v>0</v>
          </cell>
          <cell r="N285">
            <v>0</v>
          </cell>
        </row>
        <row r="286">
          <cell r="B286">
            <v>2150</v>
          </cell>
          <cell r="C286">
            <v>90.674999999999997</v>
          </cell>
          <cell r="D286">
            <v>46.629999999999995</v>
          </cell>
          <cell r="E286">
            <v>64</v>
          </cell>
          <cell r="F286">
            <v>1737.364</v>
          </cell>
          <cell r="G286">
            <v>1679.364</v>
          </cell>
          <cell r="H286">
            <v>29247.269</v>
          </cell>
          <cell r="I286">
            <v>22618.435000000001</v>
          </cell>
          <cell r="J286">
            <v>735.81</v>
          </cell>
          <cell r="K286">
            <v>91.38</v>
          </cell>
          <cell r="L286">
            <v>0</v>
          </cell>
          <cell r="M286">
            <v>0</v>
          </cell>
          <cell r="N286">
            <v>0</v>
          </cell>
        </row>
        <row r="287">
          <cell r="B287">
            <v>2160</v>
          </cell>
          <cell r="C287">
            <v>90.674999999999997</v>
          </cell>
          <cell r="D287">
            <v>46.629999999999995</v>
          </cell>
          <cell r="E287">
            <v>64</v>
          </cell>
          <cell r="F287">
            <v>1737.2460000000001</v>
          </cell>
          <cell r="G287">
            <v>1679.2460000000001</v>
          </cell>
          <cell r="H287">
            <v>29251.652999999998</v>
          </cell>
          <cell r="I287">
            <v>22627.421999999999</v>
          </cell>
          <cell r="J287">
            <v>744.7</v>
          </cell>
          <cell r="K287">
            <v>91.02</v>
          </cell>
          <cell r="L287">
            <v>0</v>
          </cell>
          <cell r="M287">
            <v>0</v>
          </cell>
          <cell r="N287">
            <v>0</v>
          </cell>
        </row>
        <row r="288">
          <cell r="B288">
            <v>2170</v>
          </cell>
          <cell r="C288">
            <v>90.674999999999997</v>
          </cell>
          <cell r="D288">
            <v>46.629999999999995</v>
          </cell>
          <cell r="E288">
            <v>64</v>
          </cell>
          <cell r="F288">
            <v>1737.1279999999999</v>
          </cell>
          <cell r="G288">
            <v>1679.1279999999999</v>
          </cell>
          <cell r="H288">
            <v>29256.036</v>
          </cell>
          <cell r="I288">
            <v>22636.409</v>
          </cell>
          <cell r="J288">
            <v>753.62</v>
          </cell>
          <cell r="K288">
            <v>90.68</v>
          </cell>
          <cell r="L288">
            <v>0</v>
          </cell>
          <cell r="M288">
            <v>0</v>
          </cell>
          <cell r="N288">
            <v>0</v>
          </cell>
        </row>
        <row r="289">
          <cell r="B289">
            <v>2180</v>
          </cell>
          <cell r="C289">
            <v>90.674999999999997</v>
          </cell>
          <cell r="D289">
            <v>46.629999999999995</v>
          </cell>
          <cell r="E289">
            <v>64</v>
          </cell>
          <cell r="F289">
            <v>1737.01</v>
          </cell>
          <cell r="G289">
            <v>1679.01</v>
          </cell>
          <cell r="H289">
            <v>29260.419000000002</v>
          </cell>
          <cell r="I289">
            <v>22645.397000000001</v>
          </cell>
          <cell r="J289">
            <v>762.57</v>
          </cell>
          <cell r="K289">
            <v>90.34</v>
          </cell>
          <cell r="L289">
            <v>0</v>
          </cell>
          <cell r="M289">
            <v>0</v>
          </cell>
          <cell r="N289">
            <v>0</v>
          </cell>
        </row>
        <row r="290">
          <cell r="B290">
            <v>2180.413</v>
          </cell>
          <cell r="C290">
            <v>90.674999999999997</v>
          </cell>
          <cell r="D290">
            <v>46.629999999999995</v>
          </cell>
          <cell r="E290">
            <v>64</v>
          </cell>
          <cell r="F290">
            <v>1737.0060000000001</v>
          </cell>
          <cell r="G290">
            <v>1679.0060000000001</v>
          </cell>
          <cell r="H290">
            <v>29260.600999999999</v>
          </cell>
          <cell r="I290">
            <v>22645.768</v>
          </cell>
          <cell r="J290">
            <v>762.94</v>
          </cell>
          <cell r="K290">
            <v>90.33</v>
          </cell>
          <cell r="L290">
            <v>0</v>
          </cell>
          <cell r="M290">
            <v>0</v>
          </cell>
          <cell r="N290" t="str">
            <v>Т3</v>
          </cell>
        </row>
        <row r="291">
          <cell r="D291">
            <v>46.629999999999995</v>
          </cell>
        </row>
        <row r="292">
          <cell r="D292">
            <v>46.629999999999995</v>
          </cell>
        </row>
        <row r="293">
          <cell r="D293">
            <v>46.629999999999995</v>
          </cell>
        </row>
        <row r="294">
          <cell r="D294">
            <v>46.629999999999995</v>
          </cell>
        </row>
        <row r="295">
          <cell r="D295">
            <v>46.629999999999995</v>
          </cell>
        </row>
        <row r="296">
          <cell r="D296">
            <v>46.629999999999995</v>
          </cell>
        </row>
        <row r="297">
          <cell r="D297">
            <v>46.629999999999995</v>
          </cell>
        </row>
        <row r="298">
          <cell r="D298">
            <v>46.629999999999995</v>
          </cell>
        </row>
        <row r="299">
          <cell r="D299">
            <v>48.269999999999996</v>
          </cell>
        </row>
      </sheetData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аталог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2:BS87"/>
  <sheetViews>
    <sheetView tabSelected="1" zoomScale="85" zoomScaleNormal="85" zoomScaleSheetLayoutView="85" workbookViewId="0">
      <selection activeCell="B55" sqref="B55:O55"/>
    </sheetView>
  </sheetViews>
  <sheetFormatPr defaultColWidth="9.140625" defaultRowHeight="15"/>
  <cols>
    <col min="1" max="1" width="1.5703125" style="1" customWidth="1"/>
    <col min="2" max="2" width="13" style="1" customWidth="1"/>
    <col min="3" max="3" width="12.5703125" style="1" customWidth="1"/>
    <col min="4" max="4" width="13.28515625" style="1" customWidth="1"/>
    <col min="5" max="5" width="14.140625" style="1" customWidth="1"/>
    <col min="6" max="6" width="14.5703125" style="1" customWidth="1"/>
    <col min="7" max="7" width="14.42578125" style="1" customWidth="1"/>
    <col min="8" max="9" width="18.140625" style="1" customWidth="1"/>
    <col min="10" max="11" width="17.5703125" style="1" customWidth="1"/>
    <col min="12" max="12" width="15.5703125" style="1" customWidth="1"/>
    <col min="13" max="13" width="25.42578125" style="1" customWidth="1"/>
    <col min="14" max="14" width="17.5703125" style="1" customWidth="1"/>
    <col min="15" max="15" width="25.5703125" style="1" customWidth="1"/>
    <col min="16" max="16" width="12.7109375" style="1" customWidth="1"/>
    <col min="17" max="17" width="59.28515625" style="1" customWidth="1"/>
    <col min="18" max="64" width="9.140625" style="1"/>
    <col min="65" max="65" width="13.42578125" style="1" customWidth="1"/>
    <col min="66" max="66" width="11.5703125" style="1" customWidth="1"/>
    <col min="67" max="16384" width="9.140625" style="1"/>
  </cols>
  <sheetData>
    <row r="2" spans="2:18" s="35" customFormat="1"/>
    <row r="3" spans="2:18" s="35" customFormat="1"/>
    <row r="4" spans="2:18" s="35" customFormat="1"/>
    <row r="5" spans="2:18" s="35" customFormat="1"/>
    <row r="6" spans="2:18" s="35" customFormat="1"/>
    <row r="7" spans="2:18" s="35" customFormat="1"/>
    <row r="8" spans="2:18" s="35" customFormat="1"/>
    <row r="9" spans="2:18" s="35" customFormat="1"/>
    <row r="10" spans="2:18">
      <c r="B10" s="364"/>
      <c r="C10" s="364"/>
      <c r="D10" s="364"/>
      <c r="E10" s="364"/>
      <c r="F10" s="364"/>
      <c r="G10" s="364"/>
      <c r="H10" s="364"/>
      <c r="I10" s="364"/>
      <c r="J10" s="364"/>
      <c r="K10" s="364"/>
      <c r="L10" s="364"/>
      <c r="M10" s="364"/>
      <c r="N10" s="364"/>
      <c r="O10" s="364"/>
    </row>
    <row r="11" spans="2:18"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</row>
    <row r="12" spans="2:18" s="35" customFormat="1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</row>
    <row r="13" spans="2:18" s="35" customFormat="1"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</row>
    <row r="14" spans="2:18" ht="20.25">
      <c r="B14" s="365" t="s">
        <v>0</v>
      </c>
      <c r="C14" s="365"/>
      <c r="D14" s="365"/>
      <c r="E14" s="365"/>
      <c r="F14" s="365"/>
      <c r="G14" s="365"/>
      <c r="H14" s="365"/>
      <c r="I14" s="365"/>
      <c r="J14" s="365"/>
      <c r="K14" s="365"/>
      <c r="L14" s="365"/>
      <c r="M14" s="365"/>
      <c r="N14" s="365"/>
      <c r="O14" s="365"/>
    </row>
    <row r="15" spans="2:18" ht="20.25">
      <c r="B15" s="366" t="s">
        <v>316</v>
      </c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66"/>
      <c r="N15" s="366"/>
      <c r="O15" s="366"/>
    </row>
    <row r="16" spans="2:18" ht="20.25">
      <c r="B16" s="2"/>
      <c r="C16" s="2"/>
      <c r="D16" s="2"/>
      <c r="E16" s="2"/>
      <c r="F16" s="2"/>
      <c r="G16" s="47" t="s">
        <v>1</v>
      </c>
      <c r="H16" s="47" t="s">
        <v>402</v>
      </c>
      <c r="I16" s="47" t="s">
        <v>2</v>
      </c>
      <c r="J16" s="47" t="s">
        <v>403</v>
      </c>
      <c r="K16" s="366" t="s">
        <v>110</v>
      </c>
      <c r="L16" s="366"/>
      <c r="M16" s="2" t="s">
        <v>384</v>
      </c>
      <c r="N16" s="35"/>
      <c r="O16" s="35"/>
      <c r="R16" s="62" t="str">
        <f>CONCATENATE(G16," ",H16," ",I16," ",J16," ",K16," ",M16,)</f>
        <v>скважины  5009-2  куст  2_Ю месторождения Им. Малыка</v>
      </c>
    </row>
    <row r="17" spans="2:21" ht="20.25">
      <c r="B17" s="366"/>
      <c r="C17" s="366"/>
      <c r="D17" s="366"/>
      <c r="E17" s="366"/>
      <c r="F17" s="366"/>
      <c r="G17" s="366"/>
      <c r="H17" s="366"/>
      <c r="I17" s="366"/>
      <c r="J17" s="366"/>
      <c r="K17" s="366"/>
      <c r="L17" s="366"/>
      <c r="M17" s="366"/>
      <c r="N17" s="366"/>
      <c r="O17" s="366"/>
    </row>
    <row r="18" spans="2:21">
      <c r="B18" s="35"/>
      <c r="C18" s="35"/>
      <c r="D18" s="35"/>
      <c r="E18" s="35"/>
      <c r="F18" s="35"/>
      <c r="G18" s="35"/>
      <c r="H18" s="35"/>
      <c r="I18" s="35"/>
    </row>
    <row r="19" spans="2:21" ht="18.75">
      <c r="B19" s="362" t="s">
        <v>3</v>
      </c>
      <c r="C19" s="362"/>
      <c r="D19" s="362"/>
      <c r="E19" s="362"/>
      <c r="F19" s="362"/>
      <c r="G19" s="362"/>
      <c r="H19" s="362"/>
      <c r="I19" s="362"/>
      <c r="J19" s="362"/>
      <c r="K19" s="362"/>
      <c r="L19" s="362"/>
      <c r="M19" s="362"/>
      <c r="N19" s="362"/>
      <c r="O19" s="362"/>
    </row>
    <row r="20" spans="2:21" ht="15.75">
      <c r="B20" s="3">
        <v>1</v>
      </c>
      <c r="C20" s="360" t="s">
        <v>4</v>
      </c>
      <c r="D20" s="360"/>
      <c r="E20" s="360"/>
      <c r="F20" s="360"/>
      <c r="G20" s="360"/>
      <c r="H20" s="360"/>
      <c r="I20" s="363" t="s">
        <v>166</v>
      </c>
      <c r="J20" s="363"/>
      <c r="K20" s="4"/>
      <c r="L20" s="5"/>
      <c r="M20" s="5"/>
      <c r="N20" s="6"/>
      <c r="O20" s="6"/>
    </row>
    <row r="21" spans="2:21" ht="15.75">
      <c r="B21" s="3">
        <f t="shared" ref="B21:B36" si="0">B20+1</f>
        <v>2</v>
      </c>
      <c r="C21" s="360" t="s">
        <v>5</v>
      </c>
      <c r="D21" s="360"/>
      <c r="E21" s="360"/>
      <c r="F21" s="360"/>
      <c r="G21" s="360"/>
      <c r="H21" s="360"/>
      <c r="I21" s="341" t="s">
        <v>385</v>
      </c>
      <c r="J21" s="341"/>
      <c r="K21" s="4"/>
      <c r="L21" s="5"/>
      <c r="M21" s="5"/>
      <c r="N21" s="6"/>
      <c r="O21" s="6"/>
    </row>
    <row r="22" spans="2:21" ht="15.75">
      <c r="B22" s="3">
        <f t="shared" si="0"/>
        <v>3</v>
      </c>
      <c r="C22" s="360" t="s">
        <v>6</v>
      </c>
      <c r="D22" s="360"/>
      <c r="E22" s="360"/>
      <c r="F22" s="360"/>
      <c r="G22" s="360"/>
      <c r="H22" s="360"/>
      <c r="I22" s="358">
        <v>105.54</v>
      </c>
      <c r="J22" s="359"/>
      <c r="K22" s="89" t="s">
        <v>7</v>
      </c>
      <c r="L22" s="5"/>
      <c r="M22" s="5"/>
      <c r="N22" s="6"/>
      <c r="O22" s="6"/>
    </row>
    <row r="23" spans="2:21" ht="15.75">
      <c r="B23" s="3">
        <f t="shared" si="0"/>
        <v>4</v>
      </c>
      <c r="C23" s="360" t="s">
        <v>8</v>
      </c>
      <c r="D23" s="360"/>
      <c r="E23" s="360"/>
      <c r="F23" s="360"/>
      <c r="G23" s="360"/>
      <c r="H23" s="360"/>
      <c r="I23" s="361">
        <v>14.68</v>
      </c>
      <c r="J23" s="361"/>
      <c r="K23" s="89" t="s">
        <v>175</v>
      </c>
      <c r="L23" s="5"/>
      <c r="M23" s="5"/>
      <c r="N23" s="6"/>
      <c r="O23" s="6"/>
    </row>
    <row r="24" spans="2:21" ht="15.75">
      <c r="B24" s="3">
        <f t="shared" si="0"/>
        <v>5</v>
      </c>
      <c r="C24" s="360" t="s">
        <v>9</v>
      </c>
      <c r="D24" s="360"/>
      <c r="E24" s="360"/>
      <c r="F24" s="360"/>
      <c r="G24" s="360"/>
      <c r="H24" s="360"/>
      <c r="I24" s="358">
        <v>2556.66</v>
      </c>
      <c r="J24" s="359"/>
      <c r="K24" s="89" t="s">
        <v>7</v>
      </c>
      <c r="L24" s="5"/>
      <c r="M24" s="5"/>
      <c r="N24" s="6"/>
      <c r="O24" s="6"/>
    </row>
    <row r="25" spans="2:21" ht="15.75">
      <c r="B25" s="3">
        <f t="shared" si="0"/>
        <v>6</v>
      </c>
      <c r="C25" s="360" t="s">
        <v>10</v>
      </c>
      <c r="D25" s="360"/>
      <c r="E25" s="360"/>
      <c r="F25" s="360"/>
      <c r="G25" s="360"/>
      <c r="H25" s="360"/>
      <c r="I25" s="358">
        <v>2081.61</v>
      </c>
      <c r="J25" s="359"/>
      <c r="K25" s="89" t="s">
        <v>7</v>
      </c>
      <c r="L25" s="5"/>
      <c r="M25" s="5"/>
      <c r="N25" s="6"/>
      <c r="O25" s="6"/>
    </row>
    <row r="26" spans="2:21" ht="15.75">
      <c r="B26" s="3">
        <f t="shared" si="0"/>
        <v>7</v>
      </c>
      <c r="C26" s="344" t="s">
        <v>11</v>
      </c>
      <c r="D26" s="344"/>
      <c r="E26" s="344"/>
      <c r="F26" s="344"/>
      <c r="G26" s="344"/>
      <c r="H26" s="344"/>
      <c r="I26" s="358">
        <v>183.86</v>
      </c>
      <c r="J26" s="359"/>
      <c r="K26" s="89" t="s">
        <v>175</v>
      </c>
      <c r="L26" s="8"/>
      <c r="M26" s="9"/>
      <c r="N26" s="10"/>
      <c r="O26" s="11"/>
    </row>
    <row r="27" spans="2:21" ht="15.75">
      <c r="B27" s="3">
        <f t="shared" si="0"/>
        <v>8</v>
      </c>
      <c r="C27" s="344" t="s">
        <v>12</v>
      </c>
      <c r="D27" s="344"/>
      <c r="E27" s="344"/>
      <c r="F27" s="344"/>
      <c r="G27" s="344"/>
      <c r="H27" s="344"/>
      <c r="I27" s="358">
        <v>2562.2399999999998</v>
      </c>
      <c r="J27" s="359"/>
      <c r="K27" s="90" t="s">
        <v>7</v>
      </c>
      <c r="L27" s="8"/>
      <c r="M27" s="9"/>
      <c r="N27" s="10"/>
      <c r="O27" s="11"/>
    </row>
    <row r="28" spans="2:21" ht="15.75">
      <c r="B28" s="3">
        <f t="shared" si="0"/>
        <v>9</v>
      </c>
      <c r="C28" s="344" t="s">
        <v>261</v>
      </c>
      <c r="D28" s="344"/>
      <c r="E28" s="344"/>
      <c r="F28" s="344"/>
      <c r="G28" s="344"/>
      <c r="H28" s="344"/>
      <c r="I28" s="358">
        <v>2362.2199999999998</v>
      </c>
      <c r="J28" s="359"/>
      <c r="K28" s="90" t="s">
        <v>7</v>
      </c>
      <c r="L28" s="8"/>
      <c r="M28" s="9"/>
      <c r="N28" s="10"/>
      <c r="O28" s="11"/>
    </row>
    <row r="29" spans="2:21" ht="15.75">
      <c r="B29" s="3">
        <f t="shared" si="0"/>
        <v>10</v>
      </c>
      <c r="C29" s="344" t="s">
        <v>262</v>
      </c>
      <c r="D29" s="344"/>
      <c r="E29" s="344"/>
      <c r="F29" s="344"/>
      <c r="G29" s="344"/>
      <c r="H29" s="344"/>
      <c r="I29" s="358">
        <v>186.51</v>
      </c>
      <c r="J29" s="359"/>
      <c r="K29" s="89" t="s">
        <v>175</v>
      </c>
      <c r="L29" s="8"/>
      <c r="M29" s="9"/>
      <c r="N29" s="10"/>
      <c r="O29" s="11"/>
    </row>
    <row r="30" spans="2:21" ht="15.75">
      <c r="B30" s="3">
        <f t="shared" si="0"/>
        <v>11</v>
      </c>
      <c r="C30" s="344" t="s">
        <v>13</v>
      </c>
      <c r="D30" s="344"/>
      <c r="E30" s="344"/>
      <c r="F30" s="344"/>
      <c r="G30" s="344"/>
      <c r="H30" s="344"/>
      <c r="I30" s="358">
        <v>25</v>
      </c>
      <c r="J30" s="359"/>
      <c r="K30" s="90" t="s">
        <v>7</v>
      </c>
      <c r="L30" s="13"/>
      <c r="M30" s="14"/>
      <c r="N30" s="14"/>
      <c r="O30" s="12"/>
    </row>
    <row r="31" spans="2:21" ht="15.75">
      <c r="B31" s="3">
        <f t="shared" si="0"/>
        <v>12</v>
      </c>
      <c r="C31" s="367" t="s">
        <v>14</v>
      </c>
      <c r="D31" s="367"/>
      <c r="E31" s="367"/>
      <c r="F31" s="367"/>
      <c r="G31" s="367"/>
      <c r="H31" s="367"/>
      <c r="I31" s="358"/>
      <c r="J31" s="359"/>
      <c r="K31" s="90" t="s">
        <v>7</v>
      </c>
      <c r="L31" s="13"/>
      <c r="M31" s="14"/>
      <c r="N31" s="14"/>
      <c r="O31" s="12"/>
      <c r="S31" s="62"/>
      <c r="T31" s="62"/>
      <c r="U31" s="62"/>
    </row>
    <row r="32" spans="2:21" s="35" customFormat="1" ht="15.75">
      <c r="B32" s="3">
        <f t="shared" si="0"/>
        <v>13</v>
      </c>
      <c r="C32" s="372" t="s">
        <v>92</v>
      </c>
      <c r="D32" s="372"/>
      <c r="E32" s="372"/>
      <c r="F32" s="372"/>
      <c r="G32" s="372"/>
      <c r="H32" s="372"/>
      <c r="I32" s="373" t="s">
        <v>300</v>
      </c>
      <c r="J32" s="373"/>
      <c r="K32" s="88" t="s">
        <v>174</v>
      </c>
      <c r="L32" s="13"/>
      <c r="M32" s="14"/>
      <c r="N32" s="14"/>
      <c r="O32" s="12"/>
    </row>
    <row r="33" spans="2:22" s="35" customFormat="1" ht="15.75">
      <c r="B33" s="3">
        <f t="shared" si="0"/>
        <v>14</v>
      </c>
      <c r="C33" s="372" t="s">
        <v>169</v>
      </c>
      <c r="D33" s="372"/>
      <c r="E33" s="372"/>
      <c r="F33" s="372"/>
      <c r="G33" s="372"/>
      <c r="H33" s="372"/>
      <c r="I33" s="373" t="s">
        <v>301</v>
      </c>
      <c r="J33" s="373"/>
      <c r="K33" s="88" t="s">
        <v>174</v>
      </c>
      <c r="L33" s="13"/>
      <c r="M33" s="14"/>
      <c r="N33" s="14"/>
      <c r="O33" s="12"/>
    </row>
    <row r="34" spans="2:22" ht="15.75">
      <c r="B34" s="3">
        <f t="shared" si="0"/>
        <v>15</v>
      </c>
      <c r="C34" s="344" t="s">
        <v>15</v>
      </c>
      <c r="D34" s="344"/>
      <c r="E34" s="344"/>
      <c r="F34" s="344"/>
      <c r="G34" s="344"/>
      <c r="H34" s="344"/>
      <c r="I34" s="374">
        <v>168</v>
      </c>
      <c r="J34" s="374"/>
      <c r="K34" s="90" t="s">
        <v>16</v>
      </c>
      <c r="L34" s="13"/>
      <c r="M34" s="14"/>
      <c r="N34" s="14"/>
      <c r="O34" s="12"/>
      <c r="S34" s="62"/>
      <c r="T34" s="62"/>
      <c r="U34" s="62"/>
    </row>
    <row r="35" spans="2:22" ht="15.75">
      <c r="B35" s="3">
        <f t="shared" si="0"/>
        <v>16</v>
      </c>
      <c r="C35" s="344" t="s">
        <v>17</v>
      </c>
      <c r="D35" s="344"/>
      <c r="E35" s="344"/>
      <c r="F35" s="344"/>
      <c r="G35" s="344"/>
      <c r="H35" s="344"/>
      <c r="I35" s="374"/>
      <c r="J35" s="374"/>
      <c r="K35" s="90" t="s">
        <v>7</v>
      </c>
      <c r="L35" s="13"/>
      <c r="M35" s="14"/>
      <c r="N35" s="14"/>
      <c r="O35" s="12"/>
      <c r="S35" s="62"/>
      <c r="T35" s="62"/>
      <c r="U35" s="62"/>
    </row>
    <row r="36" spans="2:22" ht="15.75">
      <c r="B36" s="3">
        <f t="shared" si="0"/>
        <v>17</v>
      </c>
      <c r="C36" s="344" t="s">
        <v>18</v>
      </c>
      <c r="D36" s="344"/>
      <c r="E36" s="344"/>
      <c r="F36" s="344"/>
      <c r="G36" s="344"/>
      <c r="H36" s="344"/>
      <c r="I36" s="375" t="s">
        <v>19</v>
      </c>
      <c r="J36" s="375"/>
      <c r="K36" s="90"/>
      <c r="L36" s="13"/>
      <c r="M36" s="14"/>
      <c r="N36" s="14"/>
      <c r="O36" s="12"/>
    </row>
    <row r="37" spans="2:22" ht="15.75">
      <c r="B37" s="368">
        <v>18</v>
      </c>
      <c r="C37" s="344" t="s">
        <v>20</v>
      </c>
      <c r="D37" s="344"/>
      <c r="E37" s="344"/>
      <c r="F37" s="344"/>
      <c r="G37" s="344"/>
      <c r="H37" s="344"/>
      <c r="I37" s="377" t="s">
        <v>404</v>
      </c>
      <c r="J37" s="378"/>
      <c r="K37" s="90" t="s">
        <v>175</v>
      </c>
      <c r="L37" s="13"/>
      <c r="M37" s="14"/>
      <c r="N37" s="14" t="s">
        <v>109</v>
      </c>
      <c r="O37" s="12"/>
      <c r="S37" s="62"/>
      <c r="T37" s="62"/>
      <c r="U37" s="62"/>
      <c r="V37" s="62"/>
    </row>
    <row r="38" spans="2:22" ht="15.75">
      <c r="B38" s="369"/>
      <c r="C38" s="379" t="s">
        <v>21</v>
      </c>
      <c r="D38" s="379"/>
      <c r="E38" s="379"/>
      <c r="F38" s="379"/>
      <c r="G38" s="379"/>
      <c r="H38" s="379"/>
      <c r="I38" s="378" t="s">
        <v>405</v>
      </c>
      <c r="J38" s="378"/>
      <c r="K38" s="90" t="s">
        <v>22</v>
      </c>
      <c r="L38" s="13"/>
      <c r="M38" s="14"/>
      <c r="N38" s="14"/>
      <c r="O38" s="12"/>
      <c r="S38" s="62"/>
      <c r="T38" s="62"/>
      <c r="U38" s="62"/>
      <c r="V38" s="62"/>
    </row>
    <row r="39" spans="2:22" ht="15.75">
      <c r="B39" s="370"/>
      <c r="C39" s="379" t="s">
        <v>23</v>
      </c>
      <c r="D39" s="379"/>
      <c r="E39" s="379"/>
      <c r="F39" s="379"/>
      <c r="G39" s="379"/>
      <c r="H39" s="379"/>
      <c r="I39" s="371" t="s">
        <v>24</v>
      </c>
      <c r="J39" s="371"/>
      <c r="K39" s="90" t="s">
        <v>175</v>
      </c>
      <c r="L39" s="13"/>
      <c r="M39" s="14"/>
      <c r="N39" s="14"/>
      <c r="O39" s="12"/>
      <c r="S39" s="62"/>
      <c r="T39" s="62"/>
      <c r="U39" s="62"/>
      <c r="V39" s="62"/>
    </row>
    <row r="40" spans="2:22" ht="15.75">
      <c r="B40" s="15">
        <f>B37+1</f>
        <v>19</v>
      </c>
      <c r="C40" s="344" t="s">
        <v>25</v>
      </c>
      <c r="D40" s="344"/>
      <c r="E40" s="344"/>
      <c r="F40" s="344"/>
      <c r="G40" s="344"/>
      <c r="H40" s="344"/>
      <c r="I40" s="380" t="s">
        <v>406</v>
      </c>
      <c r="J40" s="381"/>
      <c r="K40" s="90" t="s">
        <v>7</v>
      </c>
      <c r="L40" s="13"/>
      <c r="M40" s="16"/>
      <c r="N40" s="14"/>
      <c r="O40" s="12"/>
      <c r="S40" s="62"/>
      <c r="T40" s="62"/>
      <c r="U40" s="62"/>
      <c r="V40" s="62"/>
    </row>
    <row r="41" spans="2:22" ht="15.75">
      <c r="B41" s="15">
        <v>20</v>
      </c>
      <c r="C41" s="344" t="s">
        <v>26</v>
      </c>
      <c r="D41" s="344"/>
      <c r="E41" s="344"/>
      <c r="F41" s="344"/>
      <c r="G41" s="344"/>
      <c r="H41" s="344"/>
      <c r="I41" s="380" t="s">
        <v>407</v>
      </c>
      <c r="J41" s="381"/>
      <c r="K41" s="90" t="s">
        <v>7</v>
      </c>
      <c r="L41" s="13"/>
      <c r="M41" s="17"/>
      <c r="N41" s="14"/>
      <c r="O41" s="12"/>
      <c r="S41" s="62"/>
      <c r="T41" s="62"/>
      <c r="U41" s="62"/>
      <c r="V41" s="62"/>
    </row>
    <row r="42" spans="2:22" s="35" customFormat="1" ht="15.75">
      <c r="B42" s="153">
        <v>21</v>
      </c>
      <c r="C42" s="343" t="s">
        <v>163</v>
      </c>
      <c r="D42" s="343"/>
      <c r="E42" s="343"/>
      <c r="F42" s="343"/>
      <c r="G42" s="343"/>
      <c r="H42" s="343"/>
      <c r="I42" s="380" t="s">
        <v>408</v>
      </c>
      <c r="J42" s="381"/>
      <c r="K42" s="90" t="s">
        <v>7</v>
      </c>
      <c r="L42" s="13"/>
      <c r="M42" s="17"/>
      <c r="N42" s="14"/>
      <c r="O42" s="12"/>
    </row>
    <row r="43" spans="2:22" ht="15.75">
      <c r="B43" s="15">
        <v>22</v>
      </c>
      <c r="C43" s="344" t="str">
        <f>"Расположение муфты верхней/нижней экс. колонны "&amp;I34&amp;" мм"</f>
        <v>Расположение муфты верхней/нижней экс. колонны 168 мм</v>
      </c>
      <c r="D43" s="344"/>
      <c r="E43" s="344"/>
      <c r="F43" s="344"/>
      <c r="G43" s="344"/>
      <c r="H43" s="344"/>
      <c r="I43" s="376"/>
      <c r="J43" s="376"/>
      <c r="K43" s="90" t="s">
        <v>7</v>
      </c>
      <c r="L43" s="13"/>
      <c r="M43" s="16"/>
      <c r="N43" s="14"/>
      <c r="O43" s="12"/>
      <c r="S43" s="62"/>
      <c r="T43" s="62"/>
      <c r="U43" s="62"/>
      <c r="V43" s="62"/>
    </row>
    <row r="44" spans="2:22" s="35" customFormat="1" ht="15.75">
      <c r="B44" s="178">
        <v>23</v>
      </c>
      <c r="C44" s="346" t="str">
        <f>"Толщина стенки экс. колонны в интервале  "&amp;I34&amp;" мм "</f>
        <v xml:space="preserve">Толщина стенки экс. колонны в интервале  168 мм </v>
      </c>
      <c r="D44" s="347"/>
      <c r="E44" s="347"/>
      <c r="F44" s="348"/>
      <c r="G44" s="357"/>
      <c r="H44" s="357"/>
      <c r="I44" s="341">
        <v>8.9</v>
      </c>
      <c r="J44" s="341"/>
      <c r="K44" s="90" t="s">
        <v>16</v>
      </c>
      <c r="L44" s="13"/>
      <c r="M44" s="16"/>
      <c r="N44" s="14"/>
      <c r="O44" s="12"/>
    </row>
    <row r="45" spans="2:22" ht="15.75">
      <c r="B45" s="329">
        <v>24</v>
      </c>
      <c r="C45" s="344" t="s">
        <v>27</v>
      </c>
      <c r="D45" s="344"/>
      <c r="E45" s="344"/>
      <c r="F45" s="344"/>
      <c r="G45" s="344"/>
      <c r="H45" s="344"/>
      <c r="I45" s="349"/>
      <c r="J45" s="349"/>
      <c r="K45" s="18"/>
      <c r="L45" s="13"/>
      <c r="M45" s="14"/>
      <c r="N45" s="14"/>
      <c r="O45" s="12"/>
    </row>
    <row r="46" spans="2:22" ht="15.75">
      <c r="B46" s="329"/>
      <c r="C46" s="350" t="s">
        <v>28</v>
      </c>
      <c r="D46" s="350"/>
      <c r="E46" s="350"/>
      <c r="F46" s="350"/>
      <c r="G46" s="350"/>
      <c r="H46" s="350"/>
      <c r="I46" s="351"/>
      <c r="J46" s="352"/>
      <c r="K46" s="19"/>
      <c r="L46" s="13"/>
      <c r="M46" s="14"/>
      <c r="N46" s="14"/>
      <c r="O46" s="12"/>
    </row>
    <row r="47" spans="2:22" ht="15.75" customHeight="1">
      <c r="B47" s="329"/>
      <c r="C47" s="350" t="s">
        <v>29</v>
      </c>
      <c r="D47" s="350"/>
      <c r="E47" s="350"/>
      <c r="F47" s="350"/>
      <c r="G47" s="350"/>
      <c r="H47" s="350"/>
      <c r="I47" s="351"/>
      <c r="J47" s="352"/>
      <c r="K47" s="19"/>
      <c r="L47" s="13"/>
      <c r="M47" s="14"/>
      <c r="N47" s="14"/>
      <c r="O47" s="12"/>
    </row>
    <row r="48" spans="2:22" ht="30.75" customHeight="1">
      <c r="B48" s="48">
        <v>25</v>
      </c>
      <c r="C48" s="353" t="s">
        <v>30</v>
      </c>
      <c r="D48" s="354"/>
      <c r="E48" s="354"/>
      <c r="F48" s="354"/>
      <c r="G48" s="354"/>
      <c r="H48" s="355"/>
      <c r="I48" s="356" t="s">
        <v>409</v>
      </c>
      <c r="J48" s="356"/>
      <c r="K48" s="19"/>
      <c r="L48" s="13"/>
      <c r="M48" s="14"/>
      <c r="N48" s="14"/>
      <c r="O48" s="12"/>
    </row>
    <row r="49" spans="2:71" s="35" customFormat="1" ht="15.75">
      <c r="B49" s="48">
        <v>26</v>
      </c>
      <c r="C49" s="353" t="s">
        <v>90</v>
      </c>
      <c r="D49" s="354"/>
      <c r="E49" s="354"/>
      <c r="F49" s="354"/>
      <c r="G49" s="354"/>
      <c r="H49" s="355"/>
      <c r="I49" s="341"/>
      <c r="J49" s="341"/>
      <c r="K49" s="39" t="s">
        <v>91</v>
      </c>
      <c r="L49" s="13"/>
      <c r="M49" s="14"/>
      <c r="N49" s="14"/>
      <c r="O49" s="12"/>
    </row>
    <row r="50" spans="2:71" ht="16.5" customHeight="1">
      <c r="B50" s="49">
        <v>27</v>
      </c>
      <c r="C50" s="343" t="s">
        <v>108</v>
      </c>
      <c r="D50" s="343"/>
      <c r="E50" s="343"/>
      <c r="F50" s="343"/>
      <c r="G50" s="343"/>
      <c r="H50" s="343"/>
      <c r="I50" s="341" t="s">
        <v>410</v>
      </c>
      <c r="J50" s="341"/>
      <c r="K50" s="20"/>
      <c r="L50" s="13"/>
      <c r="M50" s="14"/>
      <c r="N50" s="14"/>
      <c r="O50" s="12"/>
    </row>
    <row r="51" spans="2:71" s="35" customFormat="1" ht="15.75" hidden="1" customHeight="1">
      <c r="B51" s="49"/>
      <c r="C51" s="343"/>
      <c r="D51" s="343"/>
      <c r="E51" s="343"/>
      <c r="F51" s="343"/>
      <c r="G51" s="343"/>
      <c r="H51" s="343"/>
      <c r="I51" s="341"/>
      <c r="J51" s="341"/>
      <c r="K51" s="50"/>
      <c r="L51" s="13"/>
      <c r="M51" s="14"/>
      <c r="N51" s="14"/>
      <c r="O51" s="12"/>
    </row>
    <row r="52" spans="2:71" s="35" customFormat="1" ht="15.6" hidden="1" customHeight="1">
      <c r="B52" s="49"/>
      <c r="C52" s="343"/>
      <c r="D52" s="343"/>
      <c r="E52" s="343"/>
      <c r="F52" s="343"/>
      <c r="G52" s="343"/>
      <c r="H52" s="343"/>
      <c r="I52" s="341"/>
      <c r="J52" s="341"/>
      <c r="K52" s="50"/>
      <c r="L52" s="13"/>
      <c r="M52" s="14"/>
      <c r="N52" s="14"/>
      <c r="O52" s="12"/>
    </row>
    <row r="53" spans="2:71" s="35" customFormat="1" ht="15.6" hidden="1" customHeight="1">
      <c r="B53" s="49"/>
      <c r="C53" s="343"/>
      <c r="D53" s="343"/>
      <c r="E53" s="343"/>
      <c r="F53" s="343"/>
      <c r="G53" s="343"/>
      <c r="H53" s="343"/>
      <c r="I53" s="341"/>
      <c r="J53" s="341"/>
      <c r="K53" s="50"/>
      <c r="L53" s="13"/>
      <c r="M53" s="14"/>
      <c r="N53" s="14"/>
      <c r="O53" s="12"/>
    </row>
    <row r="54" spans="2:71" ht="15.75">
      <c r="B54" s="48">
        <v>28</v>
      </c>
      <c r="C54" s="344" t="s">
        <v>89</v>
      </c>
      <c r="D54" s="344"/>
      <c r="E54" s="344"/>
      <c r="F54" s="344"/>
      <c r="G54" s="344"/>
      <c r="H54" s="344"/>
      <c r="I54" s="341" t="s">
        <v>1220</v>
      </c>
      <c r="J54" s="341"/>
      <c r="K54" s="7"/>
      <c r="L54" s="13"/>
      <c r="M54" s="60"/>
      <c r="N54" s="21"/>
      <c r="O54" s="11"/>
    </row>
    <row r="55" spans="2:71" s="35" customFormat="1" ht="15.75">
      <c r="B55" s="342" t="s">
        <v>176</v>
      </c>
      <c r="C55" s="342"/>
      <c r="D55" s="342"/>
      <c r="E55" s="342"/>
      <c r="F55" s="342"/>
      <c r="G55" s="342"/>
      <c r="H55" s="342"/>
      <c r="I55" s="342"/>
      <c r="J55" s="342"/>
      <c r="K55" s="342"/>
      <c r="L55" s="342"/>
      <c r="M55" s="342"/>
      <c r="N55" s="342"/>
      <c r="O55" s="342"/>
    </row>
    <row r="56" spans="2:71" ht="15.75">
      <c r="B56" s="332"/>
      <c r="C56" s="332"/>
      <c r="D56" s="332"/>
      <c r="E56" s="332"/>
      <c r="F56" s="332"/>
      <c r="G56" s="332"/>
      <c r="H56" s="332"/>
      <c r="I56" s="332"/>
      <c r="J56" s="332"/>
      <c r="K56" s="332"/>
      <c r="L56" s="332"/>
      <c r="M56" s="332"/>
      <c r="N56" s="332"/>
      <c r="O56" s="332"/>
    </row>
    <row r="57" spans="2:71" ht="18.75">
      <c r="B57" s="345" t="s">
        <v>31</v>
      </c>
      <c r="C57" s="345"/>
      <c r="D57" s="345"/>
      <c r="E57" s="345"/>
      <c r="F57" s="345"/>
      <c r="G57" s="345"/>
      <c r="H57" s="345"/>
      <c r="I57" s="345"/>
      <c r="J57" s="345"/>
      <c r="K57" s="345"/>
      <c r="L57" s="345"/>
      <c r="M57" s="345"/>
      <c r="N57" s="345"/>
      <c r="O57" s="345"/>
    </row>
    <row r="58" spans="2:71" ht="20.25" thickBot="1"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2:71" ht="60.6" customHeight="1" thickBot="1">
      <c r="B59" s="202" t="s">
        <v>79</v>
      </c>
      <c r="C59" s="203" t="s">
        <v>205</v>
      </c>
      <c r="D59" s="203" t="s">
        <v>206</v>
      </c>
      <c r="E59" s="203" t="s">
        <v>207</v>
      </c>
      <c r="F59" s="203" t="s">
        <v>177</v>
      </c>
      <c r="G59" s="203" t="s">
        <v>208</v>
      </c>
      <c r="H59" s="203" t="s">
        <v>209</v>
      </c>
      <c r="I59" s="203" t="s">
        <v>210</v>
      </c>
      <c r="J59" s="204" t="s">
        <v>211</v>
      </c>
      <c r="K59" s="204" t="s">
        <v>100</v>
      </c>
      <c r="L59" s="203" t="s">
        <v>101</v>
      </c>
      <c r="M59" s="203" t="s">
        <v>212</v>
      </c>
      <c r="N59" s="203" t="s">
        <v>213</v>
      </c>
      <c r="O59" s="203" t="s">
        <v>214</v>
      </c>
      <c r="P59" s="205" t="s">
        <v>215</v>
      </c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54"/>
      <c r="BN59" s="55"/>
      <c r="BO59" s="55"/>
      <c r="BP59" s="35"/>
      <c r="BQ59" s="35"/>
      <c r="BR59" s="35"/>
      <c r="BS59" s="35"/>
    </row>
    <row r="60" spans="2:71" s="61" customFormat="1">
      <c r="B60" s="206" t="s">
        <v>381</v>
      </c>
      <c r="C60" s="206">
        <v>2653</v>
      </c>
      <c r="D60" s="206">
        <v>51.38</v>
      </c>
      <c r="E60" s="206">
        <v>194.69900000000001</v>
      </c>
      <c r="F60" s="206">
        <v>180.01900000000001</v>
      </c>
      <c r="G60" s="206">
        <v>2027.82</v>
      </c>
      <c r="H60" s="206">
        <v>1922.28</v>
      </c>
      <c r="I60" s="206">
        <v>-1540.82</v>
      </c>
      <c r="J60" s="206">
        <v>-339.88</v>
      </c>
      <c r="K60" s="206" t="s">
        <v>411</v>
      </c>
      <c r="L60" s="206" t="s">
        <v>412</v>
      </c>
      <c r="M60" s="206">
        <v>1577.86</v>
      </c>
      <c r="N60" s="206">
        <v>192.44</v>
      </c>
      <c r="O60" s="206">
        <v>0</v>
      </c>
      <c r="P60" s="207">
        <v>0</v>
      </c>
    </row>
    <row r="61" spans="2:71" s="61" customFormat="1">
      <c r="B61" s="208" t="s">
        <v>413</v>
      </c>
      <c r="C61" s="208">
        <v>2656</v>
      </c>
      <c r="D61" s="208">
        <v>51.834000000000003</v>
      </c>
      <c r="E61" s="208">
        <v>195.69</v>
      </c>
      <c r="F61" s="208">
        <v>181.01</v>
      </c>
      <c r="G61" s="208">
        <v>2029.68</v>
      </c>
      <c r="H61" s="208">
        <v>1924.14</v>
      </c>
      <c r="I61" s="208">
        <v>-1543.09</v>
      </c>
      <c r="J61" s="208">
        <v>-340.49</v>
      </c>
      <c r="K61" s="208" t="s">
        <v>414</v>
      </c>
      <c r="L61" s="208" t="s">
        <v>415</v>
      </c>
      <c r="M61" s="208">
        <v>1580.21</v>
      </c>
      <c r="N61" s="208">
        <v>192.44</v>
      </c>
      <c r="O61" s="208">
        <v>3</v>
      </c>
      <c r="P61" s="209">
        <v>60</v>
      </c>
    </row>
    <row r="62" spans="2:71" s="61" customFormat="1">
      <c r="B62" s="208" t="s">
        <v>382</v>
      </c>
      <c r="C62" s="208">
        <v>2661</v>
      </c>
      <c r="D62" s="208">
        <v>51.834000000000003</v>
      </c>
      <c r="E62" s="208">
        <v>195.69</v>
      </c>
      <c r="F62" s="208">
        <v>181.01</v>
      </c>
      <c r="G62" s="208">
        <v>2032.77</v>
      </c>
      <c r="H62" s="208">
        <v>1927.23</v>
      </c>
      <c r="I62" s="208">
        <v>-1546.88</v>
      </c>
      <c r="J62" s="208">
        <v>-341.56</v>
      </c>
      <c r="K62" s="208" t="s">
        <v>416</v>
      </c>
      <c r="L62" s="208" t="s">
        <v>417</v>
      </c>
      <c r="M62" s="208">
        <v>1584.14</v>
      </c>
      <c r="N62" s="208">
        <v>192.45</v>
      </c>
      <c r="O62" s="208">
        <v>0</v>
      </c>
      <c r="P62" s="209">
        <v>-16.71</v>
      </c>
    </row>
    <row r="63" spans="2:71" s="61" customFormat="1">
      <c r="B63" s="208" t="s">
        <v>418</v>
      </c>
      <c r="C63" s="208">
        <v>2681</v>
      </c>
      <c r="D63" s="208">
        <v>55.008000000000003</v>
      </c>
      <c r="E63" s="208">
        <v>202.03399999999999</v>
      </c>
      <c r="F63" s="208">
        <v>187.35399999999998</v>
      </c>
      <c r="G63" s="208">
        <v>2044.7</v>
      </c>
      <c r="H63" s="208">
        <v>1939.16</v>
      </c>
      <c r="I63" s="208">
        <v>-1562.05</v>
      </c>
      <c r="J63" s="208">
        <v>-346.76</v>
      </c>
      <c r="K63" s="208" t="s">
        <v>419</v>
      </c>
      <c r="L63" s="208" t="s">
        <v>420</v>
      </c>
      <c r="M63" s="208">
        <v>1600.08</v>
      </c>
      <c r="N63" s="208">
        <v>192.52</v>
      </c>
      <c r="O63" s="208">
        <v>3</v>
      </c>
      <c r="P63" s="209">
        <v>60</v>
      </c>
    </row>
    <row r="64" spans="2:71" s="61" customFormat="1">
      <c r="B64" s="208"/>
      <c r="C64" s="208">
        <v>2696</v>
      </c>
      <c r="D64" s="208">
        <v>55.008000000000003</v>
      </c>
      <c r="E64" s="208">
        <v>202.03399999999999</v>
      </c>
      <c r="F64" s="208">
        <v>187.35399999999998</v>
      </c>
      <c r="G64" s="208">
        <v>2053.3000000000002</v>
      </c>
      <c r="H64" s="208">
        <v>1947.76</v>
      </c>
      <c r="I64" s="208">
        <v>-1573.45</v>
      </c>
      <c r="J64" s="208">
        <v>-351.37</v>
      </c>
      <c r="K64" s="208" t="s">
        <v>421</v>
      </c>
      <c r="L64" s="208" t="s">
        <v>422</v>
      </c>
      <c r="M64" s="208">
        <v>1612.2</v>
      </c>
      <c r="N64" s="208">
        <v>192.59</v>
      </c>
      <c r="O64" s="208">
        <v>0</v>
      </c>
      <c r="P64" s="209">
        <v>-20.350000000000001</v>
      </c>
    </row>
    <row r="65" spans="2:16" s="61" customFormat="1">
      <c r="B65" s="208"/>
      <c r="C65" s="208">
        <v>2846.17</v>
      </c>
      <c r="D65" s="208">
        <v>32.5</v>
      </c>
      <c r="E65" s="208">
        <v>220</v>
      </c>
      <c r="F65" s="208">
        <v>205.32</v>
      </c>
      <c r="G65" s="208">
        <v>2161.48</v>
      </c>
      <c r="H65" s="208">
        <v>2055.94</v>
      </c>
      <c r="I65" s="208">
        <v>-1662.86</v>
      </c>
      <c r="J65" s="208">
        <v>-401.21</v>
      </c>
      <c r="K65" s="208" t="s">
        <v>423</v>
      </c>
      <c r="L65" s="208" t="s">
        <v>424</v>
      </c>
      <c r="M65" s="208">
        <v>1710.57</v>
      </c>
      <c r="N65" s="208">
        <v>193.56</v>
      </c>
      <c r="O65" s="208">
        <v>1.7</v>
      </c>
      <c r="P65" s="209">
        <v>157.38</v>
      </c>
    </row>
    <row r="66" spans="2:16" s="61" customFormat="1">
      <c r="B66" s="208"/>
      <c r="C66" s="208">
        <v>3106.62</v>
      </c>
      <c r="D66" s="208">
        <v>32.5</v>
      </c>
      <c r="E66" s="208">
        <v>220</v>
      </c>
      <c r="F66" s="208">
        <v>205.32</v>
      </c>
      <c r="G66" s="208">
        <v>2381.14</v>
      </c>
      <c r="H66" s="208">
        <v>2275.6</v>
      </c>
      <c r="I66" s="208">
        <v>-1770.05</v>
      </c>
      <c r="J66" s="208">
        <v>-491.16</v>
      </c>
      <c r="K66" s="208" t="s">
        <v>425</v>
      </c>
      <c r="L66" s="208" t="s">
        <v>426</v>
      </c>
      <c r="M66" s="208">
        <v>1836.93</v>
      </c>
      <c r="N66" s="208">
        <v>195.51</v>
      </c>
      <c r="O66" s="208">
        <v>0</v>
      </c>
      <c r="P66" s="209">
        <v>0</v>
      </c>
    </row>
    <row r="67" spans="2:16" s="61" customFormat="1">
      <c r="B67" s="208" t="s">
        <v>386</v>
      </c>
      <c r="C67" s="208">
        <v>3172</v>
      </c>
      <c r="D67" s="208">
        <v>43.615000000000002</v>
      </c>
      <c r="E67" s="208">
        <v>220</v>
      </c>
      <c r="F67" s="208">
        <v>205.32</v>
      </c>
      <c r="G67" s="208">
        <v>2432.54</v>
      </c>
      <c r="H67" s="208">
        <v>2327</v>
      </c>
      <c r="I67" s="208">
        <v>-1800.88</v>
      </c>
      <c r="J67" s="208">
        <v>-517.03</v>
      </c>
      <c r="K67" s="208" t="s">
        <v>427</v>
      </c>
      <c r="L67" s="208" t="s">
        <v>428</v>
      </c>
      <c r="M67" s="208">
        <v>1873.63</v>
      </c>
      <c r="N67" s="208">
        <v>196.02</v>
      </c>
      <c r="O67" s="208">
        <v>1.7</v>
      </c>
      <c r="P67" s="209">
        <v>0</v>
      </c>
    </row>
    <row r="68" spans="2:16" s="61" customFormat="1">
      <c r="B68" s="208" t="s">
        <v>387</v>
      </c>
      <c r="C68" s="208">
        <v>3197.97</v>
      </c>
      <c r="D68" s="208">
        <v>42.317</v>
      </c>
      <c r="E68" s="208">
        <v>220</v>
      </c>
      <c r="F68" s="208">
        <v>205.32</v>
      </c>
      <c r="G68" s="208">
        <v>2451.54</v>
      </c>
      <c r="H68" s="208">
        <v>2346</v>
      </c>
      <c r="I68" s="208">
        <v>-1814.44</v>
      </c>
      <c r="J68" s="208">
        <v>-528.4</v>
      </c>
      <c r="K68" s="208" t="s">
        <v>429</v>
      </c>
      <c r="L68" s="208" t="s">
        <v>430</v>
      </c>
      <c r="M68" s="208">
        <v>1889.81</v>
      </c>
      <c r="N68" s="208">
        <v>196.24</v>
      </c>
      <c r="O68" s="208">
        <v>0.5</v>
      </c>
      <c r="P68" s="209">
        <v>-180</v>
      </c>
    </row>
    <row r="69" spans="2:16" s="61" customFormat="1">
      <c r="B69" s="208" t="s">
        <v>317</v>
      </c>
      <c r="C69" s="208">
        <v>3435.99</v>
      </c>
      <c r="D69" s="208">
        <v>84</v>
      </c>
      <c r="E69" s="208">
        <v>220</v>
      </c>
      <c r="F69" s="208">
        <v>205.32</v>
      </c>
      <c r="G69" s="208">
        <v>2556.66</v>
      </c>
      <c r="H69" s="208">
        <v>2451.12</v>
      </c>
      <c r="I69" s="208">
        <v>-1973.56</v>
      </c>
      <c r="J69" s="208">
        <v>-661.92</v>
      </c>
      <c r="K69" s="208" t="s">
        <v>431</v>
      </c>
      <c r="L69" s="208" t="s">
        <v>432</v>
      </c>
      <c r="M69" s="208">
        <v>2081.61</v>
      </c>
      <c r="N69" s="208">
        <v>198.54</v>
      </c>
      <c r="O69" s="208">
        <v>1.75</v>
      </c>
      <c r="P69" s="209">
        <v>0</v>
      </c>
    </row>
    <row r="70" spans="2:16" s="61" customFormat="1">
      <c r="B70" s="208" t="s">
        <v>318</v>
      </c>
      <c r="C70" s="208">
        <v>3518.29</v>
      </c>
      <c r="D70" s="208">
        <v>89.45</v>
      </c>
      <c r="E70" s="208">
        <v>220</v>
      </c>
      <c r="F70" s="208">
        <v>205.32</v>
      </c>
      <c r="G70" s="208">
        <v>2561.36</v>
      </c>
      <c r="H70" s="208">
        <v>2455.8200000000002</v>
      </c>
      <c r="I70" s="208">
        <v>-2036.48</v>
      </c>
      <c r="J70" s="208">
        <v>-714.72</v>
      </c>
      <c r="K70" s="208" t="s">
        <v>433</v>
      </c>
      <c r="L70" s="208" t="s">
        <v>434</v>
      </c>
      <c r="M70" s="208">
        <v>2158.2600000000002</v>
      </c>
      <c r="N70" s="208">
        <v>199.34</v>
      </c>
      <c r="O70" s="208">
        <v>0.66</v>
      </c>
      <c r="P70" s="232">
        <v>0</v>
      </c>
    </row>
    <row r="71" spans="2:16" s="61" customFormat="1">
      <c r="B71" s="208" t="s">
        <v>435</v>
      </c>
      <c r="C71" s="208">
        <v>3640.18</v>
      </c>
      <c r="D71" s="208">
        <v>89.45</v>
      </c>
      <c r="E71" s="208">
        <v>220</v>
      </c>
      <c r="F71" s="208">
        <v>205.32</v>
      </c>
      <c r="G71" s="208">
        <v>2562.5300000000002</v>
      </c>
      <c r="H71" s="208">
        <v>2456.9899999999998</v>
      </c>
      <c r="I71" s="208">
        <v>-2129.85</v>
      </c>
      <c r="J71" s="208">
        <v>-793.06</v>
      </c>
      <c r="K71" s="208" t="s">
        <v>436</v>
      </c>
      <c r="L71" s="208" t="s">
        <v>437</v>
      </c>
      <c r="M71" s="208">
        <v>2272.71</v>
      </c>
      <c r="N71" s="208">
        <v>200.42</v>
      </c>
      <c r="O71" s="208">
        <v>0</v>
      </c>
      <c r="P71" s="209">
        <v>0</v>
      </c>
    </row>
    <row r="72" spans="2:16" s="61" customFormat="1">
      <c r="B72" s="208"/>
      <c r="C72" s="208">
        <v>3651.18</v>
      </c>
      <c r="D72" s="208">
        <v>90.22</v>
      </c>
      <c r="E72" s="208">
        <v>220</v>
      </c>
      <c r="F72" s="208">
        <v>205.32</v>
      </c>
      <c r="G72" s="208">
        <v>2562.56</v>
      </c>
      <c r="H72" s="208">
        <v>2457.02</v>
      </c>
      <c r="I72" s="208">
        <v>-2138.2800000000002</v>
      </c>
      <c r="J72" s="208">
        <v>-800.13</v>
      </c>
      <c r="K72" s="208" t="s">
        <v>438</v>
      </c>
      <c r="L72" s="208" t="s">
        <v>439</v>
      </c>
      <c r="M72" s="208">
        <v>2283.08</v>
      </c>
      <c r="N72" s="208">
        <v>200.52</v>
      </c>
      <c r="O72" s="208">
        <v>0.7</v>
      </c>
      <c r="P72" s="209">
        <v>0</v>
      </c>
    </row>
    <row r="73" spans="2:16" s="61" customFormat="1">
      <c r="B73" s="208" t="s">
        <v>319</v>
      </c>
      <c r="C73" s="208">
        <v>3734.95</v>
      </c>
      <c r="D73" s="208">
        <v>90.22</v>
      </c>
      <c r="E73" s="208">
        <v>220</v>
      </c>
      <c r="F73" s="208">
        <v>205.32</v>
      </c>
      <c r="G73" s="208">
        <v>2562.2399999999998</v>
      </c>
      <c r="H73" s="208">
        <v>2456.6999999999998</v>
      </c>
      <c r="I73" s="208">
        <v>-2202.4499999999998</v>
      </c>
      <c r="J73" s="208">
        <v>-853.98</v>
      </c>
      <c r="K73" s="208" t="s">
        <v>440</v>
      </c>
      <c r="L73" s="208" t="s">
        <v>441</v>
      </c>
      <c r="M73" s="208">
        <v>2362.2199999999998</v>
      </c>
      <c r="N73" s="208">
        <v>201.19</v>
      </c>
      <c r="O73" s="208">
        <v>0</v>
      </c>
      <c r="P73" s="209">
        <v>0</v>
      </c>
    </row>
    <row r="74" spans="2:16" s="53" customFormat="1">
      <c r="B74" s="56"/>
      <c r="C74" s="56"/>
      <c r="D74" s="57"/>
      <c r="E74" s="57"/>
      <c r="F74" s="56"/>
      <c r="G74" s="56"/>
      <c r="H74" s="56"/>
      <c r="I74" s="56"/>
      <c r="J74" s="56"/>
      <c r="K74" s="56"/>
      <c r="L74" s="56"/>
      <c r="M74" s="56"/>
      <c r="N74" s="58"/>
      <c r="O74" s="59"/>
    </row>
    <row r="75" spans="2:16" s="53" customFormat="1" ht="36.75" customHeight="1">
      <c r="B75" s="340" t="s">
        <v>181</v>
      </c>
      <c r="C75" s="340"/>
      <c r="D75" s="340"/>
      <c r="E75" s="340"/>
      <c r="F75" s="340"/>
      <c r="G75" s="340"/>
      <c r="H75" s="340"/>
      <c r="I75" s="340"/>
      <c r="J75" s="340"/>
      <c r="K75" s="340"/>
      <c r="L75" s="340"/>
      <c r="M75" s="340"/>
      <c r="N75" s="340"/>
      <c r="O75" s="340"/>
    </row>
    <row r="76" spans="2:16" s="52" customFormat="1" ht="61.35" customHeight="1">
      <c r="B76" s="340" t="s">
        <v>104</v>
      </c>
      <c r="C76" s="340"/>
      <c r="D76" s="340"/>
      <c r="E76" s="340"/>
      <c r="F76" s="340"/>
      <c r="G76" s="340"/>
      <c r="H76" s="340"/>
      <c r="I76" s="340"/>
      <c r="J76" s="340"/>
      <c r="K76" s="340"/>
      <c r="L76" s="340"/>
      <c r="M76" s="340"/>
      <c r="N76" s="340"/>
      <c r="O76" s="340"/>
    </row>
    <row r="77" spans="2:16" s="52" customFormat="1" ht="35.25" customHeight="1">
      <c r="B77" s="340" t="s">
        <v>102</v>
      </c>
      <c r="C77" s="340"/>
      <c r="D77" s="340"/>
      <c r="E77" s="340"/>
      <c r="F77" s="340"/>
      <c r="G77" s="340"/>
      <c r="H77" s="340"/>
      <c r="I77" s="340"/>
      <c r="J77" s="340"/>
      <c r="K77" s="340"/>
      <c r="L77" s="340"/>
      <c r="M77" s="340"/>
      <c r="N77" s="340"/>
      <c r="O77" s="340"/>
    </row>
    <row r="78" spans="2:16" s="52" customFormat="1" ht="25.5" customHeight="1">
      <c r="B78" s="340" t="s">
        <v>103</v>
      </c>
      <c r="C78" s="340"/>
      <c r="D78" s="340"/>
      <c r="E78" s="340"/>
      <c r="F78" s="340"/>
      <c r="G78" s="340"/>
      <c r="H78" s="340"/>
      <c r="I78" s="340"/>
      <c r="J78" s="340"/>
      <c r="K78" s="340"/>
      <c r="L78" s="340"/>
      <c r="M78" s="340"/>
      <c r="N78" s="340"/>
      <c r="O78" s="340"/>
    </row>
    <row r="79" spans="2:16" s="52" customFormat="1" ht="59.25" customHeight="1">
      <c r="B79" s="340" t="s">
        <v>105</v>
      </c>
      <c r="C79" s="340"/>
      <c r="D79" s="340"/>
      <c r="E79" s="340"/>
      <c r="F79" s="340"/>
      <c r="G79" s="340"/>
      <c r="H79" s="340"/>
      <c r="I79" s="340"/>
      <c r="J79" s="340"/>
      <c r="K79" s="340"/>
      <c r="L79" s="340"/>
      <c r="M79" s="340"/>
      <c r="N79" s="340"/>
      <c r="O79" s="340"/>
    </row>
    <row r="80" spans="2:16" s="53" customFormat="1" ht="15" customHeight="1">
      <c r="B80" s="340" t="s">
        <v>178</v>
      </c>
      <c r="C80" s="340"/>
      <c r="D80" s="340"/>
      <c r="E80" s="340"/>
      <c r="F80" s="340"/>
      <c r="G80" s="340"/>
      <c r="H80" s="340"/>
      <c r="I80" s="340"/>
      <c r="J80" s="340"/>
      <c r="K80" s="340"/>
      <c r="L80" s="340"/>
      <c r="M80" s="340"/>
      <c r="N80" s="340"/>
      <c r="O80" s="340"/>
    </row>
    <row r="81" spans="2:15" s="53" customFormat="1" ht="39" customHeight="1">
      <c r="B81" s="340" t="s">
        <v>114</v>
      </c>
      <c r="C81" s="340"/>
      <c r="D81" s="340"/>
      <c r="E81" s="340"/>
      <c r="F81" s="340"/>
      <c r="G81" s="340"/>
      <c r="H81" s="340"/>
      <c r="I81" s="340"/>
      <c r="J81" s="340"/>
      <c r="K81" s="340"/>
      <c r="L81" s="340"/>
      <c r="M81" s="340"/>
      <c r="N81" s="340"/>
      <c r="O81" s="340"/>
    </row>
    <row r="82" spans="2:15" s="53" customFormat="1" ht="57.6" customHeight="1">
      <c r="B82" s="340" t="s">
        <v>179</v>
      </c>
      <c r="C82" s="340"/>
      <c r="D82" s="340"/>
      <c r="E82" s="340"/>
      <c r="F82" s="340"/>
      <c r="G82" s="340"/>
      <c r="H82" s="340"/>
      <c r="I82" s="340"/>
      <c r="J82" s="340"/>
      <c r="K82" s="340"/>
      <c r="L82" s="340"/>
      <c r="M82" s="340"/>
      <c r="N82" s="340"/>
      <c r="O82" s="340"/>
    </row>
    <row r="83" spans="2:15" s="35" customFormat="1"/>
    <row r="84" spans="2:15" s="35" customFormat="1"/>
    <row r="85" spans="2:15" ht="19.5" thickBot="1">
      <c r="B85" s="339" t="s">
        <v>80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</row>
    <row r="86" spans="2:15" ht="60.75" customHeight="1" thickBot="1">
      <c r="B86" s="336" t="s">
        <v>112</v>
      </c>
      <c r="C86" s="337"/>
      <c r="D86" s="338"/>
      <c r="E86" s="336" t="s">
        <v>88</v>
      </c>
      <c r="F86" s="338"/>
      <c r="G86" s="336" t="s">
        <v>87</v>
      </c>
      <c r="H86" s="338"/>
      <c r="I86" s="336" t="s">
        <v>81</v>
      </c>
      <c r="J86" s="338"/>
      <c r="K86" s="40" t="s">
        <v>82</v>
      </c>
      <c r="L86" s="44" t="s">
        <v>83</v>
      </c>
      <c r="M86" s="41" t="s">
        <v>84</v>
      </c>
      <c r="N86" s="45" t="s">
        <v>85</v>
      </c>
      <c r="O86" s="87" t="s">
        <v>86</v>
      </c>
    </row>
    <row r="87" spans="2:15" s="101" customFormat="1" ht="29.25" thickBot="1">
      <c r="B87" s="333" t="s">
        <v>1217</v>
      </c>
      <c r="C87" s="334"/>
      <c r="D87" s="335"/>
      <c r="E87" s="42">
        <v>3394.16</v>
      </c>
      <c r="F87" s="42">
        <v>2549.64</v>
      </c>
      <c r="G87" s="42">
        <v>4250</v>
      </c>
      <c r="H87" s="43">
        <v>2596.29</v>
      </c>
      <c r="I87" s="330">
        <v>199.46</v>
      </c>
      <c r="J87" s="331"/>
      <c r="K87" s="99">
        <v>1.516</v>
      </c>
      <c r="L87" s="103"/>
      <c r="M87" s="103"/>
      <c r="N87" s="104"/>
      <c r="O87" s="91" t="s">
        <v>182</v>
      </c>
    </row>
  </sheetData>
  <mergeCells count="100">
    <mergeCell ref="C43:H43"/>
    <mergeCell ref="I43:J43"/>
    <mergeCell ref="C37:H37"/>
    <mergeCell ref="I37:J37"/>
    <mergeCell ref="C38:H38"/>
    <mergeCell ref="I38:J38"/>
    <mergeCell ref="C39:H39"/>
    <mergeCell ref="I42:J42"/>
    <mergeCell ref="C42:H42"/>
    <mergeCell ref="I40:J40"/>
    <mergeCell ref="C41:H41"/>
    <mergeCell ref="I41:J41"/>
    <mergeCell ref="C40:H40"/>
    <mergeCell ref="I29:J29"/>
    <mergeCell ref="C31:H31"/>
    <mergeCell ref="I30:J30"/>
    <mergeCell ref="C28:H28"/>
    <mergeCell ref="B37:B39"/>
    <mergeCell ref="I39:J39"/>
    <mergeCell ref="C33:H33"/>
    <mergeCell ref="I33:J33"/>
    <mergeCell ref="C32:H32"/>
    <mergeCell ref="I32:J32"/>
    <mergeCell ref="I34:J34"/>
    <mergeCell ref="C34:H34"/>
    <mergeCell ref="I36:J36"/>
    <mergeCell ref="C36:H36"/>
    <mergeCell ref="I35:J35"/>
    <mergeCell ref="C35:H35"/>
    <mergeCell ref="N10:O11"/>
    <mergeCell ref="B14:O14"/>
    <mergeCell ref="B15:O15"/>
    <mergeCell ref="B17:O17"/>
    <mergeCell ref="B10:E11"/>
    <mergeCell ref="F10:I11"/>
    <mergeCell ref="J10:M11"/>
    <mergeCell ref="K16:L16"/>
    <mergeCell ref="B19:O19"/>
    <mergeCell ref="C20:H20"/>
    <mergeCell ref="I20:J20"/>
    <mergeCell ref="I21:J21"/>
    <mergeCell ref="C21:H21"/>
    <mergeCell ref="I22:J22"/>
    <mergeCell ref="C26:H26"/>
    <mergeCell ref="I27:J27"/>
    <mergeCell ref="C30:H30"/>
    <mergeCell ref="I31:J31"/>
    <mergeCell ref="C29:H29"/>
    <mergeCell ref="C25:H25"/>
    <mergeCell ref="I25:J25"/>
    <mergeCell ref="C22:H22"/>
    <mergeCell ref="I26:J26"/>
    <mergeCell ref="I28:J28"/>
    <mergeCell ref="C27:H27"/>
    <mergeCell ref="C23:H23"/>
    <mergeCell ref="I23:J23"/>
    <mergeCell ref="C24:H24"/>
    <mergeCell ref="I24:J24"/>
    <mergeCell ref="C50:H50"/>
    <mergeCell ref="C44:F44"/>
    <mergeCell ref="I45:J45"/>
    <mergeCell ref="C46:H46"/>
    <mergeCell ref="I46:J46"/>
    <mergeCell ref="C47:H47"/>
    <mergeCell ref="I47:J47"/>
    <mergeCell ref="I50:J50"/>
    <mergeCell ref="I49:J49"/>
    <mergeCell ref="C45:H45"/>
    <mergeCell ref="C49:H49"/>
    <mergeCell ref="C48:H48"/>
    <mergeCell ref="I48:J48"/>
    <mergeCell ref="G44:H44"/>
    <mergeCell ref="I44:J44"/>
    <mergeCell ref="C54:H54"/>
    <mergeCell ref="I54:J54"/>
    <mergeCell ref="B82:O82"/>
    <mergeCell ref="B57:O57"/>
    <mergeCell ref="B80:O80"/>
    <mergeCell ref="B81:O81"/>
    <mergeCell ref="C53:H53"/>
    <mergeCell ref="I52:J52"/>
    <mergeCell ref="C51:H51"/>
    <mergeCell ref="I51:J51"/>
    <mergeCell ref="C52:H52"/>
    <mergeCell ref="B45:B47"/>
    <mergeCell ref="I87:J87"/>
    <mergeCell ref="B56:O56"/>
    <mergeCell ref="B87:D87"/>
    <mergeCell ref="B86:D86"/>
    <mergeCell ref="E86:F86"/>
    <mergeCell ref="G86:H86"/>
    <mergeCell ref="I86:J86"/>
    <mergeCell ref="B85:O85"/>
    <mergeCell ref="B75:O75"/>
    <mergeCell ref="B76:O76"/>
    <mergeCell ref="B77:O77"/>
    <mergeCell ref="B78:O78"/>
    <mergeCell ref="B79:O79"/>
    <mergeCell ref="I53:J53"/>
    <mergeCell ref="B55:O55"/>
  </mergeCells>
  <conditionalFormatting sqref="B60:B73">
    <cfRule type="expression" dxfId="129" priority="29">
      <formula>ISTEXT(B60)</formula>
    </cfRule>
    <cfRule type="expression" dxfId="128" priority="30">
      <formula>C60&gt;0</formula>
    </cfRule>
  </conditionalFormatting>
  <conditionalFormatting sqref="C60:C73">
    <cfRule type="expression" dxfId="127" priority="14">
      <formula>ISTEXT(B60)</formula>
    </cfRule>
    <cfRule type="expression" dxfId="126" priority="28">
      <formula>C60&gt;0</formula>
    </cfRule>
  </conditionalFormatting>
  <conditionalFormatting sqref="O60:O73">
    <cfRule type="expression" dxfId="125" priority="2">
      <formula>ISTEXT(B60)</formula>
    </cfRule>
    <cfRule type="expression" dxfId="124" priority="16">
      <formula>C60&gt;0</formula>
    </cfRule>
  </conditionalFormatting>
  <conditionalFormatting sqref="D60:D73">
    <cfRule type="expression" dxfId="123" priority="13">
      <formula>ISTEXT(B60)</formula>
    </cfRule>
    <cfRule type="expression" dxfId="122" priority="27">
      <formula>C60&gt;0</formula>
    </cfRule>
  </conditionalFormatting>
  <conditionalFormatting sqref="E60:E73">
    <cfRule type="expression" dxfId="121" priority="12">
      <formula>ISTEXT(B60)</formula>
    </cfRule>
    <cfRule type="expression" dxfId="120" priority="26">
      <formula>C60&gt;0</formula>
    </cfRule>
  </conditionalFormatting>
  <conditionalFormatting sqref="F60:F73">
    <cfRule type="expression" dxfId="119" priority="11">
      <formula>ISTEXT(B60)</formula>
    </cfRule>
    <cfRule type="expression" dxfId="118" priority="25">
      <formula>C60&gt;0</formula>
    </cfRule>
  </conditionalFormatting>
  <conditionalFormatting sqref="G60:G73">
    <cfRule type="expression" dxfId="117" priority="10">
      <formula>ISTEXT(B60)</formula>
    </cfRule>
    <cfRule type="expression" dxfId="116" priority="24">
      <formula>C60&gt;0</formula>
    </cfRule>
  </conditionalFormatting>
  <conditionalFormatting sqref="H60:H73">
    <cfRule type="expression" dxfId="115" priority="9">
      <formula>ISTEXT(B60)</formula>
    </cfRule>
    <cfRule type="expression" dxfId="114" priority="23">
      <formula>C60&gt;0</formula>
    </cfRule>
  </conditionalFormatting>
  <conditionalFormatting sqref="I60:I73">
    <cfRule type="expression" dxfId="113" priority="8">
      <formula>ISTEXT(B60)</formula>
    </cfRule>
    <cfRule type="expression" dxfId="112" priority="22">
      <formula>C60&gt;0</formula>
    </cfRule>
  </conditionalFormatting>
  <conditionalFormatting sqref="J60:J73">
    <cfRule type="expression" dxfId="111" priority="7">
      <formula>ISTEXT(B60)</formula>
    </cfRule>
    <cfRule type="expression" dxfId="110" priority="21">
      <formula>C60&gt;0</formula>
    </cfRule>
  </conditionalFormatting>
  <conditionalFormatting sqref="K60:K73">
    <cfRule type="expression" dxfId="109" priority="6">
      <formula>ISTEXT(B60)</formula>
    </cfRule>
    <cfRule type="expression" dxfId="108" priority="20">
      <formula>C60&gt;0</formula>
    </cfRule>
  </conditionalFormatting>
  <conditionalFormatting sqref="L60:L73">
    <cfRule type="expression" dxfId="107" priority="5">
      <formula>ISTEXT(B60)</formula>
    </cfRule>
    <cfRule type="expression" dxfId="106" priority="19">
      <formula>C60&gt;0</formula>
    </cfRule>
  </conditionalFormatting>
  <conditionalFormatting sqref="M60:M73">
    <cfRule type="expression" dxfId="105" priority="4">
      <formula>ISTEXT(B60)</formula>
    </cfRule>
    <cfRule type="expression" dxfId="104" priority="18">
      <formula>C60&gt;0</formula>
    </cfRule>
  </conditionalFormatting>
  <conditionalFormatting sqref="N60:N73">
    <cfRule type="expression" dxfId="103" priority="3">
      <formula>ISTEXT(B60)</formula>
    </cfRule>
    <cfRule type="expression" dxfId="102" priority="17">
      <formula>C60&gt;0</formula>
    </cfRule>
  </conditionalFormatting>
  <conditionalFormatting sqref="P60:P73">
    <cfRule type="expression" dxfId="101" priority="1">
      <formula>ISTEXT(B60)</formula>
    </cfRule>
    <cfRule type="expression" dxfId="100" priority="15">
      <formula>C60&gt;0</formula>
    </cfRule>
  </conditionalFormatting>
  <dataValidations disablePrompts="1" count="1">
    <dataValidation allowBlank="1" showInputMessage="1" sqref="I20:J20"/>
  </dataValidations>
  <pageMargins left="0.70866141732283472" right="0.70866141732283472" top="0.74803149606299213" bottom="0.74803149606299213" header="0.31496062992125984" footer="0.31496062992125984"/>
  <pageSetup paperSize="9" scale="34" orientation="portrait" horizontalDpi="4294967295" verticalDpi="4294967295" r:id="rId1"/>
  <rowBreaks count="1" manualBreakCount="1">
    <brk id="86" max="15" man="1"/>
  </rowBreaks>
  <colBreaks count="1" manualBreakCount="1">
    <brk id="8" max="86" man="1"/>
  </colBreaks>
  <ignoredErrors>
    <ignoredError sqref="J25 J24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417"/>
  <sheetViews>
    <sheetView topLeftCell="A364" zoomScale="70" zoomScaleNormal="70" workbookViewId="0">
      <selection activeCell="AB3" sqref="AB1:AB3"/>
    </sheetView>
  </sheetViews>
  <sheetFormatPr defaultColWidth="8.7109375" defaultRowHeight="15"/>
  <cols>
    <col min="1" max="1" width="14.7109375" style="46" customWidth="1"/>
    <col min="2" max="2" width="17.7109375" style="46" customWidth="1"/>
    <col min="3" max="3" width="11.28515625" style="46" customWidth="1"/>
    <col min="4" max="4" width="11.42578125" style="46" customWidth="1"/>
    <col min="5" max="5" width="11.85546875" style="46" customWidth="1"/>
    <col min="6" max="6" width="13.28515625" style="46" customWidth="1"/>
    <col min="7" max="7" width="25" style="46" customWidth="1"/>
    <col min="8" max="8" width="21.28515625" style="46" customWidth="1"/>
    <col min="9" max="9" width="18.7109375" style="46" customWidth="1"/>
    <col min="10" max="10" width="22.140625" style="46" customWidth="1"/>
    <col min="11" max="11" width="22" style="46" customWidth="1"/>
    <col min="12" max="12" width="17.5703125" style="46" customWidth="1"/>
    <col min="13" max="13" width="14.85546875" style="46" customWidth="1"/>
    <col min="14" max="14" width="26.85546875" style="108" customWidth="1"/>
    <col min="15" max="15" width="18.28515625" style="46" customWidth="1"/>
    <col min="16" max="16384" width="8.7109375" style="46"/>
  </cols>
  <sheetData>
    <row r="2" spans="1:15" s="198" customFormat="1" ht="18.75">
      <c r="A2" s="422" t="s">
        <v>442</v>
      </c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</row>
    <row r="3" spans="1:15" s="53" customFormat="1" ht="15.75" thickBot="1">
      <c r="N3" s="107"/>
    </row>
    <row r="4" spans="1:15" s="53" customFormat="1" ht="20.100000000000001" customHeight="1">
      <c r="A4" s="427" t="s">
        <v>184</v>
      </c>
      <c r="B4" s="428"/>
      <c r="C4" s="424">
        <v>44972</v>
      </c>
      <c r="D4" s="425"/>
      <c r="E4" s="425"/>
      <c r="F4" s="426"/>
      <c r="G4" s="427" t="s">
        <v>185</v>
      </c>
      <c r="H4" s="428"/>
      <c r="I4" s="429" t="s">
        <v>186</v>
      </c>
      <c r="J4" s="430"/>
      <c r="K4" s="430"/>
      <c r="L4" s="431"/>
      <c r="N4" s="107"/>
    </row>
    <row r="5" spans="1:15" s="53" customFormat="1" ht="20.100000000000001" customHeight="1">
      <c r="A5" s="393" t="s">
        <v>187</v>
      </c>
      <c r="B5" s="394"/>
      <c r="C5" s="401" t="s">
        <v>216</v>
      </c>
      <c r="D5" s="402"/>
      <c r="E5" s="402"/>
      <c r="F5" s="403"/>
      <c r="G5" s="391" t="s">
        <v>188</v>
      </c>
      <c r="H5" s="392"/>
      <c r="I5" s="382">
        <v>201.19300000000001</v>
      </c>
      <c r="J5" s="383"/>
      <c r="K5" s="383"/>
      <c r="L5" s="384"/>
      <c r="N5" s="107"/>
    </row>
    <row r="6" spans="1:15" s="53" customFormat="1" ht="20.100000000000001" customHeight="1">
      <c r="A6" s="393" t="s">
        <v>189</v>
      </c>
      <c r="B6" s="394"/>
      <c r="C6" s="401" t="s">
        <v>384</v>
      </c>
      <c r="D6" s="402"/>
      <c r="E6" s="402"/>
      <c r="F6" s="403"/>
      <c r="G6" s="393" t="s">
        <v>190</v>
      </c>
      <c r="H6" s="394"/>
      <c r="I6" s="382" t="s">
        <v>217</v>
      </c>
      <c r="J6" s="383"/>
      <c r="K6" s="383"/>
      <c r="L6" s="384"/>
      <c r="N6" s="107"/>
    </row>
    <row r="7" spans="1:15" s="53" customFormat="1" ht="20.100000000000001" customHeight="1">
      <c r="A7" s="393" t="s">
        <v>191</v>
      </c>
      <c r="B7" s="394"/>
      <c r="C7" s="401" t="s">
        <v>443</v>
      </c>
      <c r="D7" s="402"/>
      <c r="E7" s="402"/>
      <c r="F7" s="403"/>
      <c r="G7" s="393" t="s">
        <v>192</v>
      </c>
      <c r="H7" s="394"/>
      <c r="I7" s="382" t="s">
        <v>218</v>
      </c>
      <c r="J7" s="383"/>
      <c r="K7" s="383"/>
      <c r="L7" s="384"/>
      <c r="N7" s="107"/>
    </row>
    <row r="8" spans="1:15" s="53" customFormat="1" ht="20.100000000000001" customHeight="1">
      <c r="A8" s="393" t="s">
        <v>193</v>
      </c>
      <c r="B8" s="394"/>
      <c r="C8" s="398" t="s">
        <v>444</v>
      </c>
      <c r="D8" s="399"/>
      <c r="E8" s="399"/>
      <c r="F8" s="400"/>
      <c r="G8" s="393" t="s">
        <v>219</v>
      </c>
      <c r="H8" s="394"/>
      <c r="I8" s="382" t="s">
        <v>450</v>
      </c>
      <c r="J8" s="383"/>
      <c r="K8" s="383"/>
      <c r="L8" s="384"/>
      <c r="N8" s="107"/>
    </row>
    <row r="9" spans="1:15" s="53" customFormat="1" ht="20.100000000000001" customHeight="1">
      <c r="A9" s="393" t="s">
        <v>194</v>
      </c>
      <c r="B9" s="394"/>
      <c r="C9" s="401" t="s">
        <v>445</v>
      </c>
      <c r="D9" s="402"/>
      <c r="E9" s="402"/>
      <c r="F9" s="403"/>
      <c r="G9" s="393" t="s">
        <v>195</v>
      </c>
      <c r="H9" s="394"/>
      <c r="I9" s="382">
        <v>97</v>
      </c>
      <c r="J9" s="383"/>
      <c r="K9" s="383"/>
      <c r="L9" s="384"/>
      <c r="N9" s="107"/>
    </row>
    <row r="10" spans="1:15" s="53" customFormat="1" ht="20.100000000000001" customHeight="1">
      <c r="A10" s="393" t="s">
        <v>220</v>
      </c>
      <c r="B10" s="394"/>
      <c r="C10" s="401" t="s">
        <v>446</v>
      </c>
      <c r="D10" s="402"/>
      <c r="E10" s="402"/>
      <c r="F10" s="403"/>
      <c r="G10" s="393" t="s">
        <v>196</v>
      </c>
      <c r="H10" s="394"/>
      <c r="I10" s="385">
        <v>14.68</v>
      </c>
      <c r="J10" s="386"/>
      <c r="K10" s="386"/>
      <c r="L10" s="387"/>
      <c r="N10" s="107"/>
    </row>
    <row r="11" spans="1:15" s="53" customFormat="1" ht="20.100000000000001" customHeight="1">
      <c r="A11" s="393" t="s">
        <v>221</v>
      </c>
      <c r="B11" s="394"/>
      <c r="C11" s="395" t="s">
        <v>24</v>
      </c>
      <c r="D11" s="396"/>
      <c r="E11" s="396"/>
      <c r="F11" s="397"/>
      <c r="G11" s="393" t="s">
        <v>197</v>
      </c>
      <c r="H11" s="394"/>
      <c r="I11" s="388" t="s">
        <v>451</v>
      </c>
      <c r="J11" s="389"/>
      <c r="K11" s="389"/>
      <c r="L11" s="390"/>
      <c r="N11" s="107"/>
    </row>
    <row r="12" spans="1:15" s="53" customFormat="1" ht="28.9" customHeight="1">
      <c r="A12" s="393" t="s">
        <v>198</v>
      </c>
      <c r="B12" s="394"/>
      <c r="C12" s="388" t="s">
        <v>388</v>
      </c>
      <c r="D12" s="389"/>
      <c r="E12" s="389"/>
      <c r="F12" s="390"/>
      <c r="G12" s="393" t="s">
        <v>199</v>
      </c>
      <c r="H12" s="394"/>
      <c r="I12" s="382" t="s">
        <v>200</v>
      </c>
      <c r="J12" s="383"/>
      <c r="K12" s="383"/>
      <c r="L12" s="384"/>
      <c r="N12" s="107"/>
    </row>
    <row r="13" spans="1:15" s="53" customFormat="1" ht="20.100000000000001" customHeight="1">
      <c r="A13" s="393" t="s">
        <v>201</v>
      </c>
      <c r="B13" s="394"/>
      <c r="C13" s="401" t="s">
        <v>447</v>
      </c>
      <c r="D13" s="402"/>
      <c r="E13" s="402"/>
      <c r="F13" s="403"/>
      <c r="G13" s="393" t="s">
        <v>222</v>
      </c>
      <c r="H13" s="394"/>
      <c r="I13" s="382" t="b">
        <v>1</v>
      </c>
      <c r="J13" s="383"/>
      <c r="K13" s="383"/>
      <c r="L13" s="384"/>
      <c r="N13" s="107"/>
    </row>
    <row r="14" spans="1:15" s="53" customFormat="1" ht="20.100000000000001" customHeight="1">
      <c r="A14" s="404" t="s">
        <v>202</v>
      </c>
      <c r="B14" s="405"/>
      <c r="C14" s="416" t="s">
        <v>448</v>
      </c>
      <c r="D14" s="417"/>
      <c r="E14" s="417"/>
      <c r="F14" s="418"/>
      <c r="G14" s="393" t="s">
        <v>223</v>
      </c>
      <c r="H14" s="394"/>
      <c r="I14" s="419">
        <v>-0.76400000000000001</v>
      </c>
      <c r="J14" s="420"/>
      <c r="K14" s="420"/>
      <c r="L14" s="421"/>
      <c r="N14" s="107"/>
    </row>
    <row r="15" spans="1:15" s="53" customFormat="1" ht="20.100000000000001" customHeight="1" thickBot="1">
      <c r="A15" s="406" t="s">
        <v>203</v>
      </c>
      <c r="B15" s="407"/>
      <c r="C15" s="411" t="s">
        <v>449</v>
      </c>
      <c r="D15" s="412"/>
      <c r="E15" s="412"/>
      <c r="F15" s="413"/>
      <c r="G15" s="414" t="s">
        <v>224</v>
      </c>
      <c r="H15" s="415"/>
      <c r="I15" s="408">
        <v>15.443999998569488</v>
      </c>
      <c r="J15" s="409"/>
      <c r="K15" s="409"/>
      <c r="L15" s="410"/>
      <c r="N15" s="107"/>
    </row>
    <row r="16" spans="1:15" s="53" customFormat="1" ht="15.75" thickBot="1">
      <c r="N16" s="107"/>
    </row>
    <row r="17" spans="1:15" s="53" customFormat="1" ht="47.25" customHeight="1" thickBot="1">
      <c r="A17" s="202" t="s">
        <v>79</v>
      </c>
      <c r="B17" s="203" t="s">
        <v>205</v>
      </c>
      <c r="C17" s="203" t="s">
        <v>206</v>
      </c>
      <c r="D17" s="203" t="s">
        <v>207</v>
      </c>
      <c r="E17" s="203" t="s">
        <v>177</v>
      </c>
      <c r="F17" s="203" t="s">
        <v>208</v>
      </c>
      <c r="G17" s="203" t="s">
        <v>209</v>
      </c>
      <c r="H17" s="203" t="s">
        <v>210</v>
      </c>
      <c r="I17" s="204" t="s">
        <v>211</v>
      </c>
      <c r="J17" s="204" t="s">
        <v>100</v>
      </c>
      <c r="K17" s="203" t="s">
        <v>101</v>
      </c>
      <c r="L17" s="203" t="s">
        <v>212</v>
      </c>
      <c r="M17" s="203" t="s">
        <v>213</v>
      </c>
      <c r="N17" s="203" t="s">
        <v>214</v>
      </c>
      <c r="O17" s="205" t="s">
        <v>215</v>
      </c>
    </row>
    <row r="18" spans="1:15" s="53" customFormat="1" ht="13.9" customHeight="1">
      <c r="A18" s="206"/>
      <c r="B18" s="206">
        <v>0</v>
      </c>
      <c r="C18" s="206">
        <v>0.24</v>
      </c>
      <c r="D18" s="206">
        <v>309.98</v>
      </c>
      <c r="E18" s="206">
        <v>295.3</v>
      </c>
      <c r="F18" s="206">
        <v>0</v>
      </c>
      <c r="G18" s="206">
        <v>-105.54</v>
      </c>
      <c r="H18" s="206">
        <v>0</v>
      </c>
      <c r="I18" s="206">
        <v>0</v>
      </c>
      <c r="J18" s="206" t="s">
        <v>452</v>
      </c>
      <c r="K18" s="206" t="s">
        <v>453</v>
      </c>
      <c r="L18" s="206">
        <v>0</v>
      </c>
      <c r="M18" s="206">
        <v>0</v>
      </c>
      <c r="N18" s="206">
        <v>0</v>
      </c>
      <c r="O18" s="207">
        <v>0</v>
      </c>
    </row>
    <row r="19" spans="1:15" s="53" customFormat="1" ht="13.9" customHeight="1">
      <c r="A19" s="208"/>
      <c r="B19" s="208">
        <v>10</v>
      </c>
      <c r="C19" s="208">
        <v>0.23</v>
      </c>
      <c r="D19" s="208">
        <v>224.58</v>
      </c>
      <c r="E19" s="208">
        <v>209.9</v>
      </c>
      <c r="F19" s="208">
        <v>10</v>
      </c>
      <c r="G19" s="208">
        <v>-95.54</v>
      </c>
      <c r="H19" s="208">
        <v>0</v>
      </c>
      <c r="I19" s="208">
        <v>-0.03</v>
      </c>
      <c r="J19" s="208" t="s">
        <v>452</v>
      </c>
      <c r="K19" s="208" t="s">
        <v>454</v>
      </c>
      <c r="L19" s="208">
        <v>0.03</v>
      </c>
      <c r="M19" s="208">
        <v>268.39999999999998</v>
      </c>
      <c r="N19" s="208">
        <v>0.32</v>
      </c>
      <c r="O19" s="209">
        <v>-134.02000000000001</v>
      </c>
    </row>
    <row r="20" spans="1:15" s="53" customFormat="1" ht="13.9" customHeight="1">
      <c r="A20" s="208"/>
      <c r="B20" s="208">
        <v>20</v>
      </c>
      <c r="C20" s="208">
        <v>0.14000000000000001</v>
      </c>
      <c r="D20" s="208">
        <v>266.52</v>
      </c>
      <c r="E20" s="208">
        <v>251.83999999999997</v>
      </c>
      <c r="F20" s="208">
        <v>20</v>
      </c>
      <c r="G20" s="208">
        <v>-85.54</v>
      </c>
      <c r="H20" s="208">
        <v>-0.02</v>
      </c>
      <c r="I20" s="208">
        <v>-0.06</v>
      </c>
      <c r="J20" s="208" t="s">
        <v>455</v>
      </c>
      <c r="K20" s="208" t="s">
        <v>456</v>
      </c>
      <c r="L20" s="208">
        <v>0.06</v>
      </c>
      <c r="M20" s="208">
        <v>254.28</v>
      </c>
      <c r="N20" s="208">
        <v>0.16</v>
      </c>
      <c r="O20" s="209">
        <v>143.37</v>
      </c>
    </row>
    <row r="21" spans="1:15" s="53" customFormat="1" ht="13.9" customHeight="1">
      <c r="A21" s="208"/>
      <c r="B21" s="208">
        <v>30</v>
      </c>
      <c r="C21" s="208">
        <v>0.19</v>
      </c>
      <c r="D21" s="208">
        <v>174.34</v>
      </c>
      <c r="E21" s="208">
        <v>159.66</v>
      </c>
      <c r="F21" s="208">
        <v>30</v>
      </c>
      <c r="G21" s="208">
        <v>-75.540000000000006</v>
      </c>
      <c r="H21" s="208">
        <v>-0.03</v>
      </c>
      <c r="I21" s="208">
        <v>-7.0000000000000007E-2</v>
      </c>
      <c r="J21" s="208" t="s">
        <v>457</v>
      </c>
      <c r="K21" s="208" t="s">
        <v>458</v>
      </c>
      <c r="L21" s="208">
        <v>7.0000000000000007E-2</v>
      </c>
      <c r="M21" s="208">
        <v>243.69</v>
      </c>
      <c r="N21" s="208">
        <v>0.24</v>
      </c>
      <c r="O21" s="209">
        <v>-127.79</v>
      </c>
    </row>
    <row r="22" spans="1:15" s="53" customFormat="1" ht="13.9" customHeight="1">
      <c r="A22" s="208"/>
      <c r="B22" s="208">
        <v>40</v>
      </c>
      <c r="C22" s="208">
        <v>0.16</v>
      </c>
      <c r="D22" s="208">
        <v>142.52000000000001</v>
      </c>
      <c r="E22" s="208">
        <v>127.84</v>
      </c>
      <c r="F22" s="208">
        <v>40</v>
      </c>
      <c r="G22" s="208">
        <v>-65.540000000000006</v>
      </c>
      <c r="H22" s="208">
        <v>-0.06</v>
      </c>
      <c r="I22" s="208">
        <v>-0.06</v>
      </c>
      <c r="J22" s="208" t="s">
        <v>459</v>
      </c>
      <c r="K22" s="208" t="s">
        <v>456</v>
      </c>
      <c r="L22" s="208">
        <v>0.08</v>
      </c>
      <c r="M22" s="208">
        <v>223.12</v>
      </c>
      <c r="N22" s="208">
        <v>0.1</v>
      </c>
      <c r="O22" s="209">
        <v>-122.65</v>
      </c>
    </row>
    <row r="23" spans="1:15" s="53" customFormat="1" ht="13.9" customHeight="1">
      <c r="A23" s="208"/>
      <c r="B23" s="208">
        <v>50</v>
      </c>
      <c r="C23" s="208">
        <v>0.25</v>
      </c>
      <c r="D23" s="208">
        <v>163.15</v>
      </c>
      <c r="E23" s="208">
        <v>148.47</v>
      </c>
      <c r="F23" s="208">
        <v>50</v>
      </c>
      <c r="G23" s="208">
        <v>-55.54</v>
      </c>
      <c r="H23" s="208">
        <v>-0.09</v>
      </c>
      <c r="I23" s="208">
        <v>-0.04</v>
      </c>
      <c r="J23" s="208" t="s">
        <v>460</v>
      </c>
      <c r="K23" s="208" t="s">
        <v>461</v>
      </c>
      <c r="L23" s="208">
        <v>0.1</v>
      </c>
      <c r="M23" s="208">
        <v>204.4</v>
      </c>
      <c r="N23" s="208">
        <v>0.12</v>
      </c>
      <c r="O23" s="209">
        <v>49.98</v>
      </c>
    </row>
    <row r="24" spans="1:15" s="53" customFormat="1" ht="13.9" customHeight="1">
      <c r="A24" s="208"/>
      <c r="B24" s="208">
        <v>60</v>
      </c>
      <c r="C24" s="208">
        <v>0.41</v>
      </c>
      <c r="D24" s="208">
        <v>188.56</v>
      </c>
      <c r="E24" s="208">
        <v>173.88</v>
      </c>
      <c r="F24" s="208">
        <v>60</v>
      </c>
      <c r="G24" s="208">
        <v>-45.54</v>
      </c>
      <c r="H24" s="208">
        <v>-0.15</v>
      </c>
      <c r="I24" s="208">
        <v>-0.04</v>
      </c>
      <c r="J24" s="208" t="s">
        <v>462</v>
      </c>
      <c r="K24" s="208" t="s">
        <v>461</v>
      </c>
      <c r="L24" s="208">
        <v>0.15</v>
      </c>
      <c r="M24" s="208">
        <v>195.4</v>
      </c>
      <c r="N24" s="208">
        <v>0.21</v>
      </c>
      <c r="O24" s="209">
        <v>55.63</v>
      </c>
    </row>
    <row r="25" spans="1:15" s="53" customFormat="1" ht="13.9" customHeight="1">
      <c r="A25" s="208"/>
      <c r="B25" s="208">
        <v>70</v>
      </c>
      <c r="C25" s="208">
        <v>0.43</v>
      </c>
      <c r="D25" s="208">
        <v>190.09</v>
      </c>
      <c r="E25" s="208">
        <v>175.41</v>
      </c>
      <c r="F25" s="208">
        <v>70</v>
      </c>
      <c r="G25" s="208">
        <v>-35.54</v>
      </c>
      <c r="H25" s="208">
        <v>-0.22</v>
      </c>
      <c r="I25" s="208">
        <v>-0.05</v>
      </c>
      <c r="J25" s="208" t="s">
        <v>463</v>
      </c>
      <c r="K25" s="208" t="s">
        <v>464</v>
      </c>
      <c r="L25" s="208">
        <v>0.23</v>
      </c>
      <c r="M25" s="208">
        <v>193.45</v>
      </c>
      <c r="N25" s="208">
        <v>0.02</v>
      </c>
      <c r="O25" s="209">
        <v>30.05</v>
      </c>
    </row>
    <row r="26" spans="1:15" s="53" customFormat="1" ht="13.9" customHeight="1">
      <c r="A26" s="208"/>
      <c r="B26" s="208">
        <v>80</v>
      </c>
      <c r="C26" s="208">
        <v>0.69</v>
      </c>
      <c r="D26" s="208">
        <v>173.74</v>
      </c>
      <c r="E26" s="208">
        <v>159.06</v>
      </c>
      <c r="F26" s="208">
        <v>80</v>
      </c>
      <c r="G26" s="208">
        <v>-25.54</v>
      </c>
      <c r="H26" s="208">
        <v>-0.32</v>
      </c>
      <c r="I26" s="208">
        <v>-0.05</v>
      </c>
      <c r="J26" s="208" t="s">
        <v>465</v>
      </c>
      <c r="K26" s="208" t="s">
        <v>464</v>
      </c>
      <c r="L26" s="208">
        <v>0.32</v>
      </c>
      <c r="M26" s="208">
        <v>189.45</v>
      </c>
      <c r="N26" s="208">
        <v>0.3</v>
      </c>
      <c r="O26" s="209">
        <v>-39.92</v>
      </c>
    </row>
    <row r="27" spans="1:15" s="53" customFormat="1" ht="13.9" customHeight="1">
      <c r="A27" s="208"/>
      <c r="B27" s="208">
        <v>90</v>
      </c>
      <c r="C27" s="208">
        <v>1.71</v>
      </c>
      <c r="D27" s="208">
        <v>169.76</v>
      </c>
      <c r="E27" s="208">
        <v>155.07999999999998</v>
      </c>
      <c r="F27" s="208">
        <v>90</v>
      </c>
      <c r="G27" s="208">
        <v>-15.54</v>
      </c>
      <c r="H27" s="208">
        <v>-0.52</v>
      </c>
      <c r="I27" s="208">
        <v>-0.02</v>
      </c>
      <c r="J27" s="208" t="s">
        <v>466</v>
      </c>
      <c r="K27" s="208" t="s">
        <v>467</v>
      </c>
      <c r="L27" s="208">
        <v>0.53</v>
      </c>
      <c r="M27" s="208">
        <v>182.17</v>
      </c>
      <c r="N27" s="208">
        <v>1.02</v>
      </c>
      <c r="O27" s="209">
        <v>-6.66</v>
      </c>
    </row>
    <row r="28" spans="1:15" s="53" customFormat="1" ht="13.9" customHeight="1">
      <c r="A28" s="208"/>
      <c r="B28" s="208">
        <v>100</v>
      </c>
      <c r="C28" s="208">
        <v>2.4700000000000002</v>
      </c>
      <c r="D28" s="208">
        <v>172.93</v>
      </c>
      <c r="E28" s="208">
        <v>158.25</v>
      </c>
      <c r="F28" s="208">
        <v>99.99</v>
      </c>
      <c r="G28" s="208">
        <v>-5.55</v>
      </c>
      <c r="H28" s="208">
        <v>-0.89</v>
      </c>
      <c r="I28" s="208">
        <v>0.03</v>
      </c>
      <c r="J28" s="208" t="s">
        <v>468</v>
      </c>
      <c r="K28" s="208" t="s">
        <v>469</v>
      </c>
      <c r="L28" s="208">
        <v>0.89</v>
      </c>
      <c r="M28" s="208">
        <v>177.85</v>
      </c>
      <c r="N28" s="208">
        <v>0.77</v>
      </c>
      <c r="O28" s="232">
        <v>10.24</v>
      </c>
    </row>
    <row r="29" spans="1:15" s="53" customFormat="1" ht="13.9" customHeight="1">
      <c r="A29" s="208"/>
      <c r="B29" s="208">
        <v>110</v>
      </c>
      <c r="C29" s="208">
        <v>3.19</v>
      </c>
      <c r="D29" s="208">
        <v>174.19</v>
      </c>
      <c r="E29" s="208">
        <v>159.51</v>
      </c>
      <c r="F29" s="208">
        <v>109.98</v>
      </c>
      <c r="G29" s="208">
        <v>4.4400000000000004</v>
      </c>
      <c r="H29" s="208">
        <v>-1.38</v>
      </c>
      <c r="I29" s="208">
        <v>0.09</v>
      </c>
      <c r="J29" s="208" t="s">
        <v>470</v>
      </c>
      <c r="K29" s="208" t="s">
        <v>471</v>
      </c>
      <c r="L29" s="208">
        <v>1.38</v>
      </c>
      <c r="M29" s="208">
        <v>176.35</v>
      </c>
      <c r="N29" s="208">
        <v>0.72</v>
      </c>
      <c r="O29" s="209">
        <v>5.57</v>
      </c>
    </row>
    <row r="30" spans="1:15" s="53" customFormat="1" ht="13.9" customHeight="1">
      <c r="A30" s="208"/>
      <c r="B30" s="208">
        <v>120</v>
      </c>
      <c r="C30" s="208">
        <v>4.0199999999999996</v>
      </c>
      <c r="D30" s="208">
        <v>174.05</v>
      </c>
      <c r="E30" s="208">
        <v>159.37</v>
      </c>
      <c r="F30" s="208">
        <v>119.96</v>
      </c>
      <c r="G30" s="208">
        <v>14.42</v>
      </c>
      <c r="H30" s="208">
        <v>-2</v>
      </c>
      <c r="I30" s="208">
        <v>0.15</v>
      </c>
      <c r="J30" s="208" t="s">
        <v>472</v>
      </c>
      <c r="K30" s="208" t="s">
        <v>473</v>
      </c>
      <c r="L30" s="208">
        <v>2.0099999999999998</v>
      </c>
      <c r="M30" s="208">
        <v>175.65</v>
      </c>
      <c r="N30" s="208">
        <v>0.83</v>
      </c>
      <c r="O30" s="209">
        <v>-0.68</v>
      </c>
    </row>
    <row r="31" spans="1:15" s="53" customFormat="1" ht="13.9" customHeight="1">
      <c r="A31" s="208"/>
      <c r="B31" s="208">
        <v>130</v>
      </c>
      <c r="C31" s="208">
        <v>4.59</v>
      </c>
      <c r="D31" s="208">
        <v>174.42</v>
      </c>
      <c r="E31" s="208">
        <v>159.73999999999998</v>
      </c>
      <c r="F31" s="208">
        <v>129.93</v>
      </c>
      <c r="G31" s="208">
        <v>24.39</v>
      </c>
      <c r="H31" s="208">
        <v>-2.75</v>
      </c>
      <c r="I31" s="208">
        <v>0.23</v>
      </c>
      <c r="J31" s="208" t="s">
        <v>474</v>
      </c>
      <c r="K31" s="208" t="s">
        <v>475</v>
      </c>
      <c r="L31" s="208">
        <v>2.76</v>
      </c>
      <c r="M31" s="208">
        <v>175.27</v>
      </c>
      <c r="N31" s="208">
        <v>0.56999999999999995</v>
      </c>
      <c r="O31" s="209">
        <v>2.97</v>
      </c>
    </row>
    <row r="32" spans="1:15" s="53" customFormat="1" ht="13.9" customHeight="1">
      <c r="A32" s="208"/>
      <c r="B32" s="208">
        <v>140</v>
      </c>
      <c r="C32" s="208">
        <v>5.24</v>
      </c>
      <c r="D32" s="208">
        <v>174.09</v>
      </c>
      <c r="E32" s="208">
        <v>159.41</v>
      </c>
      <c r="F32" s="208">
        <v>139.88999999999999</v>
      </c>
      <c r="G32" s="208">
        <v>34.35</v>
      </c>
      <c r="H32" s="208">
        <v>-3.6</v>
      </c>
      <c r="I32" s="208">
        <v>0.31</v>
      </c>
      <c r="J32" s="208" t="s">
        <v>476</v>
      </c>
      <c r="K32" s="208" t="s">
        <v>477</v>
      </c>
      <c r="L32" s="208">
        <v>3.61</v>
      </c>
      <c r="M32" s="208">
        <v>175.02</v>
      </c>
      <c r="N32" s="208">
        <v>0.65</v>
      </c>
      <c r="O32" s="209">
        <v>-2.66</v>
      </c>
    </row>
    <row r="33" spans="1:15" s="53" customFormat="1" ht="13.9" customHeight="1">
      <c r="A33" s="208"/>
      <c r="B33" s="208">
        <v>150</v>
      </c>
      <c r="C33" s="208">
        <v>5.94</v>
      </c>
      <c r="D33" s="208">
        <v>173.15</v>
      </c>
      <c r="E33" s="208">
        <v>158.47</v>
      </c>
      <c r="F33" s="208">
        <v>149.84</v>
      </c>
      <c r="G33" s="208">
        <v>44.3</v>
      </c>
      <c r="H33" s="208">
        <v>-4.57</v>
      </c>
      <c r="I33" s="208">
        <v>0.42</v>
      </c>
      <c r="J33" s="208" t="s">
        <v>478</v>
      </c>
      <c r="K33" s="208" t="s">
        <v>479</v>
      </c>
      <c r="L33" s="208">
        <v>4.59</v>
      </c>
      <c r="M33" s="208">
        <v>174.72</v>
      </c>
      <c r="N33" s="208">
        <v>0.71</v>
      </c>
      <c r="O33" s="209">
        <v>-7.92</v>
      </c>
    </row>
    <row r="34" spans="1:15" s="53" customFormat="1" ht="13.9" customHeight="1">
      <c r="A34" s="208"/>
      <c r="B34" s="208">
        <v>160</v>
      </c>
      <c r="C34" s="208">
        <v>6.4</v>
      </c>
      <c r="D34" s="208">
        <v>172.14</v>
      </c>
      <c r="E34" s="208">
        <v>157.45999999999998</v>
      </c>
      <c r="F34" s="208">
        <v>159.79</v>
      </c>
      <c r="G34" s="208">
        <v>54.25</v>
      </c>
      <c r="H34" s="208">
        <v>-5.63</v>
      </c>
      <c r="I34" s="208">
        <v>0.56000000000000005</v>
      </c>
      <c r="J34" s="208" t="s">
        <v>480</v>
      </c>
      <c r="K34" s="208" t="s">
        <v>481</v>
      </c>
      <c r="L34" s="208">
        <v>5.66</v>
      </c>
      <c r="M34" s="208">
        <v>174.32</v>
      </c>
      <c r="N34" s="208">
        <v>0.47</v>
      </c>
      <c r="O34" s="209">
        <v>-13.78</v>
      </c>
    </row>
    <row r="35" spans="1:15" s="53" customFormat="1" ht="13.9" customHeight="1">
      <c r="A35" s="208"/>
      <c r="B35" s="208">
        <v>170</v>
      </c>
      <c r="C35" s="208">
        <v>7.01</v>
      </c>
      <c r="D35" s="208">
        <v>171.65</v>
      </c>
      <c r="E35" s="208">
        <v>156.97</v>
      </c>
      <c r="F35" s="208">
        <v>169.72</v>
      </c>
      <c r="G35" s="208">
        <v>64.180000000000007</v>
      </c>
      <c r="H35" s="208">
        <v>-6.79</v>
      </c>
      <c r="I35" s="208">
        <v>0.73</v>
      </c>
      <c r="J35" s="208" t="s">
        <v>482</v>
      </c>
      <c r="K35" s="208" t="s">
        <v>483</v>
      </c>
      <c r="L35" s="208">
        <v>6.83</v>
      </c>
      <c r="M35" s="208">
        <v>173.91</v>
      </c>
      <c r="N35" s="208">
        <v>0.61</v>
      </c>
      <c r="O35" s="209">
        <v>-5.6</v>
      </c>
    </row>
    <row r="36" spans="1:15" s="53" customFormat="1" ht="13.9" customHeight="1">
      <c r="A36" s="208"/>
      <c r="B36" s="208">
        <v>180</v>
      </c>
      <c r="C36" s="208">
        <v>7.88</v>
      </c>
      <c r="D36" s="208">
        <v>171.82</v>
      </c>
      <c r="E36" s="208">
        <v>157.13999999999999</v>
      </c>
      <c r="F36" s="208">
        <v>179.63</v>
      </c>
      <c r="G36" s="208">
        <v>74.09</v>
      </c>
      <c r="H36" s="208">
        <v>-8.07</v>
      </c>
      <c r="I36" s="208">
        <v>0.91</v>
      </c>
      <c r="J36" s="208" t="s">
        <v>484</v>
      </c>
      <c r="K36" s="208" t="s">
        <v>485</v>
      </c>
      <c r="L36" s="208">
        <v>8.1199999999999992</v>
      </c>
      <c r="M36" s="208">
        <v>173.56</v>
      </c>
      <c r="N36" s="208">
        <v>0.87</v>
      </c>
      <c r="O36" s="209">
        <v>1.53</v>
      </c>
    </row>
    <row r="37" spans="1:15" s="53" customFormat="1" ht="13.9" customHeight="1">
      <c r="A37" s="208"/>
      <c r="B37" s="208">
        <v>190</v>
      </c>
      <c r="C37" s="208">
        <v>8.5399999999999991</v>
      </c>
      <c r="D37" s="208">
        <v>171.99</v>
      </c>
      <c r="E37" s="208">
        <v>157.31</v>
      </c>
      <c r="F37" s="208">
        <v>189.53</v>
      </c>
      <c r="G37" s="208">
        <v>83.99</v>
      </c>
      <c r="H37" s="208">
        <v>-9.49</v>
      </c>
      <c r="I37" s="208">
        <v>1.1100000000000001</v>
      </c>
      <c r="J37" s="208" t="s">
        <v>486</v>
      </c>
      <c r="K37" s="208" t="s">
        <v>487</v>
      </c>
      <c r="L37" s="208">
        <v>9.5500000000000007</v>
      </c>
      <c r="M37" s="208">
        <v>173.31</v>
      </c>
      <c r="N37" s="208">
        <v>0.66</v>
      </c>
      <c r="O37" s="209">
        <v>2.19</v>
      </c>
    </row>
    <row r="38" spans="1:15" s="53" customFormat="1" ht="13.9" customHeight="1">
      <c r="A38" s="208"/>
      <c r="B38" s="208">
        <v>200</v>
      </c>
      <c r="C38" s="208">
        <v>9.2200000000000006</v>
      </c>
      <c r="D38" s="208">
        <v>172.07</v>
      </c>
      <c r="E38" s="208">
        <v>157.38999999999999</v>
      </c>
      <c r="F38" s="208">
        <v>199.41</v>
      </c>
      <c r="G38" s="208">
        <v>93.87</v>
      </c>
      <c r="H38" s="208">
        <v>-11.02</v>
      </c>
      <c r="I38" s="208">
        <v>1.33</v>
      </c>
      <c r="J38" s="208" t="s">
        <v>488</v>
      </c>
      <c r="K38" s="208" t="s">
        <v>489</v>
      </c>
      <c r="L38" s="208">
        <v>11.09</v>
      </c>
      <c r="M38" s="208">
        <v>173.13</v>
      </c>
      <c r="N38" s="208">
        <v>0.68</v>
      </c>
      <c r="O38" s="209">
        <v>1.08</v>
      </c>
    </row>
    <row r="39" spans="1:15" s="53" customFormat="1" ht="13.9" customHeight="1">
      <c r="A39" s="208"/>
      <c r="B39" s="208">
        <v>210</v>
      </c>
      <c r="C39" s="208">
        <v>9.76</v>
      </c>
      <c r="D39" s="208">
        <v>171.9</v>
      </c>
      <c r="E39" s="208">
        <v>157.22</v>
      </c>
      <c r="F39" s="208">
        <v>209.27</v>
      </c>
      <c r="G39" s="208">
        <v>103.73</v>
      </c>
      <c r="H39" s="208">
        <v>-12.65</v>
      </c>
      <c r="I39" s="208">
        <v>1.56</v>
      </c>
      <c r="J39" s="208" t="s">
        <v>490</v>
      </c>
      <c r="K39" s="208" t="s">
        <v>491</v>
      </c>
      <c r="L39" s="208">
        <v>12.74</v>
      </c>
      <c r="M39" s="208">
        <v>172.99</v>
      </c>
      <c r="N39" s="208">
        <v>0.54</v>
      </c>
      <c r="O39" s="209">
        <v>-3.06</v>
      </c>
    </row>
    <row r="40" spans="1:15" s="53" customFormat="1" ht="13.9" customHeight="1">
      <c r="A40" s="208"/>
      <c r="B40" s="208">
        <v>220</v>
      </c>
      <c r="C40" s="208">
        <v>10.45</v>
      </c>
      <c r="D40" s="208">
        <v>173.78</v>
      </c>
      <c r="E40" s="208">
        <v>159.1</v>
      </c>
      <c r="F40" s="208">
        <v>219.12</v>
      </c>
      <c r="G40" s="208">
        <v>113.58</v>
      </c>
      <c r="H40" s="208">
        <v>-14.39</v>
      </c>
      <c r="I40" s="208">
        <v>1.77</v>
      </c>
      <c r="J40" s="208" t="s">
        <v>492</v>
      </c>
      <c r="K40" s="208" t="s">
        <v>493</v>
      </c>
      <c r="L40" s="208">
        <v>14.5</v>
      </c>
      <c r="M40" s="208">
        <v>172.97</v>
      </c>
      <c r="N40" s="208">
        <v>0.76</v>
      </c>
      <c r="O40" s="209">
        <v>26.48</v>
      </c>
    </row>
    <row r="41" spans="1:15" s="53" customFormat="1" ht="13.9" customHeight="1">
      <c r="A41" s="208"/>
      <c r="B41" s="208">
        <v>230</v>
      </c>
      <c r="C41" s="208">
        <v>11.33</v>
      </c>
      <c r="D41" s="208">
        <v>175.37</v>
      </c>
      <c r="E41" s="208">
        <v>160.69</v>
      </c>
      <c r="F41" s="208">
        <v>228.94</v>
      </c>
      <c r="G41" s="208">
        <v>123.4</v>
      </c>
      <c r="H41" s="208">
        <v>-16.27</v>
      </c>
      <c r="I41" s="208">
        <v>1.95</v>
      </c>
      <c r="J41" s="208" t="s">
        <v>494</v>
      </c>
      <c r="K41" s="208" t="s">
        <v>495</v>
      </c>
      <c r="L41" s="208">
        <v>16.39</v>
      </c>
      <c r="M41" s="208">
        <v>173.16</v>
      </c>
      <c r="N41" s="208">
        <v>0.93</v>
      </c>
      <c r="O41" s="209">
        <v>19.63</v>
      </c>
    </row>
    <row r="42" spans="1:15" s="53" customFormat="1" ht="13.9" customHeight="1">
      <c r="A42" s="208"/>
      <c r="B42" s="208">
        <v>240</v>
      </c>
      <c r="C42" s="208">
        <v>12.11</v>
      </c>
      <c r="D42" s="208">
        <v>175.84</v>
      </c>
      <c r="E42" s="208">
        <v>161.16</v>
      </c>
      <c r="F42" s="208">
        <v>238.73</v>
      </c>
      <c r="G42" s="208">
        <v>133.19</v>
      </c>
      <c r="H42" s="208">
        <v>-18.29</v>
      </c>
      <c r="I42" s="208">
        <v>2.11</v>
      </c>
      <c r="J42" s="208" t="s">
        <v>496</v>
      </c>
      <c r="K42" s="208" t="s">
        <v>497</v>
      </c>
      <c r="L42" s="208">
        <v>18.420000000000002</v>
      </c>
      <c r="M42" s="208">
        <v>173.43</v>
      </c>
      <c r="N42" s="208">
        <v>0.79</v>
      </c>
      <c r="O42" s="209">
        <v>7.21</v>
      </c>
    </row>
    <row r="43" spans="1:15" s="53" customFormat="1" ht="13.9" customHeight="1">
      <c r="A43" s="208"/>
      <c r="B43" s="208">
        <v>250</v>
      </c>
      <c r="C43" s="208">
        <v>12.96</v>
      </c>
      <c r="D43" s="208">
        <v>175.76</v>
      </c>
      <c r="E43" s="208">
        <v>161.07999999999998</v>
      </c>
      <c r="F43" s="208">
        <v>248.49</v>
      </c>
      <c r="G43" s="208">
        <v>142.94999999999999</v>
      </c>
      <c r="H43" s="208">
        <v>-20.46</v>
      </c>
      <c r="I43" s="208">
        <v>2.27</v>
      </c>
      <c r="J43" s="208" t="s">
        <v>498</v>
      </c>
      <c r="K43" s="208" t="s">
        <v>499</v>
      </c>
      <c r="L43" s="208">
        <v>20.58</v>
      </c>
      <c r="M43" s="208">
        <v>173.68</v>
      </c>
      <c r="N43" s="208">
        <v>0.85</v>
      </c>
      <c r="O43" s="209">
        <v>-1.21</v>
      </c>
    </row>
    <row r="44" spans="1:15" s="53" customFormat="1" ht="13.9" customHeight="1">
      <c r="A44" s="208"/>
      <c r="B44" s="208">
        <v>260</v>
      </c>
      <c r="C44" s="208">
        <v>13.71</v>
      </c>
      <c r="D44" s="208">
        <v>175.97</v>
      </c>
      <c r="E44" s="208">
        <v>161.29</v>
      </c>
      <c r="F44" s="208">
        <v>258.22000000000003</v>
      </c>
      <c r="G44" s="208">
        <v>152.68</v>
      </c>
      <c r="H44" s="208">
        <v>-22.76</v>
      </c>
      <c r="I44" s="208">
        <v>2.4300000000000002</v>
      </c>
      <c r="J44" s="208" t="s">
        <v>500</v>
      </c>
      <c r="K44" s="208" t="s">
        <v>501</v>
      </c>
      <c r="L44" s="208">
        <v>22.89</v>
      </c>
      <c r="M44" s="208">
        <v>173.9</v>
      </c>
      <c r="N44" s="208">
        <v>0.75</v>
      </c>
      <c r="O44" s="209">
        <v>3.8</v>
      </c>
    </row>
    <row r="45" spans="1:15" s="53" customFormat="1" ht="13.9" customHeight="1">
      <c r="A45" s="208"/>
      <c r="B45" s="208">
        <v>270</v>
      </c>
      <c r="C45" s="208">
        <v>14.24</v>
      </c>
      <c r="D45" s="208">
        <v>175.75</v>
      </c>
      <c r="E45" s="208">
        <v>161.07</v>
      </c>
      <c r="F45" s="208">
        <v>267.93</v>
      </c>
      <c r="G45" s="208">
        <v>162.38999999999999</v>
      </c>
      <c r="H45" s="208">
        <v>-25.17</v>
      </c>
      <c r="I45" s="208">
        <v>2.61</v>
      </c>
      <c r="J45" s="208" t="s">
        <v>502</v>
      </c>
      <c r="K45" s="208" t="s">
        <v>503</v>
      </c>
      <c r="L45" s="208">
        <v>25.3</v>
      </c>
      <c r="M45" s="208">
        <v>174.09</v>
      </c>
      <c r="N45" s="208">
        <v>0.53</v>
      </c>
      <c r="O45" s="209">
        <v>-5.83</v>
      </c>
    </row>
    <row r="46" spans="1:15" s="53" customFormat="1" ht="13.9" customHeight="1">
      <c r="A46" s="208"/>
      <c r="B46" s="208">
        <v>280</v>
      </c>
      <c r="C46" s="208">
        <v>14.51</v>
      </c>
      <c r="D46" s="208">
        <v>175.66</v>
      </c>
      <c r="E46" s="208">
        <v>160.97999999999999</v>
      </c>
      <c r="F46" s="208">
        <v>277.61</v>
      </c>
      <c r="G46" s="208">
        <v>172.07</v>
      </c>
      <c r="H46" s="208">
        <v>-27.64</v>
      </c>
      <c r="I46" s="208">
        <v>2.79</v>
      </c>
      <c r="J46" s="208" t="s">
        <v>504</v>
      </c>
      <c r="K46" s="208" t="s">
        <v>505</v>
      </c>
      <c r="L46" s="208">
        <v>27.78</v>
      </c>
      <c r="M46" s="208">
        <v>174.23</v>
      </c>
      <c r="N46" s="208">
        <v>0.27</v>
      </c>
      <c r="O46" s="209">
        <v>-4.7699999999999996</v>
      </c>
    </row>
    <row r="47" spans="1:15" s="53" customFormat="1" ht="13.9" customHeight="1">
      <c r="A47" s="208"/>
      <c r="B47" s="208">
        <v>290</v>
      </c>
      <c r="C47" s="208">
        <v>14.79</v>
      </c>
      <c r="D47" s="208">
        <v>176.11</v>
      </c>
      <c r="E47" s="208">
        <v>161.43</v>
      </c>
      <c r="F47" s="208">
        <v>287.29000000000002</v>
      </c>
      <c r="G47" s="208">
        <v>181.75</v>
      </c>
      <c r="H47" s="208">
        <v>-30.17</v>
      </c>
      <c r="I47" s="208">
        <v>2.97</v>
      </c>
      <c r="J47" s="208" t="s">
        <v>506</v>
      </c>
      <c r="K47" s="208" t="s">
        <v>507</v>
      </c>
      <c r="L47" s="208">
        <v>30.31</v>
      </c>
      <c r="M47" s="208">
        <v>174.37</v>
      </c>
      <c r="N47" s="208">
        <v>0.3</v>
      </c>
      <c r="O47" s="209">
        <v>22.34</v>
      </c>
    </row>
    <row r="48" spans="1:15" s="53" customFormat="1" ht="13.9" customHeight="1">
      <c r="A48" s="208"/>
      <c r="B48" s="208">
        <v>300</v>
      </c>
      <c r="C48" s="208">
        <v>15.12</v>
      </c>
      <c r="D48" s="208">
        <v>176.27</v>
      </c>
      <c r="E48" s="208">
        <v>161.59</v>
      </c>
      <c r="F48" s="208">
        <v>296.95</v>
      </c>
      <c r="G48" s="208">
        <v>191.41</v>
      </c>
      <c r="H48" s="208">
        <v>-32.74</v>
      </c>
      <c r="I48" s="208">
        <v>3.15</v>
      </c>
      <c r="J48" s="208" t="s">
        <v>508</v>
      </c>
      <c r="K48" s="208" t="s">
        <v>509</v>
      </c>
      <c r="L48" s="208">
        <v>32.89</v>
      </c>
      <c r="M48" s="208">
        <v>174.51</v>
      </c>
      <c r="N48" s="208">
        <v>0.33</v>
      </c>
      <c r="O48" s="209">
        <v>7.21</v>
      </c>
    </row>
    <row r="49" spans="1:15" s="53" customFormat="1" ht="13.9" customHeight="1">
      <c r="A49" s="208"/>
      <c r="B49" s="208">
        <v>310</v>
      </c>
      <c r="C49" s="208">
        <v>15.54</v>
      </c>
      <c r="D49" s="208">
        <v>176.59</v>
      </c>
      <c r="E49" s="208">
        <v>161.91</v>
      </c>
      <c r="F49" s="208">
        <v>306.58999999999997</v>
      </c>
      <c r="G49" s="208">
        <v>201.05</v>
      </c>
      <c r="H49" s="208">
        <v>-35.380000000000003</v>
      </c>
      <c r="I49" s="208">
        <v>3.31</v>
      </c>
      <c r="J49" s="208" t="s">
        <v>510</v>
      </c>
      <c r="K49" s="208" t="s">
        <v>511</v>
      </c>
      <c r="L49" s="208">
        <v>35.53</v>
      </c>
      <c r="M49" s="208">
        <v>174.66</v>
      </c>
      <c r="N49" s="208">
        <v>0.43</v>
      </c>
      <c r="O49" s="209">
        <v>11.54</v>
      </c>
    </row>
    <row r="50" spans="1:15" s="53" customFormat="1" ht="13.9" customHeight="1">
      <c r="A50" s="208"/>
      <c r="B50" s="208">
        <v>320</v>
      </c>
      <c r="C50" s="208">
        <v>15.98</v>
      </c>
      <c r="D50" s="208">
        <v>177.11</v>
      </c>
      <c r="E50" s="208">
        <v>162.43</v>
      </c>
      <c r="F50" s="208">
        <v>316.22000000000003</v>
      </c>
      <c r="G50" s="208">
        <v>210.68</v>
      </c>
      <c r="H50" s="208">
        <v>-38.090000000000003</v>
      </c>
      <c r="I50" s="208">
        <v>3.46</v>
      </c>
      <c r="J50" s="208" t="s">
        <v>512</v>
      </c>
      <c r="K50" s="208" t="s">
        <v>513</v>
      </c>
      <c r="L50" s="208">
        <v>38.25</v>
      </c>
      <c r="M50" s="208">
        <v>174.81</v>
      </c>
      <c r="N50" s="208">
        <v>0.46</v>
      </c>
      <c r="O50" s="209">
        <v>18.05</v>
      </c>
    </row>
    <row r="51" spans="1:15" s="53" customFormat="1" ht="13.9" customHeight="1">
      <c r="A51" s="208"/>
      <c r="B51" s="208">
        <v>330</v>
      </c>
      <c r="C51" s="208">
        <v>16.57</v>
      </c>
      <c r="D51" s="208">
        <v>177.54</v>
      </c>
      <c r="E51" s="208">
        <v>162.85999999999999</v>
      </c>
      <c r="F51" s="208">
        <v>325.82</v>
      </c>
      <c r="G51" s="208">
        <v>220.28</v>
      </c>
      <c r="H51" s="208">
        <v>-40.89</v>
      </c>
      <c r="I51" s="208">
        <v>3.59</v>
      </c>
      <c r="J51" s="208" t="s">
        <v>514</v>
      </c>
      <c r="K51" s="208" t="s">
        <v>515</v>
      </c>
      <c r="L51" s="208">
        <v>41.05</v>
      </c>
      <c r="M51" s="208">
        <v>174.98</v>
      </c>
      <c r="N51" s="208">
        <v>0.6</v>
      </c>
      <c r="O51" s="209">
        <v>11.75</v>
      </c>
    </row>
    <row r="52" spans="1:15" s="53" customFormat="1" ht="13.9" customHeight="1">
      <c r="A52" s="208"/>
      <c r="B52" s="208">
        <v>340</v>
      </c>
      <c r="C52" s="208">
        <v>17.21</v>
      </c>
      <c r="D52" s="208">
        <v>177.44</v>
      </c>
      <c r="E52" s="208">
        <v>162.76</v>
      </c>
      <c r="F52" s="208">
        <v>335.39</v>
      </c>
      <c r="G52" s="208">
        <v>229.85</v>
      </c>
      <c r="H52" s="208">
        <v>-43.79</v>
      </c>
      <c r="I52" s="208">
        <v>3.72</v>
      </c>
      <c r="J52" s="208" t="s">
        <v>516</v>
      </c>
      <c r="K52" s="208" t="s">
        <v>517</v>
      </c>
      <c r="L52" s="208">
        <v>43.95</v>
      </c>
      <c r="M52" s="208">
        <v>175.15</v>
      </c>
      <c r="N52" s="208">
        <v>0.64</v>
      </c>
      <c r="O52" s="209">
        <v>-2.65</v>
      </c>
    </row>
    <row r="53" spans="1:15" ht="13.9" customHeight="1">
      <c r="A53" s="208"/>
      <c r="B53" s="208">
        <v>350</v>
      </c>
      <c r="C53" s="208">
        <v>17.96</v>
      </c>
      <c r="D53" s="208">
        <v>177.75</v>
      </c>
      <c r="E53" s="208">
        <v>163.07</v>
      </c>
      <c r="F53" s="208">
        <v>344.92</v>
      </c>
      <c r="G53" s="208">
        <v>239.38</v>
      </c>
      <c r="H53" s="208">
        <v>-46.81</v>
      </c>
      <c r="I53" s="208">
        <v>3.84</v>
      </c>
      <c r="J53" s="208" t="s">
        <v>518</v>
      </c>
      <c r="K53" s="208" t="s">
        <v>519</v>
      </c>
      <c r="L53" s="208">
        <v>46.97</v>
      </c>
      <c r="M53" s="208">
        <v>175.31</v>
      </c>
      <c r="N53" s="208">
        <v>0.76</v>
      </c>
      <c r="O53" s="209">
        <v>7.27</v>
      </c>
    </row>
    <row r="54" spans="1:15" ht="13.9" customHeight="1">
      <c r="A54" s="208"/>
      <c r="B54" s="208">
        <v>360</v>
      </c>
      <c r="C54" s="208">
        <v>18.739999999999998</v>
      </c>
      <c r="D54" s="208">
        <v>177.96</v>
      </c>
      <c r="E54" s="208">
        <v>163.28</v>
      </c>
      <c r="F54" s="208">
        <v>354.41</v>
      </c>
      <c r="G54" s="208">
        <v>248.87</v>
      </c>
      <c r="H54" s="208">
        <v>-49.96</v>
      </c>
      <c r="I54" s="208">
        <v>3.96</v>
      </c>
      <c r="J54" s="208" t="s">
        <v>520</v>
      </c>
      <c r="K54" s="208" t="s">
        <v>521</v>
      </c>
      <c r="L54" s="208">
        <v>50.12</v>
      </c>
      <c r="M54" s="208">
        <v>175.47</v>
      </c>
      <c r="N54" s="208">
        <v>0.78</v>
      </c>
      <c r="O54" s="209">
        <v>4.9400000000000004</v>
      </c>
    </row>
    <row r="55" spans="1:15" ht="13.9" customHeight="1">
      <c r="A55" s="208"/>
      <c r="B55" s="208">
        <v>370</v>
      </c>
      <c r="C55" s="208">
        <v>19.43</v>
      </c>
      <c r="D55" s="208">
        <v>177.99</v>
      </c>
      <c r="E55" s="208">
        <v>163.31</v>
      </c>
      <c r="F55" s="208">
        <v>363.86</v>
      </c>
      <c r="G55" s="208">
        <v>258.32</v>
      </c>
      <c r="H55" s="208">
        <v>-53.23</v>
      </c>
      <c r="I55" s="208">
        <v>4.08</v>
      </c>
      <c r="J55" s="208" t="s">
        <v>522</v>
      </c>
      <c r="K55" s="208" t="s">
        <v>523</v>
      </c>
      <c r="L55" s="208">
        <v>53.38</v>
      </c>
      <c r="M55" s="208">
        <v>175.62</v>
      </c>
      <c r="N55" s="208">
        <v>0.69</v>
      </c>
      <c r="O55" s="209">
        <v>0.83</v>
      </c>
    </row>
    <row r="56" spans="1:15" ht="13.9" customHeight="1">
      <c r="A56" s="208"/>
      <c r="B56" s="208">
        <v>380</v>
      </c>
      <c r="C56" s="208">
        <v>20.27</v>
      </c>
      <c r="D56" s="208">
        <v>177.97</v>
      </c>
      <c r="E56" s="208">
        <v>163.29</v>
      </c>
      <c r="F56" s="208">
        <v>373.27</v>
      </c>
      <c r="G56" s="208">
        <v>267.73</v>
      </c>
      <c r="H56" s="208">
        <v>-56.62</v>
      </c>
      <c r="I56" s="208">
        <v>4.2</v>
      </c>
      <c r="J56" s="208" t="s">
        <v>524</v>
      </c>
      <c r="K56" s="208" t="s">
        <v>525</v>
      </c>
      <c r="L56" s="208">
        <v>56.77</v>
      </c>
      <c r="M56" s="208">
        <v>175.76</v>
      </c>
      <c r="N56" s="208">
        <v>0.84</v>
      </c>
      <c r="O56" s="209">
        <v>-0.47</v>
      </c>
    </row>
    <row r="57" spans="1:15" ht="13.9" customHeight="1">
      <c r="A57" s="208"/>
      <c r="B57" s="208">
        <v>390</v>
      </c>
      <c r="C57" s="208">
        <v>21.34</v>
      </c>
      <c r="D57" s="208">
        <v>177.82</v>
      </c>
      <c r="E57" s="208">
        <v>163.13999999999999</v>
      </c>
      <c r="F57" s="208">
        <v>382.61</v>
      </c>
      <c r="G57" s="208">
        <v>277.07</v>
      </c>
      <c r="H57" s="208">
        <v>-60.17</v>
      </c>
      <c r="I57" s="208">
        <v>4.33</v>
      </c>
      <c r="J57" s="208" t="s">
        <v>526</v>
      </c>
      <c r="K57" s="208" t="s">
        <v>527</v>
      </c>
      <c r="L57" s="208">
        <v>60.32</v>
      </c>
      <c r="M57" s="208">
        <v>175.89</v>
      </c>
      <c r="N57" s="208">
        <v>1.07</v>
      </c>
      <c r="O57" s="209">
        <v>-2.92</v>
      </c>
    </row>
    <row r="58" spans="1:15" ht="13.9" customHeight="1">
      <c r="A58" s="208"/>
      <c r="B58" s="208">
        <v>400</v>
      </c>
      <c r="C58" s="208">
        <v>22.48</v>
      </c>
      <c r="D58" s="208">
        <v>177.57</v>
      </c>
      <c r="E58" s="208">
        <v>162.88999999999999</v>
      </c>
      <c r="F58" s="208">
        <v>391.89</v>
      </c>
      <c r="G58" s="208">
        <v>286.35000000000002</v>
      </c>
      <c r="H58" s="208">
        <v>-63.9</v>
      </c>
      <c r="I58" s="208">
        <v>4.4800000000000004</v>
      </c>
      <c r="J58" s="208" t="s">
        <v>528</v>
      </c>
      <c r="K58" s="208" t="s">
        <v>529</v>
      </c>
      <c r="L58" s="208">
        <v>64.05</v>
      </c>
      <c r="M58" s="208">
        <v>175.99</v>
      </c>
      <c r="N58" s="208">
        <v>1.1399999999999999</v>
      </c>
      <c r="O58" s="209">
        <v>-4.79</v>
      </c>
    </row>
    <row r="59" spans="1:15" ht="13.9" customHeight="1">
      <c r="A59" s="208"/>
      <c r="B59" s="208">
        <v>410</v>
      </c>
      <c r="C59" s="208">
        <v>23.51</v>
      </c>
      <c r="D59" s="208">
        <v>177.33</v>
      </c>
      <c r="E59" s="208">
        <v>162.65</v>
      </c>
      <c r="F59" s="208">
        <v>401.1</v>
      </c>
      <c r="G59" s="208">
        <v>295.56</v>
      </c>
      <c r="H59" s="208">
        <v>-67.8</v>
      </c>
      <c r="I59" s="208">
        <v>4.6500000000000004</v>
      </c>
      <c r="J59" s="208" t="s">
        <v>530</v>
      </c>
      <c r="K59" s="208" t="s">
        <v>531</v>
      </c>
      <c r="L59" s="208">
        <v>67.959999999999994</v>
      </c>
      <c r="M59" s="208">
        <v>176.08</v>
      </c>
      <c r="N59" s="208">
        <v>1.03</v>
      </c>
      <c r="O59" s="209">
        <v>-5.31</v>
      </c>
    </row>
    <row r="60" spans="1:15" ht="13.9" customHeight="1">
      <c r="A60" s="208"/>
      <c r="B60" s="208">
        <v>420</v>
      </c>
      <c r="C60" s="208">
        <v>24.31</v>
      </c>
      <c r="D60" s="208">
        <v>177.08</v>
      </c>
      <c r="E60" s="208">
        <v>162.4</v>
      </c>
      <c r="F60" s="208">
        <v>410.24</v>
      </c>
      <c r="G60" s="208">
        <v>304.7</v>
      </c>
      <c r="H60" s="208">
        <v>-71.849999999999994</v>
      </c>
      <c r="I60" s="208">
        <v>4.8499999999999996</v>
      </c>
      <c r="J60" s="208" t="s">
        <v>532</v>
      </c>
      <c r="K60" s="208" t="s">
        <v>533</v>
      </c>
      <c r="L60" s="208">
        <v>72.010000000000005</v>
      </c>
      <c r="M60" s="208">
        <v>176.14</v>
      </c>
      <c r="N60" s="208">
        <v>0.81</v>
      </c>
      <c r="O60" s="209">
        <v>-7.33</v>
      </c>
    </row>
    <row r="61" spans="1:15" ht="13.9" customHeight="1">
      <c r="A61" s="208"/>
      <c r="B61" s="208">
        <v>430</v>
      </c>
      <c r="C61" s="208">
        <v>25.4</v>
      </c>
      <c r="D61" s="208">
        <v>176.99</v>
      </c>
      <c r="E61" s="208">
        <v>162.31</v>
      </c>
      <c r="F61" s="208">
        <v>419.31</v>
      </c>
      <c r="G61" s="208">
        <v>313.77</v>
      </c>
      <c r="H61" s="208">
        <v>-76.05</v>
      </c>
      <c r="I61" s="208">
        <v>5.07</v>
      </c>
      <c r="J61" s="208" t="s">
        <v>534</v>
      </c>
      <c r="K61" s="208" t="s">
        <v>535</v>
      </c>
      <c r="L61" s="208">
        <v>76.209999999999994</v>
      </c>
      <c r="M61" s="208">
        <v>176.19</v>
      </c>
      <c r="N61" s="208">
        <v>1.0900000000000001</v>
      </c>
      <c r="O61" s="209">
        <v>-2.0299999999999998</v>
      </c>
    </row>
    <row r="62" spans="1:15" ht="13.9" customHeight="1">
      <c r="A62" s="208"/>
      <c r="B62" s="208">
        <v>440</v>
      </c>
      <c r="C62" s="208">
        <v>26.19</v>
      </c>
      <c r="D62" s="208">
        <v>177.06</v>
      </c>
      <c r="E62" s="208">
        <v>162.38</v>
      </c>
      <c r="F62" s="208">
        <v>428.32</v>
      </c>
      <c r="G62" s="208">
        <v>322.77999999999997</v>
      </c>
      <c r="H62" s="208">
        <v>-80.39</v>
      </c>
      <c r="I62" s="208">
        <v>5.29</v>
      </c>
      <c r="J62" s="208" t="s">
        <v>536</v>
      </c>
      <c r="K62" s="208" t="s">
        <v>537</v>
      </c>
      <c r="L62" s="208">
        <v>80.569999999999993</v>
      </c>
      <c r="M62" s="208">
        <v>176.23</v>
      </c>
      <c r="N62" s="208">
        <v>0.79</v>
      </c>
      <c r="O62" s="209">
        <v>2.2400000000000002</v>
      </c>
    </row>
    <row r="63" spans="1:15" ht="13.9" customHeight="1">
      <c r="A63" s="208"/>
      <c r="B63" s="208">
        <v>450</v>
      </c>
      <c r="C63" s="208">
        <v>27.12</v>
      </c>
      <c r="D63" s="208">
        <v>176.88</v>
      </c>
      <c r="E63" s="208">
        <v>162.19999999999999</v>
      </c>
      <c r="F63" s="208">
        <v>437.25</v>
      </c>
      <c r="G63" s="208">
        <v>331.71</v>
      </c>
      <c r="H63" s="208">
        <v>-84.87</v>
      </c>
      <c r="I63" s="208">
        <v>5.53</v>
      </c>
      <c r="J63" s="208" t="s">
        <v>538</v>
      </c>
      <c r="K63" s="208" t="s">
        <v>539</v>
      </c>
      <c r="L63" s="208">
        <v>85.05</v>
      </c>
      <c r="M63" s="208">
        <v>176.27</v>
      </c>
      <c r="N63" s="208">
        <v>0.93</v>
      </c>
      <c r="O63" s="209">
        <v>-5.04</v>
      </c>
    </row>
    <row r="64" spans="1:15" ht="13.9" customHeight="1">
      <c r="A64" s="208"/>
      <c r="B64" s="208">
        <v>460</v>
      </c>
      <c r="C64" s="208">
        <v>28.13</v>
      </c>
      <c r="D64" s="208">
        <v>177.26</v>
      </c>
      <c r="E64" s="208">
        <v>162.57999999999998</v>
      </c>
      <c r="F64" s="208">
        <v>446.11</v>
      </c>
      <c r="G64" s="208">
        <v>340.57</v>
      </c>
      <c r="H64" s="208">
        <v>-89.5</v>
      </c>
      <c r="I64" s="208">
        <v>5.77</v>
      </c>
      <c r="J64" s="208" t="s">
        <v>540</v>
      </c>
      <c r="K64" s="208" t="s">
        <v>541</v>
      </c>
      <c r="L64" s="208">
        <v>89.69</v>
      </c>
      <c r="M64" s="208">
        <v>176.31</v>
      </c>
      <c r="N64" s="208">
        <v>1.03</v>
      </c>
      <c r="O64" s="209">
        <v>10.06</v>
      </c>
    </row>
    <row r="65" spans="1:15" ht="13.9" customHeight="1">
      <c r="A65" s="208"/>
      <c r="B65" s="208">
        <v>470</v>
      </c>
      <c r="C65" s="208">
        <v>29.09</v>
      </c>
      <c r="D65" s="208">
        <v>177.22</v>
      </c>
      <c r="E65" s="208">
        <v>162.54</v>
      </c>
      <c r="F65" s="208">
        <v>454.89</v>
      </c>
      <c r="G65" s="208">
        <v>349.35</v>
      </c>
      <c r="H65" s="208">
        <v>-94.28</v>
      </c>
      <c r="I65" s="208">
        <v>6</v>
      </c>
      <c r="J65" s="208" t="s">
        <v>542</v>
      </c>
      <c r="K65" s="208" t="s">
        <v>543</v>
      </c>
      <c r="L65" s="208">
        <v>94.48</v>
      </c>
      <c r="M65" s="208">
        <v>176.36</v>
      </c>
      <c r="N65" s="208">
        <v>0.96</v>
      </c>
      <c r="O65" s="209">
        <v>-1.1599999999999999</v>
      </c>
    </row>
    <row r="66" spans="1:15" ht="13.9" customHeight="1">
      <c r="A66" s="208"/>
      <c r="B66" s="208">
        <v>480</v>
      </c>
      <c r="C66" s="208">
        <v>30</v>
      </c>
      <c r="D66" s="208">
        <v>177.33</v>
      </c>
      <c r="E66" s="208">
        <v>162.65</v>
      </c>
      <c r="F66" s="208">
        <v>463.59</v>
      </c>
      <c r="G66" s="208">
        <v>358.05</v>
      </c>
      <c r="H66" s="208">
        <v>-99.21</v>
      </c>
      <c r="I66" s="208">
        <v>6.23</v>
      </c>
      <c r="J66" s="208" t="s">
        <v>544</v>
      </c>
      <c r="K66" s="208" t="s">
        <v>545</v>
      </c>
      <c r="L66" s="208">
        <v>99.41</v>
      </c>
      <c r="M66" s="208">
        <v>176.41</v>
      </c>
      <c r="N66" s="208">
        <v>0.91</v>
      </c>
      <c r="O66" s="209">
        <v>3.46</v>
      </c>
    </row>
    <row r="67" spans="1:15" ht="13.9" customHeight="1">
      <c r="A67" s="208"/>
      <c r="B67" s="208">
        <v>490</v>
      </c>
      <c r="C67" s="208">
        <v>30.4</v>
      </c>
      <c r="D67" s="208">
        <v>177.46</v>
      </c>
      <c r="E67" s="208">
        <v>162.78</v>
      </c>
      <c r="F67" s="208">
        <v>472.23</v>
      </c>
      <c r="G67" s="208">
        <v>366.69</v>
      </c>
      <c r="H67" s="208">
        <v>-104.24</v>
      </c>
      <c r="I67" s="208">
        <v>6.46</v>
      </c>
      <c r="J67" s="208" t="s">
        <v>546</v>
      </c>
      <c r="K67" s="208" t="s">
        <v>547</v>
      </c>
      <c r="L67" s="208">
        <v>104.44</v>
      </c>
      <c r="M67" s="208">
        <v>176.45</v>
      </c>
      <c r="N67" s="208">
        <v>0.41</v>
      </c>
      <c r="O67" s="209">
        <v>9.34</v>
      </c>
    </row>
    <row r="68" spans="1:15" ht="13.9" customHeight="1">
      <c r="A68" s="208"/>
      <c r="B68" s="208">
        <v>500</v>
      </c>
      <c r="C68" s="208">
        <v>30.44</v>
      </c>
      <c r="D68" s="208">
        <v>177.47</v>
      </c>
      <c r="E68" s="208">
        <v>162.79</v>
      </c>
      <c r="F68" s="208">
        <v>480.86</v>
      </c>
      <c r="G68" s="208">
        <v>375.32</v>
      </c>
      <c r="H68" s="208">
        <v>-109.29</v>
      </c>
      <c r="I68" s="208">
        <v>6.68</v>
      </c>
      <c r="J68" s="208" t="s">
        <v>548</v>
      </c>
      <c r="K68" s="208" t="s">
        <v>549</v>
      </c>
      <c r="L68" s="208">
        <v>109.5</v>
      </c>
      <c r="M68" s="208">
        <v>176.5</v>
      </c>
      <c r="N68" s="208">
        <v>0.04</v>
      </c>
      <c r="O68" s="209">
        <v>7.22</v>
      </c>
    </row>
    <row r="69" spans="1:15" ht="13.9" customHeight="1">
      <c r="A69" s="208"/>
      <c r="B69" s="208">
        <v>510</v>
      </c>
      <c r="C69" s="208">
        <v>30.34</v>
      </c>
      <c r="D69" s="208">
        <v>177.26</v>
      </c>
      <c r="E69" s="208">
        <v>162.57999999999998</v>
      </c>
      <c r="F69" s="208">
        <v>489.48</v>
      </c>
      <c r="G69" s="208">
        <v>383.94</v>
      </c>
      <c r="H69" s="208">
        <v>-114.35</v>
      </c>
      <c r="I69" s="208">
        <v>6.92</v>
      </c>
      <c r="J69" s="208" t="s">
        <v>550</v>
      </c>
      <c r="K69" s="208" t="s">
        <v>551</v>
      </c>
      <c r="L69" s="208">
        <v>114.56</v>
      </c>
      <c r="M69" s="208">
        <v>176.54</v>
      </c>
      <c r="N69" s="208">
        <v>0.15</v>
      </c>
      <c r="O69" s="209">
        <v>-133.36000000000001</v>
      </c>
    </row>
    <row r="70" spans="1:15" ht="13.9" customHeight="1">
      <c r="A70" s="208"/>
      <c r="B70" s="208">
        <v>520</v>
      </c>
      <c r="C70" s="208">
        <v>30.18</v>
      </c>
      <c r="D70" s="208">
        <v>177.16</v>
      </c>
      <c r="E70" s="208">
        <v>162.47999999999999</v>
      </c>
      <c r="F70" s="208">
        <v>498.12</v>
      </c>
      <c r="G70" s="208">
        <v>392.58</v>
      </c>
      <c r="H70" s="208">
        <v>-119.38</v>
      </c>
      <c r="I70" s="208">
        <v>7.16</v>
      </c>
      <c r="J70" s="208" t="s">
        <v>552</v>
      </c>
      <c r="K70" s="208" t="s">
        <v>553</v>
      </c>
      <c r="L70" s="208">
        <v>119.59</v>
      </c>
      <c r="M70" s="208">
        <v>176.57</v>
      </c>
      <c r="N70" s="208">
        <v>0.17</v>
      </c>
      <c r="O70" s="209">
        <v>-162.56</v>
      </c>
    </row>
    <row r="71" spans="1:15" ht="13.9" customHeight="1">
      <c r="A71" s="208"/>
      <c r="B71" s="208">
        <v>530</v>
      </c>
      <c r="C71" s="208">
        <v>29.85</v>
      </c>
      <c r="D71" s="208">
        <v>176.37</v>
      </c>
      <c r="E71" s="208">
        <v>161.69</v>
      </c>
      <c r="F71" s="208">
        <v>506.78</v>
      </c>
      <c r="G71" s="208">
        <v>401.24</v>
      </c>
      <c r="H71" s="208">
        <v>-124.37</v>
      </c>
      <c r="I71" s="208">
        <v>7.44</v>
      </c>
      <c r="J71" s="208" t="s">
        <v>554</v>
      </c>
      <c r="K71" s="208" t="s">
        <v>555</v>
      </c>
      <c r="L71" s="208">
        <v>124.6</v>
      </c>
      <c r="M71" s="208">
        <v>176.58</v>
      </c>
      <c r="N71" s="208">
        <v>0.51</v>
      </c>
      <c r="O71" s="209">
        <v>-130.21</v>
      </c>
    </row>
    <row r="72" spans="1:15" ht="13.9" customHeight="1">
      <c r="A72" s="208"/>
      <c r="B72" s="208">
        <v>540</v>
      </c>
      <c r="C72" s="208">
        <v>29.63</v>
      </c>
      <c r="D72" s="208">
        <v>176.21</v>
      </c>
      <c r="E72" s="208">
        <v>161.53</v>
      </c>
      <c r="F72" s="208">
        <v>515.46</v>
      </c>
      <c r="G72" s="208">
        <v>409.92</v>
      </c>
      <c r="H72" s="208">
        <v>-129.32</v>
      </c>
      <c r="I72" s="208">
        <v>7.76</v>
      </c>
      <c r="J72" s="208" t="s">
        <v>556</v>
      </c>
      <c r="K72" s="208" t="s">
        <v>557</v>
      </c>
      <c r="L72" s="208">
        <v>129.56</v>
      </c>
      <c r="M72" s="208">
        <v>176.56</v>
      </c>
      <c r="N72" s="208">
        <v>0.23</v>
      </c>
      <c r="O72" s="209">
        <v>-160.22999999999999</v>
      </c>
    </row>
    <row r="73" spans="1:15" ht="13.9" customHeight="1">
      <c r="A73" s="208"/>
      <c r="B73" s="208">
        <v>550</v>
      </c>
      <c r="C73" s="208">
        <v>29.63</v>
      </c>
      <c r="D73" s="208">
        <v>175.99</v>
      </c>
      <c r="E73" s="208">
        <v>161.31</v>
      </c>
      <c r="F73" s="208">
        <v>524.15</v>
      </c>
      <c r="G73" s="208">
        <v>418.61</v>
      </c>
      <c r="H73" s="208">
        <v>-134.26</v>
      </c>
      <c r="I73" s="208">
        <v>8.1</v>
      </c>
      <c r="J73" s="208" t="s">
        <v>558</v>
      </c>
      <c r="K73" s="208" t="s">
        <v>559</v>
      </c>
      <c r="L73" s="208">
        <v>134.5</v>
      </c>
      <c r="M73" s="208">
        <v>176.55</v>
      </c>
      <c r="N73" s="208">
        <v>0.11</v>
      </c>
      <c r="O73" s="209">
        <v>-90.1</v>
      </c>
    </row>
    <row r="74" spans="1:15" ht="13.9" customHeight="1">
      <c r="A74" s="208"/>
      <c r="B74" s="208">
        <v>560</v>
      </c>
      <c r="C74" s="208">
        <v>29.77</v>
      </c>
      <c r="D74" s="208">
        <v>176.05</v>
      </c>
      <c r="E74" s="208">
        <v>161.37</v>
      </c>
      <c r="F74" s="208">
        <v>532.84</v>
      </c>
      <c r="G74" s="208">
        <v>427.3</v>
      </c>
      <c r="H74" s="208">
        <v>-139.19999999999999</v>
      </c>
      <c r="I74" s="208">
        <v>8.44</v>
      </c>
      <c r="J74" s="208" t="s">
        <v>560</v>
      </c>
      <c r="K74" s="208" t="s">
        <v>561</v>
      </c>
      <c r="L74" s="208">
        <v>139.46</v>
      </c>
      <c r="M74" s="208">
        <v>176.53</v>
      </c>
      <c r="N74" s="208">
        <v>0.14000000000000001</v>
      </c>
      <c r="O74" s="209">
        <v>12.01</v>
      </c>
    </row>
    <row r="75" spans="1:15" ht="13.9" customHeight="1">
      <c r="A75" s="208"/>
      <c r="B75" s="208">
        <v>570</v>
      </c>
      <c r="C75" s="208">
        <v>29.98</v>
      </c>
      <c r="D75" s="208">
        <v>175.92</v>
      </c>
      <c r="E75" s="208">
        <v>161.23999999999998</v>
      </c>
      <c r="F75" s="208">
        <v>541.51</v>
      </c>
      <c r="G75" s="208">
        <v>435.97</v>
      </c>
      <c r="H75" s="208">
        <v>-144.16999999999999</v>
      </c>
      <c r="I75" s="208">
        <v>8.7899999999999991</v>
      </c>
      <c r="J75" s="208" t="s">
        <v>562</v>
      </c>
      <c r="K75" s="208" t="s">
        <v>563</v>
      </c>
      <c r="L75" s="208">
        <v>144.44</v>
      </c>
      <c r="M75" s="208">
        <v>176.51</v>
      </c>
      <c r="N75" s="208">
        <v>0.22</v>
      </c>
      <c r="O75" s="209">
        <v>-17.190000000000001</v>
      </c>
    </row>
    <row r="76" spans="1:15" ht="13.9" customHeight="1">
      <c r="A76" s="208"/>
      <c r="B76" s="208">
        <v>580</v>
      </c>
      <c r="C76" s="208">
        <v>29.8</v>
      </c>
      <c r="D76" s="208">
        <v>176.16</v>
      </c>
      <c r="E76" s="208">
        <v>161.47999999999999</v>
      </c>
      <c r="F76" s="208">
        <v>550.17999999999995</v>
      </c>
      <c r="G76" s="208">
        <v>444.64</v>
      </c>
      <c r="H76" s="208">
        <v>-149.13999999999999</v>
      </c>
      <c r="I76" s="208">
        <v>9.14</v>
      </c>
      <c r="J76" s="208" t="s">
        <v>564</v>
      </c>
      <c r="K76" s="208" t="s">
        <v>565</v>
      </c>
      <c r="L76" s="208">
        <v>149.41999999999999</v>
      </c>
      <c r="M76" s="208">
        <v>176.49</v>
      </c>
      <c r="N76" s="208">
        <v>0.22</v>
      </c>
      <c r="O76" s="209">
        <v>146.5</v>
      </c>
    </row>
    <row r="77" spans="1:15" ht="13.9" customHeight="1">
      <c r="A77" s="208"/>
      <c r="B77" s="208">
        <v>590</v>
      </c>
      <c r="C77" s="208">
        <v>29.99</v>
      </c>
      <c r="D77" s="208">
        <v>176.35</v>
      </c>
      <c r="E77" s="208">
        <v>161.66999999999999</v>
      </c>
      <c r="F77" s="208">
        <v>558.85</v>
      </c>
      <c r="G77" s="208">
        <v>453.31</v>
      </c>
      <c r="H77" s="208">
        <v>-154.11000000000001</v>
      </c>
      <c r="I77" s="208">
        <v>9.4600000000000009</v>
      </c>
      <c r="J77" s="208" t="s">
        <v>566</v>
      </c>
      <c r="K77" s="208" t="s">
        <v>567</v>
      </c>
      <c r="L77" s="208">
        <v>154.4</v>
      </c>
      <c r="M77" s="208">
        <v>176.49</v>
      </c>
      <c r="N77" s="208">
        <v>0.21</v>
      </c>
      <c r="O77" s="232">
        <v>26.57</v>
      </c>
    </row>
    <row r="78" spans="1:15" ht="13.9" customHeight="1">
      <c r="A78" s="208"/>
      <c r="B78" s="208">
        <v>600</v>
      </c>
      <c r="C78" s="208">
        <v>30.21</v>
      </c>
      <c r="D78" s="208">
        <v>176.74</v>
      </c>
      <c r="E78" s="208">
        <v>162.06</v>
      </c>
      <c r="F78" s="208">
        <v>567.5</v>
      </c>
      <c r="G78" s="208">
        <v>461.96</v>
      </c>
      <c r="H78" s="208">
        <v>-159.12</v>
      </c>
      <c r="I78" s="208">
        <v>9.77</v>
      </c>
      <c r="J78" s="208" t="s">
        <v>568</v>
      </c>
      <c r="K78" s="208" t="s">
        <v>569</v>
      </c>
      <c r="L78" s="208">
        <v>159.41999999999999</v>
      </c>
      <c r="M78" s="208">
        <v>176.49</v>
      </c>
      <c r="N78" s="208">
        <v>0.28999999999999998</v>
      </c>
      <c r="O78" s="209">
        <v>41.81</v>
      </c>
    </row>
    <row r="79" spans="1:15" ht="13.9" customHeight="1">
      <c r="A79" s="208"/>
      <c r="B79" s="208">
        <v>610</v>
      </c>
      <c r="C79" s="208">
        <v>30.5</v>
      </c>
      <c r="D79" s="208">
        <v>176.83</v>
      </c>
      <c r="E79" s="208">
        <v>162.15</v>
      </c>
      <c r="F79" s="208">
        <v>576.13</v>
      </c>
      <c r="G79" s="208">
        <v>470.59</v>
      </c>
      <c r="H79" s="208">
        <v>-164.17</v>
      </c>
      <c r="I79" s="208">
        <v>10.050000000000001</v>
      </c>
      <c r="J79" s="208" t="s">
        <v>570</v>
      </c>
      <c r="K79" s="208" t="s">
        <v>571</v>
      </c>
      <c r="L79" s="208">
        <v>164.47</v>
      </c>
      <c r="M79" s="208">
        <v>176.5</v>
      </c>
      <c r="N79" s="208">
        <v>0.28999999999999998</v>
      </c>
      <c r="O79" s="209">
        <v>8.9499999999999993</v>
      </c>
    </row>
    <row r="80" spans="1:15" ht="13.9" customHeight="1">
      <c r="A80" s="208"/>
      <c r="B80" s="208">
        <v>620</v>
      </c>
      <c r="C80" s="208">
        <v>30.73</v>
      </c>
      <c r="D80" s="208">
        <v>176.88</v>
      </c>
      <c r="E80" s="208">
        <v>162.19999999999999</v>
      </c>
      <c r="F80" s="208">
        <v>584.74</v>
      </c>
      <c r="G80" s="208">
        <v>479.2</v>
      </c>
      <c r="H80" s="208">
        <v>-169.25</v>
      </c>
      <c r="I80" s="208">
        <v>10.33</v>
      </c>
      <c r="J80" s="208" t="s">
        <v>572</v>
      </c>
      <c r="K80" s="208" t="s">
        <v>573</v>
      </c>
      <c r="L80" s="208">
        <v>169.57</v>
      </c>
      <c r="M80" s="208">
        <v>176.51</v>
      </c>
      <c r="N80" s="208">
        <v>0.23</v>
      </c>
      <c r="O80" s="209">
        <v>6.34</v>
      </c>
    </row>
    <row r="81" spans="1:15" ht="13.9" customHeight="1">
      <c r="A81" s="208"/>
      <c r="B81" s="208">
        <v>630</v>
      </c>
      <c r="C81" s="208">
        <v>31.05</v>
      </c>
      <c r="D81" s="208">
        <v>177.37</v>
      </c>
      <c r="E81" s="208">
        <v>162.69</v>
      </c>
      <c r="F81" s="208">
        <v>593.32000000000005</v>
      </c>
      <c r="G81" s="208">
        <v>487.78</v>
      </c>
      <c r="H81" s="208">
        <v>-174.38</v>
      </c>
      <c r="I81" s="208">
        <v>10.59</v>
      </c>
      <c r="J81" s="208" t="s">
        <v>574</v>
      </c>
      <c r="K81" s="208" t="s">
        <v>575</v>
      </c>
      <c r="L81" s="208">
        <v>174.7</v>
      </c>
      <c r="M81" s="208">
        <v>176.53</v>
      </c>
      <c r="N81" s="208">
        <v>0.41</v>
      </c>
      <c r="O81" s="209">
        <v>38.380000000000003</v>
      </c>
    </row>
    <row r="82" spans="1:15" ht="13.9" customHeight="1">
      <c r="A82" s="208"/>
      <c r="B82" s="208">
        <v>640</v>
      </c>
      <c r="C82" s="208">
        <v>31.35</v>
      </c>
      <c r="D82" s="208">
        <v>177.53</v>
      </c>
      <c r="E82" s="208">
        <v>162.85</v>
      </c>
      <c r="F82" s="208">
        <v>601.87</v>
      </c>
      <c r="G82" s="208">
        <v>496.33</v>
      </c>
      <c r="H82" s="208">
        <v>-179.55</v>
      </c>
      <c r="I82" s="208">
        <v>10.82</v>
      </c>
      <c r="J82" s="208" t="s">
        <v>576</v>
      </c>
      <c r="K82" s="208" t="s">
        <v>577</v>
      </c>
      <c r="L82" s="208">
        <v>179.88</v>
      </c>
      <c r="M82" s="208">
        <v>176.55</v>
      </c>
      <c r="N82" s="208">
        <v>0.31</v>
      </c>
      <c r="O82" s="209">
        <v>15.51</v>
      </c>
    </row>
    <row r="83" spans="1:15" ht="13.9" customHeight="1">
      <c r="A83" s="208"/>
      <c r="B83" s="208">
        <v>650</v>
      </c>
      <c r="C83" s="208">
        <v>31.5</v>
      </c>
      <c r="D83" s="208">
        <v>177.76</v>
      </c>
      <c r="E83" s="208">
        <v>163.07999999999998</v>
      </c>
      <c r="F83" s="208">
        <v>610.41</v>
      </c>
      <c r="G83" s="208">
        <v>504.87</v>
      </c>
      <c r="H83" s="208">
        <v>-184.76</v>
      </c>
      <c r="I83" s="208">
        <v>11.03</v>
      </c>
      <c r="J83" s="208" t="s">
        <v>578</v>
      </c>
      <c r="K83" s="208" t="s">
        <v>579</v>
      </c>
      <c r="L83" s="208">
        <v>185.09</v>
      </c>
      <c r="M83" s="208">
        <v>176.58</v>
      </c>
      <c r="N83" s="208">
        <v>0.19</v>
      </c>
      <c r="O83" s="209">
        <v>38.74</v>
      </c>
    </row>
    <row r="84" spans="1:15" ht="13.9" customHeight="1">
      <c r="A84" s="208"/>
      <c r="B84" s="208">
        <v>660</v>
      </c>
      <c r="C84" s="208">
        <v>31.55</v>
      </c>
      <c r="D84" s="208">
        <v>177.95</v>
      </c>
      <c r="E84" s="208">
        <v>163.26999999999998</v>
      </c>
      <c r="F84" s="208">
        <v>618.92999999999995</v>
      </c>
      <c r="G84" s="208">
        <v>513.39</v>
      </c>
      <c r="H84" s="208">
        <v>-189.99</v>
      </c>
      <c r="I84" s="208">
        <v>11.23</v>
      </c>
      <c r="J84" s="208" t="s">
        <v>580</v>
      </c>
      <c r="K84" s="208" t="s">
        <v>581</v>
      </c>
      <c r="L84" s="208">
        <v>190.32</v>
      </c>
      <c r="M84" s="208">
        <v>176.62</v>
      </c>
      <c r="N84" s="208">
        <v>0.11</v>
      </c>
      <c r="O84" s="209">
        <v>63.37</v>
      </c>
    </row>
    <row r="85" spans="1:15" ht="13.9" customHeight="1">
      <c r="A85" s="208"/>
      <c r="B85" s="208">
        <v>670</v>
      </c>
      <c r="C85" s="208">
        <v>31.41</v>
      </c>
      <c r="D85" s="208">
        <v>178.16</v>
      </c>
      <c r="E85" s="208">
        <v>163.47999999999999</v>
      </c>
      <c r="F85" s="208">
        <v>627.46</v>
      </c>
      <c r="G85" s="208">
        <v>521.91999999999996</v>
      </c>
      <c r="H85" s="208">
        <v>-195.21</v>
      </c>
      <c r="I85" s="208">
        <v>11.4</v>
      </c>
      <c r="J85" s="208" t="s">
        <v>582</v>
      </c>
      <c r="K85" s="208" t="s">
        <v>583</v>
      </c>
      <c r="L85" s="208">
        <v>195.54</v>
      </c>
      <c r="M85" s="208">
        <v>176.66</v>
      </c>
      <c r="N85" s="208">
        <v>0.18</v>
      </c>
      <c r="O85" s="209">
        <v>142.02000000000001</v>
      </c>
    </row>
    <row r="86" spans="1:15" ht="13.9" customHeight="1">
      <c r="A86" s="208"/>
      <c r="B86" s="208">
        <v>680</v>
      </c>
      <c r="C86" s="208">
        <v>31.36</v>
      </c>
      <c r="D86" s="208">
        <v>178.34</v>
      </c>
      <c r="E86" s="208">
        <v>163.66</v>
      </c>
      <c r="F86" s="208">
        <v>636</v>
      </c>
      <c r="G86" s="208">
        <v>530.46</v>
      </c>
      <c r="H86" s="208">
        <v>-200.41</v>
      </c>
      <c r="I86" s="208">
        <v>11.56</v>
      </c>
      <c r="J86" s="208" t="s">
        <v>584</v>
      </c>
      <c r="K86" s="208" t="s">
        <v>585</v>
      </c>
      <c r="L86" s="208">
        <v>200.74</v>
      </c>
      <c r="M86" s="208">
        <v>176.7</v>
      </c>
      <c r="N86" s="208">
        <v>0.11</v>
      </c>
      <c r="O86" s="209">
        <v>118.15</v>
      </c>
    </row>
    <row r="87" spans="1:15" ht="13.9" customHeight="1">
      <c r="A87" s="208"/>
      <c r="B87" s="208">
        <v>690</v>
      </c>
      <c r="C87" s="208">
        <v>31.27</v>
      </c>
      <c r="D87" s="208">
        <v>178.27</v>
      </c>
      <c r="E87" s="208">
        <v>163.59</v>
      </c>
      <c r="F87" s="208">
        <v>644.54</v>
      </c>
      <c r="G87" s="208">
        <v>539</v>
      </c>
      <c r="H87" s="208">
        <v>-205.61</v>
      </c>
      <c r="I87" s="208">
        <v>11.72</v>
      </c>
      <c r="J87" s="208" t="s">
        <v>586</v>
      </c>
      <c r="K87" s="208" t="s">
        <v>587</v>
      </c>
      <c r="L87" s="208">
        <v>205.94</v>
      </c>
      <c r="M87" s="208">
        <v>176.74</v>
      </c>
      <c r="N87" s="208">
        <v>0.1</v>
      </c>
      <c r="O87" s="209">
        <v>-158.02000000000001</v>
      </c>
    </row>
    <row r="88" spans="1:15" ht="13.9" customHeight="1">
      <c r="A88" s="208"/>
      <c r="B88" s="208">
        <v>700</v>
      </c>
      <c r="C88" s="208">
        <v>31.19</v>
      </c>
      <c r="D88" s="208">
        <v>178.11</v>
      </c>
      <c r="E88" s="208">
        <v>163.43</v>
      </c>
      <c r="F88" s="208">
        <v>653.09</v>
      </c>
      <c r="G88" s="208">
        <v>547.54999999999995</v>
      </c>
      <c r="H88" s="208">
        <v>-210.79</v>
      </c>
      <c r="I88" s="208">
        <v>11.88</v>
      </c>
      <c r="J88" s="208" t="s">
        <v>588</v>
      </c>
      <c r="K88" s="208" t="s">
        <v>589</v>
      </c>
      <c r="L88" s="208">
        <v>211.12</v>
      </c>
      <c r="M88" s="208">
        <v>176.77</v>
      </c>
      <c r="N88" s="208">
        <v>0.12</v>
      </c>
      <c r="O88" s="209">
        <v>-134.03</v>
      </c>
    </row>
    <row r="89" spans="1:15" ht="13.9" customHeight="1">
      <c r="A89" s="208"/>
      <c r="B89" s="208">
        <v>710</v>
      </c>
      <c r="C89" s="208">
        <v>31</v>
      </c>
      <c r="D89" s="208">
        <v>178.21</v>
      </c>
      <c r="E89" s="208">
        <v>163.53</v>
      </c>
      <c r="F89" s="208">
        <v>661.65</v>
      </c>
      <c r="G89" s="208">
        <v>556.11</v>
      </c>
      <c r="H89" s="208">
        <v>-215.95</v>
      </c>
      <c r="I89" s="208">
        <v>12.05</v>
      </c>
      <c r="J89" s="208" t="s">
        <v>590</v>
      </c>
      <c r="K89" s="208" t="s">
        <v>591</v>
      </c>
      <c r="L89" s="208">
        <v>216.29</v>
      </c>
      <c r="M89" s="208">
        <v>176.81</v>
      </c>
      <c r="N89" s="208">
        <v>0.2</v>
      </c>
      <c r="O89" s="209">
        <v>164.84</v>
      </c>
    </row>
    <row r="90" spans="1:15" ht="13.9" customHeight="1">
      <c r="A90" s="208"/>
      <c r="B90" s="208">
        <v>720</v>
      </c>
      <c r="C90" s="208">
        <v>30.85</v>
      </c>
      <c r="D90" s="208">
        <v>178.29</v>
      </c>
      <c r="E90" s="208">
        <v>163.60999999999999</v>
      </c>
      <c r="F90" s="208">
        <v>670.23</v>
      </c>
      <c r="G90" s="208">
        <v>564.69000000000005</v>
      </c>
      <c r="H90" s="208">
        <v>-221.09</v>
      </c>
      <c r="I90" s="208">
        <v>12.2</v>
      </c>
      <c r="J90" s="208" t="s">
        <v>592</v>
      </c>
      <c r="K90" s="208" t="s">
        <v>593</v>
      </c>
      <c r="L90" s="208">
        <v>221.42</v>
      </c>
      <c r="M90" s="208">
        <v>176.84</v>
      </c>
      <c r="N90" s="208">
        <v>0.16</v>
      </c>
      <c r="O90" s="209">
        <v>164.71</v>
      </c>
    </row>
    <row r="91" spans="1:15" ht="13.9" customHeight="1">
      <c r="A91" s="208"/>
      <c r="B91" s="208">
        <v>730</v>
      </c>
      <c r="C91" s="208">
        <v>31.01</v>
      </c>
      <c r="D91" s="208">
        <v>178.76</v>
      </c>
      <c r="E91" s="208">
        <v>164.07999999999998</v>
      </c>
      <c r="F91" s="208">
        <v>678.81</v>
      </c>
      <c r="G91" s="208">
        <v>573.27</v>
      </c>
      <c r="H91" s="208">
        <v>-226.23</v>
      </c>
      <c r="I91" s="208">
        <v>12.33</v>
      </c>
      <c r="J91" s="208" t="s">
        <v>594</v>
      </c>
      <c r="K91" s="208" t="s">
        <v>595</v>
      </c>
      <c r="L91" s="208">
        <v>226.56</v>
      </c>
      <c r="M91" s="208">
        <v>176.88</v>
      </c>
      <c r="N91" s="208">
        <v>0.28999999999999998</v>
      </c>
      <c r="O91" s="209">
        <v>56.68</v>
      </c>
    </row>
    <row r="92" spans="1:15" ht="13.9" customHeight="1">
      <c r="A92" s="208"/>
      <c r="B92" s="208">
        <v>740</v>
      </c>
      <c r="C92" s="208">
        <v>31.13</v>
      </c>
      <c r="D92" s="208">
        <v>179.62</v>
      </c>
      <c r="E92" s="208">
        <v>164.94</v>
      </c>
      <c r="F92" s="208">
        <v>687.37</v>
      </c>
      <c r="G92" s="208">
        <v>581.83000000000004</v>
      </c>
      <c r="H92" s="208">
        <v>-231.39</v>
      </c>
      <c r="I92" s="208">
        <v>12.41</v>
      </c>
      <c r="J92" s="208" t="s">
        <v>596</v>
      </c>
      <c r="K92" s="208" t="s">
        <v>597</v>
      </c>
      <c r="L92" s="208">
        <v>231.72</v>
      </c>
      <c r="M92" s="208">
        <v>176.93</v>
      </c>
      <c r="N92" s="208">
        <v>0.46</v>
      </c>
      <c r="O92" s="209">
        <v>75.239999999999995</v>
      </c>
    </row>
    <row r="93" spans="1:15" ht="13.9" customHeight="1">
      <c r="A93" s="208"/>
      <c r="B93" s="208">
        <v>750</v>
      </c>
      <c r="C93" s="208">
        <v>31.35</v>
      </c>
      <c r="D93" s="208">
        <v>181.03</v>
      </c>
      <c r="E93" s="208">
        <v>166.35</v>
      </c>
      <c r="F93" s="208">
        <v>695.93</v>
      </c>
      <c r="G93" s="208">
        <v>590.39</v>
      </c>
      <c r="H93" s="208">
        <v>-236.57</v>
      </c>
      <c r="I93" s="208">
        <v>12.38</v>
      </c>
      <c r="J93" s="208" t="s">
        <v>598</v>
      </c>
      <c r="K93" s="208" t="s">
        <v>599</v>
      </c>
      <c r="L93" s="208">
        <v>236.9</v>
      </c>
      <c r="M93" s="208">
        <v>177</v>
      </c>
      <c r="N93" s="208">
        <v>0.76</v>
      </c>
      <c r="O93" s="209">
        <v>73.86</v>
      </c>
    </row>
    <row r="94" spans="1:15" ht="13.9" customHeight="1">
      <c r="A94" s="208"/>
      <c r="B94" s="208">
        <v>760</v>
      </c>
      <c r="C94" s="208">
        <v>31.4</v>
      </c>
      <c r="D94" s="208">
        <v>182.27</v>
      </c>
      <c r="E94" s="208">
        <v>167.59</v>
      </c>
      <c r="F94" s="208">
        <v>704.46</v>
      </c>
      <c r="G94" s="208">
        <v>598.91999999999996</v>
      </c>
      <c r="H94" s="208">
        <v>-241.78</v>
      </c>
      <c r="I94" s="208">
        <v>12.23</v>
      </c>
      <c r="J94" s="208" t="s">
        <v>600</v>
      </c>
      <c r="K94" s="208" t="s">
        <v>601</v>
      </c>
      <c r="L94" s="208">
        <v>242.08</v>
      </c>
      <c r="M94" s="208">
        <v>177.1</v>
      </c>
      <c r="N94" s="208">
        <v>0.65</v>
      </c>
      <c r="O94" s="209">
        <v>86.1</v>
      </c>
    </row>
    <row r="95" spans="1:15" ht="13.9" customHeight="1">
      <c r="A95" s="208"/>
      <c r="B95" s="208">
        <v>770</v>
      </c>
      <c r="C95" s="208">
        <v>31.52</v>
      </c>
      <c r="D95" s="208">
        <v>182.92</v>
      </c>
      <c r="E95" s="208">
        <v>168.23999999999998</v>
      </c>
      <c r="F95" s="208">
        <v>712.99</v>
      </c>
      <c r="G95" s="208">
        <v>607.45000000000005</v>
      </c>
      <c r="H95" s="208">
        <v>-246.99</v>
      </c>
      <c r="I95" s="208">
        <v>11.99</v>
      </c>
      <c r="J95" s="208" t="s">
        <v>602</v>
      </c>
      <c r="K95" s="208" t="s">
        <v>603</v>
      </c>
      <c r="L95" s="208">
        <v>247.28</v>
      </c>
      <c r="M95" s="208">
        <v>177.22</v>
      </c>
      <c r="N95" s="208">
        <v>0.36</v>
      </c>
      <c r="O95" s="209">
        <v>70.8</v>
      </c>
    </row>
    <row r="96" spans="1:15" ht="13.9" customHeight="1">
      <c r="A96" s="208"/>
      <c r="B96" s="208">
        <v>780</v>
      </c>
      <c r="C96" s="208">
        <v>31.73</v>
      </c>
      <c r="D96" s="208">
        <v>183.89</v>
      </c>
      <c r="E96" s="208">
        <v>169.20999999999998</v>
      </c>
      <c r="F96" s="208">
        <v>721.51</v>
      </c>
      <c r="G96" s="208">
        <v>615.97</v>
      </c>
      <c r="H96" s="208">
        <v>-252.22</v>
      </c>
      <c r="I96" s="208">
        <v>11.68</v>
      </c>
      <c r="J96" s="208" t="s">
        <v>604</v>
      </c>
      <c r="K96" s="208" t="s">
        <v>605</v>
      </c>
      <c r="L96" s="208">
        <v>252.49</v>
      </c>
      <c r="M96" s="208">
        <v>177.35</v>
      </c>
      <c r="N96" s="208">
        <v>0.55000000000000004</v>
      </c>
      <c r="O96" s="209">
        <v>67.98</v>
      </c>
    </row>
    <row r="97" spans="1:15" ht="13.9" customHeight="1">
      <c r="A97" s="208"/>
      <c r="B97" s="208">
        <v>790</v>
      </c>
      <c r="C97" s="208">
        <v>32.29</v>
      </c>
      <c r="D97" s="208">
        <v>184.79</v>
      </c>
      <c r="E97" s="208">
        <v>170.10999999999999</v>
      </c>
      <c r="F97" s="208">
        <v>729.99</v>
      </c>
      <c r="G97" s="208">
        <v>624.45000000000005</v>
      </c>
      <c r="H97" s="208">
        <v>-257.51</v>
      </c>
      <c r="I97" s="208">
        <v>11.28</v>
      </c>
      <c r="J97" s="208" t="s">
        <v>606</v>
      </c>
      <c r="K97" s="208" t="s">
        <v>607</v>
      </c>
      <c r="L97" s="208">
        <v>257.76</v>
      </c>
      <c r="M97" s="208">
        <v>177.49</v>
      </c>
      <c r="N97" s="208">
        <v>0.74</v>
      </c>
      <c r="O97" s="209">
        <v>40.81</v>
      </c>
    </row>
    <row r="98" spans="1:15" ht="13.9" customHeight="1">
      <c r="A98" s="208"/>
      <c r="B98" s="208">
        <v>800</v>
      </c>
      <c r="C98" s="208">
        <v>32.880000000000003</v>
      </c>
      <c r="D98" s="208">
        <v>184.97</v>
      </c>
      <c r="E98" s="208">
        <v>170.29</v>
      </c>
      <c r="F98" s="208">
        <v>738.41</v>
      </c>
      <c r="G98" s="208">
        <v>632.87</v>
      </c>
      <c r="H98" s="208">
        <v>-262.87</v>
      </c>
      <c r="I98" s="208">
        <v>10.82</v>
      </c>
      <c r="J98" s="208" t="s">
        <v>608</v>
      </c>
      <c r="K98" s="208" t="s">
        <v>609</v>
      </c>
      <c r="L98" s="208">
        <v>263.10000000000002</v>
      </c>
      <c r="M98" s="208">
        <v>177.64</v>
      </c>
      <c r="N98" s="208">
        <v>0.6</v>
      </c>
      <c r="O98" s="209">
        <v>9.41</v>
      </c>
    </row>
    <row r="99" spans="1:15" ht="13.9" customHeight="1">
      <c r="A99" s="208"/>
      <c r="B99" s="208">
        <v>810</v>
      </c>
      <c r="C99" s="208">
        <v>33.340000000000003</v>
      </c>
      <c r="D99" s="208">
        <v>185.1</v>
      </c>
      <c r="E99" s="208">
        <v>170.42</v>
      </c>
      <c r="F99" s="208">
        <v>746.79</v>
      </c>
      <c r="G99" s="208">
        <v>641.25</v>
      </c>
      <c r="H99" s="208">
        <v>-268.32</v>
      </c>
      <c r="I99" s="208">
        <v>10.34</v>
      </c>
      <c r="J99" s="208" t="s">
        <v>610</v>
      </c>
      <c r="K99" s="208" t="s">
        <v>611</v>
      </c>
      <c r="L99" s="208">
        <v>268.52</v>
      </c>
      <c r="M99" s="208">
        <v>177.79</v>
      </c>
      <c r="N99" s="208">
        <v>0.47</v>
      </c>
      <c r="O99" s="209">
        <v>8.83</v>
      </c>
    </row>
    <row r="100" spans="1:15" ht="13.9" customHeight="1">
      <c r="A100" s="208"/>
      <c r="B100" s="208">
        <v>820</v>
      </c>
      <c r="C100" s="208">
        <v>33.99</v>
      </c>
      <c r="D100" s="208">
        <v>185.2</v>
      </c>
      <c r="E100" s="208">
        <v>170.51999999999998</v>
      </c>
      <c r="F100" s="208">
        <v>755.11</v>
      </c>
      <c r="G100" s="208">
        <v>649.57000000000005</v>
      </c>
      <c r="H100" s="208">
        <v>-273.83999999999997</v>
      </c>
      <c r="I100" s="208">
        <v>9.84</v>
      </c>
      <c r="J100" s="208" t="s">
        <v>612</v>
      </c>
      <c r="K100" s="208" t="s">
        <v>613</v>
      </c>
      <c r="L100" s="208">
        <v>274.01</v>
      </c>
      <c r="M100" s="208">
        <v>177.94</v>
      </c>
      <c r="N100" s="208">
        <v>0.65</v>
      </c>
      <c r="O100" s="209">
        <v>4.92</v>
      </c>
    </row>
    <row r="101" spans="1:15" ht="13.9" customHeight="1">
      <c r="A101" s="208"/>
      <c r="B101" s="208">
        <v>830</v>
      </c>
      <c r="C101" s="208">
        <v>34.54</v>
      </c>
      <c r="D101" s="208">
        <v>185.24</v>
      </c>
      <c r="E101" s="208">
        <v>170.56</v>
      </c>
      <c r="F101" s="208">
        <v>763.38</v>
      </c>
      <c r="G101" s="208">
        <v>657.84</v>
      </c>
      <c r="H101" s="208">
        <v>-279.44</v>
      </c>
      <c r="I101" s="208">
        <v>9.33</v>
      </c>
      <c r="J101" s="208" t="s">
        <v>614</v>
      </c>
      <c r="K101" s="208" t="s">
        <v>615</v>
      </c>
      <c r="L101" s="208">
        <v>279.60000000000002</v>
      </c>
      <c r="M101" s="208">
        <v>178.09</v>
      </c>
      <c r="N101" s="208">
        <v>0.55000000000000004</v>
      </c>
      <c r="O101" s="209">
        <v>2.36</v>
      </c>
    </row>
    <row r="102" spans="1:15" ht="13.9" customHeight="1">
      <c r="A102" s="208"/>
      <c r="B102" s="208">
        <v>840</v>
      </c>
      <c r="C102" s="208">
        <v>34.979999999999997</v>
      </c>
      <c r="D102" s="208">
        <v>185.57</v>
      </c>
      <c r="E102" s="208">
        <v>170.89</v>
      </c>
      <c r="F102" s="208">
        <v>771.59</v>
      </c>
      <c r="G102" s="208">
        <v>666.05</v>
      </c>
      <c r="H102" s="208">
        <v>-285.12</v>
      </c>
      <c r="I102" s="208">
        <v>8.7899999999999991</v>
      </c>
      <c r="J102" s="208" t="s">
        <v>616</v>
      </c>
      <c r="K102" s="208" t="s">
        <v>563</v>
      </c>
      <c r="L102" s="208">
        <v>285.26</v>
      </c>
      <c r="M102" s="208">
        <v>178.23</v>
      </c>
      <c r="N102" s="208">
        <v>0.48</v>
      </c>
      <c r="O102" s="209">
        <v>23.29</v>
      </c>
    </row>
    <row r="103" spans="1:15" ht="13.9" customHeight="1">
      <c r="A103" s="208"/>
      <c r="B103" s="208">
        <v>850</v>
      </c>
      <c r="C103" s="208">
        <v>35.24</v>
      </c>
      <c r="D103" s="208">
        <v>186.75</v>
      </c>
      <c r="E103" s="208">
        <v>172.07</v>
      </c>
      <c r="F103" s="208">
        <v>779.77</v>
      </c>
      <c r="G103" s="208">
        <v>674.23</v>
      </c>
      <c r="H103" s="208">
        <v>-290.83999999999997</v>
      </c>
      <c r="I103" s="208">
        <v>8.18</v>
      </c>
      <c r="J103" s="208" t="s">
        <v>617</v>
      </c>
      <c r="K103" s="208" t="s">
        <v>618</v>
      </c>
      <c r="L103" s="208">
        <v>290.95</v>
      </c>
      <c r="M103" s="208">
        <v>178.39</v>
      </c>
      <c r="N103" s="208">
        <v>0.73</v>
      </c>
      <c r="O103" s="209">
        <v>69.52</v>
      </c>
    </row>
    <row r="104" spans="1:15" ht="13.9" customHeight="1">
      <c r="A104" s="208"/>
      <c r="B104" s="208">
        <v>860</v>
      </c>
      <c r="C104" s="208">
        <v>35.5</v>
      </c>
      <c r="D104" s="208">
        <v>187.85</v>
      </c>
      <c r="E104" s="208">
        <v>173.17</v>
      </c>
      <c r="F104" s="208">
        <v>787.93</v>
      </c>
      <c r="G104" s="208">
        <v>682.39</v>
      </c>
      <c r="H104" s="208">
        <v>-296.58</v>
      </c>
      <c r="I104" s="208">
        <v>7.44</v>
      </c>
      <c r="J104" s="208" t="s">
        <v>619</v>
      </c>
      <c r="K104" s="208" t="s">
        <v>620</v>
      </c>
      <c r="L104" s="208">
        <v>296.67</v>
      </c>
      <c r="M104" s="208">
        <v>178.56</v>
      </c>
      <c r="N104" s="208">
        <v>0.69</v>
      </c>
      <c r="O104" s="209">
        <v>68.239999999999995</v>
      </c>
    </row>
    <row r="105" spans="1:15" ht="13.9" customHeight="1">
      <c r="A105" s="208"/>
      <c r="B105" s="208">
        <v>870</v>
      </c>
      <c r="C105" s="208">
        <v>35.83</v>
      </c>
      <c r="D105" s="208">
        <v>188.78</v>
      </c>
      <c r="E105" s="208">
        <v>174.1</v>
      </c>
      <c r="F105" s="208">
        <v>796.05</v>
      </c>
      <c r="G105" s="208">
        <v>690.51</v>
      </c>
      <c r="H105" s="208">
        <v>-302.35000000000002</v>
      </c>
      <c r="I105" s="208">
        <v>6.6</v>
      </c>
      <c r="J105" s="208" t="s">
        <v>621</v>
      </c>
      <c r="K105" s="208" t="s">
        <v>622</v>
      </c>
      <c r="L105" s="208">
        <v>302.42</v>
      </c>
      <c r="M105" s="208">
        <v>178.75</v>
      </c>
      <c r="N105" s="208">
        <v>0.63</v>
      </c>
      <c r="O105" s="209">
        <v>59.05</v>
      </c>
    </row>
    <row r="106" spans="1:15" ht="13.9" customHeight="1">
      <c r="A106" s="208"/>
      <c r="B106" s="208">
        <v>880</v>
      </c>
      <c r="C106" s="208">
        <v>36.31</v>
      </c>
      <c r="D106" s="208">
        <v>189.36</v>
      </c>
      <c r="E106" s="208">
        <v>174.68</v>
      </c>
      <c r="F106" s="208">
        <v>804.13</v>
      </c>
      <c r="G106" s="208">
        <v>698.59</v>
      </c>
      <c r="H106" s="208">
        <v>-308.16000000000003</v>
      </c>
      <c r="I106" s="208">
        <v>5.67</v>
      </c>
      <c r="J106" s="208" t="s">
        <v>623</v>
      </c>
      <c r="K106" s="208" t="s">
        <v>624</v>
      </c>
      <c r="L106" s="208">
        <v>308.20999999999998</v>
      </c>
      <c r="M106" s="208">
        <v>178.95</v>
      </c>
      <c r="N106" s="208">
        <v>0.59</v>
      </c>
      <c r="O106" s="209">
        <v>35.659999999999997</v>
      </c>
    </row>
    <row r="107" spans="1:15" ht="13.9" customHeight="1">
      <c r="A107" s="208"/>
      <c r="B107" s="208">
        <v>890</v>
      </c>
      <c r="C107" s="208">
        <v>36.71</v>
      </c>
      <c r="D107" s="208">
        <v>189.74</v>
      </c>
      <c r="E107" s="208">
        <v>175.06</v>
      </c>
      <c r="F107" s="208">
        <v>812.17</v>
      </c>
      <c r="G107" s="208">
        <v>706.63</v>
      </c>
      <c r="H107" s="208">
        <v>-314.02999999999997</v>
      </c>
      <c r="I107" s="208">
        <v>4.68</v>
      </c>
      <c r="J107" s="208" t="s">
        <v>625</v>
      </c>
      <c r="K107" s="208" t="s">
        <v>626</v>
      </c>
      <c r="L107" s="208">
        <v>314.06</v>
      </c>
      <c r="M107" s="208">
        <v>179.15</v>
      </c>
      <c r="N107" s="208">
        <v>0.46</v>
      </c>
      <c r="O107" s="209">
        <v>29.63</v>
      </c>
    </row>
    <row r="108" spans="1:15" ht="13.9" customHeight="1">
      <c r="A108" s="208"/>
      <c r="B108" s="208">
        <v>900</v>
      </c>
      <c r="C108" s="208">
        <v>37.26</v>
      </c>
      <c r="D108" s="208">
        <v>190.35</v>
      </c>
      <c r="E108" s="208">
        <v>175.67</v>
      </c>
      <c r="F108" s="208">
        <v>820.16</v>
      </c>
      <c r="G108" s="208">
        <v>714.62</v>
      </c>
      <c r="H108" s="208">
        <v>-319.95</v>
      </c>
      <c r="I108" s="208">
        <v>3.63</v>
      </c>
      <c r="J108" s="208" t="s">
        <v>627</v>
      </c>
      <c r="K108" s="208" t="s">
        <v>628</v>
      </c>
      <c r="L108" s="208">
        <v>319.97000000000003</v>
      </c>
      <c r="M108" s="208">
        <v>179.35</v>
      </c>
      <c r="N108" s="208">
        <v>0.66</v>
      </c>
      <c r="O108" s="209">
        <v>33.96</v>
      </c>
    </row>
    <row r="109" spans="1:15" ht="13.9" customHeight="1">
      <c r="A109" s="208"/>
      <c r="B109" s="208">
        <v>910</v>
      </c>
      <c r="C109" s="208">
        <v>38.21</v>
      </c>
      <c r="D109" s="208">
        <v>191.24</v>
      </c>
      <c r="E109" s="208">
        <v>176.56</v>
      </c>
      <c r="F109" s="208">
        <v>828.07</v>
      </c>
      <c r="G109" s="208">
        <v>722.53</v>
      </c>
      <c r="H109" s="208">
        <v>-325.95999999999998</v>
      </c>
      <c r="I109" s="208">
        <v>2.4900000000000002</v>
      </c>
      <c r="J109" s="208" t="s">
        <v>629</v>
      </c>
      <c r="K109" s="208" t="s">
        <v>630</v>
      </c>
      <c r="L109" s="208">
        <v>325.97000000000003</v>
      </c>
      <c r="M109" s="208">
        <v>179.56</v>
      </c>
      <c r="N109" s="208">
        <v>1.1000000000000001</v>
      </c>
      <c r="O109" s="209">
        <v>30.18</v>
      </c>
    </row>
    <row r="110" spans="1:15" ht="13.9" customHeight="1">
      <c r="A110" s="208"/>
      <c r="B110" s="208">
        <v>920</v>
      </c>
      <c r="C110" s="208">
        <v>39.200000000000003</v>
      </c>
      <c r="D110" s="208">
        <v>192.03</v>
      </c>
      <c r="E110" s="208">
        <v>177.35</v>
      </c>
      <c r="F110" s="208">
        <v>835.87</v>
      </c>
      <c r="G110" s="208">
        <v>730.33</v>
      </c>
      <c r="H110" s="208">
        <v>-332.09</v>
      </c>
      <c r="I110" s="208">
        <v>1.22</v>
      </c>
      <c r="J110" s="208" t="s">
        <v>631</v>
      </c>
      <c r="K110" s="208" t="s">
        <v>632</v>
      </c>
      <c r="L110" s="208">
        <v>332.09</v>
      </c>
      <c r="M110" s="208">
        <v>179.79</v>
      </c>
      <c r="N110" s="208">
        <v>1.1100000000000001</v>
      </c>
      <c r="O110" s="209">
        <v>26.83</v>
      </c>
    </row>
    <row r="111" spans="1:15" ht="13.9" customHeight="1">
      <c r="A111" s="208"/>
      <c r="B111" s="208">
        <v>930</v>
      </c>
      <c r="C111" s="208">
        <v>40.07</v>
      </c>
      <c r="D111" s="208">
        <v>192.75</v>
      </c>
      <c r="E111" s="208">
        <v>178.07</v>
      </c>
      <c r="F111" s="208">
        <v>843.57</v>
      </c>
      <c r="G111" s="208">
        <v>738.03</v>
      </c>
      <c r="H111" s="208">
        <v>-338.32</v>
      </c>
      <c r="I111" s="208">
        <v>-0.14000000000000001</v>
      </c>
      <c r="J111" s="208" t="s">
        <v>633</v>
      </c>
      <c r="K111" s="208" t="s">
        <v>634</v>
      </c>
      <c r="L111" s="208">
        <v>338.32</v>
      </c>
      <c r="M111" s="208">
        <v>180.02</v>
      </c>
      <c r="N111" s="208">
        <v>0.98</v>
      </c>
      <c r="O111" s="209">
        <v>28.11</v>
      </c>
    </row>
    <row r="112" spans="1:15" ht="13.9" customHeight="1">
      <c r="A112" s="208"/>
      <c r="B112" s="208">
        <v>940</v>
      </c>
      <c r="C112" s="208">
        <v>41.07</v>
      </c>
      <c r="D112" s="208">
        <v>193.53</v>
      </c>
      <c r="E112" s="208">
        <v>178.85</v>
      </c>
      <c r="F112" s="208">
        <v>851.17</v>
      </c>
      <c r="G112" s="208">
        <v>745.63</v>
      </c>
      <c r="H112" s="208">
        <v>-344.65</v>
      </c>
      <c r="I112" s="208">
        <v>-1.62</v>
      </c>
      <c r="J112" s="208" t="s">
        <v>635</v>
      </c>
      <c r="K112" s="208" t="s">
        <v>636</v>
      </c>
      <c r="L112" s="208">
        <v>344.66</v>
      </c>
      <c r="M112" s="208">
        <v>180.27</v>
      </c>
      <c r="N112" s="208">
        <v>1.1200000000000001</v>
      </c>
      <c r="O112" s="209">
        <v>27.2</v>
      </c>
    </row>
    <row r="113" spans="1:15" ht="13.9" customHeight="1">
      <c r="A113" s="208"/>
      <c r="B113" s="208">
        <v>950</v>
      </c>
      <c r="C113" s="208">
        <v>41.53</v>
      </c>
      <c r="D113" s="208">
        <v>194.11</v>
      </c>
      <c r="E113" s="208">
        <v>179.43</v>
      </c>
      <c r="F113" s="208">
        <v>858.68</v>
      </c>
      <c r="G113" s="208">
        <v>753.14</v>
      </c>
      <c r="H113" s="208">
        <v>-351.06</v>
      </c>
      <c r="I113" s="208">
        <v>-3.2</v>
      </c>
      <c r="J113" s="208" t="s">
        <v>637</v>
      </c>
      <c r="K113" s="208" t="s">
        <v>638</v>
      </c>
      <c r="L113" s="208">
        <v>351.08</v>
      </c>
      <c r="M113" s="208">
        <v>180.52</v>
      </c>
      <c r="N113" s="208">
        <v>0.6</v>
      </c>
      <c r="O113" s="209">
        <v>39.979999999999997</v>
      </c>
    </row>
    <row r="114" spans="1:15" ht="13.9" customHeight="1">
      <c r="A114" s="208"/>
      <c r="B114" s="208">
        <v>960</v>
      </c>
      <c r="C114" s="208">
        <v>42.26</v>
      </c>
      <c r="D114" s="208">
        <v>195.06</v>
      </c>
      <c r="E114" s="208">
        <v>180.38</v>
      </c>
      <c r="F114" s="208">
        <v>866.13</v>
      </c>
      <c r="G114" s="208">
        <v>760.59</v>
      </c>
      <c r="H114" s="208">
        <v>-357.52</v>
      </c>
      <c r="I114" s="208">
        <v>-4.88</v>
      </c>
      <c r="J114" s="208" t="s">
        <v>639</v>
      </c>
      <c r="K114" s="208" t="s">
        <v>640</v>
      </c>
      <c r="L114" s="208">
        <v>357.56</v>
      </c>
      <c r="M114" s="208">
        <v>180.78</v>
      </c>
      <c r="N114" s="208">
        <v>0.97</v>
      </c>
      <c r="O114" s="209">
        <v>41.35</v>
      </c>
    </row>
    <row r="115" spans="1:15" ht="13.9" customHeight="1">
      <c r="A115" s="208"/>
      <c r="B115" s="208">
        <v>970</v>
      </c>
      <c r="C115" s="208">
        <v>43.15</v>
      </c>
      <c r="D115" s="208">
        <v>195.53</v>
      </c>
      <c r="E115" s="208">
        <v>180.85</v>
      </c>
      <c r="F115" s="208">
        <v>873.47</v>
      </c>
      <c r="G115" s="208">
        <v>767.93</v>
      </c>
      <c r="H115" s="208">
        <v>-364.07</v>
      </c>
      <c r="I115" s="208">
        <v>-6.67</v>
      </c>
      <c r="J115" s="208" t="s">
        <v>641</v>
      </c>
      <c r="K115" s="208" t="s">
        <v>642</v>
      </c>
      <c r="L115" s="208">
        <v>364.13</v>
      </c>
      <c r="M115" s="208">
        <v>181.05</v>
      </c>
      <c r="N115" s="208">
        <v>0.95</v>
      </c>
      <c r="O115" s="209">
        <v>19.88</v>
      </c>
    </row>
    <row r="116" spans="1:15" ht="13.9" customHeight="1">
      <c r="A116" s="208"/>
      <c r="B116" s="208">
        <v>980</v>
      </c>
      <c r="C116" s="208">
        <v>44.6</v>
      </c>
      <c r="D116" s="208">
        <v>195.86</v>
      </c>
      <c r="E116" s="208">
        <v>181.18</v>
      </c>
      <c r="F116" s="208">
        <v>880.68</v>
      </c>
      <c r="G116" s="208">
        <v>775.14</v>
      </c>
      <c r="H116" s="208">
        <v>-370.74</v>
      </c>
      <c r="I116" s="208">
        <v>-8.5500000000000007</v>
      </c>
      <c r="J116" s="208" t="s">
        <v>643</v>
      </c>
      <c r="K116" s="208" t="s">
        <v>644</v>
      </c>
      <c r="L116" s="208">
        <v>370.84</v>
      </c>
      <c r="M116" s="208">
        <v>181.32</v>
      </c>
      <c r="N116" s="208">
        <v>1.47</v>
      </c>
      <c r="O116" s="209">
        <v>9.08</v>
      </c>
    </row>
    <row r="117" spans="1:15" ht="13.9" customHeight="1">
      <c r="A117" s="208"/>
      <c r="B117" s="208">
        <v>990</v>
      </c>
      <c r="C117" s="208">
        <v>46.1</v>
      </c>
      <c r="D117" s="208">
        <v>196.18</v>
      </c>
      <c r="E117" s="208">
        <v>181.5</v>
      </c>
      <c r="F117" s="208">
        <v>887.71</v>
      </c>
      <c r="G117" s="208">
        <v>782.17</v>
      </c>
      <c r="H117" s="208">
        <v>-377.58</v>
      </c>
      <c r="I117" s="208">
        <v>-10.51</v>
      </c>
      <c r="J117" s="208" t="s">
        <v>645</v>
      </c>
      <c r="K117" s="208" t="s">
        <v>646</v>
      </c>
      <c r="L117" s="208">
        <v>377.72</v>
      </c>
      <c r="M117" s="208">
        <v>181.59</v>
      </c>
      <c r="N117" s="208">
        <v>1.52</v>
      </c>
      <c r="O117" s="209">
        <v>8.74</v>
      </c>
    </row>
    <row r="118" spans="1:15" ht="13.9" customHeight="1">
      <c r="A118" s="208"/>
      <c r="B118" s="208">
        <v>1000</v>
      </c>
      <c r="C118" s="208">
        <v>47.05</v>
      </c>
      <c r="D118" s="208">
        <v>196.59</v>
      </c>
      <c r="E118" s="208">
        <v>181.91</v>
      </c>
      <c r="F118" s="208">
        <v>894.58</v>
      </c>
      <c r="G118" s="208">
        <v>789.04</v>
      </c>
      <c r="H118" s="208">
        <v>-384.54</v>
      </c>
      <c r="I118" s="208">
        <v>-12.56</v>
      </c>
      <c r="J118" s="208" t="s">
        <v>647</v>
      </c>
      <c r="K118" s="208" t="s">
        <v>648</v>
      </c>
      <c r="L118" s="208">
        <v>384.75</v>
      </c>
      <c r="M118" s="208">
        <v>181.87</v>
      </c>
      <c r="N118" s="208">
        <v>1</v>
      </c>
      <c r="O118" s="209">
        <v>17.54</v>
      </c>
    </row>
    <row r="119" spans="1:15" ht="13.9" customHeight="1">
      <c r="A119" s="208"/>
      <c r="B119" s="208">
        <v>1010</v>
      </c>
      <c r="C119" s="208">
        <v>47.43</v>
      </c>
      <c r="D119" s="208">
        <v>196.54</v>
      </c>
      <c r="E119" s="208">
        <v>181.85999999999999</v>
      </c>
      <c r="F119" s="208">
        <v>901.37</v>
      </c>
      <c r="G119" s="208">
        <v>795.83</v>
      </c>
      <c r="H119" s="208">
        <v>-391.58</v>
      </c>
      <c r="I119" s="208">
        <v>-14.65</v>
      </c>
      <c r="J119" s="208" t="s">
        <v>649</v>
      </c>
      <c r="K119" s="208" t="s">
        <v>650</v>
      </c>
      <c r="L119" s="208">
        <v>391.85</v>
      </c>
      <c r="M119" s="208">
        <v>182.14</v>
      </c>
      <c r="N119" s="208">
        <v>0.38</v>
      </c>
      <c r="O119" s="209">
        <v>-5.53</v>
      </c>
    </row>
    <row r="120" spans="1:15" ht="13.9" customHeight="1">
      <c r="A120" s="208"/>
      <c r="B120" s="208">
        <v>1020</v>
      </c>
      <c r="C120" s="208">
        <v>47.64</v>
      </c>
      <c r="D120" s="208">
        <v>196.81</v>
      </c>
      <c r="E120" s="208">
        <v>182.13</v>
      </c>
      <c r="F120" s="208">
        <v>908.13</v>
      </c>
      <c r="G120" s="208">
        <v>802.59</v>
      </c>
      <c r="H120" s="208">
        <v>-398.65</v>
      </c>
      <c r="I120" s="208">
        <v>-16.77</v>
      </c>
      <c r="J120" s="208" t="s">
        <v>651</v>
      </c>
      <c r="K120" s="208" t="s">
        <v>652</v>
      </c>
      <c r="L120" s="208">
        <v>399</v>
      </c>
      <c r="M120" s="208">
        <v>182.41</v>
      </c>
      <c r="N120" s="208">
        <v>0.28999999999999998</v>
      </c>
      <c r="O120" s="209">
        <v>43.58</v>
      </c>
    </row>
    <row r="121" spans="1:15" ht="13.9" customHeight="1">
      <c r="A121" s="233"/>
      <c r="B121" s="233">
        <v>1030</v>
      </c>
      <c r="C121" s="233">
        <v>47.79</v>
      </c>
      <c r="D121" s="208">
        <v>196.56</v>
      </c>
      <c r="E121" s="233">
        <v>181.88</v>
      </c>
      <c r="F121" s="233">
        <v>914.85</v>
      </c>
      <c r="G121" s="233">
        <v>809.31</v>
      </c>
      <c r="H121" s="233">
        <v>-405.73</v>
      </c>
      <c r="I121" s="233">
        <v>-18.89</v>
      </c>
      <c r="J121" s="233" t="s">
        <v>653</v>
      </c>
      <c r="K121" s="233" t="s">
        <v>654</v>
      </c>
      <c r="L121" s="233">
        <v>406.17</v>
      </c>
      <c r="M121" s="233">
        <v>182.67</v>
      </c>
      <c r="N121" s="233">
        <v>0.24</v>
      </c>
      <c r="O121" s="209">
        <v>-51.04</v>
      </c>
    </row>
    <row r="122" spans="1:15" ht="13.9" customHeight="1">
      <c r="A122" s="233"/>
      <c r="B122" s="233">
        <v>1040</v>
      </c>
      <c r="C122" s="233">
        <v>47.92</v>
      </c>
      <c r="D122" s="208">
        <v>196.49</v>
      </c>
      <c r="E122" s="233">
        <v>181.81</v>
      </c>
      <c r="F122" s="233">
        <v>921.56</v>
      </c>
      <c r="G122" s="233">
        <v>816.02</v>
      </c>
      <c r="H122" s="233">
        <v>-412.84</v>
      </c>
      <c r="I122" s="233">
        <v>-21</v>
      </c>
      <c r="J122" s="233" t="s">
        <v>655</v>
      </c>
      <c r="K122" s="233" t="s">
        <v>656</v>
      </c>
      <c r="L122" s="233">
        <v>413.38</v>
      </c>
      <c r="M122" s="233">
        <v>182.91</v>
      </c>
      <c r="N122" s="233">
        <v>0.14000000000000001</v>
      </c>
      <c r="O122" s="209">
        <v>-21.79</v>
      </c>
    </row>
    <row r="123" spans="1:15" ht="13.9" customHeight="1">
      <c r="A123" s="233"/>
      <c r="B123" s="233">
        <v>1050</v>
      </c>
      <c r="C123" s="233">
        <v>48.18</v>
      </c>
      <c r="D123" s="208">
        <v>196.6</v>
      </c>
      <c r="E123" s="233">
        <v>181.92</v>
      </c>
      <c r="F123" s="233">
        <v>928.25</v>
      </c>
      <c r="G123" s="233">
        <v>822.71</v>
      </c>
      <c r="H123" s="233">
        <v>-419.97</v>
      </c>
      <c r="I123" s="233">
        <v>-23.12</v>
      </c>
      <c r="J123" s="233" t="s">
        <v>657</v>
      </c>
      <c r="K123" s="233" t="s">
        <v>658</v>
      </c>
      <c r="L123" s="233">
        <v>420.61</v>
      </c>
      <c r="M123" s="233">
        <v>183.15</v>
      </c>
      <c r="N123" s="233">
        <v>0.27</v>
      </c>
      <c r="O123" s="209">
        <v>17.5</v>
      </c>
    </row>
    <row r="124" spans="1:15" ht="13.9" customHeight="1">
      <c r="A124" s="233"/>
      <c r="B124" s="233">
        <v>1060</v>
      </c>
      <c r="C124" s="233">
        <v>48.47</v>
      </c>
      <c r="D124" s="208">
        <v>196.4</v>
      </c>
      <c r="E124" s="233">
        <v>181.72</v>
      </c>
      <c r="F124" s="233">
        <v>934.9</v>
      </c>
      <c r="G124" s="233">
        <v>829.36</v>
      </c>
      <c r="H124" s="233">
        <v>-427.13</v>
      </c>
      <c r="I124" s="233">
        <v>-25.24</v>
      </c>
      <c r="J124" s="233" t="s">
        <v>659</v>
      </c>
      <c r="K124" s="233" t="s">
        <v>660</v>
      </c>
      <c r="L124" s="233">
        <v>427.88</v>
      </c>
      <c r="M124" s="233">
        <v>183.38</v>
      </c>
      <c r="N124" s="233">
        <v>0.33</v>
      </c>
      <c r="O124" s="209">
        <v>-27.32</v>
      </c>
    </row>
    <row r="125" spans="1:15" ht="13.9" customHeight="1">
      <c r="A125" s="233"/>
      <c r="B125" s="233">
        <v>1070</v>
      </c>
      <c r="C125" s="233">
        <v>48.62</v>
      </c>
      <c r="D125" s="208">
        <v>196.22</v>
      </c>
      <c r="E125" s="233">
        <v>181.54</v>
      </c>
      <c r="F125" s="233">
        <v>941.52</v>
      </c>
      <c r="G125" s="233">
        <v>835.98</v>
      </c>
      <c r="H125" s="233">
        <v>-434.33</v>
      </c>
      <c r="I125" s="233">
        <v>-27.35</v>
      </c>
      <c r="J125" s="233" t="s">
        <v>661</v>
      </c>
      <c r="K125" s="233" t="s">
        <v>662</v>
      </c>
      <c r="L125" s="233">
        <v>435.19</v>
      </c>
      <c r="M125" s="233">
        <v>183.6</v>
      </c>
      <c r="N125" s="233">
        <v>0.2</v>
      </c>
      <c r="O125" s="209">
        <v>-42.03</v>
      </c>
    </row>
    <row r="126" spans="1:15" ht="13.9" customHeight="1">
      <c r="A126" s="233"/>
      <c r="B126" s="233">
        <v>1080</v>
      </c>
      <c r="C126" s="233">
        <v>48</v>
      </c>
      <c r="D126" s="208">
        <v>196.16</v>
      </c>
      <c r="E126" s="233">
        <v>181.48</v>
      </c>
      <c r="F126" s="233">
        <v>948.17</v>
      </c>
      <c r="G126" s="233">
        <v>842.63</v>
      </c>
      <c r="H126" s="233">
        <v>-441.5</v>
      </c>
      <c r="I126" s="233">
        <v>-29.43</v>
      </c>
      <c r="J126" s="233" t="s">
        <v>663</v>
      </c>
      <c r="K126" s="233" t="s">
        <v>664</v>
      </c>
      <c r="L126" s="233">
        <v>442.48</v>
      </c>
      <c r="M126" s="233">
        <v>183.81</v>
      </c>
      <c r="N126" s="233">
        <v>0.62</v>
      </c>
      <c r="O126" s="209">
        <v>-175.89</v>
      </c>
    </row>
    <row r="127" spans="1:15" ht="13.9" customHeight="1">
      <c r="A127" s="233"/>
      <c r="B127" s="233">
        <v>1090</v>
      </c>
      <c r="C127" s="233">
        <v>47.54</v>
      </c>
      <c r="D127" s="208">
        <v>196.05</v>
      </c>
      <c r="E127" s="233">
        <v>181.37</v>
      </c>
      <c r="F127" s="233">
        <v>954.89</v>
      </c>
      <c r="G127" s="233">
        <v>849.35</v>
      </c>
      <c r="H127" s="233">
        <v>-448.61</v>
      </c>
      <c r="I127" s="233">
        <v>-31.48</v>
      </c>
      <c r="J127" s="233" t="s">
        <v>665</v>
      </c>
      <c r="K127" s="233" t="s">
        <v>666</v>
      </c>
      <c r="L127" s="233">
        <v>449.71</v>
      </c>
      <c r="M127" s="233">
        <v>184.01</v>
      </c>
      <c r="N127" s="233">
        <v>0.47</v>
      </c>
      <c r="O127" s="209">
        <v>-170</v>
      </c>
    </row>
    <row r="128" spans="1:15" ht="13.9" customHeight="1">
      <c r="A128" s="208"/>
      <c r="B128" s="208">
        <v>1100</v>
      </c>
      <c r="C128" s="208">
        <v>47.19</v>
      </c>
      <c r="D128" s="208">
        <v>196.15</v>
      </c>
      <c r="E128" s="208">
        <v>181.47</v>
      </c>
      <c r="F128" s="208">
        <v>961.66</v>
      </c>
      <c r="G128" s="208">
        <v>856.12</v>
      </c>
      <c r="H128" s="233">
        <v>-455.68</v>
      </c>
      <c r="I128" s="233">
        <v>-33.520000000000003</v>
      </c>
      <c r="J128" s="233" t="s">
        <v>667</v>
      </c>
      <c r="K128" s="233" t="s">
        <v>668</v>
      </c>
      <c r="L128" s="233">
        <v>456.91</v>
      </c>
      <c r="M128" s="233">
        <v>184.21</v>
      </c>
      <c r="N128" s="233">
        <v>0.36</v>
      </c>
      <c r="O128" s="209">
        <v>168.16</v>
      </c>
    </row>
    <row r="129" spans="1:15" ht="13.9" customHeight="1">
      <c r="A129" s="208"/>
      <c r="B129" s="208">
        <v>1110</v>
      </c>
      <c r="C129" s="208">
        <v>45.78</v>
      </c>
      <c r="D129" s="208">
        <v>196.13</v>
      </c>
      <c r="E129" s="233">
        <v>181.45</v>
      </c>
      <c r="F129" s="233">
        <v>968.55</v>
      </c>
      <c r="G129" s="233">
        <v>863.01</v>
      </c>
      <c r="H129" s="233">
        <v>-462.65</v>
      </c>
      <c r="I129" s="233">
        <v>-35.54</v>
      </c>
      <c r="J129" s="233" t="s">
        <v>669</v>
      </c>
      <c r="K129" s="233" t="s">
        <v>670</v>
      </c>
      <c r="L129" s="233">
        <v>464.01</v>
      </c>
      <c r="M129" s="233">
        <v>184.39</v>
      </c>
      <c r="N129" s="233">
        <v>1.41</v>
      </c>
      <c r="O129" s="209">
        <v>-179.42</v>
      </c>
    </row>
    <row r="130" spans="1:15" ht="13.9" customHeight="1">
      <c r="A130" s="208"/>
      <c r="B130" s="208">
        <v>1120</v>
      </c>
      <c r="C130" s="208">
        <v>44.97</v>
      </c>
      <c r="D130" s="208">
        <v>196.21</v>
      </c>
      <c r="E130" s="233">
        <v>181.53</v>
      </c>
      <c r="F130" s="233">
        <v>975.57</v>
      </c>
      <c r="G130" s="233">
        <v>870.03</v>
      </c>
      <c r="H130" s="233">
        <v>-469.48</v>
      </c>
      <c r="I130" s="233">
        <v>-37.520000000000003</v>
      </c>
      <c r="J130" s="233" t="s">
        <v>671</v>
      </c>
      <c r="K130" s="233" t="s">
        <v>672</v>
      </c>
      <c r="L130" s="233">
        <v>470.98</v>
      </c>
      <c r="M130" s="233">
        <v>184.57</v>
      </c>
      <c r="N130" s="233">
        <v>0.81</v>
      </c>
      <c r="O130" s="209">
        <v>176.01</v>
      </c>
    </row>
    <row r="131" spans="1:15" ht="13.9" customHeight="1">
      <c r="A131" s="208"/>
      <c r="B131" s="208">
        <v>1130</v>
      </c>
      <c r="C131" s="208">
        <v>44.14</v>
      </c>
      <c r="D131" s="208">
        <v>196.25</v>
      </c>
      <c r="E131" s="233">
        <v>181.57</v>
      </c>
      <c r="F131" s="233">
        <v>982.7</v>
      </c>
      <c r="G131" s="233">
        <v>877.16</v>
      </c>
      <c r="H131" s="233">
        <v>-476.22</v>
      </c>
      <c r="I131" s="233">
        <v>-39.479999999999997</v>
      </c>
      <c r="J131" s="233" t="s">
        <v>673</v>
      </c>
      <c r="K131" s="233" t="s">
        <v>674</v>
      </c>
      <c r="L131" s="233">
        <v>477.85</v>
      </c>
      <c r="M131" s="233">
        <v>184.74</v>
      </c>
      <c r="N131" s="233">
        <v>0.83</v>
      </c>
      <c r="O131" s="209">
        <v>178.08</v>
      </c>
    </row>
    <row r="132" spans="1:15" ht="13.9" customHeight="1">
      <c r="A132" s="233"/>
      <c r="B132" s="233">
        <v>1140</v>
      </c>
      <c r="C132" s="233">
        <v>43.4</v>
      </c>
      <c r="D132" s="208">
        <v>196.31</v>
      </c>
      <c r="E132" s="233">
        <v>181.63</v>
      </c>
      <c r="F132" s="233">
        <v>989.92</v>
      </c>
      <c r="G132" s="233">
        <v>884.38</v>
      </c>
      <c r="H132" s="233">
        <v>-482.86</v>
      </c>
      <c r="I132" s="233">
        <v>-41.42</v>
      </c>
      <c r="J132" s="233" t="s">
        <v>675</v>
      </c>
      <c r="K132" s="233" t="s">
        <v>676</v>
      </c>
      <c r="L132" s="233">
        <v>484.63</v>
      </c>
      <c r="M132" s="233">
        <v>184.9</v>
      </c>
      <c r="N132" s="233">
        <v>0.74</v>
      </c>
      <c r="O132" s="209">
        <v>176.81</v>
      </c>
    </row>
    <row r="133" spans="1:15" ht="13.9" customHeight="1">
      <c r="A133" s="233"/>
      <c r="B133" s="233">
        <v>1150</v>
      </c>
      <c r="C133" s="233">
        <v>43.23</v>
      </c>
      <c r="D133" s="208">
        <v>195.99</v>
      </c>
      <c r="E133" s="233">
        <v>181.31</v>
      </c>
      <c r="F133" s="233">
        <v>997.2</v>
      </c>
      <c r="G133" s="233">
        <v>891.66</v>
      </c>
      <c r="H133" s="233">
        <v>-489.45</v>
      </c>
      <c r="I133" s="233">
        <v>-43.33</v>
      </c>
      <c r="J133" s="233" t="s">
        <v>677</v>
      </c>
      <c r="K133" s="233" t="s">
        <v>678</v>
      </c>
      <c r="L133" s="233">
        <v>491.36</v>
      </c>
      <c r="M133" s="233">
        <v>185.06</v>
      </c>
      <c r="N133" s="233">
        <v>0.28000000000000003</v>
      </c>
      <c r="O133" s="209">
        <v>-127.87</v>
      </c>
    </row>
    <row r="134" spans="1:15" ht="13.9" customHeight="1">
      <c r="A134" s="233"/>
      <c r="B134" s="233">
        <v>1160</v>
      </c>
      <c r="C134" s="233">
        <v>43.37</v>
      </c>
      <c r="D134" s="208">
        <v>195.98</v>
      </c>
      <c r="E134" s="233">
        <v>181.29999999999998</v>
      </c>
      <c r="F134" s="233">
        <v>1004.47</v>
      </c>
      <c r="G134" s="233">
        <v>898.93</v>
      </c>
      <c r="H134" s="233">
        <v>-496.04</v>
      </c>
      <c r="I134" s="233">
        <v>-45.22</v>
      </c>
      <c r="J134" s="233" t="s">
        <v>679</v>
      </c>
      <c r="K134" s="233" t="s">
        <v>680</v>
      </c>
      <c r="L134" s="233">
        <v>498.1</v>
      </c>
      <c r="M134" s="233">
        <v>185.21</v>
      </c>
      <c r="N134" s="233">
        <v>0.14000000000000001</v>
      </c>
      <c r="O134" s="209">
        <v>-2.81</v>
      </c>
    </row>
    <row r="135" spans="1:15" ht="13.9" customHeight="1">
      <c r="A135" s="233"/>
      <c r="B135" s="233">
        <v>1170</v>
      </c>
      <c r="C135" s="233">
        <v>43.75</v>
      </c>
      <c r="D135" s="208">
        <v>195.93</v>
      </c>
      <c r="E135" s="233">
        <v>181.25</v>
      </c>
      <c r="F135" s="233">
        <v>1011.72</v>
      </c>
      <c r="G135" s="233">
        <v>906.18</v>
      </c>
      <c r="H135" s="233">
        <v>-502.67</v>
      </c>
      <c r="I135" s="233">
        <v>-47.11</v>
      </c>
      <c r="J135" s="233" t="s">
        <v>681</v>
      </c>
      <c r="K135" s="233" t="s">
        <v>682</v>
      </c>
      <c r="L135" s="233">
        <v>504.87</v>
      </c>
      <c r="M135" s="233">
        <v>185.35</v>
      </c>
      <c r="N135" s="233">
        <v>0.38</v>
      </c>
      <c r="O135" s="209">
        <v>-5.2</v>
      </c>
    </row>
    <row r="136" spans="1:15" ht="13.9" customHeight="1">
      <c r="A136" s="233"/>
      <c r="B136" s="233">
        <v>1180</v>
      </c>
      <c r="C136" s="233">
        <v>43.96</v>
      </c>
      <c r="D136" s="208">
        <v>196.22</v>
      </c>
      <c r="E136" s="233">
        <v>181.54</v>
      </c>
      <c r="F136" s="233">
        <v>1018.93</v>
      </c>
      <c r="G136" s="233">
        <v>913.39</v>
      </c>
      <c r="H136" s="233">
        <v>-509.32</v>
      </c>
      <c r="I136" s="233">
        <v>-49.03</v>
      </c>
      <c r="J136" s="233" t="s">
        <v>683</v>
      </c>
      <c r="K136" s="233" t="s">
        <v>684</v>
      </c>
      <c r="L136" s="233">
        <v>511.68</v>
      </c>
      <c r="M136" s="233">
        <v>185.5</v>
      </c>
      <c r="N136" s="233">
        <v>0.28999999999999998</v>
      </c>
      <c r="O136" s="209">
        <v>43.84</v>
      </c>
    </row>
    <row r="137" spans="1:15" ht="13.9" customHeight="1">
      <c r="A137" s="233"/>
      <c r="B137" s="233">
        <v>1190</v>
      </c>
      <c r="C137" s="233">
        <v>44.16</v>
      </c>
      <c r="D137" s="208">
        <v>196.49</v>
      </c>
      <c r="E137" s="233">
        <v>181.81</v>
      </c>
      <c r="F137" s="233">
        <v>1026.1199999999999</v>
      </c>
      <c r="G137" s="233">
        <v>920.58</v>
      </c>
      <c r="H137" s="233">
        <v>-516</v>
      </c>
      <c r="I137" s="233">
        <v>-50.99</v>
      </c>
      <c r="J137" s="233" t="s">
        <v>685</v>
      </c>
      <c r="K137" s="233" t="s">
        <v>686</v>
      </c>
      <c r="L137" s="233">
        <v>518.51</v>
      </c>
      <c r="M137" s="233">
        <v>185.64</v>
      </c>
      <c r="N137" s="233">
        <v>0.27</v>
      </c>
      <c r="O137" s="209">
        <v>43.29</v>
      </c>
    </row>
    <row r="138" spans="1:15" ht="13.9" customHeight="1">
      <c r="A138" s="233"/>
      <c r="B138" s="233">
        <v>1200</v>
      </c>
      <c r="C138" s="233">
        <v>44.44</v>
      </c>
      <c r="D138" s="208">
        <v>196.97</v>
      </c>
      <c r="E138" s="233">
        <v>182.29</v>
      </c>
      <c r="F138" s="233">
        <v>1033.27</v>
      </c>
      <c r="G138" s="233">
        <v>927.73</v>
      </c>
      <c r="H138" s="233">
        <v>-522.67999999999995</v>
      </c>
      <c r="I138" s="233">
        <v>-53</v>
      </c>
      <c r="J138" s="233" t="s">
        <v>687</v>
      </c>
      <c r="K138" s="233" t="s">
        <v>688</v>
      </c>
      <c r="L138" s="233">
        <v>525.36</v>
      </c>
      <c r="M138" s="233">
        <v>185.79</v>
      </c>
      <c r="N138" s="233">
        <v>0.44</v>
      </c>
      <c r="O138" s="209">
        <v>50.3</v>
      </c>
    </row>
    <row r="139" spans="1:15" ht="13.9" customHeight="1">
      <c r="A139" s="233"/>
      <c r="B139" s="233">
        <v>1210</v>
      </c>
      <c r="C139" s="233">
        <v>44.56</v>
      </c>
      <c r="D139" s="208">
        <v>197.04</v>
      </c>
      <c r="E139" s="233">
        <v>182.35999999999999</v>
      </c>
      <c r="F139" s="233">
        <v>1040.4100000000001</v>
      </c>
      <c r="G139" s="233">
        <v>934.87</v>
      </c>
      <c r="H139" s="233">
        <v>-529.39</v>
      </c>
      <c r="I139" s="233">
        <v>-55.05</v>
      </c>
      <c r="J139" s="233" t="s">
        <v>689</v>
      </c>
      <c r="K139" s="233" t="s">
        <v>690</v>
      </c>
      <c r="L139" s="233">
        <v>532.24</v>
      </c>
      <c r="M139" s="233">
        <v>185.94</v>
      </c>
      <c r="N139" s="233">
        <v>0.13</v>
      </c>
      <c r="O139" s="209">
        <v>22.26</v>
      </c>
    </row>
    <row r="140" spans="1:15" ht="13.9" customHeight="1">
      <c r="A140" s="233"/>
      <c r="B140" s="233">
        <v>1220</v>
      </c>
      <c r="C140" s="233">
        <v>44.77</v>
      </c>
      <c r="D140" s="208">
        <v>197.02</v>
      </c>
      <c r="E140" s="233">
        <v>182.34</v>
      </c>
      <c r="F140" s="233">
        <v>1047.52</v>
      </c>
      <c r="G140" s="233">
        <v>941.98</v>
      </c>
      <c r="H140" s="233">
        <v>-536.11</v>
      </c>
      <c r="I140" s="233">
        <v>-57.11</v>
      </c>
      <c r="J140" s="233" t="s">
        <v>691</v>
      </c>
      <c r="K140" s="233" t="s">
        <v>692</v>
      </c>
      <c r="L140" s="233">
        <v>539.14</v>
      </c>
      <c r="M140" s="233">
        <v>186.08</v>
      </c>
      <c r="N140" s="233">
        <v>0.21</v>
      </c>
      <c r="O140" s="209">
        <v>-3.84</v>
      </c>
    </row>
    <row r="141" spans="1:15" ht="13.9" customHeight="1">
      <c r="A141" s="233"/>
      <c r="B141" s="233">
        <v>1230</v>
      </c>
      <c r="C141" s="233">
        <v>45.02</v>
      </c>
      <c r="D141" s="208">
        <v>196.98</v>
      </c>
      <c r="E141" s="233">
        <v>182.29999999999998</v>
      </c>
      <c r="F141" s="233">
        <v>1054.5999999999999</v>
      </c>
      <c r="G141" s="233">
        <v>949.06</v>
      </c>
      <c r="H141" s="233">
        <v>-542.86</v>
      </c>
      <c r="I141" s="233">
        <v>-59.17</v>
      </c>
      <c r="J141" s="233" t="s">
        <v>693</v>
      </c>
      <c r="K141" s="233" t="s">
        <v>694</v>
      </c>
      <c r="L141" s="233">
        <v>546.07000000000005</v>
      </c>
      <c r="M141" s="233">
        <v>186.22</v>
      </c>
      <c r="N141" s="233">
        <v>0.25</v>
      </c>
      <c r="O141" s="209">
        <v>-6.46</v>
      </c>
    </row>
    <row r="142" spans="1:15" ht="13.9" customHeight="1">
      <c r="A142" s="233"/>
      <c r="B142" s="233">
        <v>1240</v>
      </c>
      <c r="C142" s="233">
        <v>45.05</v>
      </c>
      <c r="D142" s="208">
        <v>196.92</v>
      </c>
      <c r="E142" s="233">
        <v>182.23999999999998</v>
      </c>
      <c r="F142" s="233">
        <v>1061.67</v>
      </c>
      <c r="G142" s="233">
        <v>956.13</v>
      </c>
      <c r="H142" s="233">
        <v>-549.63</v>
      </c>
      <c r="I142" s="233">
        <v>-61.23</v>
      </c>
      <c r="J142" s="233" t="s">
        <v>695</v>
      </c>
      <c r="K142" s="233" t="s">
        <v>696</v>
      </c>
      <c r="L142" s="233">
        <v>553.03</v>
      </c>
      <c r="M142" s="233">
        <v>186.36</v>
      </c>
      <c r="N142" s="233">
        <v>0.05</v>
      </c>
      <c r="O142" s="209">
        <v>-54.77</v>
      </c>
    </row>
    <row r="143" spans="1:15" ht="13.9" customHeight="1">
      <c r="A143" s="233"/>
      <c r="B143" s="233">
        <v>1250</v>
      </c>
      <c r="C143" s="233">
        <v>45.1</v>
      </c>
      <c r="D143" s="208">
        <v>196.92</v>
      </c>
      <c r="E143" s="233">
        <v>182.23999999999998</v>
      </c>
      <c r="F143" s="233">
        <v>1068.73</v>
      </c>
      <c r="G143" s="233">
        <v>963.19</v>
      </c>
      <c r="H143" s="233">
        <v>-556.4</v>
      </c>
      <c r="I143" s="233">
        <v>-63.29</v>
      </c>
      <c r="J143" s="233" t="s">
        <v>697</v>
      </c>
      <c r="K143" s="233" t="s">
        <v>698</v>
      </c>
      <c r="L143" s="233">
        <v>559.99</v>
      </c>
      <c r="M143" s="233">
        <v>186.49</v>
      </c>
      <c r="N143" s="233">
        <v>0.05</v>
      </c>
      <c r="O143" s="209">
        <v>0</v>
      </c>
    </row>
    <row r="144" spans="1:15" ht="13.9" customHeight="1">
      <c r="A144" s="233"/>
      <c r="B144" s="233">
        <v>1260</v>
      </c>
      <c r="C144" s="233">
        <v>45.09</v>
      </c>
      <c r="D144" s="208">
        <v>196.87</v>
      </c>
      <c r="E144" s="233">
        <v>182.19</v>
      </c>
      <c r="F144" s="233">
        <v>1075.79</v>
      </c>
      <c r="G144" s="233">
        <v>970.25</v>
      </c>
      <c r="H144" s="233">
        <v>-563.17999999999995</v>
      </c>
      <c r="I144" s="233">
        <v>-65.349999999999994</v>
      </c>
      <c r="J144" s="233" t="s">
        <v>699</v>
      </c>
      <c r="K144" s="233" t="s">
        <v>700</v>
      </c>
      <c r="L144" s="233">
        <v>566.96</v>
      </c>
      <c r="M144" s="233">
        <v>186.62</v>
      </c>
      <c r="N144" s="233">
        <v>0.04</v>
      </c>
      <c r="O144" s="209">
        <v>-105.79</v>
      </c>
    </row>
    <row r="145" spans="1:15" ht="13.9" customHeight="1">
      <c r="A145" s="233"/>
      <c r="B145" s="233">
        <v>1270</v>
      </c>
      <c r="C145" s="233">
        <v>45.32</v>
      </c>
      <c r="D145" s="208">
        <v>196.82</v>
      </c>
      <c r="E145" s="233">
        <v>182.14</v>
      </c>
      <c r="F145" s="233">
        <v>1082.8399999999999</v>
      </c>
      <c r="G145" s="233">
        <v>977.3</v>
      </c>
      <c r="H145" s="233">
        <v>-569.97</v>
      </c>
      <c r="I145" s="233">
        <v>-67.41</v>
      </c>
      <c r="J145" s="233" t="s">
        <v>701</v>
      </c>
      <c r="K145" s="233" t="s">
        <v>702</v>
      </c>
      <c r="L145" s="233">
        <v>573.94000000000005</v>
      </c>
      <c r="M145" s="233">
        <v>186.74</v>
      </c>
      <c r="N145" s="233">
        <v>0.23</v>
      </c>
      <c r="O145" s="209">
        <v>-8.7899999999999991</v>
      </c>
    </row>
    <row r="146" spans="1:15" ht="13.9" customHeight="1">
      <c r="A146" s="233"/>
      <c r="B146" s="233">
        <v>1280</v>
      </c>
      <c r="C146" s="233">
        <v>45.95</v>
      </c>
      <c r="D146" s="208">
        <v>196.49</v>
      </c>
      <c r="E146" s="233">
        <v>181.81</v>
      </c>
      <c r="F146" s="233">
        <v>1089.83</v>
      </c>
      <c r="G146" s="233">
        <v>984.29</v>
      </c>
      <c r="H146" s="233">
        <v>-576.82000000000005</v>
      </c>
      <c r="I146" s="233">
        <v>-69.459999999999994</v>
      </c>
      <c r="J146" s="233" t="s">
        <v>703</v>
      </c>
      <c r="K146" s="233" t="s">
        <v>704</v>
      </c>
      <c r="L146" s="233">
        <v>580.98</v>
      </c>
      <c r="M146" s="233">
        <v>186.87</v>
      </c>
      <c r="N146" s="233">
        <v>0.67</v>
      </c>
      <c r="O146" s="209">
        <v>-20.65</v>
      </c>
    </row>
    <row r="147" spans="1:15" ht="13.9" customHeight="1">
      <c r="A147" s="233"/>
      <c r="B147" s="233">
        <v>1290</v>
      </c>
      <c r="C147" s="233">
        <v>46.33</v>
      </c>
      <c r="D147" s="208">
        <v>196.22</v>
      </c>
      <c r="E147" s="233">
        <v>181.54</v>
      </c>
      <c r="F147" s="233">
        <v>1096.76</v>
      </c>
      <c r="G147" s="233">
        <v>991.22</v>
      </c>
      <c r="H147" s="233">
        <v>-583.74</v>
      </c>
      <c r="I147" s="233">
        <v>-71.489999999999995</v>
      </c>
      <c r="J147" s="233" t="s">
        <v>705</v>
      </c>
      <c r="K147" s="233" t="s">
        <v>706</v>
      </c>
      <c r="L147" s="233">
        <v>588.1</v>
      </c>
      <c r="M147" s="233">
        <v>186.98</v>
      </c>
      <c r="N147" s="233">
        <v>0.43</v>
      </c>
      <c r="O147" s="209">
        <v>-27.22</v>
      </c>
    </row>
    <row r="148" spans="1:15" ht="13.9" customHeight="1">
      <c r="A148" s="233"/>
      <c r="B148" s="233">
        <v>1300</v>
      </c>
      <c r="C148" s="233">
        <v>46.76</v>
      </c>
      <c r="D148" s="208">
        <v>196.05</v>
      </c>
      <c r="E148" s="233">
        <v>181.37</v>
      </c>
      <c r="F148" s="233">
        <v>1103.6400000000001</v>
      </c>
      <c r="G148" s="233">
        <v>998.1</v>
      </c>
      <c r="H148" s="233">
        <v>-590.71</v>
      </c>
      <c r="I148" s="233">
        <v>-73.510000000000005</v>
      </c>
      <c r="J148" s="233" t="s">
        <v>707</v>
      </c>
      <c r="K148" s="233" t="s">
        <v>708</v>
      </c>
      <c r="L148" s="233">
        <v>595.26</v>
      </c>
      <c r="M148" s="233">
        <v>187.09</v>
      </c>
      <c r="N148" s="233">
        <v>0.45</v>
      </c>
      <c r="O148" s="209">
        <v>-16.07</v>
      </c>
    </row>
    <row r="149" spans="1:15" ht="13.9" customHeight="1">
      <c r="A149" s="233"/>
      <c r="B149" s="233">
        <v>1310</v>
      </c>
      <c r="C149" s="233">
        <v>47</v>
      </c>
      <c r="D149" s="208">
        <v>195.83</v>
      </c>
      <c r="E149" s="233">
        <v>181.15</v>
      </c>
      <c r="F149" s="233">
        <v>1110.47</v>
      </c>
      <c r="G149" s="233">
        <v>1004.93</v>
      </c>
      <c r="H149" s="233">
        <v>-597.73</v>
      </c>
      <c r="I149" s="233">
        <v>-75.510000000000005</v>
      </c>
      <c r="J149" s="233" t="s">
        <v>709</v>
      </c>
      <c r="K149" s="233" t="s">
        <v>710</v>
      </c>
      <c r="L149" s="233">
        <v>602.48</v>
      </c>
      <c r="M149" s="233">
        <v>187.2</v>
      </c>
      <c r="N149" s="233">
        <v>0.28999999999999998</v>
      </c>
      <c r="O149" s="209">
        <v>-33.86</v>
      </c>
    </row>
    <row r="150" spans="1:15" ht="13.9" customHeight="1">
      <c r="A150" s="233"/>
      <c r="B150" s="233">
        <v>1320</v>
      </c>
      <c r="C150" s="233">
        <v>47.14</v>
      </c>
      <c r="D150" s="208">
        <v>195.52</v>
      </c>
      <c r="E150" s="233">
        <v>180.84</v>
      </c>
      <c r="F150" s="233">
        <v>1117.28</v>
      </c>
      <c r="G150" s="233">
        <v>1011.74</v>
      </c>
      <c r="H150" s="233">
        <v>-604.78</v>
      </c>
      <c r="I150" s="233">
        <v>-77.489999999999995</v>
      </c>
      <c r="J150" s="233" t="s">
        <v>711</v>
      </c>
      <c r="K150" s="233" t="s">
        <v>712</v>
      </c>
      <c r="L150" s="233">
        <v>609.72</v>
      </c>
      <c r="M150" s="233">
        <v>187.3</v>
      </c>
      <c r="N150" s="233">
        <v>0.27</v>
      </c>
      <c r="O150" s="209">
        <v>-58.44</v>
      </c>
    </row>
    <row r="151" spans="1:15" ht="13.9" customHeight="1">
      <c r="A151" s="233"/>
      <c r="B151" s="233">
        <v>1330</v>
      </c>
      <c r="C151" s="233">
        <v>47.22</v>
      </c>
      <c r="D151" s="208">
        <v>195.18</v>
      </c>
      <c r="E151" s="233">
        <v>180.5</v>
      </c>
      <c r="F151" s="233">
        <v>1124.08</v>
      </c>
      <c r="G151" s="233">
        <v>1018.54</v>
      </c>
      <c r="H151" s="233">
        <v>-611.85</v>
      </c>
      <c r="I151" s="233">
        <v>-79.430000000000007</v>
      </c>
      <c r="J151" s="233" t="s">
        <v>713</v>
      </c>
      <c r="K151" s="233" t="s">
        <v>714</v>
      </c>
      <c r="L151" s="233">
        <v>616.98</v>
      </c>
      <c r="M151" s="233">
        <v>187.4</v>
      </c>
      <c r="N151" s="233">
        <v>0.26</v>
      </c>
      <c r="O151" s="209">
        <v>-72.33</v>
      </c>
    </row>
    <row r="152" spans="1:15" ht="13.9" customHeight="1">
      <c r="A152" s="233"/>
      <c r="B152" s="233">
        <v>1340</v>
      </c>
      <c r="C152" s="233">
        <v>47.58</v>
      </c>
      <c r="D152" s="208">
        <v>194.84</v>
      </c>
      <c r="E152" s="233">
        <v>180.16</v>
      </c>
      <c r="F152" s="233">
        <v>1130.8499999999999</v>
      </c>
      <c r="G152" s="233">
        <v>1025.31</v>
      </c>
      <c r="H152" s="233">
        <v>-618.96</v>
      </c>
      <c r="I152" s="233">
        <v>-81.34</v>
      </c>
      <c r="J152" s="233" t="s">
        <v>715</v>
      </c>
      <c r="K152" s="233" t="s">
        <v>716</v>
      </c>
      <c r="L152" s="233">
        <v>624.28</v>
      </c>
      <c r="M152" s="233">
        <v>187.49</v>
      </c>
      <c r="N152" s="233">
        <v>0.44</v>
      </c>
      <c r="O152" s="209">
        <v>-34.92</v>
      </c>
    </row>
    <row r="153" spans="1:15" ht="13.9" customHeight="1">
      <c r="A153" s="233"/>
      <c r="B153" s="233">
        <v>1350</v>
      </c>
      <c r="C153" s="233">
        <v>47.76</v>
      </c>
      <c r="D153" s="208">
        <v>194.56</v>
      </c>
      <c r="E153" s="233">
        <v>179.88</v>
      </c>
      <c r="F153" s="233">
        <v>1137.58</v>
      </c>
      <c r="G153" s="233">
        <v>1032.04</v>
      </c>
      <c r="H153" s="233">
        <v>-626.11</v>
      </c>
      <c r="I153" s="233">
        <v>-83.21</v>
      </c>
      <c r="J153" s="233" t="s">
        <v>717</v>
      </c>
      <c r="K153" s="233" t="s">
        <v>718</v>
      </c>
      <c r="L153" s="233">
        <v>631.62</v>
      </c>
      <c r="M153" s="233">
        <v>187.57</v>
      </c>
      <c r="N153" s="233">
        <v>0.27</v>
      </c>
      <c r="O153" s="209">
        <v>-49.08</v>
      </c>
    </row>
    <row r="154" spans="1:15" ht="13.9" customHeight="1">
      <c r="A154" s="233"/>
      <c r="B154" s="233">
        <v>1360</v>
      </c>
      <c r="C154" s="233">
        <v>47.93</v>
      </c>
      <c r="D154" s="208">
        <v>194.35</v>
      </c>
      <c r="E154" s="233">
        <v>179.67</v>
      </c>
      <c r="F154" s="233">
        <v>1144.29</v>
      </c>
      <c r="G154" s="233">
        <v>1038.75</v>
      </c>
      <c r="H154" s="233">
        <v>-633.29</v>
      </c>
      <c r="I154" s="233">
        <v>-85.06</v>
      </c>
      <c r="J154" s="233" t="s">
        <v>719</v>
      </c>
      <c r="K154" s="233" t="s">
        <v>720</v>
      </c>
      <c r="L154" s="233">
        <v>638.98</v>
      </c>
      <c r="M154" s="233">
        <v>187.65</v>
      </c>
      <c r="N154" s="233">
        <v>0.23</v>
      </c>
      <c r="O154" s="209">
        <v>-42.55</v>
      </c>
    </row>
    <row r="155" spans="1:15" ht="13.9" customHeight="1">
      <c r="A155" s="233"/>
      <c r="B155" s="233">
        <v>1370</v>
      </c>
      <c r="C155" s="233">
        <v>48.13</v>
      </c>
      <c r="D155" s="208">
        <v>194.16</v>
      </c>
      <c r="E155" s="233">
        <v>179.48</v>
      </c>
      <c r="F155" s="233">
        <v>1150.98</v>
      </c>
      <c r="G155" s="233">
        <v>1045.44</v>
      </c>
      <c r="H155" s="233">
        <v>-640.5</v>
      </c>
      <c r="I155" s="233">
        <v>-86.89</v>
      </c>
      <c r="J155" s="233" t="s">
        <v>721</v>
      </c>
      <c r="K155" s="233" t="s">
        <v>722</v>
      </c>
      <c r="L155" s="233">
        <v>646.36</v>
      </c>
      <c r="M155" s="233">
        <v>187.73</v>
      </c>
      <c r="N155" s="233">
        <v>0.24</v>
      </c>
      <c r="O155" s="209">
        <v>-35.299999999999997</v>
      </c>
    </row>
    <row r="156" spans="1:15" ht="13.9" customHeight="1">
      <c r="A156" s="233"/>
      <c r="B156" s="233">
        <v>1380</v>
      </c>
      <c r="C156" s="233">
        <v>48.4</v>
      </c>
      <c r="D156" s="208">
        <v>194.02</v>
      </c>
      <c r="E156" s="233">
        <v>179.34</v>
      </c>
      <c r="F156" s="233">
        <v>1157.6400000000001</v>
      </c>
      <c r="G156" s="233">
        <v>1052.0999999999999</v>
      </c>
      <c r="H156" s="233">
        <v>-647.73</v>
      </c>
      <c r="I156" s="233">
        <v>-88.71</v>
      </c>
      <c r="J156" s="233" t="s">
        <v>723</v>
      </c>
      <c r="K156" s="233" t="s">
        <v>724</v>
      </c>
      <c r="L156" s="233">
        <v>653.78</v>
      </c>
      <c r="M156" s="233">
        <v>187.8</v>
      </c>
      <c r="N156" s="233">
        <v>0.28999999999999998</v>
      </c>
      <c r="O156" s="209">
        <v>-21.2</v>
      </c>
    </row>
    <row r="157" spans="1:15" ht="13.9" customHeight="1">
      <c r="A157" s="233"/>
      <c r="B157" s="233">
        <v>1390</v>
      </c>
      <c r="C157" s="233">
        <v>48.08</v>
      </c>
      <c r="D157" s="208">
        <v>194.15</v>
      </c>
      <c r="E157" s="233">
        <v>179.47</v>
      </c>
      <c r="F157" s="233">
        <v>1164.3</v>
      </c>
      <c r="G157" s="233">
        <v>1058.76</v>
      </c>
      <c r="H157" s="233">
        <v>-654.97</v>
      </c>
      <c r="I157" s="233">
        <v>-90.53</v>
      </c>
      <c r="J157" s="233" t="s">
        <v>725</v>
      </c>
      <c r="K157" s="233" t="s">
        <v>726</v>
      </c>
      <c r="L157" s="233">
        <v>661.19</v>
      </c>
      <c r="M157" s="233">
        <v>187.87</v>
      </c>
      <c r="N157" s="233">
        <v>0.33</v>
      </c>
      <c r="O157" s="209">
        <v>163.18</v>
      </c>
    </row>
    <row r="158" spans="1:15" ht="13.9" customHeight="1">
      <c r="A158" s="233"/>
      <c r="B158" s="233">
        <v>1400</v>
      </c>
      <c r="C158" s="233">
        <v>47.93</v>
      </c>
      <c r="D158" s="208">
        <v>194.45</v>
      </c>
      <c r="E158" s="233">
        <v>179.76999999999998</v>
      </c>
      <c r="F158" s="233">
        <v>1170.99</v>
      </c>
      <c r="G158" s="233">
        <v>1065.45</v>
      </c>
      <c r="H158" s="233">
        <v>-662.17</v>
      </c>
      <c r="I158" s="233">
        <v>-92.36</v>
      </c>
      <c r="J158" s="233" t="s">
        <v>727</v>
      </c>
      <c r="K158" s="233" t="s">
        <v>728</v>
      </c>
      <c r="L158" s="233">
        <v>668.58</v>
      </c>
      <c r="M158" s="233">
        <v>187.94</v>
      </c>
      <c r="N158" s="233">
        <v>0.27</v>
      </c>
      <c r="O158" s="209">
        <v>124.03</v>
      </c>
    </row>
    <row r="159" spans="1:15" ht="13.9" customHeight="1">
      <c r="A159" s="233"/>
      <c r="B159" s="233">
        <v>1410</v>
      </c>
      <c r="C159" s="233">
        <v>47.62</v>
      </c>
      <c r="D159" s="208">
        <v>194.63</v>
      </c>
      <c r="E159" s="233">
        <v>179.95</v>
      </c>
      <c r="F159" s="233">
        <v>1177.71</v>
      </c>
      <c r="G159" s="233">
        <v>1072.17</v>
      </c>
      <c r="H159" s="233">
        <v>-669.34</v>
      </c>
      <c r="I159" s="233">
        <v>-94.22</v>
      </c>
      <c r="J159" s="233" t="s">
        <v>729</v>
      </c>
      <c r="K159" s="233" t="s">
        <v>730</v>
      </c>
      <c r="L159" s="233">
        <v>675.94</v>
      </c>
      <c r="M159" s="233">
        <v>188.01</v>
      </c>
      <c r="N159" s="233">
        <v>0.34</v>
      </c>
      <c r="O159" s="209">
        <v>156.79</v>
      </c>
    </row>
    <row r="160" spans="1:15" ht="13.9" customHeight="1">
      <c r="A160" s="233"/>
      <c r="B160" s="233">
        <v>1420</v>
      </c>
      <c r="C160" s="233">
        <v>47.1</v>
      </c>
      <c r="D160" s="208">
        <v>195.35</v>
      </c>
      <c r="E160" s="233">
        <v>180.67</v>
      </c>
      <c r="F160" s="233">
        <v>1184.48</v>
      </c>
      <c r="G160" s="233">
        <v>1078.94</v>
      </c>
      <c r="H160" s="233">
        <v>-676.44</v>
      </c>
      <c r="I160" s="233">
        <v>-96.12</v>
      </c>
      <c r="J160" s="233" t="s">
        <v>731</v>
      </c>
      <c r="K160" s="233" t="s">
        <v>732</v>
      </c>
      <c r="L160" s="233">
        <v>683.24</v>
      </c>
      <c r="M160" s="233">
        <v>188.09</v>
      </c>
      <c r="N160" s="233">
        <v>0.74</v>
      </c>
      <c r="O160" s="209">
        <v>134.72</v>
      </c>
    </row>
    <row r="161" spans="1:15" ht="13.9" customHeight="1">
      <c r="A161" s="233"/>
      <c r="B161" s="233">
        <v>1430</v>
      </c>
      <c r="C161" s="233">
        <v>46.72</v>
      </c>
      <c r="D161" s="208">
        <v>196.04</v>
      </c>
      <c r="E161" s="233">
        <v>181.35999999999999</v>
      </c>
      <c r="F161" s="233">
        <v>1191.31</v>
      </c>
      <c r="G161" s="233">
        <v>1085.77</v>
      </c>
      <c r="H161" s="233">
        <v>-683.47</v>
      </c>
      <c r="I161" s="233">
        <v>-98.1</v>
      </c>
      <c r="J161" s="233" t="s">
        <v>733</v>
      </c>
      <c r="K161" s="233" t="s">
        <v>734</v>
      </c>
      <c r="L161" s="233">
        <v>690.48</v>
      </c>
      <c r="M161" s="233">
        <v>188.17</v>
      </c>
      <c r="N161" s="233">
        <v>0.63</v>
      </c>
      <c r="O161" s="209">
        <v>127.26</v>
      </c>
    </row>
    <row r="162" spans="1:15" ht="13.9" customHeight="1">
      <c r="A162" s="233"/>
      <c r="B162" s="233">
        <v>1440</v>
      </c>
      <c r="C162" s="233">
        <v>46.55</v>
      </c>
      <c r="D162" s="208">
        <v>196.55</v>
      </c>
      <c r="E162" s="233">
        <v>181.87</v>
      </c>
      <c r="F162" s="233">
        <v>1198.18</v>
      </c>
      <c r="G162" s="233">
        <v>1092.6400000000001</v>
      </c>
      <c r="H162" s="233">
        <v>-690.45</v>
      </c>
      <c r="I162" s="233">
        <v>-100.14</v>
      </c>
      <c r="J162" s="233" t="s">
        <v>735</v>
      </c>
      <c r="K162" s="233" t="s">
        <v>736</v>
      </c>
      <c r="L162" s="233">
        <v>697.68</v>
      </c>
      <c r="M162" s="233">
        <v>188.25</v>
      </c>
      <c r="N162" s="233">
        <v>0.41</v>
      </c>
      <c r="O162" s="209">
        <v>114.81</v>
      </c>
    </row>
    <row r="163" spans="1:15" ht="13.9" customHeight="1">
      <c r="A163" s="233"/>
      <c r="B163" s="233">
        <v>1450</v>
      </c>
      <c r="C163" s="233">
        <v>46.44</v>
      </c>
      <c r="D163" s="208">
        <v>197.1</v>
      </c>
      <c r="E163" s="233">
        <v>182.42</v>
      </c>
      <c r="F163" s="233">
        <v>1205.06</v>
      </c>
      <c r="G163" s="233">
        <v>1099.52</v>
      </c>
      <c r="H163" s="233">
        <v>-697.4</v>
      </c>
      <c r="I163" s="233">
        <v>-102.24</v>
      </c>
      <c r="J163" s="233" t="s">
        <v>737</v>
      </c>
      <c r="K163" s="233" t="s">
        <v>738</v>
      </c>
      <c r="L163" s="233">
        <v>704.85</v>
      </c>
      <c r="M163" s="233">
        <v>188.34</v>
      </c>
      <c r="N163" s="233">
        <v>0.41</v>
      </c>
      <c r="O163" s="209">
        <v>105.6</v>
      </c>
    </row>
    <row r="164" spans="1:15" ht="13.9" customHeight="1">
      <c r="A164" s="233"/>
      <c r="B164" s="233">
        <v>1460</v>
      </c>
      <c r="C164" s="233">
        <v>46.56</v>
      </c>
      <c r="D164" s="208">
        <v>197.09</v>
      </c>
      <c r="E164" s="233">
        <v>182.41</v>
      </c>
      <c r="F164" s="233">
        <v>1211.95</v>
      </c>
      <c r="G164" s="233">
        <v>1106.4100000000001</v>
      </c>
      <c r="H164" s="233">
        <v>-704.33</v>
      </c>
      <c r="I164" s="233">
        <v>-104.37</v>
      </c>
      <c r="J164" s="233" t="s">
        <v>739</v>
      </c>
      <c r="K164" s="233" t="s">
        <v>740</v>
      </c>
      <c r="L164" s="233">
        <v>712.02</v>
      </c>
      <c r="M164" s="233">
        <v>188.43</v>
      </c>
      <c r="N164" s="233">
        <v>0.12</v>
      </c>
      <c r="O164" s="209">
        <v>-3.46</v>
      </c>
    </row>
    <row r="165" spans="1:15" ht="13.9" customHeight="1">
      <c r="A165" s="233"/>
      <c r="B165" s="233">
        <v>1470</v>
      </c>
      <c r="C165" s="233">
        <v>46.61</v>
      </c>
      <c r="D165" s="208">
        <v>197.09</v>
      </c>
      <c r="E165" s="233">
        <v>182.41</v>
      </c>
      <c r="F165" s="233">
        <v>1218.82</v>
      </c>
      <c r="G165" s="233">
        <v>1113.28</v>
      </c>
      <c r="H165" s="233">
        <v>-711.27</v>
      </c>
      <c r="I165" s="233">
        <v>-106.5</v>
      </c>
      <c r="J165" s="233" t="s">
        <v>741</v>
      </c>
      <c r="K165" s="233" t="s">
        <v>742</v>
      </c>
      <c r="L165" s="233">
        <v>719.2</v>
      </c>
      <c r="M165" s="233">
        <v>188.52</v>
      </c>
      <c r="N165" s="233">
        <v>0.05</v>
      </c>
      <c r="O165" s="209">
        <v>0</v>
      </c>
    </row>
    <row r="166" spans="1:15" ht="13.9" customHeight="1">
      <c r="A166" s="233"/>
      <c r="B166" s="233">
        <v>1480</v>
      </c>
      <c r="C166" s="233">
        <v>46.51</v>
      </c>
      <c r="D166" s="208">
        <v>197.02</v>
      </c>
      <c r="E166" s="233">
        <v>182.34</v>
      </c>
      <c r="F166" s="233">
        <v>1225.7</v>
      </c>
      <c r="G166" s="233">
        <v>1120.1600000000001</v>
      </c>
      <c r="H166" s="233">
        <v>-718.21</v>
      </c>
      <c r="I166" s="233">
        <v>-108.63</v>
      </c>
      <c r="J166" s="233" t="s">
        <v>743</v>
      </c>
      <c r="K166" s="233" t="s">
        <v>744</v>
      </c>
      <c r="L166" s="233">
        <v>726.38</v>
      </c>
      <c r="M166" s="233">
        <v>188.6</v>
      </c>
      <c r="N166" s="233">
        <v>0.11</v>
      </c>
      <c r="O166" s="209">
        <v>-153.08000000000001</v>
      </c>
    </row>
    <row r="167" spans="1:15" ht="13.9" customHeight="1">
      <c r="A167" s="233"/>
      <c r="B167" s="233">
        <v>1490</v>
      </c>
      <c r="C167" s="233">
        <v>46.46</v>
      </c>
      <c r="D167" s="208">
        <v>196.67</v>
      </c>
      <c r="E167" s="233">
        <v>181.98999999999998</v>
      </c>
      <c r="F167" s="233">
        <v>1232.58</v>
      </c>
      <c r="G167" s="233">
        <v>1127.04</v>
      </c>
      <c r="H167" s="233">
        <v>-725.15</v>
      </c>
      <c r="I167" s="233">
        <v>-110.73</v>
      </c>
      <c r="J167" s="233" t="s">
        <v>745</v>
      </c>
      <c r="K167" s="233" t="s">
        <v>746</v>
      </c>
      <c r="L167" s="233">
        <v>733.56</v>
      </c>
      <c r="M167" s="233">
        <v>188.68</v>
      </c>
      <c r="N167" s="233">
        <v>0.26</v>
      </c>
      <c r="O167" s="209">
        <v>-101.26</v>
      </c>
    </row>
    <row r="168" spans="1:15" ht="13.9" customHeight="1">
      <c r="A168" s="233"/>
      <c r="B168" s="233">
        <v>1500</v>
      </c>
      <c r="C168" s="233">
        <v>46.42</v>
      </c>
      <c r="D168" s="208">
        <v>196.52</v>
      </c>
      <c r="E168" s="233">
        <v>181.84</v>
      </c>
      <c r="F168" s="233">
        <v>1239.47</v>
      </c>
      <c r="G168" s="233">
        <v>1133.93</v>
      </c>
      <c r="H168" s="233">
        <v>-732.1</v>
      </c>
      <c r="I168" s="233">
        <v>-112.8</v>
      </c>
      <c r="J168" s="233" t="s">
        <v>747</v>
      </c>
      <c r="K168" s="233" t="s">
        <v>748</v>
      </c>
      <c r="L168" s="233">
        <v>740.74</v>
      </c>
      <c r="M168" s="233">
        <v>188.76</v>
      </c>
      <c r="N168" s="233">
        <v>0.12</v>
      </c>
      <c r="O168" s="209">
        <v>-110.25</v>
      </c>
    </row>
    <row r="169" spans="1:15" ht="13.9" customHeight="1">
      <c r="A169" s="233"/>
      <c r="B169" s="233">
        <v>1510</v>
      </c>
      <c r="C169" s="233">
        <v>46.44</v>
      </c>
      <c r="D169" s="208">
        <v>196.61</v>
      </c>
      <c r="E169" s="233">
        <v>181.93</v>
      </c>
      <c r="F169" s="233">
        <v>1246.3699999999999</v>
      </c>
      <c r="G169" s="233">
        <v>1140.83</v>
      </c>
      <c r="H169" s="233">
        <v>-739.04</v>
      </c>
      <c r="I169" s="233">
        <v>-114.87</v>
      </c>
      <c r="J169" s="233" t="s">
        <v>749</v>
      </c>
      <c r="K169" s="233" t="s">
        <v>750</v>
      </c>
      <c r="L169" s="233">
        <v>747.92</v>
      </c>
      <c r="M169" s="233">
        <v>188.83</v>
      </c>
      <c r="N169" s="233">
        <v>7.0000000000000007E-2</v>
      </c>
      <c r="O169" s="209">
        <v>72.98</v>
      </c>
    </row>
    <row r="170" spans="1:15" ht="13.9" customHeight="1">
      <c r="A170" s="233"/>
      <c r="B170" s="233">
        <v>1520</v>
      </c>
      <c r="C170" s="233">
        <v>46.59</v>
      </c>
      <c r="D170" s="208">
        <v>196.64</v>
      </c>
      <c r="E170" s="233">
        <v>181.95999999999998</v>
      </c>
      <c r="F170" s="233">
        <v>1253.25</v>
      </c>
      <c r="G170" s="233">
        <v>1147.71</v>
      </c>
      <c r="H170" s="233">
        <v>-746</v>
      </c>
      <c r="I170" s="233">
        <v>-116.95</v>
      </c>
      <c r="J170" s="233" t="s">
        <v>751</v>
      </c>
      <c r="K170" s="233" t="s">
        <v>752</v>
      </c>
      <c r="L170" s="233">
        <v>755.11</v>
      </c>
      <c r="M170" s="233">
        <v>188.91</v>
      </c>
      <c r="N170" s="233">
        <v>0.15</v>
      </c>
      <c r="O170" s="209">
        <v>8.27</v>
      </c>
    </row>
    <row r="171" spans="1:15" ht="13.9" customHeight="1">
      <c r="A171" s="233"/>
      <c r="B171" s="233">
        <v>1530</v>
      </c>
      <c r="C171" s="233">
        <v>46.66</v>
      </c>
      <c r="D171" s="208">
        <v>196.51</v>
      </c>
      <c r="E171" s="233">
        <v>181.82999999999998</v>
      </c>
      <c r="F171" s="233">
        <v>1260.1199999999999</v>
      </c>
      <c r="G171" s="233">
        <v>1154.58</v>
      </c>
      <c r="H171" s="233">
        <v>-752.96</v>
      </c>
      <c r="I171" s="233">
        <v>-119.02</v>
      </c>
      <c r="J171" s="233" t="s">
        <v>753</v>
      </c>
      <c r="K171" s="233" t="s">
        <v>754</v>
      </c>
      <c r="L171" s="233">
        <v>762.31</v>
      </c>
      <c r="M171" s="233">
        <v>188.98</v>
      </c>
      <c r="N171" s="233">
        <v>0.12</v>
      </c>
      <c r="O171" s="209">
        <v>-53.51</v>
      </c>
    </row>
    <row r="172" spans="1:15" ht="13.9" customHeight="1">
      <c r="A172" s="233"/>
      <c r="B172" s="233">
        <v>1540</v>
      </c>
      <c r="C172" s="233">
        <v>46.74</v>
      </c>
      <c r="D172" s="208">
        <v>196.48</v>
      </c>
      <c r="E172" s="233">
        <v>181.79999999999998</v>
      </c>
      <c r="F172" s="233">
        <v>1266.97</v>
      </c>
      <c r="G172" s="233">
        <v>1161.43</v>
      </c>
      <c r="H172" s="233">
        <v>-759.94</v>
      </c>
      <c r="I172" s="233">
        <v>-121.09</v>
      </c>
      <c r="J172" s="233" t="s">
        <v>755</v>
      </c>
      <c r="K172" s="233" t="s">
        <v>756</v>
      </c>
      <c r="L172" s="233">
        <v>769.53</v>
      </c>
      <c r="M172" s="233">
        <v>189.05</v>
      </c>
      <c r="N172" s="233">
        <v>0.08</v>
      </c>
      <c r="O172" s="209">
        <v>-15.28</v>
      </c>
    </row>
    <row r="173" spans="1:15" ht="13.9" customHeight="1">
      <c r="A173" s="233"/>
      <c r="B173" s="233">
        <v>1550</v>
      </c>
      <c r="C173" s="233">
        <v>46.6</v>
      </c>
      <c r="D173" s="208">
        <v>196.42</v>
      </c>
      <c r="E173" s="233">
        <v>181.73999999999998</v>
      </c>
      <c r="F173" s="233">
        <v>1273.8399999999999</v>
      </c>
      <c r="G173" s="233">
        <v>1168.3</v>
      </c>
      <c r="H173" s="233">
        <v>-766.92</v>
      </c>
      <c r="I173" s="233">
        <v>-123.15</v>
      </c>
      <c r="J173" s="233" t="s">
        <v>757</v>
      </c>
      <c r="K173" s="233" t="s">
        <v>758</v>
      </c>
      <c r="L173" s="233">
        <v>776.74</v>
      </c>
      <c r="M173" s="233">
        <v>189.12</v>
      </c>
      <c r="N173" s="233">
        <v>0.15</v>
      </c>
      <c r="O173" s="209">
        <v>-162.71</v>
      </c>
    </row>
    <row r="174" spans="1:15" ht="13.9" customHeight="1">
      <c r="A174" s="233"/>
      <c r="B174" s="233">
        <v>1560</v>
      </c>
      <c r="C174" s="233">
        <v>46.62</v>
      </c>
      <c r="D174" s="208">
        <v>196.27</v>
      </c>
      <c r="E174" s="233">
        <v>181.59</v>
      </c>
      <c r="F174" s="233">
        <v>1280.7</v>
      </c>
      <c r="G174" s="233">
        <v>1175.1600000000001</v>
      </c>
      <c r="H174" s="233">
        <v>-773.89</v>
      </c>
      <c r="I174" s="233">
        <v>-125.19</v>
      </c>
      <c r="J174" s="233" t="s">
        <v>759</v>
      </c>
      <c r="K174" s="233" t="s">
        <v>760</v>
      </c>
      <c r="L174" s="233">
        <v>783.95</v>
      </c>
      <c r="M174" s="233">
        <v>189.19</v>
      </c>
      <c r="N174" s="233">
        <v>0.11</v>
      </c>
      <c r="O174" s="209">
        <v>-79.650000000000006</v>
      </c>
    </row>
    <row r="175" spans="1:15" ht="13.9" customHeight="1">
      <c r="A175" s="233"/>
      <c r="B175" s="233">
        <v>1570</v>
      </c>
      <c r="C175" s="233">
        <v>46.79</v>
      </c>
      <c r="D175" s="208">
        <v>196.28</v>
      </c>
      <c r="E175" s="233">
        <v>181.6</v>
      </c>
      <c r="F175" s="233">
        <v>1287.56</v>
      </c>
      <c r="G175" s="233">
        <v>1182.02</v>
      </c>
      <c r="H175" s="233">
        <v>-780.88</v>
      </c>
      <c r="I175" s="233">
        <v>-127.23</v>
      </c>
      <c r="J175" s="233" t="s">
        <v>761</v>
      </c>
      <c r="K175" s="233" t="s">
        <v>762</v>
      </c>
      <c r="L175" s="233">
        <v>791.17</v>
      </c>
      <c r="M175" s="233">
        <v>189.25</v>
      </c>
      <c r="N175" s="233">
        <v>0.17</v>
      </c>
      <c r="O175" s="209">
        <v>2.4500000000000002</v>
      </c>
    </row>
    <row r="176" spans="1:15" ht="13.9" customHeight="1">
      <c r="A176" s="233"/>
      <c r="B176" s="233">
        <v>1580</v>
      </c>
      <c r="C176" s="233">
        <v>46.95</v>
      </c>
      <c r="D176" s="208">
        <v>196.02</v>
      </c>
      <c r="E176" s="233">
        <v>181.34</v>
      </c>
      <c r="F176" s="233">
        <v>1294.4000000000001</v>
      </c>
      <c r="G176" s="233">
        <v>1188.8599999999999</v>
      </c>
      <c r="H176" s="233">
        <v>-787.89</v>
      </c>
      <c r="I176" s="233">
        <v>-129.26</v>
      </c>
      <c r="J176" s="233" t="s">
        <v>763</v>
      </c>
      <c r="K176" s="233" t="s">
        <v>764</v>
      </c>
      <c r="L176" s="233">
        <v>798.42</v>
      </c>
      <c r="M176" s="233">
        <v>189.32</v>
      </c>
      <c r="N176" s="233">
        <v>0.25</v>
      </c>
      <c r="O176" s="209">
        <v>-49.95</v>
      </c>
    </row>
    <row r="177" spans="1:15" ht="13.9" customHeight="1">
      <c r="A177" s="233"/>
      <c r="B177" s="233">
        <v>1590</v>
      </c>
      <c r="C177" s="233">
        <v>47.06</v>
      </c>
      <c r="D177" s="208">
        <v>195.93</v>
      </c>
      <c r="E177" s="233">
        <v>181.25</v>
      </c>
      <c r="F177" s="233">
        <v>1301.22</v>
      </c>
      <c r="G177" s="233">
        <v>1195.68</v>
      </c>
      <c r="H177" s="233">
        <v>-794.92</v>
      </c>
      <c r="I177" s="233">
        <v>-131.27000000000001</v>
      </c>
      <c r="J177" s="233" t="s">
        <v>765</v>
      </c>
      <c r="K177" s="233" t="s">
        <v>766</v>
      </c>
      <c r="L177" s="233">
        <v>805.68</v>
      </c>
      <c r="M177" s="233">
        <v>189.38</v>
      </c>
      <c r="N177" s="233">
        <v>0.13</v>
      </c>
      <c r="O177" s="209">
        <v>-30.93</v>
      </c>
    </row>
    <row r="178" spans="1:15" ht="13.9" customHeight="1">
      <c r="A178" s="233"/>
      <c r="B178" s="233">
        <v>1600</v>
      </c>
      <c r="C178" s="233">
        <v>47.4</v>
      </c>
      <c r="D178" s="208">
        <v>195.97</v>
      </c>
      <c r="E178" s="233">
        <v>181.29</v>
      </c>
      <c r="F178" s="233">
        <v>1308.01</v>
      </c>
      <c r="G178" s="233">
        <v>1202.47</v>
      </c>
      <c r="H178" s="233">
        <v>-801.98</v>
      </c>
      <c r="I178" s="233">
        <v>-133.29</v>
      </c>
      <c r="J178" s="233" t="s">
        <v>767</v>
      </c>
      <c r="K178" s="233" t="s">
        <v>768</v>
      </c>
      <c r="L178" s="233">
        <v>812.98</v>
      </c>
      <c r="M178" s="233">
        <v>189.44</v>
      </c>
      <c r="N178" s="233">
        <v>0.34</v>
      </c>
      <c r="O178" s="209">
        <v>4.95</v>
      </c>
    </row>
    <row r="179" spans="1:15" ht="13.9" customHeight="1">
      <c r="A179" s="233"/>
      <c r="B179" s="233">
        <v>1610</v>
      </c>
      <c r="C179" s="233">
        <v>47.8</v>
      </c>
      <c r="D179" s="208">
        <v>195.74</v>
      </c>
      <c r="E179" s="233">
        <v>181.06</v>
      </c>
      <c r="F179" s="233">
        <v>1314.75</v>
      </c>
      <c r="G179" s="233">
        <v>1209.21</v>
      </c>
      <c r="H179" s="233">
        <v>-809.08</v>
      </c>
      <c r="I179" s="233">
        <v>-135.31</v>
      </c>
      <c r="J179" s="233" t="s">
        <v>769</v>
      </c>
      <c r="K179" s="233" t="s">
        <v>770</v>
      </c>
      <c r="L179" s="233">
        <v>820.32</v>
      </c>
      <c r="M179" s="233">
        <v>189.49</v>
      </c>
      <c r="N179" s="233">
        <v>0.43</v>
      </c>
      <c r="O179" s="209">
        <v>-23.08</v>
      </c>
    </row>
    <row r="180" spans="1:15" ht="13.9" customHeight="1">
      <c r="A180" s="233"/>
      <c r="B180" s="233">
        <v>1620</v>
      </c>
      <c r="C180" s="233">
        <v>48.03</v>
      </c>
      <c r="D180" s="208">
        <v>195.71</v>
      </c>
      <c r="E180" s="233">
        <v>181.03</v>
      </c>
      <c r="F180" s="233">
        <v>1321.45</v>
      </c>
      <c r="G180" s="233">
        <v>1215.9100000000001</v>
      </c>
      <c r="H180" s="233">
        <v>-816.22</v>
      </c>
      <c r="I180" s="233">
        <v>-137.32</v>
      </c>
      <c r="J180" s="233" t="s">
        <v>771</v>
      </c>
      <c r="K180" s="233" t="s">
        <v>772</v>
      </c>
      <c r="L180" s="233">
        <v>827.69</v>
      </c>
      <c r="M180" s="233">
        <v>189.55</v>
      </c>
      <c r="N180" s="233">
        <v>0.23</v>
      </c>
      <c r="O180" s="209">
        <v>-5.54</v>
      </c>
    </row>
    <row r="181" spans="1:15" ht="13.9" customHeight="1">
      <c r="A181" s="233"/>
      <c r="B181" s="233">
        <v>1630</v>
      </c>
      <c r="C181" s="233">
        <v>48.13</v>
      </c>
      <c r="D181" s="208">
        <v>195.74</v>
      </c>
      <c r="E181" s="233">
        <v>181.06</v>
      </c>
      <c r="F181" s="233">
        <v>1328.14</v>
      </c>
      <c r="G181" s="233">
        <v>1222.5999999999999</v>
      </c>
      <c r="H181" s="233">
        <v>-823.39</v>
      </c>
      <c r="I181" s="233">
        <v>-139.34</v>
      </c>
      <c r="J181" s="233" t="s">
        <v>773</v>
      </c>
      <c r="K181" s="233" t="s">
        <v>774</v>
      </c>
      <c r="L181" s="233">
        <v>835.09</v>
      </c>
      <c r="M181" s="233">
        <v>189.6</v>
      </c>
      <c r="N181" s="233">
        <v>0.1</v>
      </c>
      <c r="O181" s="209">
        <v>12.59</v>
      </c>
    </row>
    <row r="182" spans="1:15" ht="13.9" customHeight="1">
      <c r="A182" s="233"/>
      <c r="B182" s="233">
        <v>1640</v>
      </c>
      <c r="C182" s="233">
        <v>48.37</v>
      </c>
      <c r="D182" s="208">
        <v>195.21</v>
      </c>
      <c r="E182" s="233">
        <v>180.53</v>
      </c>
      <c r="F182" s="233">
        <v>1334.79</v>
      </c>
      <c r="G182" s="233">
        <v>1229.25</v>
      </c>
      <c r="H182" s="233">
        <v>-830.58</v>
      </c>
      <c r="I182" s="233">
        <v>-141.33000000000001</v>
      </c>
      <c r="J182" s="233" t="s">
        <v>775</v>
      </c>
      <c r="K182" s="233" t="s">
        <v>776</v>
      </c>
      <c r="L182" s="233">
        <v>842.51</v>
      </c>
      <c r="M182" s="233">
        <v>189.66</v>
      </c>
      <c r="N182" s="233">
        <v>0.46</v>
      </c>
      <c r="O182" s="209">
        <v>-58.92</v>
      </c>
    </row>
    <row r="183" spans="1:15" ht="13.9" customHeight="1">
      <c r="A183" s="233"/>
      <c r="B183" s="233">
        <v>1650</v>
      </c>
      <c r="C183" s="233">
        <v>48.43</v>
      </c>
      <c r="D183" s="208">
        <v>195.16</v>
      </c>
      <c r="E183" s="233">
        <v>180.48</v>
      </c>
      <c r="F183" s="233">
        <v>1341.43</v>
      </c>
      <c r="G183" s="233">
        <v>1235.8900000000001</v>
      </c>
      <c r="H183" s="233">
        <v>-837.79</v>
      </c>
      <c r="I183" s="233">
        <v>-143.29</v>
      </c>
      <c r="J183" s="233" t="s">
        <v>777</v>
      </c>
      <c r="K183" s="233" t="s">
        <v>778</v>
      </c>
      <c r="L183" s="233">
        <v>849.96</v>
      </c>
      <c r="M183" s="233">
        <v>189.71</v>
      </c>
      <c r="N183" s="233">
        <v>7.0000000000000007E-2</v>
      </c>
      <c r="O183" s="209">
        <v>-31.95</v>
      </c>
    </row>
    <row r="184" spans="1:15" ht="13.9" customHeight="1">
      <c r="A184" s="233"/>
      <c r="B184" s="233">
        <v>1660</v>
      </c>
      <c r="C184" s="233">
        <v>48.66</v>
      </c>
      <c r="D184" s="208">
        <v>195.05</v>
      </c>
      <c r="E184" s="233">
        <v>180.37</v>
      </c>
      <c r="F184" s="233">
        <v>1348.05</v>
      </c>
      <c r="G184" s="233">
        <v>1242.51</v>
      </c>
      <c r="H184" s="233">
        <v>-845.03</v>
      </c>
      <c r="I184" s="233">
        <v>-145.24</v>
      </c>
      <c r="J184" s="233" t="s">
        <v>779</v>
      </c>
      <c r="K184" s="233" t="s">
        <v>780</v>
      </c>
      <c r="L184" s="233">
        <v>857.42</v>
      </c>
      <c r="M184" s="233">
        <v>189.75</v>
      </c>
      <c r="N184" s="233">
        <v>0.24</v>
      </c>
      <c r="O184" s="209">
        <v>-19.760000000000002</v>
      </c>
    </row>
    <row r="185" spans="1:15" ht="13.9" customHeight="1">
      <c r="A185" s="233"/>
      <c r="B185" s="233">
        <v>1670</v>
      </c>
      <c r="C185" s="233">
        <v>48.69</v>
      </c>
      <c r="D185" s="208">
        <v>195.22</v>
      </c>
      <c r="E185" s="233">
        <v>180.54</v>
      </c>
      <c r="F185" s="233">
        <v>1354.66</v>
      </c>
      <c r="G185" s="233">
        <v>1249.1199999999999</v>
      </c>
      <c r="H185" s="233">
        <v>-852.28</v>
      </c>
      <c r="I185" s="233">
        <v>-147.19999999999999</v>
      </c>
      <c r="J185" s="233" t="s">
        <v>781</v>
      </c>
      <c r="K185" s="233" t="s">
        <v>782</v>
      </c>
      <c r="L185" s="233">
        <v>864.9</v>
      </c>
      <c r="M185" s="233">
        <v>189.8</v>
      </c>
      <c r="N185" s="233">
        <v>0.13</v>
      </c>
      <c r="O185" s="209">
        <v>76.83</v>
      </c>
    </row>
    <row r="186" spans="1:15" ht="13.9" customHeight="1">
      <c r="A186" s="233"/>
      <c r="B186" s="233">
        <v>1680</v>
      </c>
      <c r="C186" s="233">
        <v>48.61</v>
      </c>
      <c r="D186" s="208">
        <v>195.15</v>
      </c>
      <c r="E186" s="233">
        <v>180.47</v>
      </c>
      <c r="F186" s="233">
        <v>1361.26</v>
      </c>
      <c r="G186" s="233">
        <v>1255.72</v>
      </c>
      <c r="H186" s="233">
        <v>-859.52</v>
      </c>
      <c r="I186" s="233">
        <v>-149.16999999999999</v>
      </c>
      <c r="J186" s="233" t="s">
        <v>783</v>
      </c>
      <c r="K186" s="233" t="s">
        <v>784</v>
      </c>
      <c r="L186" s="233">
        <v>872.37</v>
      </c>
      <c r="M186" s="233">
        <v>189.85</v>
      </c>
      <c r="N186" s="233">
        <v>0.1</v>
      </c>
      <c r="O186" s="209">
        <v>-146.72</v>
      </c>
    </row>
    <row r="187" spans="1:15" ht="13.9" customHeight="1">
      <c r="A187" s="233"/>
      <c r="B187" s="233">
        <v>1690</v>
      </c>
      <c r="C187" s="233">
        <v>48.73</v>
      </c>
      <c r="D187" s="208">
        <v>195.03</v>
      </c>
      <c r="E187" s="233">
        <v>180.35</v>
      </c>
      <c r="F187" s="233">
        <v>1367.87</v>
      </c>
      <c r="G187" s="233">
        <v>1262.33</v>
      </c>
      <c r="H187" s="233">
        <v>-866.77</v>
      </c>
      <c r="I187" s="233">
        <v>-151.12</v>
      </c>
      <c r="J187" s="233" t="s">
        <v>785</v>
      </c>
      <c r="K187" s="233" t="s">
        <v>786</v>
      </c>
      <c r="L187" s="233">
        <v>879.85</v>
      </c>
      <c r="M187" s="233">
        <v>189.89</v>
      </c>
      <c r="N187" s="233">
        <v>0.15</v>
      </c>
      <c r="O187" s="209">
        <v>-36.94</v>
      </c>
    </row>
    <row r="188" spans="1:15" ht="13.9" customHeight="1">
      <c r="A188" s="233"/>
      <c r="B188" s="233">
        <v>1700</v>
      </c>
      <c r="C188" s="233">
        <v>48.7</v>
      </c>
      <c r="D188" s="208">
        <v>194.94</v>
      </c>
      <c r="E188" s="233">
        <v>180.26</v>
      </c>
      <c r="F188" s="233">
        <v>1374.47</v>
      </c>
      <c r="G188" s="233">
        <v>1268.93</v>
      </c>
      <c r="H188" s="233">
        <v>-874.03</v>
      </c>
      <c r="I188" s="233">
        <v>-153.06</v>
      </c>
      <c r="J188" s="233" t="s">
        <v>787</v>
      </c>
      <c r="K188" s="233" t="s">
        <v>788</v>
      </c>
      <c r="L188" s="233">
        <v>887.33</v>
      </c>
      <c r="M188" s="233">
        <v>189.93</v>
      </c>
      <c r="N188" s="233">
        <v>7.0000000000000007E-2</v>
      </c>
      <c r="O188" s="209">
        <v>-113.95</v>
      </c>
    </row>
    <row r="189" spans="1:15" ht="13.9" customHeight="1">
      <c r="A189" s="233"/>
      <c r="B189" s="233">
        <v>1710</v>
      </c>
      <c r="C189" s="233">
        <v>49.08</v>
      </c>
      <c r="D189" s="208">
        <v>195.04</v>
      </c>
      <c r="E189" s="233">
        <v>180.35999999999999</v>
      </c>
      <c r="F189" s="233">
        <v>1381.04</v>
      </c>
      <c r="G189" s="233">
        <v>1275.5</v>
      </c>
      <c r="H189" s="233">
        <v>-881.31</v>
      </c>
      <c r="I189" s="233">
        <v>-155.01</v>
      </c>
      <c r="J189" s="233" t="s">
        <v>789</v>
      </c>
      <c r="K189" s="233" t="s">
        <v>790</v>
      </c>
      <c r="L189" s="233">
        <v>894.84</v>
      </c>
      <c r="M189" s="233">
        <v>189.98</v>
      </c>
      <c r="N189" s="233">
        <v>0.39</v>
      </c>
      <c r="O189" s="209">
        <v>11.25</v>
      </c>
    </row>
    <row r="190" spans="1:15" ht="13.9" customHeight="1">
      <c r="A190" s="233"/>
      <c r="B190" s="233">
        <v>1720</v>
      </c>
      <c r="C190" s="233">
        <v>49.69</v>
      </c>
      <c r="D190" s="208">
        <v>194.81</v>
      </c>
      <c r="E190" s="233">
        <v>180.13</v>
      </c>
      <c r="F190" s="233">
        <v>1387.55</v>
      </c>
      <c r="G190" s="233">
        <v>1282.01</v>
      </c>
      <c r="H190" s="233">
        <v>-888.65</v>
      </c>
      <c r="I190" s="233">
        <v>-156.97</v>
      </c>
      <c r="J190" s="233" t="s">
        <v>791</v>
      </c>
      <c r="K190" s="233" t="s">
        <v>792</v>
      </c>
      <c r="L190" s="233">
        <v>902.4</v>
      </c>
      <c r="M190" s="233">
        <v>190.02</v>
      </c>
      <c r="N190" s="233">
        <v>0.63</v>
      </c>
      <c r="O190" s="209">
        <v>-16.05</v>
      </c>
    </row>
    <row r="191" spans="1:15" ht="13.9" customHeight="1">
      <c r="A191" s="233"/>
      <c r="B191" s="233">
        <v>1730</v>
      </c>
      <c r="C191" s="233">
        <v>50.08</v>
      </c>
      <c r="D191" s="208">
        <v>194.9</v>
      </c>
      <c r="E191" s="233">
        <v>180.22</v>
      </c>
      <c r="F191" s="233">
        <v>1393.99</v>
      </c>
      <c r="G191" s="233">
        <v>1288.45</v>
      </c>
      <c r="H191" s="233">
        <v>-896.04</v>
      </c>
      <c r="I191" s="233">
        <v>-158.93</v>
      </c>
      <c r="J191" s="233" t="s">
        <v>793</v>
      </c>
      <c r="K191" s="233" t="s">
        <v>794</v>
      </c>
      <c r="L191" s="233">
        <v>910.02</v>
      </c>
      <c r="M191" s="233">
        <v>190.06</v>
      </c>
      <c r="N191" s="233">
        <v>0.4</v>
      </c>
      <c r="O191" s="209">
        <v>10.039999999999999</v>
      </c>
    </row>
    <row r="192" spans="1:15" ht="13.9" customHeight="1">
      <c r="A192" s="233"/>
      <c r="B192" s="233">
        <v>1740</v>
      </c>
      <c r="C192" s="233">
        <v>49.77</v>
      </c>
      <c r="D192" s="208">
        <v>194.98</v>
      </c>
      <c r="E192" s="233">
        <v>180.29999999999998</v>
      </c>
      <c r="F192" s="233">
        <v>1400.43</v>
      </c>
      <c r="G192" s="233">
        <v>1294.8900000000001</v>
      </c>
      <c r="H192" s="233">
        <v>-903.43</v>
      </c>
      <c r="I192" s="233">
        <v>-160.9</v>
      </c>
      <c r="J192" s="233" t="s">
        <v>795</v>
      </c>
      <c r="K192" s="233" t="s">
        <v>796</v>
      </c>
      <c r="L192" s="233">
        <v>917.65</v>
      </c>
      <c r="M192" s="233">
        <v>190.1</v>
      </c>
      <c r="N192" s="233">
        <v>0.32</v>
      </c>
      <c r="O192" s="209">
        <v>168.86</v>
      </c>
    </row>
    <row r="193" spans="1:15" ht="13.9" customHeight="1">
      <c r="A193" s="233"/>
      <c r="B193" s="233">
        <v>1750</v>
      </c>
      <c r="C193" s="233">
        <v>49.82</v>
      </c>
      <c r="D193" s="208">
        <v>195.05</v>
      </c>
      <c r="E193" s="233">
        <v>180.37</v>
      </c>
      <c r="F193" s="233">
        <v>1406.89</v>
      </c>
      <c r="G193" s="233">
        <v>1301.3499999999999</v>
      </c>
      <c r="H193" s="233">
        <v>-910.81</v>
      </c>
      <c r="I193" s="233">
        <v>-162.88</v>
      </c>
      <c r="J193" s="233" t="s">
        <v>797</v>
      </c>
      <c r="K193" s="233" t="s">
        <v>798</v>
      </c>
      <c r="L193" s="233">
        <v>925.26</v>
      </c>
      <c r="M193" s="233">
        <v>190.14</v>
      </c>
      <c r="N193" s="233">
        <v>7.0000000000000007E-2</v>
      </c>
      <c r="O193" s="209">
        <v>46.94</v>
      </c>
    </row>
    <row r="194" spans="1:15" ht="13.9" customHeight="1">
      <c r="A194" s="233"/>
      <c r="B194" s="233">
        <v>1760</v>
      </c>
      <c r="C194" s="233">
        <v>49.19</v>
      </c>
      <c r="D194" s="208">
        <v>195.4</v>
      </c>
      <c r="E194" s="233">
        <v>180.72</v>
      </c>
      <c r="F194" s="233">
        <v>1413.38</v>
      </c>
      <c r="G194" s="233">
        <v>1307.8399999999999</v>
      </c>
      <c r="H194" s="233">
        <v>-918.14</v>
      </c>
      <c r="I194" s="233">
        <v>-164.88</v>
      </c>
      <c r="J194" s="233" t="s">
        <v>799</v>
      </c>
      <c r="K194" s="233" t="s">
        <v>800</v>
      </c>
      <c r="L194" s="233">
        <v>932.83</v>
      </c>
      <c r="M194" s="233">
        <v>190.18</v>
      </c>
      <c r="N194" s="233">
        <v>0.68</v>
      </c>
      <c r="O194" s="209">
        <v>157.21</v>
      </c>
    </row>
    <row r="195" spans="1:15" ht="13.9" customHeight="1">
      <c r="A195" s="233"/>
      <c r="B195" s="233">
        <v>1770</v>
      </c>
      <c r="C195" s="233">
        <v>48.46</v>
      </c>
      <c r="D195" s="208">
        <v>195.33</v>
      </c>
      <c r="E195" s="233">
        <v>180.65</v>
      </c>
      <c r="F195" s="233">
        <v>1419.96</v>
      </c>
      <c r="G195" s="233">
        <v>1314.42</v>
      </c>
      <c r="H195" s="233">
        <v>-925.4</v>
      </c>
      <c r="I195" s="233">
        <v>-166.87</v>
      </c>
      <c r="J195" s="233" t="s">
        <v>801</v>
      </c>
      <c r="K195" s="233" t="s">
        <v>802</v>
      </c>
      <c r="L195" s="233">
        <v>940.33</v>
      </c>
      <c r="M195" s="233">
        <v>190.22</v>
      </c>
      <c r="N195" s="233">
        <v>0.73</v>
      </c>
      <c r="O195" s="209">
        <v>-175.89</v>
      </c>
    </row>
    <row r="196" spans="1:15" ht="13.9" customHeight="1">
      <c r="A196" s="233"/>
      <c r="B196" s="233">
        <v>1780</v>
      </c>
      <c r="C196" s="233">
        <v>48.43</v>
      </c>
      <c r="D196" s="208">
        <v>195.34</v>
      </c>
      <c r="E196" s="233">
        <v>180.66</v>
      </c>
      <c r="F196" s="233">
        <v>1426.6</v>
      </c>
      <c r="G196" s="233">
        <v>1321.06</v>
      </c>
      <c r="H196" s="233">
        <v>-932.62</v>
      </c>
      <c r="I196" s="233">
        <v>-168.85</v>
      </c>
      <c r="J196" s="233" t="s">
        <v>803</v>
      </c>
      <c r="K196" s="233" t="s">
        <v>804</v>
      </c>
      <c r="L196" s="233">
        <v>947.78</v>
      </c>
      <c r="M196" s="233">
        <v>190.26</v>
      </c>
      <c r="N196" s="233">
        <v>0.03</v>
      </c>
      <c r="O196" s="209">
        <v>166</v>
      </c>
    </row>
    <row r="197" spans="1:15" ht="13.9" customHeight="1">
      <c r="A197" s="233"/>
      <c r="B197" s="233">
        <v>1790</v>
      </c>
      <c r="C197" s="233">
        <v>47.62</v>
      </c>
      <c r="D197" s="208">
        <v>195.47</v>
      </c>
      <c r="E197" s="233">
        <v>180.79</v>
      </c>
      <c r="F197" s="233">
        <v>1433.29</v>
      </c>
      <c r="G197" s="233">
        <v>1327.75</v>
      </c>
      <c r="H197" s="233">
        <v>-939.79</v>
      </c>
      <c r="I197" s="233">
        <v>-170.82</v>
      </c>
      <c r="J197" s="233" t="s">
        <v>805</v>
      </c>
      <c r="K197" s="233" t="s">
        <v>806</v>
      </c>
      <c r="L197" s="233">
        <v>955.19</v>
      </c>
      <c r="M197" s="233">
        <v>190.3</v>
      </c>
      <c r="N197" s="233">
        <v>0.82</v>
      </c>
      <c r="O197" s="209">
        <v>173.24</v>
      </c>
    </row>
    <row r="198" spans="1:15" ht="13.9" customHeight="1">
      <c r="A198" s="233"/>
      <c r="B198" s="233">
        <v>1800</v>
      </c>
      <c r="C198" s="233">
        <v>46.92</v>
      </c>
      <c r="D198" s="208">
        <v>196.34</v>
      </c>
      <c r="E198" s="233">
        <v>181.66</v>
      </c>
      <c r="F198" s="233">
        <v>1440.07</v>
      </c>
      <c r="G198" s="233">
        <v>1334.53</v>
      </c>
      <c r="H198" s="233">
        <v>-946.85</v>
      </c>
      <c r="I198" s="233">
        <v>-172.84</v>
      </c>
      <c r="J198" s="233" t="s">
        <v>807</v>
      </c>
      <c r="K198" s="233" t="s">
        <v>808</v>
      </c>
      <c r="L198" s="233">
        <v>962.5</v>
      </c>
      <c r="M198" s="233">
        <v>190.34</v>
      </c>
      <c r="N198" s="233">
        <v>0.95</v>
      </c>
      <c r="O198" s="209">
        <v>137.9</v>
      </c>
    </row>
    <row r="199" spans="1:15" ht="13.9" customHeight="1">
      <c r="A199" s="233"/>
      <c r="B199" s="233">
        <v>1810</v>
      </c>
      <c r="C199" s="233">
        <v>46.69</v>
      </c>
      <c r="D199" s="208">
        <v>196.23</v>
      </c>
      <c r="E199" s="233">
        <v>181.54999999999998</v>
      </c>
      <c r="F199" s="233">
        <v>1446.92</v>
      </c>
      <c r="G199" s="233">
        <v>1341.38</v>
      </c>
      <c r="H199" s="233">
        <v>-953.85</v>
      </c>
      <c r="I199" s="233">
        <v>-174.88</v>
      </c>
      <c r="J199" s="233" t="s">
        <v>809</v>
      </c>
      <c r="K199" s="233" t="s">
        <v>810</v>
      </c>
      <c r="L199" s="233">
        <v>969.75</v>
      </c>
      <c r="M199" s="233">
        <v>190.39</v>
      </c>
      <c r="N199" s="233">
        <v>0.24</v>
      </c>
      <c r="O199" s="209">
        <v>-160.82</v>
      </c>
    </row>
    <row r="200" spans="1:15" ht="13.9" customHeight="1">
      <c r="A200" s="233"/>
      <c r="B200" s="233">
        <v>1820</v>
      </c>
      <c r="C200" s="233">
        <v>46.81</v>
      </c>
      <c r="D200" s="208">
        <v>196.23</v>
      </c>
      <c r="E200" s="233">
        <v>181.54999999999998</v>
      </c>
      <c r="F200" s="233">
        <v>1453.77</v>
      </c>
      <c r="G200" s="233">
        <v>1348.23</v>
      </c>
      <c r="H200" s="233">
        <v>-960.84</v>
      </c>
      <c r="I200" s="233">
        <v>-176.92</v>
      </c>
      <c r="J200" s="233" t="s">
        <v>811</v>
      </c>
      <c r="K200" s="233" t="s">
        <v>812</v>
      </c>
      <c r="L200" s="233">
        <v>976.99</v>
      </c>
      <c r="M200" s="233">
        <v>190.43</v>
      </c>
      <c r="N200" s="233">
        <v>0.12</v>
      </c>
      <c r="O200" s="209">
        <v>0</v>
      </c>
    </row>
    <row r="201" spans="1:15" ht="13.9" customHeight="1">
      <c r="A201" s="233"/>
      <c r="B201" s="233">
        <v>1830</v>
      </c>
      <c r="C201" s="233">
        <v>47.02</v>
      </c>
      <c r="D201" s="208">
        <v>196.06</v>
      </c>
      <c r="E201" s="233">
        <v>181.38</v>
      </c>
      <c r="F201" s="233">
        <v>1460.6</v>
      </c>
      <c r="G201" s="233">
        <v>1355.06</v>
      </c>
      <c r="H201" s="233">
        <v>-967.86</v>
      </c>
      <c r="I201" s="233">
        <v>-178.95</v>
      </c>
      <c r="J201" s="233" t="s">
        <v>813</v>
      </c>
      <c r="K201" s="233" t="s">
        <v>814</v>
      </c>
      <c r="L201" s="233">
        <v>984.26</v>
      </c>
      <c r="M201" s="233">
        <v>190.48</v>
      </c>
      <c r="N201" s="233">
        <v>0.24</v>
      </c>
      <c r="O201" s="209">
        <v>-30.65</v>
      </c>
    </row>
    <row r="202" spans="1:15" ht="13.9" customHeight="1">
      <c r="A202" s="233"/>
      <c r="B202" s="233">
        <v>1840</v>
      </c>
      <c r="C202" s="233">
        <v>47</v>
      </c>
      <c r="D202" s="208">
        <v>195.77</v>
      </c>
      <c r="E202" s="233">
        <v>181.09</v>
      </c>
      <c r="F202" s="233">
        <v>1467.42</v>
      </c>
      <c r="G202" s="233">
        <v>1361.88</v>
      </c>
      <c r="H202" s="233">
        <v>-974.89</v>
      </c>
      <c r="I202" s="233">
        <v>-180.95</v>
      </c>
      <c r="J202" s="233" t="s">
        <v>815</v>
      </c>
      <c r="K202" s="233" t="s">
        <v>816</v>
      </c>
      <c r="L202" s="233">
        <v>991.54</v>
      </c>
      <c r="M202" s="233">
        <v>190.52</v>
      </c>
      <c r="N202" s="233">
        <v>0.21</v>
      </c>
      <c r="O202" s="209">
        <v>-95.48</v>
      </c>
    </row>
    <row r="203" spans="1:15" ht="13.9" customHeight="1">
      <c r="A203" s="233"/>
      <c r="B203" s="233">
        <v>1850</v>
      </c>
      <c r="C203" s="233">
        <v>47.28</v>
      </c>
      <c r="D203" s="208">
        <v>195.68</v>
      </c>
      <c r="E203" s="233">
        <v>181</v>
      </c>
      <c r="F203" s="233">
        <v>1474.22</v>
      </c>
      <c r="G203" s="233">
        <v>1368.68</v>
      </c>
      <c r="H203" s="233">
        <v>-981.95</v>
      </c>
      <c r="I203" s="233">
        <v>-182.94</v>
      </c>
      <c r="J203" s="233" t="s">
        <v>817</v>
      </c>
      <c r="K203" s="233" t="s">
        <v>818</v>
      </c>
      <c r="L203" s="233">
        <v>998.84</v>
      </c>
      <c r="M203" s="233">
        <v>190.55</v>
      </c>
      <c r="N203" s="233">
        <v>0.28999999999999998</v>
      </c>
      <c r="O203" s="209">
        <v>-13.29</v>
      </c>
    </row>
    <row r="204" spans="1:15" ht="13.9" customHeight="1">
      <c r="A204" s="233"/>
      <c r="B204" s="233">
        <v>1860</v>
      </c>
      <c r="C204" s="233">
        <v>47.4</v>
      </c>
      <c r="D204" s="208">
        <v>195.47</v>
      </c>
      <c r="E204" s="233">
        <v>180.79</v>
      </c>
      <c r="F204" s="233">
        <v>1481</v>
      </c>
      <c r="G204" s="233">
        <v>1375.46</v>
      </c>
      <c r="H204" s="233">
        <v>-989.03</v>
      </c>
      <c r="I204" s="233">
        <v>-184.91</v>
      </c>
      <c r="J204" s="233" t="s">
        <v>819</v>
      </c>
      <c r="K204" s="233" t="s">
        <v>820</v>
      </c>
      <c r="L204" s="233">
        <v>1006.17</v>
      </c>
      <c r="M204" s="233">
        <v>190.59</v>
      </c>
      <c r="N204" s="233">
        <v>0.2</v>
      </c>
      <c r="O204" s="209">
        <v>-52.22</v>
      </c>
    </row>
    <row r="205" spans="1:15" ht="13.9" customHeight="1">
      <c r="A205" s="233"/>
      <c r="B205" s="233">
        <v>1870</v>
      </c>
      <c r="C205" s="233">
        <v>47.68</v>
      </c>
      <c r="D205" s="208">
        <v>195.34</v>
      </c>
      <c r="E205" s="233">
        <v>180.66</v>
      </c>
      <c r="F205" s="233">
        <v>1487.75</v>
      </c>
      <c r="G205" s="233">
        <v>1382.21</v>
      </c>
      <c r="H205" s="233">
        <v>-996.14</v>
      </c>
      <c r="I205" s="233">
        <v>-186.87</v>
      </c>
      <c r="J205" s="233" t="s">
        <v>821</v>
      </c>
      <c r="K205" s="233" t="s">
        <v>822</v>
      </c>
      <c r="L205" s="233">
        <v>1013.52</v>
      </c>
      <c r="M205" s="233">
        <v>190.63</v>
      </c>
      <c r="N205" s="233">
        <v>0.3</v>
      </c>
      <c r="O205" s="209">
        <v>-18.95</v>
      </c>
    </row>
    <row r="206" spans="1:15" ht="13.9" customHeight="1">
      <c r="A206" s="233"/>
      <c r="B206" s="233">
        <v>1880</v>
      </c>
      <c r="C206" s="233">
        <v>47.79</v>
      </c>
      <c r="D206" s="208">
        <v>195.3</v>
      </c>
      <c r="E206" s="233">
        <v>180.62</v>
      </c>
      <c r="F206" s="233">
        <v>1494.47</v>
      </c>
      <c r="G206" s="233">
        <v>1388.93</v>
      </c>
      <c r="H206" s="233">
        <v>-1003.28</v>
      </c>
      <c r="I206" s="233">
        <v>-188.83</v>
      </c>
      <c r="J206" s="233" t="s">
        <v>823</v>
      </c>
      <c r="K206" s="233" t="s">
        <v>824</v>
      </c>
      <c r="L206" s="233">
        <v>1020.9</v>
      </c>
      <c r="M206" s="233">
        <v>190.66</v>
      </c>
      <c r="N206" s="233">
        <v>0.11</v>
      </c>
      <c r="O206" s="209">
        <v>-15.08</v>
      </c>
    </row>
    <row r="207" spans="1:15" ht="13.9" customHeight="1">
      <c r="A207" s="233"/>
      <c r="B207" s="233">
        <v>1890</v>
      </c>
      <c r="C207" s="233">
        <v>47.97</v>
      </c>
      <c r="D207" s="208">
        <v>195.16</v>
      </c>
      <c r="E207" s="233">
        <v>180.48</v>
      </c>
      <c r="F207" s="233">
        <v>1501.18</v>
      </c>
      <c r="G207" s="233">
        <v>1395.64</v>
      </c>
      <c r="H207" s="233">
        <v>-1010.44</v>
      </c>
      <c r="I207" s="233">
        <v>-190.78</v>
      </c>
      <c r="J207" s="233" t="s">
        <v>825</v>
      </c>
      <c r="K207" s="233" t="s">
        <v>826</v>
      </c>
      <c r="L207" s="233">
        <v>1028.29</v>
      </c>
      <c r="M207" s="233">
        <v>190.69</v>
      </c>
      <c r="N207" s="233">
        <v>0.21</v>
      </c>
      <c r="O207" s="209">
        <v>-30.03</v>
      </c>
    </row>
    <row r="208" spans="1:15" ht="13.9" customHeight="1">
      <c r="A208" s="233"/>
      <c r="B208" s="233">
        <v>1900</v>
      </c>
      <c r="C208" s="233">
        <v>47.93</v>
      </c>
      <c r="D208" s="208">
        <v>195.19</v>
      </c>
      <c r="E208" s="233">
        <v>180.51</v>
      </c>
      <c r="F208" s="233">
        <v>1507.88</v>
      </c>
      <c r="G208" s="233">
        <v>1402.34</v>
      </c>
      <c r="H208" s="233">
        <v>-1017.61</v>
      </c>
      <c r="I208" s="233">
        <v>-192.72</v>
      </c>
      <c r="J208" s="233" t="s">
        <v>827</v>
      </c>
      <c r="K208" s="233" t="s">
        <v>828</v>
      </c>
      <c r="L208" s="233">
        <v>1035.69</v>
      </c>
      <c r="M208" s="233">
        <v>190.72</v>
      </c>
      <c r="N208" s="233">
        <v>0.05</v>
      </c>
      <c r="O208" s="209">
        <v>150.9</v>
      </c>
    </row>
    <row r="209" spans="1:15" ht="13.9" customHeight="1">
      <c r="A209" s="233"/>
      <c r="B209" s="233">
        <v>1910</v>
      </c>
      <c r="C209" s="233">
        <v>47.5</v>
      </c>
      <c r="D209" s="208">
        <v>195.54</v>
      </c>
      <c r="E209" s="233">
        <v>180.85999999999999</v>
      </c>
      <c r="F209" s="233">
        <v>1514.6</v>
      </c>
      <c r="G209" s="233">
        <v>1409.06</v>
      </c>
      <c r="H209" s="233">
        <v>-1024.74</v>
      </c>
      <c r="I209" s="233">
        <v>-194.68</v>
      </c>
      <c r="J209" s="233" t="s">
        <v>829</v>
      </c>
      <c r="K209" s="233" t="s">
        <v>830</v>
      </c>
      <c r="L209" s="233">
        <v>1043.07</v>
      </c>
      <c r="M209" s="233">
        <v>190.76</v>
      </c>
      <c r="N209" s="233">
        <v>0.5</v>
      </c>
      <c r="O209" s="209">
        <v>149.06</v>
      </c>
    </row>
    <row r="210" spans="1:15" ht="13.9" customHeight="1">
      <c r="A210" s="233"/>
      <c r="B210" s="233">
        <v>1920</v>
      </c>
      <c r="C210" s="233">
        <v>47.41</v>
      </c>
      <c r="D210" s="208">
        <v>195.79</v>
      </c>
      <c r="E210" s="233">
        <v>181.10999999999999</v>
      </c>
      <c r="F210" s="233">
        <v>1521.37</v>
      </c>
      <c r="G210" s="233">
        <v>1415.83</v>
      </c>
      <c r="H210" s="233">
        <v>-1031.83</v>
      </c>
      <c r="I210" s="233">
        <v>-196.67</v>
      </c>
      <c r="J210" s="233" t="s">
        <v>831</v>
      </c>
      <c r="K210" s="233" t="s">
        <v>832</v>
      </c>
      <c r="L210" s="233">
        <v>1050.4100000000001</v>
      </c>
      <c r="M210" s="233">
        <v>190.79</v>
      </c>
      <c r="N210" s="233">
        <v>0.2</v>
      </c>
      <c r="O210" s="209">
        <v>116.13</v>
      </c>
    </row>
    <row r="211" spans="1:15" ht="13.9" customHeight="1">
      <c r="A211" s="233"/>
      <c r="B211" s="233">
        <v>1930</v>
      </c>
      <c r="C211" s="233">
        <v>46.94</v>
      </c>
      <c r="D211" s="208">
        <v>195.44</v>
      </c>
      <c r="E211" s="233">
        <v>180.76</v>
      </c>
      <c r="F211" s="233">
        <v>1528.16</v>
      </c>
      <c r="G211" s="233">
        <v>1422.62</v>
      </c>
      <c r="H211" s="233">
        <v>-1038.9000000000001</v>
      </c>
      <c r="I211" s="233">
        <v>-198.65</v>
      </c>
      <c r="J211" s="233" t="s">
        <v>833</v>
      </c>
      <c r="K211" s="233" t="s">
        <v>834</v>
      </c>
      <c r="L211" s="233">
        <v>1057.72</v>
      </c>
      <c r="M211" s="233">
        <v>190.82</v>
      </c>
      <c r="N211" s="233">
        <v>0.54</v>
      </c>
      <c r="O211" s="209">
        <v>-151.47999999999999</v>
      </c>
    </row>
    <row r="212" spans="1:15" ht="13.9" customHeight="1">
      <c r="A212" s="233"/>
      <c r="B212" s="233">
        <v>1940</v>
      </c>
      <c r="C212" s="233">
        <v>46.74</v>
      </c>
      <c r="D212" s="208">
        <v>195.42</v>
      </c>
      <c r="E212" s="233">
        <v>180.73999999999998</v>
      </c>
      <c r="F212" s="233">
        <v>1535</v>
      </c>
      <c r="G212" s="233">
        <v>1429.46</v>
      </c>
      <c r="H212" s="233">
        <v>-1045.93</v>
      </c>
      <c r="I212" s="233">
        <v>-200.59</v>
      </c>
      <c r="J212" s="233" t="s">
        <v>835</v>
      </c>
      <c r="K212" s="233" t="s">
        <v>836</v>
      </c>
      <c r="L212" s="233">
        <v>1064.99</v>
      </c>
      <c r="M212" s="233">
        <v>190.86</v>
      </c>
      <c r="N212" s="233">
        <v>0.2</v>
      </c>
      <c r="O212" s="209">
        <v>-175.83</v>
      </c>
    </row>
    <row r="213" spans="1:15" ht="13.9" customHeight="1">
      <c r="A213" s="233"/>
      <c r="B213" s="233">
        <v>1950</v>
      </c>
      <c r="C213" s="233">
        <v>46.67</v>
      </c>
      <c r="D213" s="208">
        <v>195.26</v>
      </c>
      <c r="E213" s="233">
        <v>180.57999999999998</v>
      </c>
      <c r="F213" s="233">
        <v>1541.86</v>
      </c>
      <c r="G213" s="233">
        <v>1436.32</v>
      </c>
      <c r="H213" s="233">
        <v>-1052.95</v>
      </c>
      <c r="I213" s="233">
        <v>-202.51</v>
      </c>
      <c r="J213" s="233" t="s">
        <v>837</v>
      </c>
      <c r="K213" s="233" t="s">
        <v>838</v>
      </c>
      <c r="L213" s="233">
        <v>1072.24</v>
      </c>
      <c r="M213" s="233">
        <v>190.89</v>
      </c>
      <c r="N213" s="233">
        <v>0.14000000000000001</v>
      </c>
      <c r="O213" s="209">
        <v>-121.06</v>
      </c>
    </row>
    <row r="214" spans="1:15" ht="13.9" customHeight="1">
      <c r="A214" s="233"/>
      <c r="B214" s="233">
        <v>1960</v>
      </c>
      <c r="C214" s="233">
        <v>46.88</v>
      </c>
      <c r="D214" s="208">
        <v>195.18</v>
      </c>
      <c r="E214" s="233">
        <v>180.5</v>
      </c>
      <c r="F214" s="233">
        <v>1548.71</v>
      </c>
      <c r="G214" s="233">
        <v>1443.17</v>
      </c>
      <c r="H214" s="233">
        <v>-1059.98</v>
      </c>
      <c r="I214" s="233">
        <v>-204.43</v>
      </c>
      <c r="J214" s="233" t="s">
        <v>839</v>
      </c>
      <c r="K214" s="233" t="s">
        <v>840</v>
      </c>
      <c r="L214" s="233">
        <v>1079.51</v>
      </c>
      <c r="M214" s="233">
        <v>190.92</v>
      </c>
      <c r="N214" s="233">
        <v>0.22</v>
      </c>
      <c r="O214" s="209">
        <v>-15.54</v>
      </c>
    </row>
    <row r="215" spans="1:15" ht="13.9" customHeight="1">
      <c r="A215" s="233"/>
      <c r="B215" s="233">
        <v>1970</v>
      </c>
      <c r="C215" s="233">
        <v>47.03</v>
      </c>
      <c r="D215" s="208">
        <v>194.98</v>
      </c>
      <c r="E215" s="233">
        <v>180.29999999999998</v>
      </c>
      <c r="F215" s="233">
        <v>1555.54</v>
      </c>
      <c r="G215" s="233">
        <v>1450</v>
      </c>
      <c r="H215" s="233">
        <v>-1067.03</v>
      </c>
      <c r="I215" s="233">
        <v>-206.33</v>
      </c>
      <c r="J215" s="233" t="s">
        <v>841</v>
      </c>
      <c r="K215" s="233" t="s">
        <v>842</v>
      </c>
      <c r="L215" s="233">
        <v>1086.8</v>
      </c>
      <c r="M215" s="233">
        <v>190.94</v>
      </c>
      <c r="N215" s="233">
        <v>0.21</v>
      </c>
      <c r="O215" s="209">
        <v>-44.33</v>
      </c>
    </row>
    <row r="216" spans="1:15" ht="13.9" customHeight="1">
      <c r="A216" s="233"/>
      <c r="B216" s="233">
        <v>1980</v>
      </c>
      <c r="C216" s="233">
        <v>47.08</v>
      </c>
      <c r="D216" s="208">
        <v>194.91</v>
      </c>
      <c r="E216" s="233">
        <v>180.23</v>
      </c>
      <c r="F216" s="233">
        <v>1562.35</v>
      </c>
      <c r="G216" s="233">
        <v>1456.81</v>
      </c>
      <c r="H216" s="233">
        <v>-1074.1099999999999</v>
      </c>
      <c r="I216" s="233">
        <v>-208.21</v>
      </c>
      <c r="J216" s="233" t="s">
        <v>843</v>
      </c>
      <c r="K216" s="233" t="s">
        <v>844</v>
      </c>
      <c r="L216" s="233">
        <v>1094.0999999999999</v>
      </c>
      <c r="M216" s="233">
        <v>190.97</v>
      </c>
      <c r="N216" s="233">
        <v>7.0000000000000007E-2</v>
      </c>
      <c r="O216" s="209">
        <v>-45.73</v>
      </c>
    </row>
    <row r="217" spans="1:15" ht="13.9" customHeight="1">
      <c r="A217" s="233"/>
      <c r="B217" s="233">
        <v>1990</v>
      </c>
      <c r="C217" s="233">
        <v>47.3</v>
      </c>
      <c r="D217" s="208">
        <v>194.73</v>
      </c>
      <c r="E217" s="233">
        <v>180.04999999999998</v>
      </c>
      <c r="F217" s="233">
        <v>1569.14</v>
      </c>
      <c r="G217" s="233">
        <v>1463.6</v>
      </c>
      <c r="H217" s="233">
        <v>-1081.2</v>
      </c>
      <c r="I217" s="233">
        <v>-210.09</v>
      </c>
      <c r="J217" s="233" t="s">
        <v>845</v>
      </c>
      <c r="K217" s="233" t="s">
        <v>846</v>
      </c>
      <c r="L217" s="233">
        <v>1101.42</v>
      </c>
      <c r="M217" s="233">
        <v>191</v>
      </c>
      <c r="N217" s="233">
        <v>0.26</v>
      </c>
      <c r="O217" s="209">
        <v>-31.03</v>
      </c>
    </row>
    <row r="218" spans="1:15" ht="13.9" customHeight="1">
      <c r="A218" s="233"/>
      <c r="B218" s="233">
        <v>2000</v>
      </c>
      <c r="C218" s="233">
        <v>47.66</v>
      </c>
      <c r="D218" s="208">
        <v>194.57</v>
      </c>
      <c r="E218" s="233">
        <v>179.89</v>
      </c>
      <c r="F218" s="233">
        <v>1575.9</v>
      </c>
      <c r="G218" s="233">
        <v>1470.36</v>
      </c>
      <c r="H218" s="233">
        <v>-1088.33</v>
      </c>
      <c r="I218" s="233">
        <v>-211.95</v>
      </c>
      <c r="J218" s="233" t="s">
        <v>847</v>
      </c>
      <c r="K218" s="233" t="s">
        <v>848</v>
      </c>
      <c r="L218" s="233">
        <v>1108.78</v>
      </c>
      <c r="M218" s="233">
        <v>191.02</v>
      </c>
      <c r="N218" s="233">
        <v>0.38</v>
      </c>
      <c r="O218" s="209">
        <v>-18.190000000000001</v>
      </c>
    </row>
    <row r="219" spans="1:15" ht="13.9" customHeight="1">
      <c r="A219" s="233"/>
      <c r="B219" s="233">
        <v>2010</v>
      </c>
      <c r="C219" s="233">
        <v>47.48</v>
      </c>
      <c r="D219" s="208">
        <v>194.46</v>
      </c>
      <c r="E219" s="233">
        <v>179.78</v>
      </c>
      <c r="F219" s="233">
        <v>1582.65</v>
      </c>
      <c r="G219" s="233">
        <v>1477.11</v>
      </c>
      <c r="H219" s="233">
        <v>-1095.48</v>
      </c>
      <c r="I219" s="233">
        <v>-213.8</v>
      </c>
      <c r="J219" s="233" t="s">
        <v>849</v>
      </c>
      <c r="K219" s="233" t="s">
        <v>850</v>
      </c>
      <c r="L219" s="233">
        <v>1116.1400000000001</v>
      </c>
      <c r="M219" s="233">
        <v>191.04</v>
      </c>
      <c r="N219" s="233">
        <v>0.2</v>
      </c>
      <c r="O219" s="209">
        <v>-155.76</v>
      </c>
    </row>
    <row r="220" spans="1:15" ht="13.9" customHeight="1">
      <c r="A220" s="233"/>
      <c r="B220" s="233">
        <v>2020</v>
      </c>
      <c r="C220" s="233">
        <v>47.42</v>
      </c>
      <c r="D220" s="208">
        <v>194.36</v>
      </c>
      <c r="E220" s="233">
        <v>179.68</v>
      </c>
      <c r="F220" s="233">
        <v>1589.41</v>
      </c>
      <c r="G220" s="233">
        <v>1483.87</v>
      </c>
      <c r="H220" s="233">
        <v>-1102.6099999999999</v>
      </c>
      <c r="I220" s="233">
        <v>-215.64</v>
      </c>
      <c r="J220" s="233" t="s">
        <v>851</v>
      </c>
      <c r="K220" s="233" t="s">
        <v>852</v>
      </c>
      <c r="L220" s="233">
        <v>1123.5</v>
      </c>
      <c r="M220" s="233">
        <v>191.07</v>
      </c>
      <c r="N220" s="233">
        <v>0.1</v>
      </c>
      <c r="O220" s="209">
        <v>-129.19999999999999</v>
      </c>
    </row>
    <row r="221" spans="1:15" ht="13.9" customHeight="1">
      <c r="A221" s="233"/>
      <c r="B221" s="233">
        <v>2030</v>
      </c>
      <c r="C221" s="233">
        <v>47.24</v>
      </c>
      <c r="D221" s="208">
        <v>194.17</v>
      </c>
      <c r="E221" s="233">
        <v>179.48999999999998</v>
      </c>
      <c r="F221" s="233">
        <v>1596.19</v>
      </c>
      <c r="G221" s="233">
        <v>1490.65</v>
      </c>
      <c r="H221" s="233">
        <v>-1109.74</v>
      </c>
      <c r="I221" s="233">
        <v>-217.45</v>
      </c>
      <c r="J221" s="233" t="s">
        <v>853</v>
      </c>
      <c r="K221" s="233" t="s">
        <v>854</v>
      </c>
      <c r="L221" s="233">
        <v>1130.8399999999999</v>
      </c>
      <c r="M221" s="233">
        <v>191.09</v>
      </c>
      <c r="N221" s="233">
        <v>0.23</v>
      </c>
      <c r="O221" s="209">
        <v>-142.25</v>
      </c>
    </row>
    <row r="222" spans="1:15" ht="13.9" customHeight="1">
      <c r="A222" s="233"/>
      <c r="B222" s="233">
        <v>2040</v>
      </c>
      <c r="C222" s="233">
        <v>47.19</v>
      </c>
      <c r="D222" s="208">
        <v>194.27</v>
      </c>
      <c r="E222" s="233">
        <v>179.59</v>
      </c>
      <c r="F222" s="233">
        <v>1602.98</v>
      </c>
      <c r="G222" s="233">
        <v>1497.44</v>
      </c>
      <c r="H222" s="233">
        <v>-1116.8499999999999</v>
      </c>
      <c r="I222" s="233">
        <v>-219.25</v>
      </c>
      <c r="J222" s="233" t="s">
        <v>855</v>
      </c>
      <c r="K222" s="233" t="s">
        <v>856</v>
      </c>
      <c r="L222" s="233">
        <v>1138.17</v>
      </c>
      <c r="M222" s="233">
        <v>191.11</v>
      </c>
      <c r="N222" s="233">
        <v>0.09</v>
      </c>
      <c r="O222" s="209">
        <v>124.3</v>
      </c>
    </row>
    <row r="223" spans="1:15" ht="13.9" customHeight="1">
      <c r="A223" s="233"/>
      <c r="B223" s="233">
        <v>2050</v>
      </c>
      <c r="C223" s="233">
        <v>46.64</v>
      </c>
      <c r="D223" s="208">
        <v>194.47</v>
      </c>
      <c r="E223" s="233">
        <v>179.79</v>
      </c>
      <c r="F223" s="233">
        <v>1609.81</v>
      </c>
      <c r="G223" s="233">
        <v>1504.27</v>
      </c>
      <c r="H223" s="233">
        <v>-1123.93</v>
      </c>
      <c r="I223" s="233">
        <v>-221.07</v>
      </c>
      <c r="J223" s="233" t="s">
        <v>857</v>
      </c>
      <c r="K223" s="233" t="s">
        <v>858</v>
      </c>
      <c r="L223" s="233">
        <v>1145.46</v>
      </c>
      <c r="M223" s="233">
        <v>191.13</v>
      </c>
      <c r="N223" s="233">
        <v>0.56999999999999995</v>
      </c>
      <c r="O223" s="209">
        <v>165.2</v>
      </c>
    </row>
    <row r="224" spans="1:15" ht="13.9" customHeight="1">
      <c r="A224" s="233"/>
      <c r="B224" s="233">
        <v>2060</v>
      </c>
      <c r="C224" s="233">
        <v>46.23</v>
      </c>
      <c r="D224" s="208">
        <v>194.72</v>
      </c>
      <c r="E224" s="233">
        <v>180.04</v>
      </c>
      <c r="F224" s="233">
        <v>1616.71</v>
      </c>
      <c r="G224" s="233">
        <v>1511.17</v>
      </c>
      <c r="H224" s="233">
        <v>-1130.94</v>
      </c>
      <c r="I224" s="233">
        <v>-222.89</v>
      </c>
      <c r="J224" s="233" t="s">
        <v>859</v>
      </c>
      <c r="K224" s="233" t="s">
        <v>860</v>
      </c>
      <c r="L224" s="233">
        <v>1152.69</v>
      </c>
      <c r="M224" s="233">
        <v>191.15</v>
      </c>
      <c r="N224" s="233">
        <v>0.45</v>
      </c>
      <c r="O224" s="209">
        <v>156.25</v>
      </c>
    </row>
    <row r="225" spans="1:15" ht="13.9" customHeight="1">
      <c r="A225" s="233"/>
      <c r="B225" s="233">
        <v>2070</v>
      </c>
      <c r="C225" s="233">
        <v>45.84</v>
      </c>
      <c r="D225" s="208">
        <v>195.09</v>
      </c>
      <c r="E225" s="233">
        <v>180.41</v>
      </c>
      <c r="F225" s="233">
        <v>1623.65</v>
      </c>
      <c r="G225" s="233">
        <v>1518.11</v>
      </c>
      <c r="H225" s="233">
        <v>-1137.8900000000001</v>
      </c>
      <c r="I225" s="233">
        <v>-224.74</v>
      </c>
      <c r="J225" s="233" t="s">
        <v>861</v>
      </c>
      <c r="K225" s="233" t="s">
        <v>862</v>
      </c>
      <c r="L225" s="233">
        <v>1159.8699999999999</v>
      </c>
      <c r="M225" s="233">
        <v>191.17</v>
      </c>
      <c r="N225" s="233">
        <v>0.47</v>
      </c>
      <c r="O225" s="209">
        <v>145.80000000000001</v>
      </c>
    </row>
    <row r="226" spans="1:15" ht="13.9" customHeight="1">
      <c r="A226" s="233"/>
      <c r="B226" s="233">
        <v>2080</v>
      </c>
      <c r="C226" s="233">
        <v>46.02</v>
      </c>
      <c r="D226" s="208">
        <v>195.14</v>
      </c>
      <c r="E226" s="233">
        <v>180.45999999999998</v>
      </c>
      <c r="F226" s="233">
        <v>1630.6</v>
      </c>
      <c r="G226" s="233">
        <v>1525.06</v>
      </c>
      <c r="H226" s="233">
        <v>-1144.83</v>
      </c>
      <c r="I226" s="233">
        <v>-226.62</v>
      </c>
      <c r="J226" s="233" t="s">
        <v>863</v>
      </c>
      <c r="K226" s="233" t="s">
        <v>864</v>
      </c>
      <c r="L226" s="233">
        <v>1167.04</v>
      </c>
      <c r="M226" s="233">
        <v>191.2</v>
      </c>
      <c r="N226" s="233">
        <v>0.18</v>
      </c>
      <c r="O226" s="209">
        <v>11.3</v>
      </c>
    </row>
    <row r="227" spans="1:15" ht="13.9" customHeight="1">
      <c r="A227" s="233"/>
      <c r="B227" s="233">
        <v>2090</v>
      </c>
      <c r="C227" s="233">
        <v>45.59</v>
      </c>
      <c r="D227" s="208">
        <v>195.37</v>
      </c>
      <c r="E227" s="233">
        <v>180.69</v>
      </c>
      <c r="F227" s="233">
        <v>1637.57</v>
      </c>
      <c r="G227" s="233">
        <v>1532.03</v>
      </c>
      <c r="H227" s="233">
        <v>-1151.75</v>
      </c>
      <c r="I227" s="233">
        <v>-228.5</v>
      </c>
      <c r="J227" s="233" t="s">
        <v>865</v>
      </c>
      <c r="K227" s="233" t="s">
        <v>866</v>
      </c>
      <c r="L227" s="233">
        <v>1174.19</v>
      </c>
      <c r="M227" s="233">
        <v>191.22</v>
      </c>
      <c r="N227" s="233">
        <v>0.46</v>
      </c>
      <c r="O227" s="209">
        <v>159.1</v>
      </c>
    </row>
    <row r="228" spans="1:15" ht="13.9" customHeight="1">
      <c r="A228" s="233"/>
      <c r="B228" s="233">
        <v>2100</v>
      </c>
      <c r="C228" s="233">
        <v>45.5</v>
      </c>
      <c r="D228" s="208">
        <v>195.13</v>
      </c>
      <c r="E228" s="233">
        <v>180.45</v>
      </c>
      <c r="F228" s="233">
        <v>1644.58</v>
      </c>
      <c r="G228" s="233">
        <v>1539.04</v>
      </c>
      <c r="H228" s="233">
        <v>-1158.6300000000001</v>
      </c>
      <c r="I228" s="233">
        <v>-230.38</v>
      </c>
      <c r="J228" s="233" t="s">
        <v>867</v>
      </c>
      <c r="K228" s="233" t="s">
        <v>868</v>
      </c>
      <c r="L228" s="233">
        <v>1181.31</v>
      </c>
      <c r="M228" s="233">
        <v>191.25</v>
      </c>
      <c r="N228" s="233">
        <v>0.19</v>
      </c>
      <c r="O228" s="209">
        <v>-117.8</v>
      </c>
    </row>
    <row r="229" spans="1:15" ht="13.9" customHeight="1">
      <c r="A229" s="233"/>
      <c r="B229" s="233">
        <v>2110</v>
      </c>
      <c r="C229" s="233">
        <v>45.28</v>
      </c>
      <c r="D229" s="208">
        <v>195.34</v>
      </c>
      <c r="E229" s="233">
        <v>180.66</v>
      </c>
      <c r="F229" s="233">
        <v>1651.6</v>
      </c>
      <c r="G229" s="233">
        <v>1546.06</v>
      </c>
      <c r="H229" s="233">
        <v>-1165.5</v>
      </c>
      <c r="I229" s="233">
        <v>-232.25</v>
      </c>
      <c r="J229" s="233" t="s">
        <v>869</v>
      </c>
      <c r="K229" s="233" t="s">
        <v>870</v>
      </c>
      <c r="L229" s="233">
        <v>1188.42</v>
      </c>
      <c r="M229" s="233">
        <v>191.27</v>
      </c>
      <c r="N229" s="233">
        <v>0.27</v>
      </c>
      <c r="O229" s="209">
        <v>145.88</v>
      </c>
    </row>
    <row r="230" spans="1:15" ht="13.9" customHeight="1">
      <c r="A230" s="233"/>
      <c r="B230" s="233">
        <v>2120</v>
      </c>
      <c r="C230" s="233">
        <v>44.96</v>
      </c>
      <c r="D230" s="208">
        <v>196.43</v>
      </c>
      <c r="E230" s="233">
        <v>181.75</v>
      </c>
      <c r="F230" s="233">
        <v>1658.66</v>
      </c>
      <c r="G230" s="233">
        <v>1553.12</v>
      </c>
      <c r="H230" s="233">
        <v>-1172.32</v>
      </c>
      <c r="I230" s="233">
        <v>-234.19</v>
      </c>
      <c r="J230" s="233" t="s">
        <v>871</v>
      </c>
      <c r="K230" s="233" t="s">
        <v>872</v>
      </c>
      <c r="L230" s="233">
        <v>1195.48</v>
      </c>
      <c r="M230" s="233">
        <v>191.3</v>
      </c>
      <c r="N230" s="233">
        <v>0.84</v>
      </c>
      <c r="O230" s="209">
        <v>112.89</v>
      </c>
    </row>
    <row r="231" spans="1:15" ht="13.9" customHeight="1">
      <c r="A231" s="233"/>
      <c r="B231" s="233">
        <v>2130</v>
      </c>
      <c r="C231" s="233">
        <v>45</v>
      </c>
      <c r="D231" s="208">
        <v>196.75</v>
      </c>
      <c r="E231" s="233">
        <v>182.07</v>
      </c>
      <c r="F231" s="233">
        <v>1665.73</v>
      </c>
      <c r="G231" s="233">
        <v>1560.19</v>
      </c>
      <c r="H231" s="233">
        <v>-1179.0899999999999</v>
      </c>
      <c r="I231" s="233">
        <v>-236.21</v>
      </c>
      <c r="J231" s="233" t="s">
        <v>873</v>
      </c>
      <c r="K231" s="233" t="s">
        <v>874</v>
      </c>
      <c r="L231" s="233">
        <v>1202.52</v>
      </c>
      <c r="M231" s="233">
        <v>191.33</v>
      </c>
      <c r="N231" s="233">
        <v>0.23</v>
      </c>
      <c r="O231" s="209">
        <v>80.08</v>
      </c>
    </row>
    <row r="232" spans="1:15" ht="13.9" customHeight="1">
      <c r="A232" s="233"/>
      <c r="B232" s="233">
        <v>2140</v>
      </c>
      <c r="C232" s="233">
        <v>45.03</v>
      </c>
      <c r="D232" s="208">
        <v>198.03</v>
      </c>
      <c r="E232" s="233">
        <v>183.35</v>
      </c>
      <c r="F232" s="233">
        <v>1672.8</v>
      </c>
      <c r="G232" s="233">
        <v>1567.26</v>
      </c>
      <c r="H232" s="233">
        <v>-1185.8399999999999</v>
      </c>
      <c r="I232" s="233">
        <v>-238.32</v>
      </c>
      <c r="J232" s="233" t="s">
        <v>875</v>
      </c>
      <c r="K232" s="233" t="s">
        <v>876</v>
      </c>
      <c r="L232" s="233">
        <v>1209.55</v>
      </c>
      <c r="M232" s="233">
        <v>191.36</v>
      </c>
      <c r="N232" s="233">
        <v>0.91</v>
      </c>
      <c r="O232" s="209">
        <v>88.55</v>
      </c>
    </row>
    <row r="233" spans="1:15" ht="13.9" customHeight="1">
      <c r="A233" s="233"/>
      <c r="B233" s="233">
        <v>2150</v>
      </c>
      <c r="C233" s="233">
        <v>45.16</v>
      </c>
      <c r="D233" s="208">
        <v>198.88</v>
      </c>
      <c r="E233" s="233">
        <v>184.2</v>
      </c>
      <c r="F233" s="233">
        <v>1679.86</v>
      </c>
      <c r="G233" s="233">
        <v>1574.32</v>
      </c>
      <c r="H233" s="233">
        <v>-1192.56</v>
      </c>
      <c r="I233" s="233">
        <v>-240.56</v>
      </c>
      <c r="J233" s="233" t="s">
        <v>877</v>
      </c>
      <c r="K233" s="233" t="s">
        <v>878</v>
      </c>
      <c r="L233" s="233">
        <v>1216.58</v>
      </c>
      <c r="M233" s="233">
        <v>191.4</v>
      </c>
      <c r="N233" s="233">
        <v>0.62</v>
      </c>
      <c r="O233" s="209">
        <v>78.12</v>
      </c>
    </row>
    <row r="234" spans="1:15" ht="13.9" customHeight="1">
      <c r="A234" s="233"/>
      <c r="B234" s="233">
        <v>2160</v>
      </c>
      <c r="C234" s="233">
        <v>45.01</v>
      </c>
      <c r="D234" s="208">
        <v>198.86</v>
      </c>
      <c r="E234" s="233">
        <v>184.18</v>
      </c>
      <c r="F234" s="233">
        <v>1686.92</v>
      </c>
      <c r="G234" s="233">
        <v>1581.38</v>
      </c>
      <c r="H234" s="233">
        <v>-1199.26</v>
      </c>
      <c r="I234" s="233">
        <v>-242.85</v>
      </c>
      <c r="J234" s="233" t="s">
        <v>879</v>
      </c>
      <c r="K234" s="233" t="s">
        <v>880</v>
      </c>
      <c r="L234" s="233">
        <v>1223.5999999999999</v>
      </c>
      <c r="M234" s="233">
        <v>191.45</v>
      </c>
      <c r="N234" s="233">
        <v>0.15</v>
      </c>
      <c r="O234" s="209">
        <v>-174.61</v>
      </c>
    </row>
    <row r="235" spans="1:15" ht="13.9" customHeight="1">
      <c r="A235" s="233"/>
      <c r="B235" s="233">
        <v>2170</v>
      </c>
      <c r="C235" s="233">
        <v>45.18</v>
      </c>
      <c r="D235" s="208">
        <v>198.88</v>
      </c>
      <c r="E235" s="233">
        <v>184.2</v>
      </c>
      <c r="F235" s="233">
        <v>1693.98</v>
      </c>
      <c r="G235" s="233">
        <v>1588.44</v>
      </c>
      <c r="H235" s="233">
        <v>-1205.96</v>
      </c>
      <c r="I235" s="233">
        <v>-245.14</v>
      </c>
      <c r="J235" s="233" t="s">
        <v>881</v>
      </c>
      <c r="K235" s="233" t="s">
        <v>882</v>
      </c>
      <c r="L235" s="233">
        <v>1230.6300000000001</v>
      </c>
      <c r="M235" s="233">
        <v>191.49</v>
      </c>
      <c r="N235" s="233">
        <v>0.17</v>
      </c>
      <c r="O235" s="209">
        <v>4.7699999999999996</v>
      </c>
    </row>
    <row r="236" spans="1:15" ht="13.9" customHeight="1">
      <c r="A236" s="233"/>
      <c r="B236" s="233">
        <v>2180</v>
      </c>
      <c r="C236" s="233">
        <v>44.93</v>
      </c>
      <c r="D236" s="208">
        <v>198.58</v>
      </c>
      <c r="E236" s="233">
        <v>183.9</v>
      </c>
      <c r="F236" s="233">
        <v>1701.04</v>
      </c>
      <c r="G236" s="233">
        <v>1595.5</v>
      </c>
      <c r="H236" s="233">
        <v>-1212.6600000000001</v>
      </c>
      <c r="I236" s="233">
        <v>-247.42</v>
      </c>
      <c r="J236" s="233" t="s">
        <v>883</v>
      </c>
      <c r="K236" s="233" t="s">
        <v>884</v>
      </c>
      <c r="L236" s="233">
        <v>1237.6500000000001</v>
      </c>
      <c r="M236" s="233">
        <v>191.53</v>
      </c>
      <c r="N236" s="233">
        <v>0.33</v>
      </c>
      <c r="O236" s="209">
        <v>-139.76</v>
      </c>
    </row>
    <row r="237" spans="1:15" ht="13.9" customHeight="1">
      <c r="A237" s="233"/>
      <c r="B237" s="233">
        <v>2190</v>
      </c>
      <c r="C237" s="233">
        <v>44.76</v>
      </c>
      <c r="D237" s="208">
        <v>198.36</v>
      </c>
      <c r="E237" s="233">
        <v>183.68</v>
      </c>
      <c r="F237" s="233">
        <v>1708.13</v>
      </c>
      <c r="G237" s="233">
        <v>1602.59</v>
      </c>
      <c r="H237" s="233">
        <v>-1219.3499999999999</v>
      </c>
      <c r="I237" s="233">
        <v>-249.65</v>
      </c>
      <c r="J237" s="233" t="s">
        <v>885</v>
      </c>
      <c r="K237" s="233" t="s">
        <v>886</v>
      </c>
      <c r="L237" s="233">
        <v>1244.6500000000001</v>
      </c>
      <c r="M237" s="233">
        <v>191.57</v>
      </c>
      <c r="N237" s="233">
        <v>0.23</v>
      </c>
      <c r="O237" s="209">
        <v>-137.69</v>
      </c>
    </row>
    <row r="238" spans="1:15" ht="13.9" customHeight="1">
      <c r="A238" s="233"/>
      <c r="B238" s="233">
        <v>2200</v>
      </c>
      <c r="C238" s="233">
        <v>44.61</v>
      </c>
      <c r="D238" s="208">
        <v>198.23</v>
      </c>
      <c r="E238" s="233">
        <v>183.54999999999998</v>
      </c>
      <c r="F238" s="233">
        <v>1715.24</v>
      </c>
      <c r="G238" s="233">
        <v>1609.7</v>
      </c>
      <c r="H238" s="233">
        <v>-1226.03</v>
      </c>
      <c r="I238" s="233">
        <v>-251.86</v>
      </c>
      <c r="J238" s="233" t="s">
        <v>887</v>
      </c>
      <c r="K238" s="233" t="s">
        <v>888</v>
      </c>
      <c r="L238" s="233">
        <v>1251.6300000000001</v>
      </c>
      <c r="M238" s="233">
        <v>191.61</v>
      </c>
      <c r="N238" s="233">
        <v>0.18</v>
      </c>
      <c r="O238" s="209">
        <v>-148.69</v>
      </c>
    </row>
    <row r="239" spans="1:15" ht="13.9" customHeight="1">
      <c r="A239" s="233"/>
      <c r="B239" s="233">
        <v>2210</v>
      </c>
      <c r="C239" s="233">
        <v>44.18</v>
      </c>
      <c r="D239" s="208">
        <v>198.13</v>
      </c>
      <c r="E239" s="233">
        <v>183.45</v>
      </c>
      <c r="F239" s="233">
        <v>1722.39</v>
      </c>
      <c r="G239" s="233">
        <v>1616.85</v>
      </c>
      <c r="H239" s="233">
        <v>-1232.68</v>
      </c>
      <c r="I239" s="233">
        <v>-254.04</v>
      </c>
      <c r="J239" s="233" t="s">
        <v>889</v>
      </c>
      <c r="K239" s="233" t="s">
        <v>890</v>
      </c>
      <c r="L239" s="233">
        <v>1258.58</v>
      </c>
      <c r="M239" s="233">
        <v>191.65</v>
      </c>
      <c r="N239" s="233">
        <v>0.44</v>
      </c>
      <c r="O239" s="209">
        <v>-170.79</v>
      </c>
    </row>
    <row r="240" spans="1:15" ht="13.9" customHeight="1">
      <c r="A240" s="233"/>
      <c r="B240" s="233">
        <v>2220</v>
      </c>
      <c r="C240" s="233">
        <v>43.9</v>
      </c>
      <c r="D240" s="208">
        <v>198.27</v>
      </c>
      <c r="E240" s="233">
        <v>183.59</v>
      </c>
      <c r="F240" s="233">
        <v>1729.58</v>
      </c>
      <c r="G240" s="233">
        <v>1624.04</v>
      </c>
      <c r="H240" s="233">
        <v>-1239.28</v>
      </c>
      <c r="I240" s="233">
        <v>-256.20999999999998</v>
      </c>
      <c r="J240" s="233" t="s">
        <v>891</v>
      </c>
      <c r="K240" s="233" t="s">
        <v>892</v>
      </c>
      <c r="L240" s="233">
        <v>1265.49</v>
      </c>
      <c r="M240" s="233">
        <v>191.68</v>
      </c>
      <c r="N240" s="233">
        <v>0.3</v>
      </c>
      <c r="O240" s="209">
        <v>160.88</v>
      </c>
    </row>
    <row r="241" spans="1:15" ht="13.9" customHeight="1">
      <c r="A241" s="233"/>
      <c r="B241" s="233">
        <v>2230</v>
      </c>
      <c r="C241" s="233">
        <v>43.79</v>
      </c>
      <c r="D241" s="208">
        <v>197.96</v>
      </c>
      <c r="E241" s="233">
        <v>183.28</v>
      </c>
      <c r="F241" s="233">
        <v>1736.79</v>
      </c>
      <c r="G241" s="233">
        <v>1631.25</v>
      </c>
      <c r="H241" s="233">
        <v>-1245.8599999999999</v>
      </c>
      <c r="I241" s="233">
        <v>-258.37</v>
      </c>
      <c r="J241" s="233" t="s">
        <v>893</v>
      </c>
      <c r="K241" s="233" t="s">
        <v>894</v>
      </c>
      <c r="L241" s="233">
        <v>1272.3699999999999</v>
      </c>
      <c r="M241" s="233">
        <v>191.72</v>
      </c>
      <c r="N241" s="233">
        <v>0.24</v>
      </c>
      <c r="O241" s="209">
        <v>-117.24</v>
      </c>
    </row>
    <row r="242" spans="1:15" ht="13.9" customHeight="1">
      <c r="A242" s="233"/>
      <c r="B242" s="233">
        <v>2240</v>
      </c>
      <c r="C242" s="233">
        <v>43.73</v>
      </c>
      <c r="D242" s="208">
        <v>197.68</v>
      </c>
      <c r="E242" s="233">
        <v>183</v>
      </c>
      <c r="F242" s="233">
        <v>1744.01</v>
      </c>
      <c r="G242" s="233">
        <v>1638.47</v>
      </c>
      <c r="H242" s="233">
        <v>-1252.45</v>
      </c>
      <c r="I242" s="233">
        <v>-260.48</v>
      </c>
      <c r="J242" s="233" t="s">
        <v>895</v>
      </c>
      <c r="K242" s="233" t="s">
        <v>896</v>
      </c>
      <c r="L242" s="233">
        <v>1279.25</v>
      </c>
      <c r="M242" s="233">
        <v>191.75</v>
      </c>
      <c r="N242" s="233">
        <v>0.2</v>
      </c>
      <c r="O242" s="209">
        <v>-107.32</v>
      </c>
    </row>
    <row r="243" spans="1:15" ht="13.9" customHeight="1">
      <c r="A243" s="233"/>
      <c r="B243" s="233">
        <v>2250</v>
      </c>
      <c r="C243" s="233">
        <v>43.63</v>
      </c>
      <c r="D243" s="208">
        <v>197.44</v>
      </c>
      <c r="E243" s="233">
        <v>182.76</v>
      </c>
      <c r="F243" s="233">
        <v>1751.24</v>
      </c>
      <c r="G243" s="233">
        <v>1645.7</v>
      </c>
      <c r="H243" s="233">
        <v>-1259.03</v>
      </c>
      <c r="I243" s="233">
        <v>-262.57</v>
      </c>
      <c r="J243" s="233" t="s">
        <v>897</v>
      </c>
      <c r="K243" s="233" t="s">
        <v>898</v>
      </c>
      <c r="L243" s="233">
        <v>1286.1199999999999</v>
      </c>
      <c r="M243" s="233">
        <v>191.78</v>
      </c>
      <c r="N243" s="233">
        <v>0.19</v>
      </c>
      <c r="O243" s="209">
        <v>-121.19</v>
      </c>
    </row>
    <row r="244" spans="1:15" ht="13.9" customHeight="1">
      <c r="A244" s="233"/>
      <c r="B244" s="233">
        <v>2260</v>
      </c>
      <c r="C244" s="233">
        <v>43.68</v>
      </c>
      <c r="D244" s="208">
        <v>197.09</v>
      </c>
      <c r="E244" s="233">
        <v>182.41</v>
      </c>
      <c r="F244" s="233">
        <v>1758.48</v>
      </c>
      <c r="G244" s="233">
        <v>1652.94</v>
      </c>
      <c r="H244" s="233">
        <v>-1265.6300000000001</v>
      </c>
      <c r="I244" s="233">
        <v>-264.62</v>
      </c>
      <c r="J244" s="233" t="s">
        <v>899</v>
      </c>
      <c r="K244" s="233" t="s">
        <v>900</v>
      </c>
      <c r="L244" s="233">
        <v>1292.99</v>
      </c>
      <c r="M244" s="233">
        <v>191.81</v>
      </c>
      <c r="N244" s="233">
        <v>0.25</v>
      </c>
      <c r="O244" s="209">
        <v>-78.430000000000007</v>
      </c>
    </row>
    <row r="245" spans="1:15" ht="13.9" customHeight="1">
      <c r="A245" s="233"/>
      <c r="B245" s="233">
        <v>2270</v>
      </c>
      <c r="C245" s="233">
        <v>43.94</v>
      </c>
      <c r="D245" s="208">
        <v>196.84</v>
      </c>
      <c r="E245" s="233">
        <v>182.16</v>
      </c>
      <c r="F245" s="233">
        <v>1765.7</v>
      </c>
      <c r="G245" s="233">
        <v>1660.16</v>
      </c>
      <c r="H245" s="233">
        <v>-1272.25</v>
      </c>
      <c r="I245" s="233">
        <v>-266.64</v>
      </c>
      <c r="J245" s="233" t="s">
        <v>901</v>
      </c>
      <c r="K245" s="233" t="s">
        <v>902</v>
      </c>
      <c r="L245" s="233">
        <v>1299.8900000000001</v>
      </c>
      <c r="M245" s="233">
        <v>191.84</v>
      </c>
      <c r="N245" s="233">
        <v>0.31</v>
      </c>
      <c r="O245" s="209">
        <v>-33.74</v>
      </c>
    </row>
    <row r="246" spans="1:15" ht="13.9" customHeight="1">
      <c r="A246" s="233"/>
      <c r="B246" s="233">
        <v>2280</v>
      </c>
      <c r="C246" s="233">
        <v>43.86</v>
      </c>
      <c r="D246" s="208">
        <v>196.41</v>
      </c>
      <c r="E246" s="233">
        <v>181.73</v>
      </c>
      <c r="F246" s="233">
        <v>1772.9</v>
      </c>
      <c r="G246" s="233">
        <v>1667.36</v>
      </c>
      <c r="H246" s="233">
        <v>-1278.8900000000001</v>
      </c>
      <c r="I246" s="233">
        <v>-268.62</v>
      </c>
      <c r="J246" s="233" t="s">
        <v>903</v>
      </c>
      <c r="K246" s="233" t="s">
        <v>904</v>
      </c>
      <c r="L246" s="233">
        <v>1306.8</v>
      </c>
      <c r="M246" s="233">
        <v>191.86</v>
      </c>
      <c r="N246" s="233">
        <v>0.31</v>
      </c>
      <c r="O246" s="209">
        <v>-105.17</v>
      </c>
    </row>
    <row r="247" spans="1:15" ht="13.9" customHeight="1">
      <c r="A247" s="233"/>
      <c r="B247" s="233">
        <v>2290</v>
      </c>
      <c r="C247" s="233">
        <v>43.72</v>
      </c>
      <c r="D247" s="208">
        <v>196.38</v>
      </c>
      <c r="E247" s="233">
        <v>181.7</v>
      </c>
      <c r="F247" s="233">
        <v>1780.12</v>
      </c>
      <c r="G247" s="233">
        <v>1674.58</v>
      </c>
      <c r="H247" s="233">
        <v>-1285.53</v>
      </c>
      <c r="I247" s="233">
        <v>-270.57</v>
      </c>
      <c r="J247" s="233" t="s">
        <v>905</v>
      </c>
      <c r="K247" s="233" t="s">
        <v>906</v>
      </c>
      <c r="L247" s="233">
        <v>1313.7</v>
      </c>
      <c r="M247" s="233">
        <v>191.89</v>
      </c>
      <c r="N247" s="233">
        <v>0.14000000000000001</v>
      </c>
      <c r="O247" s="209">
        <v>-171.58</v>
      </c>
    </row>
    <row r="248" spans="1:15" ht="13.9" customHeight="1">
      <c r="A248" s="233"/>
      <c r="B248" s="233">
        <v>2300</v>
      </c>
      <c r="C248" s="233">
        <v>43.62</v>
      </c>
      <c r="D248" s="208">
        <v>196.21</v>
      </c>
      <c r="E248" s="233">
        <v>181.53</v>
      </c>
      <c r="F248" s="233">
        <v>1787.35</v>
      </c>
      <c r="G248" s="233">
        <v>1681.81</v>
      </c>
      <c r="H248" s="233">
        <v>-1292.1600000000001</v>
      </c>
      <c r="I248" s="233">
        <v>-272.51</v>
      </c>
      <c r="J248" s="233" t="s">
        <v>907</v>
      </c>
      <c r="K248" s="233" t="s">
        <v>908</v>
      </c>
      <c r="L248" s="233">
        <v>1320.58</v>
      </c>
      <c r="M248" s="233">
        <v>191.91</v>
      </c>
      <c r="N248" s="233">
        <v>0.15</v>
      </c>
      <c r="O248" s="209">
        <v>-130.49</v>
      </c>
    </row>
    <row r="249" spans="1:15" ht="13.9" customHeight="1">
      <c r="A249" s="233"/>
      <c r="B249" s="233">
        <v>2310</v>
      </c>
      <c r="C249" s="233">
        <v>43.41</v>
      </c>
      <c r="D249" s="208">
        <v>196.1</v>
      </c>
      <c r="E249" s="233">
        <v>181.42</v>
      </c>
      <c r="F249" s="233">
        <v>1794.6</v>
      </c>
      <c r="G249" s="233">
        <v>1689.06</v>
      </c>
      <c r="H249" s="233">
        <v>-1298.77</v>
      </c>
      <c r="I249" s="233">
        <v>-274.43</v>
      </c>
      <c r="J249" s="233" t="s">
        <v>909</v>
      </c>
      <c r="K249" s="233" t="s">
        <v>910</v>
      </c>
      <c r="L249" s="233">
        <v>1327.45</v>
      </c>
      <c r="M249" s="233">
        <v>191.93</v>
      </c>
      <c r="N249" s="233">
        <v>0.22</v>
      </c>
      <c r="O249" s="209">
        <v>-160.21</v>
      </c>
    </row>
    <row r="250" spans="1:15" ht="13.9" customHeight="1">
      <c r="A250" s="233"/>
      <c r="B250" s="233">
        <v>2320</v>
      </c>
      <c r="C250" s="233">
        <v>43.44</v>
      </c>
      <c r="D250" s="208">
        <v>196.06</v>
      </c>
      <c r="E250" s="233">
        <v>181.38</v>
      </c>
      <c r="F250" s="233">
        <v>1801.87</v>
      </c>
      <c r="G250" s="233">
        <v>1696.33</v>
      </c>
      <c r="H250" s="233">
        <v>-1305.3800000000001</v>
      </c>
      <c r="I250" s="233">
        <v>-276.33</v>
      </c>
      <c r="J250" s="233" t="s">
        <v>911</v>
      </c>
      <c r="K250" s="233" t="s">
        <v>912</v>
      </c>
      <c r="L250" s="233">
        <v>1334.3</v>
      </c>
      <c r="M250" s="233">
        <v>191.95</v>
      </c>
      <c r="N250" s="233">
        <v>0.04</v>
      </c>
      <c r="O250" s="209">
        <v>-42.52</v>
      </c>
    </row>
    <row r="251" spans="1:15" ht="13.9" customHeight="1">
      <c r="A251" s="233"/>
      <c r="B251" s="233">
        <v>2330</v>
      </c>
      <c r="C251" s="233">
        <v>43.28</v>
      </c>
      <c r="D251" s="208">
        <v>196.07</v>
      </c>
      <c r="E251" s="233">
        <v>181.39</v>
      </c>
      <c r="F251" s="233">
        <v>1809.14</v>
      </c>
      <c r="G251" s="233">
        <v>1703.6</v>
      </c>
      <c r="H251" s="233">
        <v>-1311.97</v>
      </c>
      <c r="I251" s="233">
        <v>-278.23</v>
      </c>
      <c r="J251" s="233" t="s">
        <v>913</v>
      </c>
      <c r="K251" s="233" t="s">
        <v>914</v>
      </c>
      <c r="L251" s="233">
        <v>1341.15</v>
      </c>
      <c r="M251" s="233">
        <v>191.97</v>
      </c>
      <c r="N251" s="233">
        <v>0.16</v>
      </c>
      <c r="O251" s="209">
        <v>177.55</v>
      </c>
    </row>
    <row r="252" spans="1:15" ht="13.9" customHeight="1">
      <c r="A252" s="233"/>
      <c r="B252" s="233">
        <v>2340</v>
      </c>
      <c r="C252" s="233">
        <v>43.34</v>
      </c>
      <c r="D252" s="208">
        <v>196.34</v>
      </c>
      <c r="E252" s="233">
        <v>181.66</v>
      </c>
      <c r="F252" s="233">
        <v>1816.41</v>
      </c>
      <c r="G252" s="233">
        <v>1710.87</v>
      </c>
      <c r="H252" s="233">
        <v>-1318.56</v>
      </c>
      <c r="I252" s="233">
        <v>-280.14</v>
      </c>
      <c r="J252" s="233" t="s">
        <v>915</v>
      </c>
      <c r="K252" s="233" t="s">
        <v>916</v>
      </c>
      <c r="L252" s="233">
        <v>1347.99</v>
      </c>
      <c r="M252" s="233">
        <v>191.99</v>
      </c>
      <c r="N252" s="233">
        <v>0.19</v>
      </c>
      <c r="O252" s="209">
        <v>72.150000000000006</v>
      </c>
    </row>
    <row r="253" spans="1:15" ht="13.9" customHeight="1">
      <c r="A253" s="233"/>
      <c r="B253" s="233">
        <v>2350</v>
      </c>
      <c r="C253" s="233">
        <v>43.16</v>
      </c>
      <c r="D253" s="208">
        <v>196.03</v>
      </c>
      <c r="E253" s="233">
        <v>181.35</v>
      </c>
      <c r="F253" s="233">
        <v>1823.7</v>
      </c>
      <c r="G253" s="233">
        <v>1718.16</v>
      </c>
      <c r="H253" s="233">
        <v>-1325.14</v>
      </c>
      <c r="I253" s="233">
        <v>-282.05</v>
      </c>
      <c r="J253" s="233" t="s">
        <v>917</v>
      </c>
      <c r="K253" s="233" t="s">
        <v>918</v>
      </c>
      <c r="L253" s="233">
        <v>1354.83</v>
      </c>
      <c r="M253" s="233">
        <v>192.02</v>
      </c>
      <c r="N253" s="233">
        <v>0.28000000000000003</v>
      </c>
      <c r="O253" s="209">
        <v>-130.38999999999999</v>
      </c>
    </row>
    <row r="254" spans="1:15" ht="13.9" customHeight="1">
      <c r="A254" s="233"/>
      <c r="B254" s="233">
        <v>2360</v>
      </c>
      <c r="C254" s="233">
        <v>43.27</v>
      </c>
      <c r="D254" s="208">
        <v>195.99</v>
      </c>
      <c r="E254" s="233">
        <v>181.31</v>
      </c>
      <c r="F254" s="233">
        <v>1830.99</v>
      </c>
      <c r="G254" s="233">
        <v>1725.45</v>
      </c>
      <c r="H254" s="233">
        <v>-1331.72</v>
      </c>
      <c r="I254" s="233">
        <v>-283.94</v>
      </c>
      <c r="J254" s="233" t="s">
        <v>919</v>
      </c>
      <c r="K254" s="233" t="s">
        <v>920</v>
      </c>
      <c r="L254" s="233">
        <v>1361.66</v>
      </c>
      <c r="M254" s="233">
        <v>192.04</v>
      </c>
      <c r="N254" s="233">
        <v>0.11</v>
      </c>
      <c r="O254" s="209">
        <v>-14</v>
      </c>
    </row>
    <row r="255" spans="1:15" ht="13.9" customHeight="1">
      <c r="A255" s="233"/>
      <c r="B255" s="233">
        <v>2370</v>
      </c>
      <c r="C255" s="233">
        <v>43.16</v>
      </c>
      <c r="D255" s="208">
        <v>195.91</v>
      </c>
      <c r="E255" s="233">
        <v>181.23</v>
      </c>
      <c r="F255" s="233">
        <v>1838.27</v>
      </c>
      <c r="G255" s="233">
        <v>1732.73</v>
      </c>
      <c r="H255" s="233">
        <v>-1338.31</v>
      </c>
      <c r="I255" s="233">
        <v>-285.82</v>
      </c>
      <c r="J255" s="233" t="s">
        <v>921</v>
      </c>
      <c r="K255" s="233" t="s">
        <v>922</v>
      </c>
      <c r="L255" s="233">
        <v>1368.49</v>
      </c>
      <c r="M255" s="233">
        <v>192.06</v>
      </c>
      <c r="N255" s="233">
        <v>0.12</v>
      </c>
      <c r="O255" s="209">
        <v>-153.56</v>
      </c>
    </row>
    <row r="256" spans="1:15" ht="13.9" customHeight="1">
      <c r="A256" s="233"/>
      <c r="B256" s="233">
        <v>2380</v>
      </c>
      <c r="C256" s="233">
        <v>43.06</v>
      </c>
      <c r="D256" s="208">
        <v>195.64</v>
      </c>
      <c r="E256" s="233">
        <v>180.95999999999998</v>
      </c>
      <c r="F256" s="233">
        <v>1845.57</v>
      </c>
      <c r="G256" s="233">
        <v>1740.03</v>
      </c>
      <c r="H256" s="233">
        <v>-1344.88</v>
      </c>
      <c r="I256" s="233">
        <v>-287.68</v>
      </c>
      <c r="J256" s="233" t="s">
        <v>923</v>
      </c>
      <c r="K256" s="233" t="s">
        <v>924</v>
      </c>
      <c r="L256" s="233">
        <v>1375.31</v>
      </c>
      <c r="M256" s="233">
        <v>192.07</v>
      </c>
      <c r="N256" s="233">
        <v>0.21</v>
      </c>
      <c r="O256" s="209">
        <v>-118.55</v>
      </c>
    </row>
    <row r="257" spans="1:15" ht="13.9" customHeight="1">
      <c r="A257" s="233"/>
      <c r="B257" s="233">
        <v>2390</v>
      </c>
      <c r="C257" s="233">
        <v>43.25</v>
      </c>
      <c r="D257" s="208">
        <v>195.32</v>
      </c>
      <c r="E257" s="233">
        <v>180.64</v>
      </c>
      <c r="F257" s="233">
        <v>1852.87</v>
      </c>
      <c r="G257" s="233">
        <v>1747.33</v>
      </c>
      <c r="H257" s="233">
        <v>-1351.47</v>
      </c>
      <c r="I257" s="233">
        <v>-289.51</v>
      </c>
      <c r="J257" s="233" t="s">
        <v>925</v>
      </c>
      <c r="K257" s="233" t="s">
        <v>926</v>
      </c>
      <c r="L257" s="233">
        <v>1382.14</v>
      </c>
      <c r="M257" s="233">
        <v>192.09</v>
      </c>
      <c r="N257" s="233">
        <v>0.28999999999999998</v>
      </c>
      <c r="O257" s="209">
        <v>-49.16</v>
      </c>
    </row>
    <row r="258" spans="1:15" ht="13.9" customHeight="1">
      <c r="A258" s="233"/>
      <c r="B258" s="233">
        <v>2400</v>
      </c>
      <c r="C258" s="233">
        <v>43.57</v>
      </c>
      <c r="D258" s="208">
        <v>195.13</v>
      </c>
      <c r="E258" s="233">
        <v>180.45</v>
      </c>
      <c r="F258" s="233">
        <v>1860.13</v>
      </c>
      <c r="G258" s="233">
        <v>1754.59</v>
      </c>
      <c r="H258" s="233">
        <v>-1358.11</v>
      </c>
      <c r="I258" s="233">
        <v>-291.31</v>
      </c>
      <c r="J258" s="233" t="s">
        <v>927</v>
      </c>
      <c r="K258" s="233" t="s">
        <v>928</v>
      </c>
      <c r="L258" s="233">
        <v>1389</v>
      </c>
      <c r="M258" s="233">
        <v>192.11</v>
      </c>
      <c r="N258" s="233">
        <v>0.35</v>
      </c>
      <c r="O258" s="209">
        <v>-22.27</v>
      </c>
    </row>
    <row r="259" spans="1:15" ht="13.9" customHeight="1">
      <c r="A259" s="233"/>
      <c r="B259" s="233">
        <v>2410</v>
      </c>
      <c r="C259" s="233">
        <v>43.85</v>
      </c>
      <c r="D259" s="208">
        <v>195.14</v>
      </c>
      <c r="E259" s="233">
        <v>180.45999999999998</v>
      </c>
      <c r="F259" s="233">
        <v>1867.36</v>
      </c>
      <c r="G259" s="233">
        <v>1761.82</v>
      </c>
      <c r="H259" s="233">
        <v>-1364.78</v>
      </c>
      <c r="I259" s="233">
        <v>-293.12</v>
      </c>
      <c r="J259" s="233" t="s">
        <v>929</v>
      </c>
      <c r="K259" s="233" t="s">
        <v>930</v>
      </c>
      <c r="L259" s="233">
        <v>1395.9</v>
      </c>
      <c r="M259" s="233">
        <v>192.12</v>
      </c>
      <c r="N259" s="233">
        <v>0.28000000000000003</v>
      </c>
      <c r="O259" s="209">
        <v>1.42</v>
      </c>
    </row>
    <row r="260" spans="1:15" ht="13.9" customHeight="1">
      <c r="A260" s="233"/>
      <c r="B260" s="233">
        <v>2420</v>
      </c>
      <c r="C260" s="233">
        <v>43.74</v>
      </c>
      <c r="D260" s="208">
        <v>195.29</v>
      </c>
      <c r="E260" s="233">
        <v>180.60999999999999</v>
      </c>
      <c r="F260" s="233">
        <v>1874.58</v>
      </c>
      <c r="G260" s="233">
        <v>1769.04</v>
      </c>
      <c r="H260" s="233">
        <v>-1371.45</v>
      </c>
      <c r="I260" s="233">
        <v>-294.93</v>
      </c>
      <c r="J260" s="233" t="s">
        <v>931</v>
      </c>
      <c r="K260" s="233" t="s">
        <v>932</v>
      </c>
      <c r="L260" s="233">
        <v>1402.81</v>
      </c>
      <c r="M260" s="233">
        <v>192.14</v>
      </c>
      <c r="N260" s="233">
        <v>0.15</v>
      </c>
      <c r="O260" s="209">
        <v>136.71</v>
      </c>
    </row>
    <row r="261" spans="1:15" ht="13.9" customHeight="1">
      <c r="A261" s="233"/>
      <c r="B261" s="233">
        <v>2430</v>
      </c>
      <c r="C261" s="233">
        <v>44.21</v>
      </c>
      <c r="D261" s="208">
        <v>195.13</v>
      </c>
      <c r="E261" s="233">
        <v>180.45</v>
      </c>
      <c r="F261" s="233">
        <v>1881.78</v>
      </c>
      <c r="G261" s="233">
        <v>1776.24</v>
      </c>
      <c r="H261" s="233">
        <v>-1378.15</v>
      </c>
      <c r="I261" s="233">
        <v>-296.75</v>
      </c>
      <c r="J261" s="233" t="s">
        <v>933</v>
      </c>
      <c r="K261" s="233" t="s">
        <v>934</v>
      </c>
      <c r="L261" s="233">
        <v>1409.74</v>
      </c>
      <c r="M261" s="233">
        <v>192.15</v>
      </c>
      <c r="N261" s="233">
        <v>0.48</v>
      </c>
      <c r="O261" s="209">
        <v>-13.36</v>
      </c>
    </row>
    <row r="262" spans="1:15" ht="13.9" customHeight="1">
      <c r="A262" s="233"/>
      <c r="B262" s="233">
        <v>2440</v>
      </c>
      <c r="C262" s="233">
        <v>44.55</v>
      </c>
      <c r="D262" s="208">
        <v>195.5</v>
      </c>
      <c r="E262" s="233">
        <v>180.82</v>
      </c>
      <c r="F262" s="233">
        <v>1888.92</v>
      </c>
      <c r="G262" s="233">
        <v>1783.38</v>
      </c>
      <c r="H262" s="233">
        <v>-1384.9</v>
      </c>
      <c r="I262" s="233">
        <v>-298.60000000000002</v>
      </c>
      <c r="J262" s="233" t="s">
        <v>935</v>
      </c>
      <c r="K262" s="233" t="s">
        <v>936</v>
      </c>
      <c r="L262" s="233">
        <v>1416.73</v>
      </c>
      <c r="M262" s="233">
        <v>192.17</v>
      </c>
      <c r="N262" s="233">
        <v>0.43</v>
      </c>
      <c r="O262" s="209">
        <v>37.409999999999997</v>
      </c>
    </row>
    <row r="263" spans="1:15" ht="13.9" customHeight="1">
      <c r="A263" s="233"/>
      <c r="B263" s="233">
        <v>2450</v>
      </c>
      <c r="C263" s="233">
        <v>44.97</v>
      </c>
      <c r="D263" s="208">
        <v>195.37</v>
      </c>
      <c r="E263" s="233">
        <v>180.69</v>
      </c>
      <c r="F263" s="233">
        <v>1896.02</v>
      </c>
      <c r="G263" s="233">
        <v>1790.48</v>
      </c>
      <c r="H263" s="233">
        <v>-1391.69</v>
      </c>
      <c r="I263" s="233">
        <v>-300.48</v>
      </c>
      <c r="J263" s="233" t="s">
        <v>937</v>
      </c>
      <c r="K263" s="233" t="s">
        <v>938</v>
      </c>
      <c r="L263" s="233">
        <v>1423.76</v>
      </c>
      <c r="M263" s="233">
        <v>192.18</v>
      </c>
      <c r="N263" s="233">
        <v>0.43</v>
      </c>
      <c r="O263" s="209">
        <v>-12.34</v>
      </c>
    </row>
    <row r="264" spans="1:15" ht="13.9" customHeight="1">
      <c r="A264" s="233"/>
      <c r="B264" s="233">
        <v>2460</v>
      </c>
      <c r="C264" s="233">
        <v>45.42</v>
      </c>
      <c r="D264" s="208">
        <v>195.3</v>
      </c>
      <c r="E264" s="233">
        <v>180.62</v>
      </c>
      <c r="F264" s="233">
        <v>1903.07</v>
      </c>
      <c r="G264" s="233">
        <v>1797.53</v>
      </c>
      <c r="H264" s="233">
        <v>-1398.53</v>
      </c>
      <c r="I264" s="233">
        <v>-302.35000000000002</v>
      </c>
      <c r="J264" s="233" t="s">
        <v>939</v>
      </c>
      <c r="K264" s="233" t="s">
        <v>940</v>
      </c>
      <c r="L264" s="233">
        <v>1430.84</v>
      </c>
      <c r="M264" s="233">
        <v>192.2</v>
      </c>
      <c r="N264" s="233">
        <v>0.45</v>
      </c>
      <c r="O264" s="209">
        <v>-6.32</v>
      </c>
    </row>
    <row r="265" spans="1:15" ht="13.9" customHeight="1">
      <c r="A265" s="233"/>
      <c r="B265" s="233">
        <v>2470</v>
      </c>
      <c r="C265" s="233">
        <v>46.27</v>
      </c>
      <c r="D265" s="208">
        <v>194.96</v>
      </c>
      <c r="E265" s="233">
        <v>180.28</v>
      </c>
      <c r="F265" s="233">
        <v>1910.04</v>
      </c>
      <c r="G265" s="233">
        <v>1804.5</v>
      </c>
      <c r="H265" s="233">
        <v>-1405.46</v>
      </c>
      <c r="I265" s="233">
        <v>-304.22000000000003</v>
      </c>
      <c r="J265" s="233" t="s">
        <v>941</v>
      </c>
      <c r="K265" s="233" t="s">
        <v>942</v>
      </c>
      <c r="L265" s="233">
        <v>1438.01</v>
      </c>
      <c r="M265" s="233">
        <v>192.21</v>
      </c>
      <c r="N265" s="233">
        <v>0.88</v>
      </c>
      <c r="O265" s="209">
        <v>-16.13</v>
      </c>
    </row>
    <row r="266" spans="1:15" ht="13.9" customHeight="1">
      <c r="A266" s="233"/>
      <c r="B266" s="233">
        <v>2480</v>
      </c>
      <c r="C266" s="233">
        <v>47.18</v>
      </c>
      <c r="D266" s="208">
        <v>194.66</v>
      </c>
      <c r="E266" s="233">
        <v>179.98</v>
      </c>
      <c r="F266" s="233">
        <v>1916.89</v>
      </c>
      <c r="G266" s="233">
        <v>1811.35</v>
      </c>
      <c r="H266" s="233">
        <v>-1412.49</v>
      </c>
      <c r="I266" s="233">
        <v>-306.08999999999997</v>
      </c>
      <c r="J266" s="233" t="s">
        <v>943</v>
      </c>
      <c r="K266" s="233" t="s">
        <v>944</v>
      </c>
      <c r="L266" s="233">
        <v>1445.28</v>
      </c>
      <c r="M266" s="233">
        <v>192.23</v>
      </c>
      <c r="N266" s="233">
        <v>0.94</v>
      </c>
      <c r="O266" s="209">
        <v>-13.6</v>
      </c>
    </row>
    <row r="267" spans="1:15" ht="13.9" customHeight="1">
      <c r="A267" s="233"/>
      <c r="B267" s="233">
        <v>2490</v>
      </c>
      <c r="C267" s="233">
        <v>47.83</v>
      </c>
      <c r="D267" s="208">
        <v>194.61</v>
      </c>
      <c r="E267" s="233">
        <v>179.93</v>
      </c>
      <c r="F267" s="233">
        <v>1923.65</v>
      </c>
      <c r="G267" s="233">
        <v>1818.11</v>
      </c>
      <c r="H267" s="233">
        <v>-1419.63</v>
      </c>
      <c r="I267" s="233">
        <v>-307.95</v>
      </c>
      <c r="J267" s="233" t="s">
        <v>945</v>
      </c>
      <c r="K267" s="233" t="s">
        <v>946</v>
      </c>
      <c r="L267" s="233">
        <v>1452.65</v>
      </c>
      <c r="M267" s="233">
        <v>192.24</v>
      </c>
      <c r="N267" s="233">
        <v>0.65</v>
      </c>
      <c r="O267" s="209">
        <v>-3.26</v>
      </c>
    </row>
    <row r="268" spans="1:15" ht="13.9" customHeight="1">
      <c r="A268" s="233"/>
      <c r="B268" s="233">
        <v>2500</v>
      </c>
      <c r="C268" s="233">
        <v>48.26</v>
      </c>
      <c r="D268" s="208">
        <v>194.56</v>
      </c>
      <c r="E268" s="233">
        <v>179.88</v>
      </c>
      <c r="F268" s="233">
        <v>1930.33</v>
      </c>
      <c r="G268" s="233">
        <v>1824.79</v>
      </c>
      <c r="H268" s="233">
        <v>-1426.83</v>
      </c>
      <c r="I268" s="233">
        <v>-309.82</v>
      </c>
      <c r="J268" s="233" t="s">
        <v>947</v>
      </c>
      <c r="K268" s="233" t="s">
        <v>948</v>
      </c>
      <c r="L268" s="233">
        <v>1460.08</v>
      </c>
      <c r="M268" s="233">
        <v>192.25</v>
      </c>
      <c r="N268" s="233">
        <v>0.43</v>
      </c>
      <c r="O268" s="209">
        <v>-4.96</v>
      </c>
    </row>
    <row r="269" spans="1:15" ht="13.9" customHeight="1">
      <c r="A269" s="233"/>
      <c r="B269" s="233">
        <v>2510</v>
      </c>
      <c r="C269" s="233">
        <v>48.63</v>
      </c>
      <c r="D269" s="208">
        <v>194.63</v>
      </c>
      <c r="E269" s="233">
        <v>179.95</v>
      </c>
      <c r="F269" s="233">
        <v>1936.97</v>
      </c>
      <c r="G269" s="233">
        <v>1831.43</v>
      </c>
      <c r="H269" s="233">
        <v>-1434.07</v>
      </c>
      <c r="I269" s="233">
        <v>-311.70999999999998</v>
      </c>
      <c r="J269" s="233" t="s">
        <v>949</v>
      </c>
      <c r="K269" s="233" t="s">
        <v>950</v>
      </c>
      <c r="L269" s="233">
        <v>1467.55</v>
      </c>
      <c r="M269" s="233">
        <v>192.26</v>
      </c>
      <c r="N269" s="233">
        <v>0.37</v>
      </c>
      <c r="O269" s="209">
        <v>8.08</v>
      </c>
    </row>
    <row r="270" spans="1:15" ht="13.9" customHeight="1">
      <c r="A270" s="233"/>
      <c r="B270" s="233">
        <v>2520</v>
      </c>
      <c r="C270" s="233">
        <v>49.45</v>
      </c>
      <c r="D270" s="208">
        <v>194.9</v>
      </c>
      <c r="E270" s="233">
        <v>180.22</v>
      </c>
      <c r="F270" s="233">
        <v>1943.52</v>
      </c>
      <c r="G270" s="233">
        <v>1837.98</v>
      </c>
      <c r="H270" s="233">
        <v>-1441.37</v>
      </c>
      <c r="I270" s="233">
        <v>-313.63</v>
      </c>
      <c r="J270" s="233" t="s">
        <v>951</v>
      </c>
      <c r="K270" s="233" t="s">
        <v>952</v>
      </c>
      <c r="L270" s="233">
        <v>1475.1</v>
      </c>
      <c r="M270" s="233">
        <v>192.28</v>
      </c>
      <c r="N270" s="233">
        <v>0.84</v>
      </c>
      <c r="O270" s="209">
        <v>14.05</v>
      </c>
    </row>
    <row r="271" spans="1:15" ht="13.9" customHeight="1">
      <c r="A271" s="233"/>
      <c r="B271" s="233">
        <v>2530</v>
      </c>
      <c r="C271" s="233">
        <v>49.71</v>
      </c>
      <c r="D271" s="208">
        <v>195.09</v>
      </c>
      <c r="E271" s="233">
        <v>180.41</v>
      </c>
      <c r="F271" s="233">
        <v>1950.01</v>
      </c>
      <c r="G271" s="233">
        <v>1844.47</v>
      </c>
      <c r="H271" s="233">
        <v>-1448.72</v>
      </c>
      <c r="I271" s="233">
        <v>-315.60000000000002</v>
      </c>
      <c r="J271" s="233" t="s">
        <v>953</v>
      </c>
      <c r="K271" s="233" t="s">
        <v>954</v>
      </c>
      <c r="L271" s="233">
        <v>1482.7</v>
      </c>
      <c r="M271" s="233">
        <v>192.29</v>
      </c>
      <c r="N271" s="233">
        <v>0.3</v>
      </c>
      <c r="O271" s="209">
        <v>29.15</v>
      </c>
    </row>
    <row r="272" spans="1:15" ht="13.9" customHeight="1">
      <c r="A272" s="233"/>
      <c r="B272" s="233">
        <v>2540</v>
      </c>
      <c r="C272" s="233">
        <v>49.8</v>
      </c>
      <c r="D272" s="208">
        <v>195.43</v>
      </c>
      <c r="E272" s="233">
        <v>180.75</v>
      </c>
      <c r="F272" s="233">
        <v>1956.47</v>
      </c>
      <c r="G272" s="233">
        <v>1850.93</v>
      </c>
      <c r="H272" s="233">
        <v>-1456.09</v>
      </c>
      <c r="I272" s="233">
        <v>-317.61</v>
      </c>
      <c r="J272" s="233" t="s">
        <v>955</v>
      </c>
      <c r="K272" s="233" t="s">
        <v>956</v>
      </c>
      <c r="L272" s="233">
        <v>1490.32</v>
      </c>
      <c r="M272" s="233">
        <v>192.3</v>
      </c>
      <c r="N272" s="233">
        <v>0.27</v>
      </c>
      <c r="O272" s="209">
        <v>70.98</v>
      </c>
    </row>
    <row r="273" spans="1:15" ht="13.9" customHeight="1">
      <c r="A273" s="233"/>
      <c r="B273" s="233">
        <v>2550</v>
      </c>
      <c r="C273" s="233">
        <v>49.94</v>
      </c>
      <c r="D273" s="208">
        <v>195.29</v>
      </c>
      <c r="E273" s="233">
        <v>180.60999999999999</v>
      </c>
      <c r="F273" s="233">
        <v>1962.91</v>
      </c>
      <c r="G273" s="233">
        <v>1857.37</v>
      </c>
      <c r="H273" s="233">
        <v>-1463.46</v>
      </c>
      <c r="I273" s="233">
        <v>-319.64</v>
      </c>
      <c r="J273" s="233" t="s">
        <v>957</v>
      </c>
      <c r="K273" s="233" t="s">
        <v>958</v>
      </c>
      <c r="L273" s="233">
        <v>1497.96</v>
      </c>
      <c r="M273" s="233">
        <v>192.32</v>
      </c>
      <c r="N273" s="233">
        <v>0.18</v>
      </c>
      <c r="O273" s="209">
        <v>-37.450000000000003</v>
      </c>
    </row>
    <row r="274" spans="1:15" ht="13.9" customHeight="1">
      <c r="A274" s="233"/>
      <c r="B274" s="233">
        <v>2560</v>
      </c>
      <c r="C274" s="233">
        <v>50.34</v>
      </c>
      <c r="D274" s="208">
        <v>195.1</v>
      </c>
      <c r="E274" s="233">
        <v>180.42</v>
      </c>
      <c r="F274" s="233">
        <v>1969.32</v>
      </c>
      <c r="G274" s="233">
        <v>1863.78</v>
      </c>
      <c r="H274" s="233">
        <v>-1470.87</v>
      </c>
      <c r="I274" s="233">
        <v>-321.64999999999998</v>
      </c>
      <c r="J274" s="233" t="s">
        <v>959</v>
      </c>
      <c r="K274" s="233" t="s">
        <v>960</v>
      </c>
      <c r="L274" s="233">
        <v>1505.63</v>
      </c>
      <c r="M274" s="233">
        <v>192.34</v>
      </c>
      <c r="N274" s="233">
        <v>0.43</v>
      </c>
      <c r="O274" s="209">
        <v>-20.09</v>
      </c>
    </row>
    <row r="275" spans="1:15" ht="13.9" customHeight="1">
      <c r="A275" s="233"/>
      <c r="B275" s="233">
        <v>2570</v>
      </c>
      <c r="C275" s="233">
        <v>50.78</v>
      </c>
      <c r="D275" s="208">
        <v>194.76</v>
      </c>
      <c r="E275" s="233">
        <v>180.07999999999998</v>
      </c>
      <c r="F275" s="233">
        <v>1975.67</v>
      </c>
      <c r="G275" s="233">
        <v>1870.13</v>
      </c>
      <c r="H275" s="233">
        <v>-1478.33</v>
      </c>
      <c r="I275" s="233">
        <v>-323.64</v>
      </c>
      <c r="J275" s="233" t="s">
        <v>961</v>
      </c>
      <c r="K275" s="233" t="s">
        <v>962</v>
      </c>
      <c r="L275" s="233">
        <v>1513.34</v>
      </c>
      <c r="M275" s="233">
        <v>192.35</v>
      </c>
      <c r="N275" s="233">
        <v>0.51</v>
      </c>
      <c r="O275" s="209">
        <v>-30.94</v>
      </c>
    </row>
    <row r="276" spans="1:15" ht="13.9" customHeight="1">
      <c r="A276" s="233"/>
      <c r="B276" s="233">
        <v>2580</v>
      </c>
      <c r="C276" s="233">
        <v>50.7</v>
      </c>
      <c r="D276" s="208">
        <v>194.81</v>
      </c>
      <c r="E276" s="233">
        <v>180.13</v>
      </c>
      <c r="F276" s="233">
        <v>1982</v>
      </c>
      <c r="G276" s="233">
        <v>1876.46</v>
      </c>
      <c r="H276" s="233">
        <v>-1485.82</v>
      </c>
      <c r="I276" s="233">
        <v>-325.61</v>
      </c>
      <c r="J276" s="233" t="s">
        <v>963</v>
      </c>
      <c r="K276" s="233" t="s">
        <v>964</v>
      </c>
      <c r="L276" s="233">
        <v>1521.08</v>
      </c>
      <c r="M276" s="233">
        <v>192.36</v>
      </c>
      <c r="N276" s="233">
        <v>0.09</v>
      </c>
      <c r="O276" s="209">
        <v>154.19</v>
      </c>
    </row>
    <row r="277" spans="1:15" ht="13.9" customHeight="1">
      <c r="A277" s="233"/>
      <c r="B277" s="233">
        <v>2590</v>
      </c>
      <c r="C277" s="233">
        <v>50.51</v>
      </c>
      <c r="D277" s="208">
        <v>194.98</v>
      </c>
      <c r="E277" s="233">
        <v>180.29999999999998</v>
      </c>
      <c r="F277" s="233">
        <v>1988.35</v>
      </c>
      <c r="G277" s="233">
        <v>1882.81</v>
      </c>
      <c r="H277" s="233">
        <v>-1493.28</v>
      </c>
      <c r="I277" s="233">
        <v>-327.60000000000002</v>
      </c>
      <c r="J277" s="233" t="s">
        <v>965</v>
      </c>
      <c r="K277" s="233" t="s">
        <v>966</v>
      </c>
      <c r="L277" s="233">
        <v>1528.8</v>
      </c>
      <c r="M277" s="233">
        <v>192.37</v>
      </c>
      <c r="N277" s="233">
        <v>0.23</v>
      </c>
      <c r="O277" s="209">
        <v>145.38999999999999</v>
      </c>
    </row>
    <row r="278" spans="1:15" ht="13.9" customHeight="1">
      <c r="A278" s="233"/>
      <c r="B278" s="233">
        <v>2600</v>
      </c>
      <c r="C278" s="233">
        <v>50.48</v>
      </c>
      <c r="D278" s="208">
        <v>194.8</v>
      </c>
      <c r="E278" s="233">
        <v>180.12</v>
      </c>
      <c r="F278" s="233">
        <v>1994.71</v>
      </c>
      <c r="G278" s="233">
        <v>1889.17</v>
      </c>
      <c r="H278" s="233">
        <v>-1500.74</v>
      </c>
      <c r="I278" s="233">
        <v>-329.58</v>
      </c>
      <c r="J278" s="233" t="s">
        <v>967</v>
      </c>
      <c r="K278" s="233" t="s">
        <v>968</v>
      </c>
      <c r="L278" s="233">
        <v>1536.51</v>
      </c>
      <c r="M278" s="233">
        <v>192.39</v>
      </c>
      <c r="N278" s="233">
        <v>0.14000000000000001</v>
      </c>
      <c r="O278" s="209">
        <v>-102.25</v>
      </c>
    </row>
    <row r="279" spans="1:15" ht="13.9" customHeight="1">
      <c r="A279" s="233"/>
      <c r="B279" s="233">
        <v>2610</v>
      </c>
      <c r="C279" s="233">
        <v>50.85</v>
      </c>
      <c r="D279" s="208">
        <v>194.41</v>
      </c>
      <c r="E279" s="233">
        <v>179.73</v>
      </c>
      <c r="F279" s="233">
        <v>2001.05</v>
      </c>
      <c r="G279" s="233">
        <v>1895.51</v>
      </c>
      <c r="H279" s="233">
        <v>-1508.23</v>
      </c>
      <c r="I279" s="233">
        <v>-331.53</v>
      </c>
      <c r="J279" s="233" t="s">
        <v>969</v>
      </c>
      <c r="K279" s="233" t="s">
        <v>970</v>
      </c>
      <c r="L279" s="233">
        <v>1544.23</v>
      </c>
      <c r="M279" s="233">
        <v>192.4</v>
      </c>
      <c r="N279" s="233">
        <v>0.48</v>
      </c>
      <c r="O279" s="209">
        <v>-39.31</v>
      </c>
    </row>
    <row r="280" spans="1:15" ht="13.9" customHeight="1">
      <c r="A280" s="233"/>
      <c r="B280" s="233">
        <v>2620</v>
      </c>
      <c r="C280" s="233">
        <v>51.35</v>
      </c>
      <c r="D280" s="208">
        <v>193.94</v>
      </c>
      <c r="E280" s="233">
        <v>179.26</v>
      </c>
      <c r="F280" s="233">
        <v>2007.33</v>
      </c>
      <c r="G280" s="233">
        <v>1901.79</v>
      </c>
      <c r="H280" s="233">
        <v>-1515.77</v>
      </c>
      <c r="I280" s="233">
        <v>-333.44</v>
      </c>
      <c r="J280" s="233" t="s">
        <v>971</v>
      </c>
      <c r="K280" s="233" t="s">
        <v>972</v>
      </c>
      <c r="L280" s="233">
        <v>1552.01</v>
      </c>
      <c r="M280" s="233">
        <v>192.41</v>
      </c>
      <c r="N280" s="233">
        <v>0.62</v>
      </c>
      <c r="O280" s="209">
        <v>-36.340000000000003</v>
      </c>
    </row>
    <row r="281" spans="1:15" ht="13.9" customHeight="1">
      <c r="A281" s="233"/>
      <c r="B281" s="233">
        <v>2630</v>
      </c>
      <c r="C281" s="233">
        <v>51.83</v>
      </c>
      <c r="D281" s="208">
        <v>194.28</v>
      </c>
      <c r="E281" s="233">
        <v>179.6</v>
      </c>
      <c r="F281" s="233">
        <v>2013.54</v>
      </c>
      <c r="G281" s="233">
        <v>1908</v>
      </c>
      <c r="H281" s="233">
        <v>-1523.37</v>
      </c>
      <c r="I281" s="233">
        <v>-335.35</v>
      </c>
      <c r="J281" s="233" t="s">
        <v>973</v>
      </c>
      <c r="K281" s="233" t="s">
        <v>974</v>
      </c>
      <c r="L281" s="233">
        <v>1559.85</v>
      </c>
      <c r="M281" s="233">
        <v>192.41</v>
      </c>
      <c r="N281" s="233">
        <v>0.55000000000000004</v>
      </c>
      <c r="O281" s="209">
        <v>29.14</v>
      </c>
    </row>
    <row r="282" spans="1:15" ht="13.9" customHeight="1">
      <c r="A282" s="233"/>
      <c r="B282" s="233">
        <v>2640</v>
      </c>
      <c r="C282" s="233">
        <v>51.7</v>
      </c>
      <c r="D282" s="208">
        <v>194.6</v>
      </c>
      <c r="E282" s="233">
        <v>179.92</v>
      </c>
      <c r="F282" s="233">
        <v>2019.73</v>
      </c>
      <c r="G282" s="233">
        <v>1914.19</v>
      </c>
      <c r="H282" s="233">
        <v>-1530.98</v>
      </c>
      <c r="I282" s="233">
        <v>-337.31</v>
      </c>
      <c r="J282" s="233" t="s">
        <v>975</v>
      </c>
      <c r="K282" s="233" t="s">
        <v>976</v>
      </c>
      <c r="L282" s="233">
        <v>1567.7</v>
      </c>
      <c r="M282" s="233">
        <v>192.42</v>
      </c>
      <c r="N282" s="233">
        <v>0.28000000000000003</v>
      </c>
      <c r="O282" s="209">
        <v>117.45</v>
      </c>
    </row>
    <row r="283" spans="1:15" ht="13.9" customHeight="1">
      <c r="A283" s="233"/>
      <c r="B283" s="233">
        <v>2650</v>
      </c>
      <c r="C283" s="233">
        <v>51.41</v>
      </c>
      <c r="D283" s="208">
        <v>194.63</v>
      </c>
      <c r="E283" s="233">
        <v>179.95</v>
      </c>
      <c r="F283" s="233">
        <v>2025.95</v>
      </c>
      <c r="G283" s="233">
        <v>1920.41</v>
      </c>
      <c r="H283" s="233">
        <v>-1538.56</v>
      </c>
      <c r="I283" s="233">
        <v>-339.28</v>
      </c>
      <c r="J283" s="233" t="s">
        <v>977</v>
      </c>
      <c r="K283" s="233" t="s">
        <v>978</v>
      </c>
      <c r="L283" s="233">
        <v>1575.52</v>
      </c>
      <c r="M283" s="233">
        <v>192.44</v>
      </c>
      <c r="N283" s="233">
        <v>0.28999999999999998</v>
      </c>
      <c r="O283" s="209">
        <v>175.38</v>
      </c>
    </row>
    <row r="284" spans="1:15" ht="13.9" customHeight="1">
      <c r="A284" s="233" t="s">
        <v>381</v>
      </c>
      <c r="B284" s="233">
        <v>2653</v>
      </c>
      <c r="C284" s="233">
        <v>51.38</v>
      </c>
      <c r="D284" s="208">
        <v>194.69900000000001</v>
      </c>
      <c r="E284" s="233">
        <v>180.01900000000001</v>
      </c>
      <c r="F284" s="233">
        <v>2027.82</v>
      </c>
      <c r="G284" s="233">
        <v>1922.28</v>
      </c>
      <c r="H284" s="233">
        <v>-1540.82</v>
      </c>
      <c r="I284" s="233">
        <v>-339.88</v>
      </c>
      <c r="J284" s="233" t="s">
        <v>411</v>
      </c>
      <c r="K284" s="233" t="s">
        <v>412</v>
      </c>
      <c r="L284" s="233">
        <v>1577.86</v>
      </c>
      <c r="M284" s="233">
        <v>192.44</v>
      </c>
      <c r="N284" s="233">
        <v>0.21</v>
      </c>
      <c r="O284" s="209">
        <v>119.17</v>
      </c>
    </row>
    <row r="285" spans="1:15" ht="13.9" customHeight="1">
      <c r="A285" s="233" t="s">
        <v>413</v>
      </c>
      <c r="B285" s="233">
        <v>2656</v>
      </c>
      <c r="C285" s="233">
        <v>51.834000000000003</v>
      </c>
      <c r="D285" s="208">
        <v>195.69</v>
      </c>
      <c r="E285" s="233">
        <v>181.01</v>
      </c>
      <c r="F285" s="233">
        <v>2029.68</v>
      </c>
      <c r="G285" s="233">
        <v>1924.14</v>
      </c>
      <c r="H285" s="233">
        <v>-1543.09</v>
      </c>
      <c r="I285" s="233">
        <v>-340.49</v>
      </c>
      <c r="J285" s="233" t="s">
        <v>414</v>
      </c>
      <c r="K285" s="233" t="s">
        <v>415</v>
      </c>
      <c r="L285" s="233">
        <v>1580.21</v>
      </c>
      <c r="M285" s="233">
        <v>192.44</v>
      </c>
      <c r="N285" s="233">
        <v>3</v>
      </c>
      <c r="O285" s="209">
        <v>60</v>
      </c>
    </row>
    <row r="286" spans="1:15" ht="13.9" customHeight="1">
      <c r="A286" s="233"/>
      <c r="B286" s="233">
        <v>2660</v>
      </c>
      <c r="C286" s="233">
        <v>51.834000000000003</v>
      </c>
      <c r="D286" s="208">
        <v>195.69</v>
      </c>
      <c r="E286" s="233">
        <v>181.01</v>
      </c>
      <c r="F286" s="233">
        <v>2032.15</v>
      </c>
      <c r="G286" s="233">
        <v>1926.61</v>
      </c>
      <c r="H286" s="233">
        <v>-1546.12</v>
      </c>
      <c r="I286" s="233">
        <v>-341.34</v>
      </c>
      <c r="J286" s="233" t="s">
        <v>979</v>
      </c>
      <c r="K286" s="233" t="s">
        <v>980</v>
      </c>
      <c r="L286" s="233">
        <v>1583.35</v>
      </c>
      <c r="M286" s="233">
        <v>192.45</v>
      </c>
      <c r="N286" s="233">
        <v>0</v>
      </c>
      <c r="O286" s="209">
        <v>-16.71</v>
      </c>
    </row>
    <row r="287" spans="1:15" ht="13.9" customHeight="1">
      <c r="A287" s="233" t="s">
        <v>382</v>
      </c>
      <c r="B287" s="233">
        <v>2661</v>
      </c>
      <c r="C287" s="233">
        <v>51.834000000000003</v>
      </c>
      <c r="D287" s="208">
        <v>195.69</v>
      </c>
      <c r="E287" s="233">
        <v>181.01</v>
      </c>
      <c r="F287" s="233">
        <v>2032.77</v>
      </c>
      <c r="G287" s="233">
        <v>1927.23</v>
      </c>
      <c r="H287" s="233">
        <v>-1546.88</v>
      </c>
      <c r="I287" s="233">
        <v>-341.56</v>
      </c>
      <c r="J287" s="233" t="s">
        <v>416</v>
      </c>
      <c r="K287" s="233" t="s">
        <v>417</v>
      </c>
      <c r="L287" s="233">
        <v>1584.14</v>
      </c>
      <c r="M287" s="233">
        <v>192.45</v>
      </c>
      <c r="N287" s="233">
        <v>0</v>
      </c>
      <c r="O287" s="209">
        <v>0</v>
      </c>
    </row>
    <row r="288" spans="1:15" ht="13.9" customHeight="1">
      <c r="A288" s="233"/>
      <c r="B288" s="233">
        <v>2670</v>
      </c>
      <c r="C288" s="233">
        <v>53.220999999999997</v>
      </c>
      <c r="D288" s="208">
        <v>198.61</v>
      </c>
      <c r="E288" s="233">
        <v>183.93</v>
      </c>
      <c r="F288" s="233">
        <v>2038.25</v>
      </c>
      <c r="G288" s="233">
        <v>1932.71</v>
      </c>
      <c r="H288" s="233">
        <v>-1553.7</v>
      </c>
      <c r="I288" s="233">
        <v>-343.66</v>
      </c>
      <c r="J288" s="233" t="s">
        <v>981</v>
      </c>
      <c r="K288" s="233" t="s">
        <v>982</v>
      </c>
      <c r="L288" s="233">
        <v>1591.25</v>
      </c>
      <c r="M288" s="233">
        <v>192.47</v>
      </c>
      <c r="N288" s="233">
        <v>3</v>
      </c>
      <c r="O288" s="209">
        <v>60</v>
      </c>
    </row>
    <row r="289" spans="1:15" ht="13.9" customHeight="1">
      <c r="A289" s="233"/>
      <c r="B289" s="233">
        <v>2680</v>
      </c>
      <c r="C289" s="233">
        <v>54.841000000000001</v>
      </c>
      <c r="D289" s="208">
        <v>201.72900000000001</v>
      </c>
      <c r="E289" s="233">
        <v>187.04900000000001</v>
      </c>
      <c r="F289" s="233">
        <v>2044.12</v>
      </c>
      <c r="G289" s="233">
        <v>1938.58</v>
      </c>
      <c r="H289" s="233">
        <v>-1561.3</v>
      </c>
      <c r="I289" s="233">
        <v>-346.46</v>
      </c>
      <c r="J289" s="233" t="s">
        <v>983</v>
      </c>
      <c r="K289" s="233" t="s">
        <v>984</v>
      </c>
      <c r="L289" s="233">
        <v>1599.27</v>
      </c>
      <c r="M289" s="233">
        <v>192.51</v>
      </c>
      <c r="N289" s="233">
        <v>3</v>
      </c>
      <c r="O289" s="209">
        <v>58.22</v>
      </c>
    </row>
    <row r="290" spans="1:15" ht="13.9" customHeight="1">
      <c r="A290" s="233" t="s">
        <v>418</v>
      </c>
      <c r="B290" s="233">
        <v>2681</v>
      </c>
      <c r="C290" s="233">
        <v>55.008000000000003</v>
      </c>
      <c r="D290" s="208">
        <v>202.03399999999999</v>
      </c>
      <c r="E290" s="233">
        <v>187.35399999999998</v>
      </c>
      <c r="F290" s="233">
        <v>2044.7</v>
      </c>
      <c r="G290" s="233">
        <v>1939.16</v>
      </c>
      <c r="H290" s="233">
        <v>-1562.05</v>
      </c>
      <c r="I290" s="233">
        <v>-346.76</v>
      </c>
      <c r="J290" s="233" t="s">
        <v>419</v>
      </c>
      <c r="K290" s="233" t="s">
        <v>420</v>
      </c>
      <c r="L290" s="233">
        <v>1600.08</v>
      </c>
      <c r="M290" s="233">
        <v>192.52</v>
      </c>
      <c r="N290" s="233">
        <v>3</v>
      </c>
      <c r="O290" s="209">
        <v>56.39</v>
      </c>
    </row>
    <row r="291" spans="1:15" ht="13.9" customHeight="1">
      <c r="A291" s="233"/>
      <c r="B291" s="233">
        <v>2690</v>
      </c>
      <c r="C291" s="233">
        <v>55.008000000000003</v>
      </c>
      <c r="D291" s="208">
        <v>202.03399999999999</v>
      </c>
      <c r="E291" s="233">
        <v>187.35399999999998</v>
      </c>
      <c r="F291" s="233">
        <v>2049.86</v>
      </c>
      <c r="G291" s="233">
        <v>1944.32</v>
      </c>
      <c r="H291" s="233">
        <v>-1568.89</v>
      </c>
      <c r="I291" s="233">
        <v>-349.53</v>
      </c>
      <c r="J291" s="233" t="s">
        <v>985</v>
      </c>
      <c r="K291" s="233" t="s">
        <v>986</v>
      </c>
      <c r="L291" s="233">
        <v>1607.35</v>
      </c>
      <c r="M291" s="233">
        <v>192.56</v>
      </c>
      <c r="N291" s="233">
        <v>0</v>
      </c>
      <c r="O291" s="209">
        <v>80.67</v>
      </c>
    </row>
    <row r="292" spans="1:15" ht="13.9" customHeight="1">
      <c r="A292" s="233"/>
      <c r="B292" s="233">
        <v>2696</v>
      </c>
      <c r="C292" s="233">
        <v>55.008000000000003</v>
      </c>
      <c r="D292" s="208">
        <v>202.03399999999999</v>
      </c>
      <c r="E292" s="233">
        <v>187.35399999999998</v>
      </c>
      <c r="F292" s="233">
        <v>2053.3000000000002</v>
      </c>
      <c r="G292" s="233">
        <v>1947.76</v>
      </c>
      <c r="H292" s="233">
        <v>-1573.45</v>
      </c>
      <c r="I292" s="233">
        <v>-351.37</v>
      </c>
      <c r="J292" s="233" t="s">
        <v>421</v>
      </c>
      <c r="K292" s="233" t="s">
        <v>422</v>
      </c>
      <c r="L292" s="233">
        <v>1612.2</v>
      </c>
      <c r="M292" s="233">
        <v>192.59</v>
      </c>
      <c r="N292" s="233">
        <v>0</v>
      </c>
      <c r="O292" s="209">
        <v>0</v>
      </c>
    </row>
    <row r="293" spans="1:15" ht="13.9" customHeight="1">
      <c r="A293" s="233"/>
      <c r="B293" s="233">
        <v>2700</v>
      </c>
      <c r="C293" s="233">
        <v>54.381</v>
      </c>
      <c r="D293" s="208">
        <v>202.35599999999999</v>
      </c>
      <c r="E293" s="233">
        <v>187.67599999999999</v>
      </c>
      <c r="F293" s="233">
        <v>2055.61</v>
      </c>
      <c r="G293" s="233">
        <v>1950.07</v>
      </c>
      <c r="H293" s="233">
        <v>-1576.47</v>
      </c>
      <c r="I293" s="233">
        <v>-352.6</v>
      </c>
      <c r="J293" s="233" t="s">
        <v>987</v>
      </c>
      <c r="K293" s="233" t="s">
        <v>988</v>
      </c>
      <c r="L293" s="233">
        <v>1615.42</v>
      </c>
      <c r="M293" s="233">
        <v>192.61</v>
      </c>
      <c r="N293" s="233">
        <v>1.7</v>
      </c>
      <c r="O293" s="209">
        <v>157.38</v>
      </c>
    </row>
    <row r="294" spans="1:15" ht="13.9" customHeight="1">
      <c r="A294" s="233"/>
      <c r="B294" s="233">
        <v>2710</v>
      </c>
      <c r="C294" s="233">
        <v>52.816000000000003</v>
      </c>
      <c r="D294" s="208">
        <v>203.18299999999999</v>
      </c>
      <c r="E294" s="233">
        <v>188.50299999999999</v>
      </c>
      <c r="F294" s="233">
        <v>2061.5500000000002</v>
      </c>
      <c r="G294" s="233">
        <v>1956.01</v>
      </c>
      <c r="H294" s="233">
        <v>-1583.89</v>
      </c>
      <c r="I294" s="233">
        <v>-355.72</v>
      </c>
      <c r="J294" s="233" t="s">
        <v>989</v>
      </c>
      <c r="K294" s="233" t="s">
        <v>990</v>
      </c>
      <c r="L294" s="233">
        <v>1623.34</v>
      </c>
      <c r="M294" s="233">
        <v>192.66</v>
      </c>
      <c r="N294" s="233">
        <v>1.7</v>
      </c>
      <c r="O294" s="209">
        <v>157.19999999999999</v>
      </c>
    </row>
    <row r="295" spans="1:15" ht="13.9" customHeight="1">
      <c r="A295" s="233"/>
      <c r="B295" s="233">
        <v>2720</v>
      </c>
      <c r="C295" s="233">
        <v>51.258000000000003</v>
      </c>
      <c r="D295" s="208">
        <v>204.04499999999999</v>
      </c>
      <c r="E295" s="233">
        <v>189.36499999999998</v>
      </c>
      <c r="F295" s="233">
        <v>2067.6999999999998</v>
      </c>
      <c r="G295" s="233">
        <v>1962.16</v>
      </c>
      <c r="H295" s="233">
        <v>-1591.11</v>
      </c>
      <c r="I295" s="233">
        <v>-358.88</v>
      </c>
      <c r="J295" s="233" t="s">
        <v>991</v>
      </c>
      <c r="K295" s="233" t="s">
        <v>992</v>
      </c>
      <c r="L295" s="233">
        <v>1631.08</v>
      </c>
      <c r="M295" s="233">
        <v>192.71</v>
      </c>
      <c r="N295" s="233">
        <v>1.7</v>
      </c>
      <c r="O295" s="209">
        <v>156.71</v>
      </c>
    </row>
    <row r="296" spans="1:15" ht="13.9" customHeight="1">
      <c r="A296" s="233"/>
      <c r="B296" s="233">
        <v>2730</v>
      </c>
      <c r="C296" s="233">
        <v>49.706000000000003</v>
      </c>
      <c r="D296" s="208">
        <v>204.94499999999999</v>
      </c>
      <c r="E296" s="233">
        <v>190.26499999999999</v>
      </c>
      <c r="F296" s="233">
        <v>2074.06</v>
      </c>
      <c r="G296" s="233">
        <v>1968.52</v>
      </c>
      <c r="H296" s="233">
        <v>-1598.13</v>
      </c>
      <c r="I296" s="233">
        <v>-362.07</v>
      </c>
      <c r="J296" s="233" t="s">
        <v>993</v>
      </c>
      <c r="K296" s="233" t="s">
        <v>994</v>
      </c>
      <c r="L296" s="233">
        <v>1638.64</v>
      </c>
      <c r="M296" s="233">
        <v>192.77</v>
      </c>
      <c r="N296" s="233">
        <v>1.7</v>
      </c>
      <c r="O296" s="209">
        <v>156.18</v>
      </c>
    </row>
    <row r="297" spans="1:15" ht="13.9" customHeight="1">
      <c r="A297" s="233"/>
      <c r="B297" s="233">
        <v>2740</v>
      </c>
      <c r="C297" s="233">
        <v>48.161999999999999</v>
      </c>
      <c r="D297" s="208">
        <v>205.887</v>
      </c>
      <c r="E297" s="233">
        <v>191.20699999999999</v>
      </c>
      <c r="F297" s="233">
        <v>2080.63</v>
      </c>
      <c r="G297" s="233">
        <v>1975.09</v>
      </c>
      <c r="H297" s="233">
        <v>-1604.94</v>
      </c>
      <c r="I297" s="233">
        <v>-365.31</v>
      </c>
      <c r="J297" s="233" t="s">
        <v>995</v>
      </c>
      <c r="K297" s="233" t="s">
        <v>996</v>
      </c>
      <c r="L297" s="233">
        <v>1645.99</v>
      </c>
      <c r="M297" s="233">
        <v>192.82</v>
      </c>
      <c r="N297" s="233">
        <v>1.7</v>
      </c>
      <c r="O297" s="209">
        <v>155.6</v>
      </c>
    </row>
    <row r="298" spans="1:15" ht="13.9" customHeight="1">
      <c r="A298" s="233"/>
      <c r="B298" s="233">
        <v>2750</v>
      </c>
      <c r="C298" s="233">
        <v>46.625</v>
      </c>
      <c r="D298" s="208">
        <v>206.876</v>
      </c>
      <c r="E298" s="233">
        <v>192.196</v>
      </c>
      <c r="F298" s="233">
        <v>2087.4</v>
      </c>
      <c r="G298" s="233">
        <v>1981.86</v>
      </c>
      <c r="H298" s="233">
        <v>-1611.54</v>
      </c>
      <c r="I298" s="233">
        <v>-368.58</v>
      </c>
      <c r="J298" s="233" t="s">
        <v>997</v>
      </c>
      <c r="K298" s="233" t="s">
        <v>998</v>
      </c>
      <c r="L298" s="233">
        <v>1653.15</v>
      </c>
      <c r="M298" s="233">
        <v>192.88</v>
      </c>
      <c r="N298" s="233">
        <v>1.7</v>
      </c>
      <c r="O298" s="209">
        <v>154.99</v>
      </c>
    </row>
    <row r="299" spans="1:15" ht="13.9" customHeight="1">
      <c r="A299" s="233"/>
      <c r="B299" s="233">
        <v>2760</v>
      </c>
      <c r="C299" s="233">
        <v>45.097999999999999</v>
      </c>
      <c r="D299" s="208">
        <v>207.916</v>
      </c>
      <c r="E299" s="233">
        <v>193.23599999999999</v>
      </c>
      <c r="F299" s="233">
        <v>2094.36</v>
      </c>
      <c r="G299" s="233">
        <v>1988.82</v>
      </c>
      <c r="H299" s="233">
        <v>-1617.91</v>
      </c>
      <c r="I299" s="233">
        <v>-371.88</v>
      </c>
      <c r="J299" s="233" t="s">
        <v>999</v>
      </c>
      <c r="K299" s="233" t="s">
        <v>1000</v>
      </c>
      <c r="L299" s="233">
        <v>1660.1</v>
      </c>
      <c r="M299" s="233">
        <v>192.94</v>
      </c>
      <c r="N299" s="233">
        <v>1.7</v>
      </c>
      <c r="O299" s="209">
        <v>154.32</v>
      </c>
    </row>
    <row r="300" spans="1:15" ht="13.9" customHeight="1">
      <c r="A300" s="233"/>
      <c r="B300" s="233">
        <v>2770</v>
      </c>
      <c r="C300" s="233">
        <v>43.58</v>
      </c>
      <c r="D300" s="208">
        <v>209.01300000000001</v>
      </c>
      <c r="E300" s="233">
        <v>194.333</v>
      </c>
      <c r="F300" s="233">
        <v>2101.5100000000002</v>
      </c>
      <c r="G300" s="233">
        <v>1995.97</v>
      </c>
      <c r="H300" s="233">
        <v>-1624.05</v>
      </c>
      <c r="I300" s="233">
        <v>-375.21</v>
      </c>
      <c r="J300" s="233" t="s">
        <v>1001</v>
      </c>
      <c r="K300" s="233" t="s">
        <v>1002</v>
      </c>
      <c r="L300" s="233">
        <v>1666.83</v>
      </c>
      <c r="M300" s="233">
        <v>193.01</v>
      </c>
      <c r="N300" s="233">
        <v>1.7</v>
      </c>
      <c r="O300" s="209">
        <v>153.59</v>
      </c>
    </row>
    <row r="301" spans="1:15" ht="13.9" customHeight="1">
      <c r="A301" s="233"/>
      <c r="B301" s="233">
        <v>2780</v>
      </c>
      <c r="C301" s="233">
        <v>42.073999999999998</v>
      </c>
      <c r="D301" s="208">
        <v>210.172</v>
      </c>
      <c r="E301" s="233">
        <v>195.49199999999999</v>
      </c>
      <c r="F301" s="233">
        <v>2108.85</v>
      </c>
      <c r="G301" s="233">
        <v>2003.31</v>
      </c>
      <c r="H301" s="233">
        <v>-1629.96</v>
      </c>
      <c r="I301" s="233">
        <v>-378.57</v>
      </c>
      <c r="J301" s="233" t="s">
        <v>1003</v>
      </c>
      <c r="K301" s="233" t="s">
        <v>1004</v>
      </c>
      <c r="L301" s="233">
        <v>1673.35</v>
      </c>
      <c r="M301" s="233">
        <v>193.08</v>
      </c>
      <c r="N301" s="233">
        <v>1.7</v>
      </c>
      <c r="O301" s="209">
        <v>152.81</v>
      </c>
    </row>
    <row r="302" spans="1:15" ht="13.9" customHeight="1">
      <c r="A302" s="233"/>
      <c r="B302" s="233">
        <v>2790</v>
      </c>
      <c r="C302" s="233">
        <v>40.58</v>
      </c>
      <c r="D302" s="208">
        <v>211.4</v>
      </c>
      <c r="E302" s="233">
        <v>196.72</v>
      </c>
      <c r="F302" s="233">
        <v>2116.36</v>
      </c>
      <c r="G302" s="233">
        <v>2010.82</v>
      </c>
      <c r="H302" s="233">
        <v>-1635.64</v>
      </c>
      <c r="I302" s="233">
        <v>-381.94</v>
      </c>
      <c r="J302" s="233" t="s">
        <v>1005</v>
      </c>
      <c r="K302" s="233" t="s">
        <v>1006</v>
      </c>
      <c r="L302" s="233">
        <v>1679.64</v>
      </c>
      <c r="M302" s="233">
        <v>193.14</v>
      </c>
      <c r="N302" s="233">
        <v>1.7</v>
      </c>
      <c r="O302" s="209">
        <v>151.96</v>
      </c>
    </row>
    <row r="303" spans="1:15" ht="13.9" customHeight="1">
      <c r="A303" s="233"/>
      <c r="B303" s="233">
        <v>2800</v>
      </c>
      <c r="C303" s="233">
        <v>39.1</v>
      </c>
      <c r="D303" s="208">
        <v>212.70599999999999</v>
      </c>
      <c r="E303" s="233">
        <v>198.02599999999998</v>
      </c>
      <c r="F303" s="233">
        <v>2124.04</v>
      </c>
      <c r="G303" s="233">
        <v>2018.5</v>
      </c>
      <c r="H303" s="233">
        <v>-1641.07</v>
      </c>
      <c r="I303" s="233">
        <v>-385.34</v>
      </c>
      <c r="J303" s="233" t="s">
        <v>1007</v>
      </c>
      <c r="K303" s="233" t="s">
        <v>1008</v>
      </c>
      <c r="L303" s="233">
        <v>1685.7</v>
      </c>
      <c r="M303" s="233">
        <v>193.21</v>
      </c>
      <c r="N303" s="233">
        <v>1.7</v>
      </c>
      <c r="O303" s="209">
        <v>151.03</v>
      </c>
    </row>
    <row r="304" spans="1:15" ht="13.9" customHeight="1">
      <c r="A304" s="233"/>
      <c r="B304" s="233">
        <v>2810</v>
      </c>
      <c r="C304" s="233">
        <v>37.634999999999998</v>
      </c>
      <c r="D304" s="208">
        <v>214.096</v>
      </c>
      <c r="E304" s="233">
        <v>199.416</v>
      </c>
      <c r="F304" s="233">
        <v>2131.88</v>
      </c>
      <c r="G304" s="233">
        <v>2026.34</v>
      </c>
      <c r="H304" s="233">
        <v>-1646.25</v>
      </c>
      <c r="I304" s="233">
        <v>-388.76</v>
      </c>
      <c r="J304" s="233" t="s">
        <v>1009</v>
      </c>
      <c r="K304" s="233" t="s">
        <v>1010</v>
      </c>
      <c r="L304" s="233">
        <v>1691.53</v>
      </c>
      <c r="M304" s="233">
        <v>193.29</v>
      </c>
      <c r="N304" s="233">
        <v>1.7</v>
      </c>
      <c r="O304" s="209">
        <v>150.03</v>
      </c>
    </row>
    <row r="305" spans="1:15" ht="13.9" customHeight="1">
      <c r="A305" s="233"/>
      <c r="B305" s="233">
        <v>2820</v>
      </c>
      <c r="C305" s="233">
        <v>36.188000000000002</v>
      </c>
      <c r="D305" s="208">
        <v>215.58199999999999</v>
      </c>
      <c r="E305" s="233">
        <v>200.90199999999999</v>
      </c>
      <c r="F305" s="233">
        <v>2139.87</v>
      </c>
      <c r="G305" s="233">
        <v>2034.33</v>
      </c>
      <c r="H305" s="233">
        <v>-1651.18</v>
      </c>
      <c r="I305" s="233">
        <v>-392.19</v>
      </c>
      <c r="J305" s="233" t="s">
        <v>1011</v>
      </c>
      <c r="K305" s="233" t="s">
        <v>1012</v>
      </c>
      <c r="L305" s="233">
        <v>1697.12</v>
      </c>
      <c r="M305" s="233">
        <v>193.36</v>
      </c>
      <c r="N305" s="233">
        <v>1.7</v>
      </c>
      <c r="O305" s="209">
        <v>148.94</v>
      </c>
    </row>
    <row r="306" spans="1:15" ht="13.9" customHeight="1">
      <c r="A306" s="233"/>
      <c r="B306" s="233">
        <v>2830</v>
      </c>
      <c r="C306" s="233">
        <v>34.76</v>
      </c>
      <c r="D306" s="208">
        <v>217.173</v>
      </c>
      <c r="E306" s="233">
        <v>202.49299999999999</v>
      </c>
      <c r="F306" s="233">
        <v>2148.02</v>
      </c>
      <c r="G306" s="233">
        <v>2042.48</v>
      </c>
      <c r="H306" s="233">
        <v>-1655.85</v>
      </c>
      <c r="I306" s="233">
        <v>-395.63</v>
      </c>
      <c r="J306" s="233" t="s">
        <v>1013</v>
      </c>
      <c r="K306" s="233" t="s">
        <v>1014</v>
      </c>
      <c r="L306" s="233">
        <v>1702.46</v>
      </c>
      <c r="M306" s="233">
        <v>193.44</v>
      </c>
      <c r="N306" s="233">
        <v>1.7</v>
      </c>
      <c r="O306" s="209">
        <v>147.75</v>
      </c>
    </row>
    <row r="307" spans="1:15" ht="13.9" customHeight="1">
      <c r="A307" s="233"/>
      <c r="B307" s="233">
        <v>2840</v>
      </c>
      <c r="C307" s="233">
        <v>33.354999999999997</v>
      </c>
      <c r="D307" s="208">
        <v>218.881</v>
      </c>
      <c r="E307" s="233">
        <v>204.20099999999999</v>
      </c>
      <c r="F307" s="233">
        <v>2156.3000000000002</v>
      </c>
      <c r="G307" s="233">
        <v>2050.7600000000002</v>
      </c>
      <c r="H307" s="233">
        <v>-1660.26</v>
      </c>
      <c r="I307" s="233">
        <v>-399.08</v>
      </c>
      <c r="J307" s="233" t="s">
        <v>1015</v>
      </c>
      <c r="K307" s="233" t="s">
        <v>1016</v>
      </c>
      <c r="L307" s="233">
        <v>1707.55</v>
      </c>
      <c r="M307" s="233">
        <v>193.52</v>
      </c>
      <c r="N307" s="233">
        <v>1.7</v>
      </c>
      <c r="O307" s="209">
        <v>146.46</v>
      </c>
    </row>
    <row r="308" spans="1:15" ht="13.9" customHeight="1">
      <c r="A308" s="233"/>
      <c r="B308" s="233">
        <v>2846.17</v>
      </c>
      <c r="C308" s="233">
        <v>32.5</v>
      </c>
      <c r="D308" s="208">
        <v>220</v>
      </c>
      <c r="E308" s="233">
        <v>205.32</v>
      </c>
      <c r="F308" s="233">
        <v>2161.48</v>
      </c>
      <c r="G308" s="233">
        <v>2055.94</v>
      </c>
      <c r="H308" s="233">
        <v>-1662.86</v>
      </c>
      <c r="I308" s="233">
        <v>-401.21</v>
      </c>
      <c r="J308" s="233" t="s">
        <v>423</v>
      </c>
      <c r="K308" s="233" t="s">
        <v>424</v>
      </c>
      <c r="L308" s="233">
        <v>1710.57</v>
      </c>
      <c r="M308" s="233">
        <v>193.56</v>
      </c>
      <c r="N308" s="233">
        <v>1.7</v>
      </c>
      <c r="O308" s="209">
        <v>145.04</v>
      </c>
    </row>
    <row r="309" spans="1:15" ht="13.9" customHeight="1">
      <c r="A309" s="233"/>
      <c r="B309" s="233">
        <v>2850</v>
      </c>
      <c r="C309" s="233">
        <v>32.5</v>
      </c>
      <c r="D309" s="208">
        <v>220</v>
      </c>
      <c r="E309" s="233">
        <v>205.32</v>
      </c>
      <c r="F309" s="233">
        <v>2164.71</v>
      </c>
      <c r="G309" s="233">
        <v>2059.17</v>
      </c>
      <c r="H309" s="233">
        <v>-1664.43</v>
      </c>
      <c r="I309" s="233">
        <v>-402.53</v>
      </c>
      <c r="J309" s="233" t="s">
        <v>1017</v>
      </c>
      <c r="K309" s="233" t="s">
        <v>1018</v>
      </c>
      <c r="L309" s="233">
        <v>1712.41</v>
      </c>
      <c r="M309" s="233">
        <v>193.6</v>
      </c>
      <c r="N309" s="233">
        <v>0</v>
      </c>
      <c r="O309" s="209">
        <v>0</v>
      </c>
    </row>
    <row r="310" spans="1:15" ht="13.9" customHeight="1">
      <c r="A310" s="233"/>
      <c r="B310" s="233">
        <v>2860</v>
      </c>
      <c r="C310" s="233">
        <v>32.5</v>
      </c>
      <c r="D310" s="208">
        <v>220</v>
      </c>
      <c r="E310" s="233">
        <v>205.32</v>
      </c>
      <c r="F310" s="233">
        <v>2173.14</v>
      </c>
      <c r="G310" s="233">
        <v>2067.6</v>
      </c>
      <c r="H310" s="233">
        <v>-1668.55</v>
      </c>
      <c r="I310" s="233">
        <v>-405.98</v>
      </c>
      <c r="J310" s="233" t="s">
        <v>1019</v>
      </c>
      <c r="K310" s="233" t="s">
        <v>1020</v>
      </c>
      <c r="L310" s="233">
        <v>1717.23</v>
      </c>
      <c r="M310" s="233">
        <v>193.68</v>
      </c>
      <c r="N310" s="233">
        <v>0</v>
      </c>
      <c r="O310" s="209">
        <v>0</v>
      </c>
    </row>
    <row r="311" spans="1:15" ht="13.9" customHeight="1">
      <c r="A311" s="233"/>
      <c r="B311" s="233">
        <v>2870</v>
      </c>
      <c r="C311" s="233">
        <v>32.5</v>
      </c>
      <c r="D311" s="208">
        <v>220</v>
      </c>
      <c r="E311" s="233">
        <v>205.32</v>
      </c>
      <c r="F311" s="233">
        <v>2181.58</v>
      </c>
      <c r="G311" s="233">
        <v>2076.04</v>
      </c>
      <c r="H311" s="233">
        <v>-1672.66</v>
      </c>
      <c r="I311" s="233">
        <v>-409.44</v>
      </c>
      <c r="J311" s="233" t="s">
        <v>1021</v>
      </c>
      <c r="K311" s="233" t="s">
        <v>1022</v>
      </c>
      <c r="L311" s="233">
        <v>1722.04</v>
      </c>
      <c r="M311" s="233">
        <v>193.75</v>
      </c>
      <c r="N311" s="233">
        <v>0</v>
      </c>
      <c r="O311" s="209">
        <v>0</v>
      </c>
    </row>
    <row r="312" spans="1:15" ht="13.9" customHeight="1">
      <c r="A312" s="233"/>
      <c r="B312" s="233">
        <v>2880</v>
      </c>
      <c r="C312" s="233">
        <v>32.5</v>
      </c>
      <c r="D312" s="208">
        <v>220</v>
      </c>
      <c r="E312" s="233">
        <v>205.32</v>
      </c>
      <c r="F312" s="233">
        <v>2190.0100000000002</v>
      </c>
      <c r="G312" s="233">
        <v>2084.4699999999998</v>
      </c>
      <c r="H312" s="233">
        <v>-1676.78</v>
      </c>
      <c r="I312" s="233">
        <v>-412.89</v>
      </c>
      <c r="J312" s="233" t="s">
        <v>1023</v>
      </c>
      <c r="K312" s="233" t="s">
        <v>1024</v>
      </c>
      <c r="L312" s="233">
        <v>1726.87</v>
      </c>
      <c r="M312" s="233">
        <v>193.83</v>
      </c>
      <c r="N312" s="233">
        <v>0</v>
      </c>
      <c r="O312" s="209">
        <v>0</v>
      </c>
    </row>
    <row r="313" spans="1:15" ht="13.9" customHeight="1">
      <c r="A313" s="233"/>
      <c r="B313" s="233">
        <v>2890</v>
      </c>
      <c r="C313" s="233">
        <v>32.5</v>
      </c>
      <c r="D313" s="208">
        <v>220</v>
      </c>
      <c r="E313" s="233">
        <v>205.32</v>
      </c>
      <c r="F313" s="233">
        <v>2198.44</v>
      </c>
      <c r="G313" s="233">
        <v>2092.9</v>
      </c>
      <c r="H313" s="233">
        <v>-1680.89</v>
      </c>
      <c r="I313" s="233">
        <v>-416.34</v>
      </c>
      <c r="J313" s="233" t="s">
        <v>1025</v>
      </c>
      <c r="K313" s="233" t="s">
        <v>1026</v>
      </c>
      <c r="L313" s="233">
        <v>1731.69</v>
      </c>
      <c r="M313" s="233">
        <v>193.91</v>
      </c>
      <c r="N313" s="233">
        <v>0</v>
      </c>
      <c r="O313" s="209">
        <v>0</v>
      </c>
    </row>
    <row r="314" spans="1:15" ht="13.9" customHeight="1">
      <c r="A314" s="233"/>
      <c r="B314" s="233">
        <v>2900</v>
      </c>
      <c r="C314" s="233">
        <v>32.5</v>
      </c>
      <c r="D314" s="208">
        <v>220</v>
      </c>
      <c r="E314" s="233">
        <v>205.32</v>
      </c>
      <c r="F314" s="233">
        <v>2206.88</v>
      </c>
      <c r="G314" s="233">
        <v>2101.34</v>
      </c>
      <c r="H314" s="233">
        <v>-1685.01</v>
      </c>
      <c r="I314" s="233">
        <v>-419.8</v>
      </c>
      <c r="J314" s="233" t="s">
        <v>1027</v>
      </c>
      <c r="K314" s="233" t="s">
        <v>1028</v>
      </c>
      <c r="L314" s="233">
        <v>1736.52</v>
      </c>
      <c r="M314" s="233">
        <v>193.99</v>
      </c>
      <c r="N314" s="233">
        <v>0</v>
      </c>
      <c r="O314" s="209">
        <v>0</v>
      </c>
    </row>
    <row r="315" spans="1:15" ht="13.9" customHeight="1">
      <c r="A315" s="233"/>
      <c r="B315" s="233">
        <v>2910</v>
      </c>
      <c r="C315" s="233">
        <v>32.5</v>
      </c>
      <c r="D315" s="233">
        <v>220</v>
      </c>
      <c r="E315" s="233">
        <v>205.32</v>
      </c>
      <c r="F315" s="233">
        <v>2215.31</v>
      </c>
      <c r="G315" s="233">
        <v>2109.77</v>
      </c>
      <c r="H315" s="233">
        <v>-1689.13</v>
      </c>
      <c r="I315" s="233">
        <v>-423.25</v>
      </c>
      <c r="J315" s="233" t="s">
        <v>1029</v>
      </c>
      <c r="K315" s="233" t="s">
        <v>1030</v>
      </c>
      <c r="L315" s="233">
        <v>1741.35</v>
      </c>
      <c r="M315" s="233">
        <v>194.07</v>
      </c>
      <c r="N315" s="233">
        <v>0</v>
      </c>
      <c r="O315" s="209">
        <v>0</v>
      </c>
    </row>
    <row r="316" spans="1:15" ht="13.9" customHeight="1">
      <c r="A316" s="233"/>
      <c r="B316" s="233">
        <v>2920</v>
      </c>
      <c r="C316" s="233">
        <v>32.5</v>
      </c>
      <c r="D316" s="233">
        <v>220</v>
      </c>
      <c r="E316" s="233">
        <v>205.32</v>
      </c>
      <c r="F316" s="233">
        <v>2223.75</v>
      </c>
      <c r="G316" s="233">
        <v>2118.21</v>
      </c>
      <c r="H316" s="233">
        <v>-1693.24</v>
      </c>
      <c r="I316" s="233">
        <v>-426.71</v>
      </c>
      <c r="J316" s="233" t="s">
        <v>1031</v>
      </c>
      <c r="K316" s="233" t="s">
        <v>1032</v>
      </c>
      <c r="L316" s="233">
        <v>1746.18</v>
      </c>
      <c r="M316" s="233">
        <v>194.14</v>
      </c>
      <c r="N316" s="233">
        <v>0</v>
      </c>
      <c r="O316" s="209">
        <v>0</v>
      </c>
    </row>
    <row r="317" spans="1:15" ht="13.9" customHeight="1">
      <c r="A317" s="233"/>
      <c r="B317" s="233">
        <v>2930</v>
      </c>
      <c r="C317" s="233">
        <v>32.5</v>
      </c>
      <c r="D317" s="233">
        <v>220</v>
      </c>
      <c r="E317" s="233">
        <v>205.32</v>
      </c>
      <c r="F317" s="233">
        <v>2232.1799999999998</v>
      </c>
      <c r="G317" s="233">
        <v>2126.64</v>
      </c>
      <c r="H317" s="233">
        <v>-1697.36</v>
      </c>
      <c r="I317" s="233">
        <v>-430.16</v>
      </c>
      <c r="J317" s="233" t="s">
        <v>1033</v>
      </c>
      <c r="K317" s="233" t="s">
        <v>1034</v>
      </c>
      <c r="L317" s="233">
        <v>1751.02</v>
      </c>
      <c r="M317" s="233">
        <v>194.22</v>
      </c>
      <c r="N317" s="233">
        <v>0</v>
      </c>
      <c r="O317" s="209">
        <v>0</v>
      </c>
    </row>
    <row r="318" spans="1:15" ht="13.9" customHeight="1">
      <c r="A318" s="233"/>
      <c r="B318" s="233">
        <v>2940</v>
      </c>
      <c r="C318" s="233">
        <v>32.5</v>
      </c>
      <c r="D318" s="233">
        <v>220</v>
      </c>
      <c r="E318" s="233">
        <v>205.32</v>
      </c>
      <c r="F318" s="233">
        <v>2240.61</v>
      </c>
      <c r="G318" s="233">
        <v>2135.0700000000002</v>
      </c>
      <c r="H318" s="233">
        <v>-1701.47</v>
      </c>
      <c r="I318" s="233">
        <v>-433.61</v>
      </c>
      <c r="J318" s="233" t="s">
        <v>1035</v>
      </c>
      <c r="K318" s="233" t="s">
        <v>1036</v>
      </c>
      <c r="L318" s="233">
        <v>1755.86</v>
      </c>
      <c r="M318" s="233">
        <v>194.3</v>
      </c>
      <c r="N318" s="233">
        <v>0</v>
      </c>
      <c r="O318" s="209">
        <v>0</v>
      </c>
    </row>
    <row r="319" spans="1:15" ht="13.9" customHeight="1">
      <c r="A319" s="233"/>
      <c r="B319" s="233">
        <v>2950</v>
      </c>
      <c r="C319" s="233">
        <v>32.5</v>
      </c>
      <c r="D319" s="233">
        <v>220</v>
      </c>
      <c r="E319" s="233">
        <v>205.32</v>
      </c>
      <c r="F319" s="233">
        <v>2249.0500000000002</v>
      </c>
      <c r="G319" s="233">
        <v>2143.5100000000002</v>
      </c>
      <c r="H319" s="233">
        <v>-1705.59</v>
      </c>
      <c r="I319" s="233">
        <v>-437.07</v>
      </c>
      <c r="J319" s="233" t="s">
        <v>1037</v>
      </c>
      <c r="K319" s="233" t="s">
        <v>1038</v>
      </c>
      <c r="L319" s="233">
        <v>1760.7</v>
      </c>
      <c r="M319" s="233">
        <v>194.37</v>
      </c>
      <c r="N319" s="233">
        <v>0</v>
      </c>
      <c r="O319" s="209">
        <v>0</v>
      </c>
    </row>
    <row r="320" spans="1:15" ht="13.9" customHeight="1">
      <c r="A320" s="233"/>
      <c r="B320" s="233">
        <v>2960</v>
      </c>
      <c r="C320" s="233">
        <v>32.5</v>
      </c>
      <c r="D320" s="233">
        <v>220</v>
      </c>
      <c r="E320" s="233">
        <v>205.32</v>
      </c>
      <c r="F320" s="233">
        <v>2257.48</v>
      </c>
      <c r="G320" s="233">
        <v>2151.94</v>
      </c>
      <c r="H320" s="233">
        <v>-1709.71</v>
      </c>
      <c r="I320" s="233">
        <v>-440.52</v>
      </c>
      <c r="J320" s="233" t="s">
        <v>1039</v>
      </c>
      <c r="K320" s="233" t="s">
        <v>1040</v>
      </c>
      <c r="L320" s="233">
        <v>1765.55</v>
      </c>
      <c r="M320" s="233">
        <v>194.45</v>
      </c>
      <c r="N320" s="233">
        <v>0</v>
      </c>
      <c r="O320" s="209">
        <v>0</v>
      </c>
    </row>
    <row r="321" spans="1:15" ht="13.9" customHeight="1">
      <c r="A321" s="233"/>
      <c r="B321" s="233">
        <v>2970</v>
      </c>
      <c r="C321" s="233">
        <v>32.5</v>
      </c>
      <c r="D321" s="233">
        <v>220</v>
      </c>
      <c r="E321" s="233">
        <v>205.32</v>
      </c>
      <c r="F321" s="233">
        <v>2265.92</v>
      </c>
      <c r="G321" s="233">
        <v>2160.38</v>
      </c>
      <c r="H321" s="233">
        <v>-1713.82</v>
      </c>
      <c r="I321" s="233">
        <v>-443.97</v>
      </c>
      <c r="J321" s="233" t="s">
        <v>1041</v>
      </c>
      <c r="K321" s="233" t="s">
        <v>1042</v>
      </c>
      <c r="L321" s="233">
        <v>1770.4</v>
      </c>
      <c r="M321" s="233">
        <v>194.52</v>
      </c>
      <c r="N321" s="233">
        <v>0</v>
      </c>
      <c r="O321" s="209">
        <v>0</v>
      </c>
    </row>
    <row r="322" spans="1:15" ht="13.9" customHeight="1">
      <c r="A322" s="233"/>
      <c r="B322" s="233">
        <v>2980</v>
      </c>
      <c r="C322" s="233">
        <v>32.5</v>
      </c>
      <c r="D322" s="233">
        <v>220</v>
      </c>
      <c r="E322" s="233">
        <v>205.32</v>
      </c>
      <c r="F322" s="233">
        <v>2274.35</v>
      </c>
      <c r="G322" s="233">
        <v>2168.81</v>
      </c>
      <c r="H322" s="233">
        <v>-1717.94</v>
      </c>
      <c r="I322" s="233">
        <v>-447.43</v>
      </c>
      <c r="J322" s="233" t="s">
        <v>1043</v>
      </c>
      <c r="K322" s="233" t="s">
        <v>1044</v>
      </c>
      <c r="L322" s="233">
        <v>1775.25</v>
      </c>
      <c r="M322" s="233">
        <v>194.6</v>
      </c>
      <c r="N322" s="233">
        <v>0</v>
      </c>
      <c r="O322" s="209">
        <v>0</v>
      </c>
    </row>
    <row r="323" spans="1:15" ht="13.9" customHeight="1">
      <c r="A323" s="233"/>
      <c r="B323" s="233">
        <v>2990</v>
      </c>
      <c r="C323" s="233">
        <v>32.5</v>
      </c>
      <c r="D323" s="233">
        <v>220</v>
      </c>
      <c r="E323" s="233">
        <v>205.32</v>
      </c>
      <c r="F323" s="233">
        <v>2282.7800000000002</v>
      </c>
      <c r="G323" s="233">
        <v>2177.2399999999998</v>
      </c>
      <c r="H323" s="233">
        <v>-1722.05</v>
      </c>
      <c r="I323" s="233">
        <v>-450.88</v>
      </c>
      <c r="J323" s="233" t="s">
        <v>1045</v>
      </c>
      <c r="K323" s="233" t="s">
        <v>1046</v>
      </c>
      <c r="L323" s="233">
        <v>1780.1</v>
      </c>
      <c r="M323" s="233">
        <v>194.67</v>
      </c>
      <c r="N323" s="233">
        <v>0</v>
      </c>
      <c r="O323" s="209">
        <v>0</v>
      </c>
    </row>
    <row r="324" spans="1:15" ht="13.9" customHeight="1">
      <c r="A324" s="233"/>
      <c r="B324" s="233">
        <v>3000</v>
      </c>
      <c r="C324" s="233">
        <v>32.5</v>
      </c>
      <c r="D324" s="233">
        <v>220</v>
      </c>
      <c r="E324" s="233">
        <v>205.32</v>
      </c>
      <c r="F324" s="233">
        <v>2291.2199999999998</v>
      </c>
      <c r="G324" s="233">
        <v>2185.6799999999998</v>
      </c>
      <c r="H324" s="233">
        <v>-1726.17</v>
      </c>
      <c r="I324" s="233">
        <v>-454.34</v>
      </c>
      <c r="J324" s="233" t="s">
        <v>1047</v>
      </c>
      <c r="K324" s="233" t="s">
        <v>1048</v>
      </c>
      <c r="L324" s="233">
        <v>1784.96</v>
      </c>
      <c r="M324" s="233">
        <v>194.75</v>
      </c>
      <c r="N324" s="233">
        <v>0</v>
      </c>
      <c r="O324" s="209">
        <v>0</v>
      </c>
    </row>
    <row r="325" spans="1:15" ht="13.9" customHeight="1">
      <c r="A325" s="233"/>
      <c r="B325" s="233">
        <v>3010</v>
      </c>
      <c r="C325" s="233">
        <v>32.5</v>
      </c>
      <c r="D325" s="233">
        <v>220</v>
      </c>
      <c r="E325" s="233">
        <v>205.32</v>
      </c>
      <c r="F325" s="233">
        <v>2299.65</v>
      </c>
      <c r="G325" s="233">
        <v>2194.11</v>
      </c>
      <c r="H325" s="233">
        <v>-1730.29</v>
      </c>
      <c r="I325" s="233">
        <v>-457.79</v>
      </c>
      <c r="J325" s="233" t="s">
        <v>1049</v>
      </c>
      <c r="K325" s="233" t="s">
        <v>1050</v>
      </c>
      <c r="L325" s="233">
        <v>1789.82</v>
      </c>
      <c r="M325" s="233">
        <v>194.82</v>
      </c>
      <c r="N325" s="233">
        <v>0</v>
      </c>
      <c r="O325" s="209">
        <v>0</v>
      </c>
    </row>
    <row r="326" spans="1:15" ht="13.9" customHeight="1">
      <c r="A326" s="233"/>
      <c r="B326" s="233">
        <v>3020</v>
      </c>
      <c r="C326" s="233">
        <v>32.5</v>
      </c>
      <c r="D326" s="233">
        <v>220</v>
      </c>
      <c r="E326" s="233">
        <v>205.32</v>
      </c>
      <c r="F326" s="233">
        <v>2308.09</v>
      </c>
      <c r="G326" s="233">
        <v>2202.5500000000002</v>
      </c>
      <c r="H326" s="233">
        <v>-1734.4</v>
      </c>
      <c r="I326" s="233">
        <v>-461.24</v>
      </c>
      <c r="J326" s="233" t="s">
        <v>1051</v>
      </c>
      <c r="K326" s="233" t="s">
        <v>1052</v>
      </c>
      <c r="L326" s="233">
        <v>1794.68</v>
      </c>
      <c r="M326" s="233">
        <v>194.89</v>
      </c>
      <c r="N326" s="233">
        <v>0</v>
      </c>
      <c r="O326" s="209">
        <v>0</v>
      </c>
    </row>
    <row r="327" spans="1:15" ht="13.9" customHeight="1">
      <c r="A327" s="233"/>
      <c r="B327" s="233">
        <v>3030</v>
      </c>
      <c r="C327" s="233">
        <v>32.5</v>
      </c>
      <c r="D327" s="233">
        <v>220</v>
      </c>
      <c r="E327" s="233">
        <v>205.32</v>
      </c>
      <c r="F327" s="233">
        <v>2316.52</v>
      </c>
      <c r="G327" s="233">
        <v>2210.98</v>
      </c>
      <c r="H327" s="233">
        <v>-1738.52</v>
      </c>
      <c r="I327" s="233">
        <v>-464.7</v>
      </c>
      <c r="J327" s="233" t="s">
        <v>1053</v>
      </c>
      <c r="K327" s="233" t="s">
        <v>1054</v>
      </c>
      <c r="L327" s="233">
        <v>1799.55</v>
      </c>
      <c r="M327" s="233">
        <v>194.97</v>
      </c>
      <c r="N327" s="233">
        <v>0</v>
      </c>
      <c r="O327" s="209">
        <v>0</v>
      </c>
    </row>
    <row r="328" spans="1:15" ht="13.9" customHeight="1">
      <c r="A328" s="233"/>
      <c r="B328" s="233">
        <v>3040</v>
      </c>
      <c r="C328" s="233">
        <v>32.5</v>
      </c>
      <c r="D328" s="233">
        <v>220</v>
      </c>
      <c r="E328" s="233">
        <v>205.32</v>
      </c>
      <c r="F328" s="233">
        <v>2324.9499999999998</v>
      </c>
      <c r="G328" s="233">
        <v>2219.41</v>
      </c>
      <c r="H328" s="233">
        <v>-1742.63</v>
      </c>
      <c r="I328" s="233">
        <v>-468.15</v>
      </c>
      <c r="J328" s="233" t="s">
        <v>1055</v>
      </c>
      <c r="K328" s="233" t="s">
        <v>1056</v>
      </c>
      <c r="L328" s="233">
        <v>1804.42</v>
      </c>
      <c r="M328" s="233">
        <v>195.04</v>
      </c>
      <c r="N328" s="233">
        <v>0</v>
      </c>
      <c r="O328" s="209">
        <v>0</v>
      </c>
    </row>
    <row r="329" spans="1:15" ht="13.9" customHeight="1">
      <c r="A329" s="233"/>
      <c r="B329" s="233">
        <v>3050</v>
      </c>
      <c r="C329" s="233">
        <v>32.5</v>
      </c>
      <c r="D329" s="233">
        <v>220</v>
      </c>
      <c r="E329" s="233">
        <v>205.32</v>
      </c>
      <c r="F329" s="233">
        <v>2333.39</v>
      </c>
      <c r="G329" s="233">
        <v>2227.85</v>
      </c>
      <c r="H329" s="233">
        <v>-1746.75</v>
      </c>
      <c r="I329" s="233">
        <v>-471.6</v>
      </c>
      <c r="J329" s="233" t="s">
        <v>1057</v>
      </c>
      <c r="K329" s="233" t="s">
        <v>1058</v>
      </c>
      <c r="L329" s="233">
        <v>1809.29</v>
      </c>
      <c r="M329" s="233">
        <v>195.11</v>
      </c>
      <c r="N329" s="233">
        <v>0</v>
      </c>
      <c r="O329" s="209">
        <v>0</v>
      </c>
    </row>
    <row r="330" spans="1:15" ht="13.9" customHeight="1">
      <c r="A330" s="233"/>
      <c r="B330" s="233">
        <v>3060</v>
      </c>
      <c r="C330" s="233">
        <v>32.5</v>
      </c>
      <c r="D330" s="233">
        <v>220</v>
      </c>
      <c r="E330" s="233">
        <v>205.32</v>
      </c>
      <c r="F330" s="233">
        <v>2341.8200000000002</v>
      </c>
      <c r="G330" s="233">
        <v>2236.2800000000002</v>
      </c>
      <c r="H330" s="233">
        <v>-1750.87</v>
      </c>
      <c r="I330" s="233">
        <v>-475.06</v>
      </c>
      <c r="J330" s="233" t="s">
        <v>1059</v>
      </c>
      <c r="K330" s="233" t="s">
        <v>1060</v>
      </c>
      <c r="L330" s="233">
        <v>1814.17</v>
      </c>
      <c r="M330" s="233">
        <v>195.18</v>
      </c>
      <c r="N330" s="233">
        <v>0</v>
      </c>
      <c r="O330" s="209">
        <v>0</v>
      </c>
    </row>
    <row r="331" spans="1:15" ht="13.9" customHeight="1">
      <c r="A331" s="233"/>
      <c r="B331" s="233">
        <v>3070</v>
      </c>
      <c r="C331" s="233">
        <v>32.5</v>
      </c>
      <c r="D331" s="233">
        <v>220</v>
      </c>
      <c r="E331" s="233">
        <v>205.32</v>
      </c>
      <c r="F331" s="233">
        <v>2350.2600000000002</v>
      </c>
      <c r="G331" s="233">
        <v>2244.7199999999998</v>
      </c>
      <c r="H331" s="233">
        <v>-1754.98</v>
      </c>
      <c r="I331" s="233">
        <v>-478.51</v>
      </c>
      <c r="J331" s="233" t="s">
        <v>1061</v>
      </c>
      <c r="K331" s="233" t="s">
        <v>1062</v>
      </c>
      <c r="L331" s="233">
        <v>1819.05</v>
      </c>
      <c r="M331" s="233">
        <v>195.25</v>
      </c>
      <c r="N331" s="233">
        <v>0</v>
      </c>
      <c r="O331" s="209">
        <v>0</v>
      </c>
    </row>
    <row r="332" spans="1:15" ht="13.9" customHeight="1">
      <c r="A332" s="233"/>
      <c r="B332" s="233">
        <v>3080</v>
      </c>
      <c r="C332" s="233">
        <v>32.5</v>
      </c>
      <c r="D332" s="233">
        <v>220</v>
      </c>
      <c r="E332" s="233">
        <v>205.32</v>
      </c>
      <c r="F332" s="233">
        <v>2358.69</v>
      </c>
      <c r="G332" s="233">
        <v>2253.15</v>
      </c>
      <c r="H332" s="233">
        <v>-1759.1</v>
      </c>
      <c r="I332" s="233">
        <v>-481.97</v>
      </c>
      <c r="J332" s="233" t="s">
        <v>1063</v>
      </c>
      <c r="K332" s="233" t="s">
        <v>1064</v>
      </c>
      <c r="L332" s="233">
        <v>1823.93</v>
      </c>
      <c r="M332" s="233">
        <v>195.32</v>
      </c>
      <c r="N332" s="233">
        <v>0</v>
      </c>
      <c r="O332" s="209">
        <v>0</v>
      </c>
    </row>
    <row r="333" spans="1:15" ht="13.9" customHeight="1">
      <c r="A333" s="233"/>
      <c r="B333" s="233">
        <v>3090</v>
      </c>
      <c r="C333" s="233">
        <v>32.5</v>
      </c>
      <c r="D333" s="233">
        <v>220</v>
      </c>
      <c r="E333" s="233">
        <v>205.32</v>
      </c>
      <c r="F333" s="233">
        <v>2367.12</v>
      </c>
      <c r="G333" s="233">
        <v>2261.58</v>
      </c>
      <c r="H333" s="233">
        <v>-1763.21</v>
      </c>
      <c r="I333" s="233">
        <v>-485.42</v>
      </c>
      <c r="J333" s="233" t="s">
        <v>1065</v>
      </c>
      <c r="K333" s="233" t="s">
        <v>1066</v>
      </c>
      <c r="L333" s="233">
        <v>1828.81</v>
      </c>
      <c r="M333" s="233">
        <v>195.39</v>
      </c>
      <c r="N333" s="233">
        <v>0</v>
      </c>
      <c r="O333" s="209">
        <v>0</v>
      </c>
    </row>
    <row r="334" spans="1:15" ht="13.9" customHeight="1">
      <c r="A334" s="233"/>
      <c r="B334" s="233">
        <v>3100</v>
      </c>
      <c r="C334" s="233">
        <v>32.5</v>
      </c>
      <c r="D334" s="233">
        <v>220</v>
      </c>
      <c r="E334" s="233">
        <v>205.32</v>
      </c>
      <c r="F334" s="233">
        <v>2375.56</v>
      </c>
      <c r="G334" s="233">
        <v>2270.02</v>
      </c>
      <c r="H334" s="233">
        <v>-1767.33</v>
      </c>
      <c r="I334" s="233">
        <v>-488.87</v>
      </c>
      <c r="J334" s="233" t="s">
        <v>1067</v>
      </c>
      <c r="K334" s="233" t="s">
        <v>1068</v>
      </c>
      <c r="L334" s="233">
        <v>1833.7</v>
      </c>
      <c r="M334" s="233">
        <v>195.46</v>
      </c>
      <c r="N334" s="233">
        <v>0</v>
      </c>
      <c r="O334" s="209">
        <v>0</v>
      </c>
    </row>
    <row r="335" spans="1:15" ht="13.9" customHeight="1">
      <c r="A335" s="233"/>
      <c r="B335" s="233">
        <v>3106.62</v>
      </c>
      <c r="C335" s="233">
        <v>32.5</v>
      </c>
      <c r="D335" s="233">
        <v>220</v>
      </c>
      <c r="E335" s="233">
        <v>205.32</v>
      </c>
      <c r="F335" s="233">
        <v>2381.14</v>
      </c>
      <c r="G335" s="233">
        <v>2275.6</v>
      </c>
      <c r="H335" s="233">
        <v>-1770.05</v>
      </c>
      <c r="I335" s="233">
        <v>-491.16</v>
      </c>
      <c r="J335" s="233" t="s">
        <v>425</v>
      </c>
      <c r="K335" s="233" t="s">
        <v>426</v>
      </c>
      <c r="L335" s="233">
        <v>1836.93</v>
      </c>
      <c r="M335" s="233">
        <v>195.51</v>
      </c>
      <c r="N335" s="233">
        <v>0</v>
      </c>
      <c r="O335" s="209">
        <v>0</v>
      </c>
    </row>
    <row r="336" spans="1:15" ht="13.9" customHeight="1">
      <c r="A336" s="233"/>
      <c r="B336" s="233">
        <v>3110</v>
      </c>
      <c r="C336" s="233">
        <v>33.075000000000003</v>
      </c>
      <c r="D336" s="233">
        <v>220</v>
      </c>
      <c r="E336" s="233">
        <v>205.32</v>
      </c>
      <c r="F336" s="233">
        <v>2383.98</v>
      </c>
      <c r="G336" s="233">
        <v>2278.44</v>
      </c>
      <c r="H336" s="233">
        <v>-1771.46</v>
      </c>
      <c r="I336" s="233">
        <v>-492.34</v>
      </c>
      <c r="J336" s="233" t="s">
        <v>1069</v>
      </c>
      <c r="K336" s="233" t="s">
        <v>1070</v>
      </c>
      <c r="L336" s="233">
        <v>1838.6</v>
      </c>
      <c r="M336" s="233">
        <v>195.53</v>
      </c>
      <c r="N336" s="233">
        <v>1.7</v>
      </c>
      <c r="O336" s="209">
        <v>0</v>
      </c>
    </row>
    <row r="337" spans="1:15" ht="13.9" customHeight="1">
      <c r="A337" s="233"/>
      <c r="B337" s="233">
        <v>3120</v>
      </c>
      <c r="C337" s="233">
        <v>34.774999999999999</v>
      </c>
      <c r="D337" s="233">
        <v>220</v>
      </c>
      <c r="E337" s="233">
        <v>205.32</v>
      </c>
      <c r="F337" s="233">
        <v>2392.2800000000002</v>
      </c>
      <c r="G337" s="233">
        <v>2286.7399999999998</v>
      </c>
      <c r="H337" s="233">
        <v>-1775.73</v>
      </c>
      <c r="I337" s="233">
        <v>-495.92</v>
      </c>
      <c r="J337" s="233" t="s">
        <v>1071</v>
      </c>
      <c r="K337" s="233" t="s">
        <v>1072</v>
      </c>
      <c r="L337" s="233">
        <v>1843.68</v>
      </c>
      <c r="M337" s="233">
        <v>195.6</v>
      </c>
      <c r="N337" s="233">
        <v>1.7</v>
      </c>
      <c r="O337" s="209">
        <v>0</v>
      </c>
    </row>
    <row r="338" spans="1:15" ht="13.9" customHeight="1">
      <c r="A338" s="233"/>
      <c r="B338" s="233">
        <v>3130</v>
      </c>
      <c r="C338" s="233">
        <v>36.475000000000001</v>
      </c>
      <c r="D338" s="233">
        <v>220</v>
      </c>
      <c r="E338" s="233">
        <v>205.32</v>
      </c>
      <c r="F338" s="233">
        <v>2400.41</v>
      </c>
      <c r="G338" s="233">
        <v>2294.87</v>
      </c>
      <c r="H338" s="233">
        <v>-1780.19</v>
      </c>
      <c r="I338" s="233">
        <v>-499.67</v>
      </c>
      <c r="J338" s="233" t="s">
        <v>1073</v>
      </c>
      <c r="K338" s="233" t="s">
        <v>1074</v>
      </c>
      <c r="L338" s="233">
        <v>1848.99</v>
      </c>
      <c r="M338" s="233">
        <v>195.68</v>
      </c>
      <c r="N338" s="233">
        <v>1.7</v>
      </c>
      <c r="O338" s="209">
        <v>0</v>
      </c>
    </row>
    <row r="339" spans="1:15" ht="13.9" customHeight="1">
      <c r="A339" s="233"/>
      <c r="B339" s="233">
        <v>3140</v>
      </c>
      <c r="C339" s="233">
        <v>38.174999999999997</v>
      </c>
      <c r="D339" s="233">
        <v>220</v>
      </c>
      <c r="E339" s="233">
        <v>205.32</v>
      </c>
      <c r="F339" s="233">
        <v>2408.36</v>
      </c>
      <c r="G339" s="233">
        <v>2302.8200000000002</v>
      </c>
      <c r="H339" s="233">
        <v>-1784.84</v>
      </c>
      <c r="I339" s="233">
        <v>-503.56</v>
      </c>
      <c r="J339" s="233" t="s">
        <v>1075</v>
      </c>
      <c r="K339" s="233" t="s">
        <v>1076</v>
      </c>
      <c r="L339" s="233">
        <v>1854.51</v>
      </c>
      <c r="M339" s="233">
        <v>195.76</v>
      </c>
      <c r="N339" s="233">
        <v>1.7</v>
      </c>
      <c r="O339" s="209">
        <v>0</v>
      </c>
    </row>
    <row r="340" spans="1:15" ht="13.9" customHeight="1">
      <c r="A340" s="233"/>
      <c r="B340" s="233">
        <v>3150</v>
      </c>
      <c r="C340" s="233">
        <v>39.875</v>
      </c>
      <c r="D340" s="233">
        <v>220</v>
      </c>
      <c r="E340" s="233">
        <v>205.32</v>
      </c>
      <c r="F340" s="233">
        <v>2416.13</v>
      </c>
      <c r="G340" s="233">
        <v>2310.59</v>
      </c>
      <c r="H340" s="233">
        <v>-1789.66</v>
      </c>
      <c r="I340" s="233">
        <v>-507.61</v>
      </c>
      <c r="J340" s="233" t="s">
        <v>1077</v>
      </c>
      <c r="K340" s="233" t="s">
        <v>1078</v>
      </c>
      <c r="L340" s="233">
        <v>1860.26</v>
      </c>
      <c r="M340" s="233">
        <v>195.84</v>
      </c>
      <c r="N340" s="233">
        <v>1.7</v>
      </c>
      <c r="O340" s="209">
        <v>0</v>
      </c>
    </row>
    <row r="341" spans="1:15" ht="13.9" customHeight="1">
      <c r="A341" s="233"/>
      <c r="B341" s="233">
        <v>3160</v>
      </c>
      <c r="C341" s="233">
        <v>41.575000000000003</v>
      </c>
      <c r="D341" s="233">
        <v>220</v>
      </c>
      <c r="E341" s="233">
        <v>205.32</v>
      </c>
      <c r="F341" s="233">
        <v>2423.71</v>
      </c>
      <c r="G341" s="233">
        <v>2318.17</v>
      </c>
      <c r="H341" s="233">
        <v>-1794.66</v>
      </c>
      <c r="I341" s="233">
        <v>-511.8</v>
      </c>
      <c r="J341" s="233" t="s">
        <v>1079</v>
      </c>
      <c r="K341" s="233" t="s">
        <v>1080</v>
      </c>
      <c r="L341" s="233">
        <v>1866.21</v>
      </c>
      <c r="M341" s="233">
        <v>195.92</v>
      </c>
      <c r="N341" s="233">
        <v>1.7</v>
      </c>
      <c r="O341" s="209">
        <v>0</v>
      </c>
    </row>
    <row r="342" spans="1:15" ht="13.9" customHeight="1">
      <c r="A342" s="233"/>
      <c r="B342" s="233">
        <v>3170</v>
      </c>
      <c r="C342" s="233">
        <v>43.274999999999999</v>
      </c>
      <c r="D342" s="233">
        <v>220</v>
      </c>
      <c r="E342" s="233">
        <v>205.32</v>
      </c>
      <c r="F342" s="233">
        <v>2431.09</v>
      </c>
      <c r="G342" s="233">
        <v>2325.5500000000002</v>
      </c>
      <c r="H342" s="233">
        <v>-1799.83</v>
      </c>
      <c r="I342" s="233">
        <v>-516.14</v>
      </c>
      <c r="J342" s="233" t="s">
        <v>1081</v>
      </c>
      <c r="K342" s="233" t="s">
        <v>1082</v>
      </c>
      <c r="L342" s="233">
        <v>1872.37</v>
      </c>
      <c r="M342" s="233">
        <v>196</v>
      </c>
      <c r="N342" s="233">
        <v>1.7</v>
      </c>
      <c r="O342" s="209">
        <v>0</v>
      </c>
    </row>
    <row r="343" spans="1:15" ht="13.9" customHeight="1">
      <c r="A343" s="233" t="s">
        <v>386</v>
      </c>
      <c r="B343" s="233">
        <v>3172</v>
      </c>
      <c r="C343" s="233">
        <v>43.615000000000002</v>
      </c>
      <c r="D343" s="233">
        <v>220</v>
      </c>
      <c r="E343" s="233">
        <v>205.32</v>
      </c>
      <c r="F343" s="233">
        <v>2432.54</v>
      </c>
      <c r="G343" s="233">
        <v>2327</v>
      </c>
      <c r="H343" s="233">
        <v>-1800.88</v>
      </c>
      <c r="I343" s="233">
        <v>-517.03</v>
      </c>
      <c r="J343" s="233" t="s">
        <v>427</v>
      </c>
      <c r="K343" s="233" t="s">
        <v>428</v>
      </c>
      <c r="L343" s="233">
        <v>1873.63</v>
      </c>
      <c r="M343" s="233">
        <v>196.02</v>
      </c>
      <c r="N343" s="233">
        <v>1.7</v>
      </c>
      <c r="O343" s="209">
        <v>0</v>
      </c>
    </row>
    <row r="344" spans="1:15" ht="13.9" customHeight="1">
      <c r="A344" s="233"/>
      <c r="B344" s="233">
        <v>3180</v>
      </c>
      <c r="C344" s="233">
        <v>43.215000000000003</v>
      </c>
      <c r="D344" s="233">
        <v>220</v>
      </c>
      <c r="E344" s="233">
        <v>205.32</v>
      </c>
      <c r="F344" s="233">
        <v>2438.35</v>
      </c>
      <c r="G344" s="233">
        <v>2332.81</v>
      </c>
      <c r="H344" s="233">
        <v>-1805.09</v>
      </c>
      <c r="I344" s="233">
        <v>-520.55999999999995</v>
      </c>
      <c r="J344" s="233" t="s">
        <v>1083</v>
      </c>
      <c r="K344" s="233" t="s">
        <v>1084</v>
      </c>
      <c r="L344" s="233">
        <v>1878.65</v>
      </c>
      <c r="M344" s="233">
        <v>196.09</v>
      </c>
      <c r="N344" s="233">
        <v>0.5</v>
      </c>
      <c r="O344" s="209">
        <v>180</v>
      </c>
    </row>
    <row r="345" spans="1:15" ht="13.9" customHeight="1">
      <c r="A345" s="233"/>
      <c r="B345" s="233">
        <v>3190</v>
      </c>
      <c r="C345" s="233">
        <v>42.715000000000003</v>
      </c>
      <c r="D345" s="233">
        <v>220</v>
      </c>
      <c r="E345" s="233">
        <v>205.32</v>
      </c>
      <c r="F345" s="233">
        <v>2445.67</v>
      </c>
      <c r="G345" s="233">
        <v>2340.13</v>
      </c>
      <c r="H345" s="233">
        <v>-1810.31</v>
      </c>
      <c r="I345" s="233">
        <v>-524.94000000000005</v>
      </c>
      <c r="J345" s="233" t="s">
        <v>1085</v>
      </c>
      <c r="K345" s="233" t="s">
        <v>1086</v>
      </c>
      <c r="L345" s="233">
        <v>1884.89</v>
      </c>
      <c r="M345" s="233">
        <v>196.17</v>
      </c>
      <c r="N345" s="233">
        <v>0.5</v>
      </c>
      <c r="O345" s="209">
        <v>180</v>
      </c>
    </row>
    <row r="346" spans="1:15" ht="13.9" customHeight="1">
      <c r="A346" s="233" t="s">
        <v>387</v>
      </c>
      <c r="B346" s="233">
        <v>3197.97</v>
      </c>
      <c r="C346" s="233">
        <v>42.317</v>
      </c>
      <c r="D346" s="233">
        <v>220</v>
      </c>
      <c r="E346" s="233">
        <v>205.32</v>
      </c>
      <c r="F346" s="233">
        <v>2451.54</v>
      </c>
      <c r="G346" s="233">
        <v>2346</v>
      </c>
      <c r="H346" s="233">
        <v>-1814.44</v>
      </c>
      <c r="I346" s="233">
        <v>-528.4</v>
      </c>
      <c r="J346" s="233" t="s">
        <v>429</v>
      </c>
      <c r="K346" s="233" t="s">
        <v>430</v>
      </c>
      <c r="L346" s="233">
        <v>1889.81</v>
      </c>
      <c r="M346" s="233">
        <v>196.24</v>
      </c>
      <c r="N346" s="233">
        <v>0.5</v>
      </c>
      <c r="O346" s="209">
        <v>-180</v>
      </c>
    </row>
    <row r="347" spans="1:15" ht="13.9" customHeight="1">
      <c r="A347" s="234"/>
      <c r="B347" s="234">
        <v>3200</v>
      </c>
      <c r="C347" s="234">
        <v>42.673000000000002</v>
      </c>
      <c r="D347" s="234">
        <v>220</v>
      </c>
      <c r="E347" s="234">
        <v>205.32</v>
      </c>
      <c r="F347" s="234">
        <v>2453.04</v>
      </c>
      <c r="G347" s="234">
        <v>2347.5</v>
      </c>
      <c r="H347" s="234">
        <v>-1815.49</v>
      </c>
      <c r="I347" s="234">
        <v>-529.28</v>
      </c>
      <c r="J347" s="234" t="s">
        <v>1087</v>
      </c>
      <c r="K347" s="234" t="s">
        <v>1088</v>
      </c>
      <c r="L347" s="234">
        <v>1891.07</v>
      </c>
      <c r="M347" s="234">
        <v>196.25</v>
      </c>
      <c r="N347" s="234">
        <v>1.75</v>
      </c>
      <c r="O347" s="235">
        <v>0</v>
      </c>
    </row>
    <row r="348" spans="1:15" ht="13.9" customHeight="1">
      <c r="A348" s="234"/>
      <c r="B348" s="234">
        <v>3210</v>
      </c>
      <c r="C348" s="234">
        <v>44.423999999999999</v>
      </c>
      <c r="D348" s="234">
        <v>220</v>
      </c>
      <c r="E348" s="234">
        <v>205.32</v>
      </c>
      <c r="F348" s="234">
        <v>2460.29</v>
      </c>
      <c r="G348" s="234">
        <v>2354.75</v>
      </c>
      <c r="H348" s="234">
        <v>-1820.77</v>
      </c>
      <c r="I348" s="234">
        <v>-533.71</v>
      </c>
      <c r="J348" s="234" t="s">
        <v>1089</v>
      </c>
      <c r="K348" s="234" t="s">
        <v>1090</v>
      </c>
      <c r="L348" s="234">
        <v>1897.38</v>
      </c>
      <c r="M348" s="234">
        <v>196.34</v>
      </c>
      <c r="N348" s="234">
        <v>1.75</v>
      </c>
      <c r="O348" s="235">
        <v>0</v>
      </c>
    </row>
    <row r="349" spans="1:15" ht="13.9" customHeight="1">
      <c r="A349" s="234"/>
      <c r="B349" s="234">
        <v>3220</v>
      </c>
      <c r="C349" s="234">
        <v>46.174999999999997</v>
      </c>
      <c r="D349" s="234">
        <v>220</v>
      </c>
      <c r="E349" s="234">
        <v>205.32</v>
      </c>
      <c r="F349" s="234">
        <v>2467.3200000000002</v>
      </c>
      <c r="G349" s="234">
        <v>2361.7800000000002</v>
      </c>
      <c r="H349" s="234">
        <v>-1826.21</v>
      </c>
      <c r="I349" s="234">
        <v>-538.28</v>
      </c>
      <c r="J349" s="234" t="s">
        <v>1091</v>
      </c>
      <c r="K349" s="234" t="s">
        <v>1092</v>
      </c>
      <c r="L349" s="234">
        <v>1903.89</v>
      </c>
      <c r="M349" s="234">
        <v>196.42</v>
      </c>
      <c r="N349" s="234">
        <v>1.75</v>
      </c>
      <c r="O349" s="235">
        <v>0</v>
      </c>
    </row>
    <row r="350" spans="1:15" ht="13.9" customHeight="1">
      <c r="A350" s="234"/>
      <c r="B350" s="234">
        <v>3230</v>
      </c>
      <c r="C350" s="234">
        <v>47.926000000000002</v>
      </c>
      <c r="D350" s="234">
        <v>220</v>
      </c>
      <c r="E350" s="234">
        <v>205.32</v>
      </c>
      <c r="F350" s="234">
        <v>2474.13</v>
      </c>
      <c r="G350" s="234">
        <v>2368.59</v>
      </c>
      <c r="H350" s="234">
        <v>-1831.82</v>
      </c>
      <c r="I350" s="234">
        <v>-542.99</v>
      </c>
      <c r="J350" s="234" t="s">
        <v>1093</v>
      </c>
      <c r="K350" s="234" t="s">
        <v>1094</v>
      </c>
      <c r="L350" s="234">
        <v>1910.6</v>
      </c>
      <c r="M350" s="234">
        <v>196.51</v>
      </c>
      <c r="N350" s="234">
        <v>1.75</v>
      </c>
      <c r="O350" s="235">
        <v>0</v>
      </c>
    </row>
    <row r="351" spans="1:15" ht="13.9" customHeight="1">
      <c r="A351" s="234"/>
      <c r="B351" s="234">
        <v>3240</v>
      </c>
      <c r="C351" s="234">
        <v>49.677999999999997</v>
      </c>
      <c r="D351" s="234">
        <v>220</v>
      </c>
      <c r="E351" s="234">
        <v>205.32</v>
      </c>
      <c r="F351" s="234">
        <v>2480.7199999999998</v>
      </c>
      <c r="G351" s="234">
        <v>2375.1799999999998</v>
      </c>
      <c r="H351" s="234">
        <v>-1837.58</v>
      </c>
      <c r="I351" s="234">
        <v>-547.82000000000005</v>
      </c>
      <c r="J351" s="234" t="s">
        <v>1095</v>
      </c>
      <c r="K351" s="234" t="s">
        <v>1096</v>
      </c>
      <c r="L351" s="234">
        <v>1917.5</v>
      </c>
      <c r="M351" s="234">
        <v>196.6</v>
      </c>
      <c r="N351" s="234">
        <v>1.75</v>
      </c>
      <c r="O351" s="235">
        <v>0</v>
      </c>
    </row>
    <row r="352" spans="1:15" ht="13.9" customHeight="1">
      <c r="A352" s="234"/>
      <c r="B352" s="234">
        <v>3250</v>
      </c>
      <c r="C352" s="234">
        <v>51.429000000000002</v>
      </c>
      <c r="D352" s="234">
        <v>220</v>
      </c>
      <c r="E352" s="234">
        <v>205.32</v>
      </c>
      <c r="F352" s="234">
        <v>2487.0700000000002</v>
      </c>
      <c r="G352" s="234">
        <v>2381.5300000000002</v>
      </c>
      <c r="H352" s="234">
        <v>-1843.5</v>
      </c>
      <c r="I352" s="234">
        <v>-552.79</v>
      </c>
      <c r="J352" s="234" t="s">
        <v>1097</v>
      </c>
      <c r="K352" s="234" t="s">
        <v>1098</v>
      </c>
      <c r="L352" s="234">
        <v>1924.59</v>
      </c>
      <c r="M352" s="234">
        <v>196.69</v>
      </c>
      <c r="N352" s="234">
        <v>1.75</v>
      </c>
      <c r="O352" s="235">
        <v>0</v>
      </c>
    </row>
    <row r="353" spans="1:15" ht="13.9" customHeight="1">
      <c r="A353" s="234"/>
      <c r="B353" s="234">
        <v>3260</v>
      </c>
      <c r="C353" s="234">
        <v>53.18</v>
      </c>
      <c r="D353" s="234">
        <v>220</v>
      </c>
      <c r="E353" s="234">
        <v>205.32</v>
      </c>
      <c r="F353" s="234">
        <v>2493.19</v>
      </c>
      <c r="G353" s="234">
        <v>2387.65</v>
      </c>
      <c r="H353" s="234">
        <v>-1849.56</v>
      </c>
      <c r="I353" s="234">
        <v>-557.87</v>
      </c>
      <c r="J353" s="234" t="s">
        <v>1099</v>
      </c>
      <c r="K353" s="234" t="s">
        <v>1100</v>
      </c>
      <c r="L353" s="234">
        <v>1931.86</v>
      </c>
      <c r="M353" s="234">
        <v>196.78</v>
      </c>
      <c r="N353" s="234">
        <v>1.75</v>
      </c>
      <c r="O353" s="235">
        <v>0</v>
      </c>
    </row>
    <row r="354" spans="1:15" ht="13.9" customHeight="1">
      <c r="A354" s="234"/>
      <c r="B354" s="234">
        <v>3270</v>
      </c>
      <c r="C354" s="234">
        <v>54.930999999999997</v>
      </c>
      <c r="D354" s="234">
        <v>220</v>
      </c>
      <c r="E354" s="234">
        <v>205.32</v>
      </c>
      <c r="F354" s="234">
        <v>2499.06</v>
      </c>
      <c r="G354" s="234">
        <v>2393.52</v>
      </c>
      <c r="H354" s="234">
        <v>-1855.76</v>
      </c>
      <c r="I354" s="234">
        <v>-563.08000000000004</v>
      </c>
      <c r="J354" s="234" t="s">
        <v>1101</v>
      </c>
      <c r="K354" s="234" t="s">
        <v>1102</v>
      </c>
      <c r="L354" s="234">
        <v>1939.3</v>
      </c>
      <c r="M354" s="234">
        <v>196.88</v>
      </c>
      <c r="N354" s="234">
        <v>1.75</v>
      </c>
      <c r="O354" s="235">
        <v>0</v>
      </c>
    </row>
    <row r="355" spans="1:15" ht="13.9" customHeight="1">
      <c r="A355" s="234"/>
      <c r="B355" s="234">
        <v>3280</v>
      </c>
      <c r="C355" s="234">
        <v>56.683</v>
      </c>
      <c r="D355" s="234">
        <v>220</v>
      </c>
      <c r="E355" s="234">
        <v>205.32</v>
      </c>
      <c r="F355" s="234">
        <v>2504.6799999999998</v>
      </c>
      <c r="G355" s="234">
        <v>2399.14</v>
      </c>
      <c r="H355" s="234">
        <v>-1862.1</v>
      </c>
      <c r="I355" s="234">
        <v>-568.39</v>
      </c>
      <c r="J355" s="234" t="s">
        <v>1103</v>
      </c>
      <c r="K355" s="234" t="s">
        <v>1104</v>
      </c>
      <c r="L355" s="234">
        <v>1946.91</v>
      </c>
      <c r="M355" s="234">
        <v>196.97</v>
      </c>
      <c r="N355" s="234">
        <v>1.75</v>
      </c>
      <c r="O355" s="235">
        <v>0</v>
      </c>
    </row>
    <row r="356" spans="1:15" ht="13.9" customHeight="1">
      <c r="A356" s="234"/>
      <c r="B356" s="234">
        <v>3290</v>
      </c>
      <c r="C356" s="234">
        <v>58.433999999999997</v>
      </c>
      <c r="D356" s="234">
        <v>220</v>
      </c>
      <c r="E356" s="234">
        <v>205.32</v>
      </c>
      <c r="F356" s="234">
        <v>2510.04</v>
      </c>
      <c r="G356" s="234">
        <v>2404.5</v>
      </c>
      <c r="H356" s="234">
        <v>-1868.56</v>
      </c>
      <c r="I356" s="234">
        <v>-573.82000000000005</v>
      </c>
      <c r="J356" s="234" t="s">
        <v>1105</v>
      </c>
      <c r="K356" s="234" t="s">
        <v>1106</v>
      </c>
      <c r="L356" s="234">
        <v>1954.68</v>
      </c>
      <c r="M356" s="234">
        <v>197.07</v>
      </c>
      <c r="N356" s="234">
        <v>1.75</v>
      </c>
      <c r="O356" s="235">
        <v>0</v>
      </c>
    </row>
    <row r="357" spans="1:15" ht="13.9" customHeight="1">
      <c r="A357" s="234"/>
      <c r="B357" s="234">
        <v>3300</v>
      </c>
      <c r="C357" s="234">
        <v>60.185000000000002</v>
      </c>
      <c r="D357" s="234">
        <v>220</v>
      </c>
      <c r="E357" s="234">
        <v>205.32</v>
      </c>
      <c r="F357" s="234">
        <v>2515.15</v>
      </c>
      <c r="G357" s="234">
        <v>2409.61</v>
      </c>
      <c r="H357" s="234">
        <v>-1875.15</v>
      </c>
      <c r="I357" s="234">
        <v>-579.34</v>
      </c>
      <c r="J357" s="234" t="s">
        <v>1107</v>
      </c>
      <c r="K357" s="234" t="s">
        <v>1108</v>
      </c>
      <c r="L357" s="234">
        <v>1962.61</v>
      </c>
      <c r="M357" s="234">
        <v>197.17</v>
      </c>
      <c r="N357" s="234">
        <v>1.75</v>
      </c>
      <c r="O357" s="235">
        <v>0</v>
      </c>
    </row>
    <row r="358" spans="1:15" ht="13.9" customHeight="1">
      <c r="A358" s="234"/>
      <c r="B358" s="234">
        <v>3310</v>
      </c>
      <c r="C358" s="234">
        <v>61.936</v>
      </c>
      <c r="D358" s="234">
        <v>220</v>
      </c>
      <c r="E358" s="234">
        <v>205.32</v>
      </c>
      <c r="F358" s="234">
        <v>2519.98</v>
      </c>
      <c r="G358" s="234">
        <v>2414.44</v>
      </c>
      <c r="H358" s="234">
        <v>-1881.85</v>
      </c>
      <c r="I358" s="234">
        <v>-584.97</v>
      </c>
      <c r="J358" s="234" t="s">
        <v>1109</v>
      </c>
      <c r="K358" s="234" t="s">
        <v>1110</v>
      </c>
      <c r="L358" s="234">
        <v>1970.67</v>
      </c>
      <c r="M358" s="234">
        <v>197.27</v>
      </c>
      <c r="N358" s="234">
        <v>1.75</v>
      </c>
      <c r="O358" s="235">
        <v>0</v>
      </c>
    </row>
    <row r="359" spans="1:15" ht="13.9" customHeight="1">
      <c r="A359" s="234"/>
      <c r="B359" s="234">
        <v>3320</v>
      </c>
      <c r="C359" s="234">
        <v>63.686999999999998</v>
      </c>
      <c r="D359" s="234">
        <v>220</v>
      </c>
      <c r="E359" s="234">
        <v>205.32</v>
      </c>
      <c r="F359" s="234">
        <v>2524.5500000000002</v>
      </c>
      <c r="G359" s="234">
        <v>2419.0100000000002</v>
      </c>
      <c r="H359" s="234">
        <v>-1888.67</v>
      </c>
      <c r="I359" s="234">
        <v>-590.69000000000005</v>
      </c>
      <c r="J359" s="234" t="s">
        <v>1111</v>
      </c>
      <c r="K359" s="234" t="s">
        <v>1112</v>
      </c>
      <c r="L359" s="234">
        <v>1978.88</v>
      </c>
      <c r="M359" s="234">
        <v>197.37</v>
      </c>
      <c r="N359" s="234">
        <v>1.75</v>
      </c>
      <c r="O359" s="235">
        <v>0</v>
      </c>
    </row>
    <row r="360" spans="1:15" ht="13.9" customHeight="1">
      <c r="A360" s="234"/>
      <c r="B360" s="234">
        <v>3330</v>
      </c>
      <c r="C360" s="234">
        <v>65.438999999999993</v>
      </c>
      <c r="D360" s="234">
        <v>220</v>
      </c>
      <c r="E360" s="234">
        <v>205.32</v>
      </c>
      <c r="F360" s="234">
        <v>2528.85</v>
      </c>
      <c r="G360" s="234">
        <v>2423.31</v>
      </c>
      <c r="H360" s="234">
        <v>-1895.58</v>
      </c>
      <c r="I360" s="234">
        <v>-596.49</v>
      </c>
      <c r="J360" s="234" t="s">
        <v>1113</v>
      </c>
      <c r="K360" s="234" t="s">
        <v>1114</v>
      </c>
      <c r="L360" s="234">
        <v>1987.22</v>
      </c>
      <c r="M360" s="234">
        <v>197.47</v>
      </c>
      <c r="N360" s="234">
        <v>1.75</v>
      </c>
      <c r="O360" s="235">
        <v>0</v>
      </c>
    </row>
    <row r="361" spans="1:15" ht="13.9" customHeight="1">
      <c r="A361" s="234"/>
      <c r="B361" s="234">
        <v>3340</v>
      </c>
      <c r="C361" s="234">
        <v>67.19</v>
      </c>
      <c r="D361" s="234">
        <v>220</v>
      </c>
      <c r="E361" s="234">
        <v>205.32</v>
      </c>
      <c r="F361" s="234">
        <v>2532.87</v>
      </c>
      <c r="G361" s="234">
        <v>2427.33</v>
      </c>
      <c r="H361" s="234">
        <v>-1902.6</v>
      </c>
      <c r="I361" s="234">
        <v>-602.38</v>
      </c>
      <c r="J361" s="234" t="s">
        <v>1115</v>
      </c>
      <c r="K361" s="234" t="s">
        <v>1116</v>
      </c>
      <c r="L361" s="234">
        <v>1995.68</v>
      </c>
      <c r="M361" s="234">
        <v>197.57</v>
      </c>
      <c r="N361" s="234">
        <v>1.75</v>
      </c>
      <c r="O361" s="235">
        <v>0</v>
      </c>
    </row>
    <row r="362" spans="1:15" ht="13.9" customHeight="1">
      <c r="A362" s="234"/>
      <c r="B362" s="234">
        <v>3350</v>
      </c>
      <c r="C362" s="234">
        <v>68.941000000000003</v>
      </c>
      <c r="D362" s="234">
        <v>220</v>
      </c>
      <c r="E362" s="234">
        <v>205.32</v>
      </c>
      <c r="F362" s="234">
        <v>2536.6</v>
      </c>
      <c r="G362" s="234">
        <v>2431.06</v>
      </c>
      <c r="H362" s="234">
        <v>-1909.7</v>
      </c>
      <c r="I362" s="234">
        <v>-608.34</v>
      </c>
      <c r="J362" s="234" t="s">
        <v>1117</v>
      </c>
      <c r="K362" s="234" t="s">
        <v>1118</v>
      </c>
      <c r="L362" s="234">
        <v>2004.26</v>
      </c>
      <c r="M362" s="234">
        <v>197.67</v>
      </c>
      <c r="N362" s="234">
        <v>1.75</v>
      </c>
      <c r="O362" s="235">
        <v>0</v>
      </c>
    </row>
    <row r="363" spans="1:15">
      <c r="A363" s="234"/>
      <c r="B363" s="234">
        <v>3360</v>
      </c>
      <c r="C363" s="234">
        <v>70.691999999999993</v>
      </c>
      <c r="D363" s="234">
        <v>220</v>
      </c>
      <c r="E363" s="234">
        <v>205.32</v>
      </c>
      <c r="F363" s="234">
        <v>2540.0500000000002</v>
      </c>
      <c r="G363" s="234">
        <v>2434.5100000000002</v>
      </c>
      <c r="H363" s="234">
        <v>-1916.89</v>
      </c>
      <c r="I363" s="234">
        <v>-614.37</v>
      </c>
      <c r="J363" s="234" t="s">
        <v>1119</v>
      </c>
      <c r="K363" s="234" t="s">
        <v>1120</v>
      </c>
      <c r="L363" s="234">
        <v>2012.94</v>
      </c>
      <c r="M363" s="234">
        <v>197.77</v>
      </c>
      <c r="N363" s="234">
        <v>1.75</v>
      </c>
      <c r="O363" s="235">
        <v>0</v>
      </c>
    </row>
    <row r="364" spans="1:15">
      <c r="A364" s="234"/>
      <c r="B364" s="234">
        <v>3370</v>
      </c>
      <c r="C364" s="234">
        <v>72.444000000000003</v>
      </c>
      <c r="D364" s="234">
        <v>220</v>
      </c>
      <c r="E364" s="234">
        <v>205.32</v>
      </c>
      <c r="F364" s="234">
        <v>2543.21</v>
      </c>
      <c r="G364" s="234">
        <v>2437.67</v>
      </c>
      <c r="H364" s="234">
        <v>-1924.16</v>
      </c>
      <c r="I364" s="234">
        <v>-620.47</v>
      </c>
      <c r="J364" s="234" t="s">
        <v>1121</v>
      </c>
      <c r="K364" s="234" t="s">
        <v>1122</v>
      </c>
      <c r="L364" s="234">
        <v>2021.73</v>
      </c>
      <c r="M364" s="234">
        <v>197.87</v>
      </c>
      <c r="N364" s="234">
        <v>1.75</v>
      </c>
      <c r="O364" s="235">
        <v>0</v>
      </c>
    </row>
    <row r="365" spans="1:15">
      <c r="A365" s="234"/>
      <c r="B365" s="234">
        <v>3380</v>
      </c>
      <c r="C365" s="234">
        <v>74.194999999999993</v>
      </c>
      <c r="D365" s="234">
        <v>220</v>
      </c>
      <c r="E365" s="234">
        <v>205.32</v>
      </c>
      <c r="F365" s="234">
        <v>2546.08</v>
      </c>
      <c r="G365" s="234">
        <v>2440.54</v>
      </c>
      <c r="H365" s="234">
        <v>-1931.5</v>
      </c>
      <c r="I365" s="234">
        <v>-626.63</v>
      </c>
      <c r="J365" s="234" t="s">
        <v>1123</v>
      </c>
      <c r="K365" s="234" t="s">
        <v>1124</v>
      </c>
      <c r="L365" s="234">
        <v>2030.6</v>
      </c>
      <c r="M365" s="234">
        <v>197.97</v>
      </c>
      <c r="N365" s="234">
        <v>1.75</v>
      </c>
      <c r="O365" s="235">
        <v>0</v>
      </c>
    </row>
    <row r="366" spans="1:15">
      <c r="A366" s="234"/>
      <c r="B366" s="234">
        <v>3390</v>
      </c>
      <c r="C366" s="234">
        <v>75.945999999999998</v>
      </c>
      <c r="D366" s="234">
        <v>220</v>
      </c>
      <c r="E366" s="234">
        <v>205.32</v>
      </c>
      <c r="F366" s="234">
        <v>2548.66</v>
      </c>
      <c r="G366" s="234">
        <v>2443.12</v>
      </c>
      <c r="H366" s="234">
        <v>-1938.9</v>
      </c>
      <c r="I366" s="234">
        <v>-632.84</v>
      </c>
      <c r="J366" s="234" t="s">
        <v>1125</v>
      </c>
      <c r="K366" s="234" t="s">
        <v>1126</v>
      </c>
      <c r="L366" s="234">
        <v>2039.56</v>
      </c>
      <c r="M366" s="234">
        <v>198.08</v>
      </c>
      <c r="N366" s="234">
        <v>1.75</v>
      </c>
      <c r="O366" s="235">
        <v>0</v>
      </c>
    </row>
    <row r="367" spans="1:15">
      <c r="A367" s="234"/>
      <c r="B367" s="234">
        <v>3400</v>
      </c>
      <c r="C367" s="234">
        <v>77.697000000000003</v>
      </c>
      <c r="D367" s="234">
        <v>220</v>
      </c>
      <c r="E367" s="234">
        <v>205.32</v>
      </c>
      <c r="F367" s="234">
        <v>2550.94</v>
      </c>
      <c r="G367" s="234">
        <v>2445.4</v>
      </c>
      <c r="H367" s="234">
        <v>-1946.36</v>
      </c>
      <c r="I367" s="234">
        <v>-639.1</v>
      </c>
      <c r="J367" s="234" t="s">
        <v>1127</v>
      </c>
      <c r="K367" s="234" t="s">
        <v>1128</v>
      </c>
      <c r="L367" s="234">
        <v>2048.6</v>
      </c>
      <c r="M367" s="234">
        <v>198.18</v>
      </c>
      <c r="N367" s="234">
        <v>1.75</v>
      </c>
      <c r="O367" s="235">
        <v>0</v>
      </c>
    </row>
    <row r="368" spans="1:15">
      <c r="A368" s="234"/>
      <c r="B368" s="234">
        <v>3410</v>
      </c>
      <c r="C368" s="234">
        <v>79.448999999999998</v>
      </c>
      <c r="D368" s="234">
        <v>220</v>
      </c>
      <c r="E368" s="234">
        <v>205.32</v>
      </c>
      <c r="F368" s="234">
        <v>2552.92</v>
      </c>
      <c r="G368" s="234">
        <v>2447.38</v>
      </c>
      <c r="H368" s="234">
        <v>-1953.87</v>
      </c>
      <c r="I368" s="234">
        <v>-645.4</v>
      </c>
      <c r="J368" s="234" t="s">
        <v>1129</v>
      </c>
      <c r="K368" s="234" t="s">
        <v>1130</v>
      </c>
      <c r="L368" s="234">
        <v>2057.6999999999998</v>
      </c>
      <c r="M368" s="234">
        <v>198.28</v>
      </c>
      <c r="N368" s="234">
        <v>1.75</v>
      </c>
      <c r="O368" s="235">
        <v>0</v>
      </c>
    </row>
    <row r="369" spans="1:15">
      <c r="A369" s="234"/>
      <c r="B369" s="234">
        <v>3420</v>
      </c>
      <c r="C369" s="234">
        <v>81.2</v>
      </c>
      <c r="D369" s="234">
        <v>220</v>
      </c>
      <c r="E369" s="234">
        <v>205.32</v>
      </c>
      <c r="F369" s="234">
        <v>2554.6</v>
      </c>
      <c r="G369" s="234">
        <v>2449.06</v>
      </c>
      <c r="H369" s="234">
        <v>-1961.42</v>
      </c>
      <c r="I369" s="234">
        <v>-651.73</v>
      </c>
      <c r="J369" s="234" t="s">
        <v>1131</v>
      </c>
      <c r="K369" s="234" t="s">
        <v>1132</v>
      </c>
      <c r="L369" s="234">
        <v>2066.86</v>
      </c>
      <c r="M369" s="234">
        <v>198.38</v>
      </c>
      <c r="N369" s="234">
        <v>1.75</v>
      </c>
      <c r="O369" s="235">
        <v>0</v>
      </c>
    </row>
    <row r="370" spans="1:15">
      <c r="A370" s="234"/>
      <c r="B370" s="234">
        <v>3430</v>
      </c>
      <c r="C370" s="234">
        <v>82.950999999999993</v>
      </c>
      <c r="D370" s="234">
        <v>220</v>
      </c>
      <c r="E370" s="234">
        <v>205.32</v>
      </c>
      <c r="F370" s="234">
        <v>2555.98</v>
      </c>
      <c r="G370" s="234">
        <v>2450.44</v>
      </c>
      <c r="H370" s="234">
        <v>-1969.01</v>
      </c>
      <c r="I370" s="234">
        <v>-658.1</v>
      </c>
      <c r="J370" s="234" t="s">
        <v>1133</v>
      </c>
      <c r="K370" s="234" t="s">
        <v>1134</v>
      </c>
      <c r="L370" s="234">
        <v>2076.0700000000002</v>
      </c>
      <c r="M370" s="234">
        <v>198.48</v>
      </c>
      <c r="N370" s="234">
        <v>1.75</v>
      </c>
      <c r="O370" s="235">
        <v>0</v>
      </c>
    </row>
    <row r="371" spans="1:15">
      <c r="A371" s="234" t="s">
        <v>317</v>
      </c>
      <c r="B371" s="234">
        <v>3435.99</v>
      </c>
      <c r="C371" s="234">
        <v>84</v>
      </c>
      <c r="D371" s="234">
        <v>220</v>
      </c>
      <c r="E371" s="234">
        <v>205.32</v>
      </c>
      <c r="F371" s="234">
        <v>2556.66</v>
      </c>
      <c r="G371" s="234">
        <v>2451.12</v>
      </c>
      <c r="H371" s="234">
        <v>-1973.56</v>
      </c>
      <c r="I371" s="234">
        <v>-661.92</v>
      </c>
      <c r="J371" s="234" t="s">
        <v>431</v>
      </c>
      <c r="K371" s="234" t="s">
        <v>432</v>
      </c>
      <c r="L371" s="234">
        <v>2081.61</v>
      </c>
      <c r="M371" s="234">
        <v>198.54</v>
      </c>
      <c r="N371" s="234">
        <v>1.75</v>
      </c>
      <c r="O371" s="235">
        <v>0</v>
      </c>
    </row>
    <row r="372" spans="1:15">
      <c r="A372" s="234"/>
      <c r="B372" s="234">
        <v>3440</v>
      </c>
      <c r="C372" s="234">
        <v>84.266000000000005</v>
      </c>
      <c r="D372" s="234">
        <v>220</v>
      </c>
      <c r="E372" s="234">
        <v>205.32</v>
      </c>
      <c r="F372" s="234">
        <v>2557.0700000000002</v>
      </c>
      <c r="G372" s="234">
        <v>2451.5300000000002</v>
      </c>
      <c r="H372" s="234">
        <v>-1976.62</v>
      </c>
      <c r="I372" s="234">
        <v>-664.49</v>
      </c>
      <c r="J372" s="234" t="s">
        <v>1135</v>
      </c>
      <c r="K372" s="234" t="s">
        <v>1136</v>
      </c>
      <c r="L372" s="234">
        <v>2085.3200000000002</v>
      </c>
      <c r="M372" s="234">
        <v>198.58</v>
      </c>
      <c r="N372" s="234">
        <v>0.66</v>
      </c>
      <c r="O372" s="235">
        <v>0</v>
      </c>
    </row>
    <row r="373" spans="1:15">
      <c r="A373" s="234"/>
      <c r="B373" s="234">
        <v>3450</v>
      </c>
      <c r="C373" s="234">
        <v>84.927999999999997</v>
      </c>
      <c r="D373" s="234">
        <v>220</v>
      </c>
      <c r="E373" s="234">
        <v>205.32</v>
      </c>
      <c r="F373" s="234">
        <v>2558.0100000000002</v>
      </c>
      <c r="G373" s="234">
        <v>2452.4699999999998</v>
      </c>
      <c r="H373" s="234">
        <v>-1984.25</v>
      </c>
      <c r="I373" s="234">
        <v>-670.89</v>
      </c>
      <c r="J373" s="234" t="s">
        <v>1137</v>
      </c>
      <c r="K373" s="234" t="s">
        <v>1138</v>
      </c>
      <c r="L373" s="234">
        <v>2094.59</v>
      </c>
      <c r="M373" s="234">
        <v>198.68</v>
      </c>
      <c r="N373" s="234">
        <v>0.66</v>
      </c>
      <c r="O373" s="235">
        <v>0</v>
      </c>
    </row>
    <row r="374" spans="1:15">
      <c r="A374" s="234"/>
      <c r="B374" s="234">
        <v>3460</v>
      </c>
      <c r="C374" s="234">
        <v>85.59</v>
      </c>
      <c r="D374" s="234">
        <v>220</v>
      </c>
      <c r="E374" s="234">
        <v>205.32</v>
      </c>
      <c r="F374" s="234">
        <v>2558.84</v>
      </c>
      <c r="G374" s="234">
        <v>2453.3000000000002</v>
      </c>
      <c r="H374" s="234">
        <v>-1991.88</v>
      </c>
      <c r="I374" s="234">
        <v>-677.29</v>
      </c>
      <c r="J374" s="234" t="s">
        <v>1139</v>
      </c>
      <c r="K374" s="234" t="s">
        <v>1140</v>
      </c>
      <c r="L374" s="234">
        <v>2103.88</v>
      </c>
      <c r="M374" s="234">
        <v>198.78</v>
      </c>
      <c r="N374" s="234">
        <v>0.66</v>
      </c>
      <c r="O374" s="235">
        <v>0</v>
      </c>
    </row>
    <row r="375" spans="1:15">
      <c r="A375" s="234"/>
      <c r="B375" s="234">
        <v>3470</v>
      </c>
      <c r="C375" s="234">
        <v>86.251999999999995</v>
      </c>
      <c r="D375" s="234">
        <v>220</v>
      </c>
      <c r="E375" s="234">
        <v>205.32</v>
      </c>
      <c r="F375" s="234">
        <v>2559.5500000000002</v>
      </c>
      <c r="G375" s="234">
        <v>2454.0100000000002</v>
      </c>
      <c r="H375" s="234">
        <v>-1999.52</v>
      </c>
      <c r="I375" s="234">
        <v>-683.7</v>
      </c>
      <c r="J375" s="234" t="s">
        <v>1141</v>
      </c>
      <c r="K375" s="234" t="s">
        <v>1142</v>
      </c>
      <c r="L375" s="234">
        <v>2113.1799999999998</v>
      </c>
      <c r="M375" s="234">
        <v>198.88</v>
      </c>
      <c r="N375" s="234">
        <v>0.66</v>
      </c>
      <c r="O375" s="235">
        <v>0</v>
      </c>
    </row>
    <row r="376" spans="1:15">
      <c r="A376" s="234"/>
      <c r="B376" s="234">
        <v>3480</v>
      </c>
      <c r="C376" s="234">
        <v>86.914000000000001</v>
      </c>
      <c r="D376" s="234">
        <v>220</v>
      </c>
      <c r="E376" s="234">
        <v>205.32</v>
      </c>
      <c r="F376" s="234">
        <v>2560.15</v>
      </c>
      <c r="G376" s="234">
        <v>2454.61</v>
      </c>
      <c r="H376" s="234">
        <v>-2007.17</v>
      </c>
      <c r="I376" s="234">
        <v>-690.12</v>
      </c>
      <c r="J376" s="234" t="s">
        <v>1143</v>
      </c>
      <c r="K376" s="234" t="s">
        <v>1144</v>
      </c>
      <c r="L376" s="234">
        <v>2122.5</v>
      </c>
      <c r="M376" s="234">
        <v>198.97</v>
      </c>
      <c r="N376" s="234">
        <v>0.66</v>
      </c>
      <c r="O376" s="235">
        <v>0</v>
      </c>
    </row>
    <row r="377" spans="1:15">
      <c r="A377" s="234"/>
      <c r="B377" s="234">
        <v>3490</v>
      </c>
      <c r="C377" s="234">
        <v>87.576999999999998</v>
      </c>
      <c r="D377" s="234">
        <v>220</v>
      </c>
      <c r="E377" s="234">
        <v>205.32</v>
      </c>
      <c r="F377" s="234">
        <v>2560.63</v>
      </c>
      <c r="G377" s="234">
        <v>2455.09</v>
      </c>
      <c r="H377" s="234">
        <v>-2014.82</v>
      </c>
      <c r="I377" s="234">
        <v>-696.54</v>
      </c>
      <c r="J377" s="234" t="s">
        <v>1145</v>
      </c>
      <c r="K377" s="234" t="s">
        <v>1146</v>
      </c>
      <c r="L377" s="234">
        <v>2131.8200000000002</v>
      </c>
      <c r="M377" s="234">
        <v>199.07</v>
      </c>
      <c r="N377" s="234">
        <v>0.66</v>
      </c>
      <c r="O377" s="235">
        <v>0</v>
      </c>
    </row>
    <row r="378" spans="1:15">
      <c r="A378" s="234"/>
      <c r="B378" s="234">
        <v>3500</v>
      </c>
      <c r="C378" s="234">
        <v>88.239000000000004</v>
      </c>
      <c r="D378" s="234">
        <v>220</v>
      </c>
      <c r="E378" s="234">
        <v>205.32</v>
      </c>
      <c r="F378" s="234">
        <v>2560.9899999999998</v>
      </c>
      <c r="G378" s="234">
        <v>2455.4499999999998</v>
      </c>
      <c r="H378" s="234">
        <v>-2022.47</v>
      </c>
      <c r="I378" s="234">
        <v>-702.97</v>
      </c>
      <c r="J378" s="234" t="s">
        <v>1147</v>
      </c>
      <c r="K378" s="234" t="s">
        <v>1148</v>
      </c>
      <c r="L378" s="234">
        <v>2141.16</v>
      </c>
      <c r="M378" s="234">
        <v>199.17</v>
      </c>
      <c r="N378" s="234">
        <v>0.66</v>
      </c>
      <c r="O378" s="235">
        <v>0</v>
      </c>
    </row>
    <row r="379" spans="1:15">
      <c r="A379" s="234"/>
      <c r="B379" s="234">
        <v>3510</v>
      </c>
      <c r="C379" s="234">
        <v>88.900999999999996</v>
      </c>
      <c r="D379" s="234">
        <v>220</v>
      </c>
      <c r="E379" s="234">
        <v>205.32</v>
      </c>
      <c r="F379" s="234">
        <v>2561.2399999999998</v>
      </c>
      <c r="G379" s="234">
        <v>2455.6999999999998</v>
      </c>
      <c r="H379" s="234">
        <v>-2030.13</v>
      </c>
      <c r="I379" s="234">
        <v>-709.39</v>
      </c>
      <c r="J379" s="234" t="s">
        <v>1149</v>
      </c>
      <c r="K379" s="234" t="s">
        <v>1150</v>
      </c>
      <c r="L379" s="234">
        <v>2150.5100000000002</v>
      </c>
      <c r="M379" s="234">
        <v>199.26</v>
      </c>
      <c r="N379" s="234">
        <v>0.66</v>
      </c>
      <c r="O379" s="235">
        <v>0</v>
      </c>
    </row>
    <row r="380" spans="1:15">
      <c r="A380" s="234" t="s">
        <v>318</v>
      </c>
      <c r="B380" s="234">
        <v>3518.29</v>
      </c>
      <c r="C380" s="234">
        <v>89.45</v>
      </c>
      <c r="D380" s="234">
        <v>220</v>
      </c>
      <c r="E380" s="234">
        <v>205.32</v>
      </c>
      <c r="F380" s="234">
        <v>2561.36</v>
      </c>
      <c r="G380" s="234">
        <v>2455.8200000000002</v>
      </c>
      <c r="H380" s="234">
        <v>-2036.48</v>
      </c>
      <c r="I380" s="234">
        <v>-714.72</v>
      </c>
      <c r="J380" s="234" t="s">
        <v>433</v>
      </c>
      <c r="K380" s="234" t="s">
        <v>434</v>
      </c>
      <c r="L380" s="234">
        <v>2158.2600000000002</v>
      </c>
      <c r="M380" s="234">
        <v>199.34</v>
      </c>
      <c r="N380" s="234">
        <v>0.66</v>
      </c>
      <c r="O380" s="235">
        <v>0</v>
      </c>
    </row>
    <row r="381" spans="1:15">
      <c r="A381" s="234"/>
      <c r="B381" s="234">
        <v>3520</v>
      </c>
      <c r="C381" s="234">
        <v>89.45</v>
      </c>
      <c r="D381" s="234">
        <v>220</v>
      </c>
      <c r="E381" s="234">
        <v>205.32</v>
      </c>
      <c r="F381" s="234">
        <v>2561.38</v>
      </c>
      <c r="G381" s="234">
        <v>2455.84</v>
      </c>
      <c r="H381" s="234">
        <v>-2037.79</v>
      </c>
      <c r="I381" s="234">
        <v>-715.82</v>
      </c>
      <c r="J381" s="234" t="s">
        <v>1151</v>
      </c>
      <c r="K381" s="234" t="s">
        <v>1152</v>
      </c>
      <c r="L381" s="234">
        <v>2159.86</v>
      </c>
      <c r="M381" s="234">
        <v>199.35</v>
      </c>
      <c r="N381" s="234">
        <v>0</v>
      </c>
      <c r="O381" s="235">
        <v>0</v>
      </c>
    </row>
    <row r="382" spans="1:15">
      <c r="A382" s="234"/>
      <c r="B382" s="234">
        <v>3530</v>
      </c>
      <c r="C382" s="234">
        <v>89.45</v>
      </c>
      <c r="D382" s="234">
        <v>220</v>
      </c>
      <c r="E382" s="234">
        <v>205.32</v>
      </c>
      <c r="F382" s="234">
        <v>2561.4699999999998</v>
      </c>
      <c r="G382" s="234">
        <v>2455.9299999999998</v>
      </c>
      <c r="H382" s="234">
        <v>-2045.45</v>
      </c>
      <c r="I382" s="234">
        <v>-722.25</v>
      </c>
      <c r="J382" s="234" t="s">
        <v>1153</v>
      </c>
      <c r="K382" s="234" t="s">
        <v>1154</v>
      </c>
      <c r="L382" s="234">
        <v>2169.2199999999998</v>
      </c>
      <c r="M382" s="234">
        <v>199.45</v>
      </c>
      <c r="N382" s="234">
        <v>0</v>
      </c>
      <c r="O382" s="235">
        <v>0</v>
      </c>
    </row>
    <row r="383" spans="1:15">
      <c r="A383" s="234"/>
      <c r="B383" s="234">
        <v>3540</v>
      </c>
      <c r="C383" s="234">
        <v>89.45</v>
      </c>
      <c r="D383" s="234">
        <v>220</v>
      </c>
      <c r="E383" s="234">
        <v>205.32</v>
      </c>
      <c r="F383" s="234">
        <v>2561.5700000000002</v>
      </c>
      <c r="G383" s="234">
        <v>2456.0300000000002</v>
      </c>
      <c r="H383" s="234">
        <v>-2053.11</v>
      </c>
      <c r="I383" s="234">
        <v>-728.67</v>
      </c>
      <c r="J383" s="234" t="s">
        <v>1155</v>
      </c>
      <c r="K383" s="234" t="s">
        <v>1156</v>
      </c>
      <c r="L383" s="234">
        <v>2178.59</v>
      </c>
      <c r="M383" s="234">
        <v>199.54</v>
      </c>
      <c r="N383" s="234">
        <v>0</v>
      </c>
      <c r="O383" s="235">
        <v>0</v>
      </c>
    </row>
    <row r="384" spans="1:15">
      <c r="A384" s="234"/>
      <c r="B384" s="234">
        <v>3550</v>
      </c>
      <c r="C384" s="234">
        <v>89.45</v>
      </c>
      <c r="D384" s="234">
        <v>220</v>
      </c>
      <c r="E384" s="234">
        <v>205.32</v>
      </c>
      <c r="F384" s="234">
        <v>2561.66</v>
      </c>
      <c r="G384" s="234">
        <v>2456.12</v>
      </c>
      <c r="H384" s="234">
        <v>-2060.77</v>
      </c>
      <c r="I384" s="234">
        <v>-735.1</v>
      </c>
      <c r="J384" s="234" t="s">
        <v>1157</v>
      </c>
      <c r="K384" s="234" t="s">
        <v>1158</v>
      </c>
      <c r="L384" s="234">
        <v>2187.96</v>
      </c>
      <c r="M384" s="234">
        <v>199.63</v>
      </c>
      <c r="N384" s="234">
        <v>0</v>
      </c>
      <c r="O384" s="235">
        <v>0</v>
      </c>
    </row>
    <row r="385" spans="1:15">
      <c r="A385" s="234"/>
      <c r="B385" s="234">
        <v>3560</v>
      </c>
      <c r="C385" s="234">
        <v>89.45</v>
      </c>
      <c r="D385" s="234">
        <v>220</v>
      </c>
      <c r="E385" s="234">
        <v>205.32</v>
      </c>
      <c r="F385" s="234">
        <v>2561.7600000000002</v>
      </c>
      <c r="G385" s="234">
        <v>2456.2199999999998</v>
      </c>
      <c r="H385" s="234">
        <v>-2068.4299999999998</v>
      </c>
      <c r="I385" s="234">
        <v>-741.53</v>
      </c>
      <c r="J385" s="234" t="s">
        <v>1159</v>
      </c>
      <c r="K385" s="234" t="s">
        <v>1160</v>
      </c>
      <c r="L385" s="234">
        <v>2197.33</v>
      </c>
      <c r="M385" s="234">
        <v>199.72</v>
      </c>
      <c r="N385" s="234">
        <v>0</v>
      </c>
      <c r="O385" s="235">
        <v>0</v>
      </c>
    </row>
    <row r="386" spans="1:15">
      <c r="A386" s="234"/>
      <c r="B386" s="234">
        <v>3570</v>
      </c>
      <c r="C386" s="234">
        <v>89.45</v>
      </c>
      <c r="D386" s="234">
        <v>220</v>
      </c>
      <c r="E386" s="234">
        <v>205.32</v>
      </c>
      <c r="F386" s="234">
        <v>2561.86</v>
      </c>
      <c r="G386" s="234">
        <v>2456.3200000000002</v>
      </c>
      <c r="H386" s="234">
        <v>-2076.09</v>
      </c>
      <c r="I386" s="234">
        <v>-747.96</v>
      </c>
      <c r="J386" s="234" t="s">
        <v>1161</v>
      </c>
      <c r="K386" s="234" t="s">
        <v>1162</v>
      </c>
      <c r="L386" s="234">
        <v>2206.7199999999998</v>
      </c>
      <c r="M386" s="234">
        <v>199.81</v>
      </c>
      <c r="N386" s="234">
        <v>0</v>
      </c>
      <c r="O386" s="235">
        <v>0</v>
      </c>
    </row>
    <row r="387" spans="1:15">
      <c r="A387" s="234"/>
      <c r="B387" s="234">
        <v>3580</v>
      </c>
      <c r="C387" s="234">
        <v>89.45</v>
      </c>
      <c r="D387" s="234">
        <v>220</v>
      </c>
      <c r="E387" s="234">
        <v>205.32</v>
      </c>
      <c r="F387" s="234">
        <v>2561.9499999999998</v>
      </c>
      <c r="G387" s="234">
        <v>2456.41</v>
      </c>
      <c r="H387" s="234">
        <v>-2083.75</v>
      </c>
      <c r="I387" s="234">
        <v>-754.38</v>
      </c>
      <c r="J387" s="234" t="s">
        <v>1163</v>
      </c>
      <c r="K387" s="234" t="s">
        <v>1164</v>
      </c>
      <c r="L387" s="234">
        <v>2216.11</v>
      </c>
      <c r="M387" s="234">
        <v>199.9</v>
      </c>
      <c r="N387" s="234">
        <v>0</v>
      </c>
      <c r="O387" s="235">
        <v>0</v>
      </c>
    </row>
    <row r="388" spans="1:15">
      <c r="A388" s="234"/>
      <c r="B388" s="234">
        <v>3590</v>
      </c>
      <c r="C388" s="234">
        <v>89.45</v>
      </c>
      <c r="D388" s="234">
        <v>220</v>
      </c>
      <c r="E388" s="234">
        <v>205.32</v>
      </c>
      <c r="F388" s="234">
        <v>2562.0500000000002</v>
      </c>
      <c r="G388" s="234">
        <v>2456.5100000000002</v>
      </c>
      <c r="H388" s="234">
        <v>-2091.41</v>
      </c>
      <c r="I388" s="234">
        <v>-760.81</v>
      </c>
      <c r="J388" s="234" t="s">
        <v>1165</v>
      </c>
      <c r="K388" s="234" t="s">
        <v>1166</v>
      </c>
      <c r="L388" s="234">
        <v>2225.5</v>
      </c>
      <c r="M388" s="234">
        <v>199.99</v>
      </c>
      <c r="N388" s="234">
        <v>0</v>
      </c>
      <c r="O388" s="235">
        <v>0</v>
      </c>
    </row>
    <row r="389" spans="1:15">
      <c r="A389" s="234"/>
      <c r="B389" s="234">
        <v>3600</v>
      </c>
      <c r="C389" s="234">
        <v>89.45</v>
      </c>
      <c r="D389" s="234">
        <v>220</v>
      </c>
      <c r="E389" s="234">
        <v>205.32</v>
      </c>
      <c r="F389" s="234">
        <v>2562.14</v>
      </c>
      <c r="G389" s="234">
        <v>2456.6</v>
      </c>
      <c r="H389" s="234">
        <v>-2099.0700000000002</v>
      </c>
      <c r="I389" s="234">
        <v>-767.24</v>
      </c>
      <c r="J389" s="234" t="s">
        <v>1167</v>
      </c>
      <c r="K389" s="234" t="s">
        <v>1168</v>
      </c>
      <c r="L389" s="234">
        <v>2234.9</v>
      </c>
      <c r="M389" s="234">
        <v>200.08</v>
      </c>
      <c r="N389" s="234">
        <v>0</v>
      </c>
      <c r="O389" s="235">
        <v>0</v>
      </c>
    </row>
    <row r="390" spans="1:15">
      <c r="A390" s="234"/>
      <c r="B390" s="234">
        <v>3610</v>
      </c>
      <c r="C390" s="234">
        <v>89.45</v>
      </c>
      <c r="D390" s="234">
        <v>220</v>
      </c>
      <c r="E390" s="234">
        <v>205.32</v>
      </c>
      <c r="F390" s="234">
        <v>2562.2399999999998</v>
      </c>
      <c r="G390" s="234">
        <v>2456.6999999999998</v>
      </c>
      <c r="H390" s="234">
        <v>-2106.73</v>
      </c>
      <c r="I390" s="234">
        <v>-773.67</v>
      </c>
      <c r="J390" s="234" t="s">
        <v>1169</v>
      </c>
      <c r="K390" s="234" t="s">
        <v>1170</v>
      </c>
      <c r="L390" s="234">
        <v>2244.3000000000002</v>
      </c>
      <c r="M390" s="234">
        <v>200.17</v>
      </c>
      <c r="N390" s="234">
        <v>0</v>
      </c>
      <c r="O390" s="235">
        <v>0</v>
      </c>
    </row>
    <row r="391" spans="1:15">
      <c r="A391" s="234"/>
      <c r="B391" s="234">
        <v>3620</v>
      </c>
      <c r="C391" s="234">
        <v>89.45</v>
      </c>
      <c r="D391" s="234">
        <v>220</v>
      </c>
      <c r="E391" s="234">
        <v>205.32</v>
      </c>
      <c r="F391" s="234">
        <v>2562.34</v>
      </c>
      <c r="G391" s="234">
        <v>2456.8000000000002</v>
      </c>
      <c r="H391" s="234">
        <v>-2114.39</v>
      </c>
      <c r="I391" s="234">
        <v>-780.09</v>
      </c>
      <c r="J391" s="234" t="s">
        <v>1171</v>
      </c>
      <c r="K391" s="234" t="s">
        <v>1172</v>
      </c>
      <c r="L391" s="234">
        <v>2253.71</v>
      </c>
      <c r="M391" s="234">
        <v>200.25</v>
      </c>
      <c r="N391" s="234">
        <v>0</v>
      </c>
      <c r="O391" s="235">
        <v>0</v>
      </c>
    </row>
    <row r="392" spans="1:15">
      <c r="A392" s="234"/>
      <c r="B392" s="234">
        <v>3630</v>
      </c>
      <c r="C392" s="234">
        <v>89.45</v>
      </c>
      <c r="D392" s="234">
        <v>220</v>
      </c>
      <c r="E392" s="234">
        <v>205.32</v>
      </c>
      <c r="F392" s="234">
        <v>2562.4299999999998</v>
      </c>
      <c r="G392" s="234">
        <v>2456.89</v>
      </c>
      <c r="H392" s="234">
        <v>-2122.0500000000002</v>
      </c>
      <c r="I392" s="234">
        <v>-786.52</v>
      </c>
      <c r="J392" s="234" t="s">
        <v>1173</v>
      </c>
      <c r="K392" s="234" t="s">
        <v>1174</v>
      </c>
      <c r="L392" s="234">
        <v>2263.12</v>
      </c>
      <c r="M392" s="234">
        <v>200.34</v>
      </c>
      <c r="N392" s="234">
        <v>0</v>
      </c>
      <c r="O392" s="235">
        <v>0</v>
      </c>
    </row>
    <row r="393" spans="1:15">
      <c r="A393" s="234"/>
      <c r="B393" s="234">
        <v>3640</v>
      </c>
      <c r="C393" s="234">
        <v>89.45</v>
      </c>
      <c r="D393" s="234">
        <v>220</v>
      </c>
      <c r="E393" s="234">
        <v>205.32</v>
      </c>
      <c r="F393" s="234">
        <v>2562.5300000000002</v>
      </c>
      <c r="G393" s="234">
        <v>2456.9899999999998</v>
      </c>
      <c r="H393" s="234">
        <v>-2129.71</v>
      </c>
      <c r="I393" s="234">
        <v>-792.95</v>
      </c>
      <c r="J393" s="234" t="s">
        <v>1175</v>
      </c>
      <c r="K393" s="234" t="s">
        <v>1176</v>
      </c>
      <c r="L393" s="234">
        <v>2272.54</v>
      </c>
      <c r="M393" s="234">
        <v>200.42</v>
      </c>
      <c r="N393" s="234">
        <v>0</v>
      </c>
      <c r="O393" s="235">
        <v>0</v>
      </c>
    </row>
    <row r="394" spans="1:15">
      <c r="A394" s="234" t="s">
        <v>435</v>
      </c>
      <c r="B394" s="234">
        <v>3640.18</v>
      </c>
      <c r="C394" s="234">
        <v>89.45</v>
      </c>
      <c r="D394" s="234">
        <v>220</v>
      </c>
      <c r="E394" s="234">
        <v>205.32</v>
      </c>
      <c r="F394" s="234">
        <v>2562.5300000000002</v>
      </c>
      <c r="G394" s="234">
        <v>2456.9899999999998</v>
      </c>
      <c r="H394" s="234">
        <v>-2129.85</v>
      </c>
      <c r="I394" s="234">
        <v>-793.06</v>
      </c>
      <c r="J394" s="234" t="s">
        <v>436</v>
      </c>
      <c r="K394" s="234" t="s">
        <v>437</v>
      </c>
      <c r="L394" s="234">
        <v>2272.71</v>
      </c>
      <c r="M394" s="234">
        <v>200.42</v>
      </c>
      <c r="N394" s="234">
        <v>0</v>
      </c>
      <c r="O394" s="235">
        <v>0</v>
      </c>
    </row>
    <row r="395" spans="1:15">
      <c r="A395" s="234"/>
      <c r="B395" s="234">
        <v>3650</v>
      </c>
      <c r="C395" s="234">
        <v>90.138000000000005</v>
      </c>
      <c r="D395" s="234">
        <v>220</v>
      </c>
      <c r="E395" s="234">
        <v>205.32</v>
      </c>
      <c r="F395" s="234">
        <v>2562.5700000000002</v>
      </c>
      <c r="G395" s="234">
        <v>2457.0300000000002</v>
      </c>
      <c r="H395" s="234">
        <v>-2137.37</v>
      </c>
      <c r="I395" s="234">
        <v>-799.38</v>
      </c>
      <c r="J395" s="234" t="s">
        <v>1177</v>
      </c>
      <c r="K395" s="234" t="s">
        <v>1178</v>
      </c>
      <c r="L395" s="234">
        <v>2281.9699999999998</v>
      </c>
      <c r="M395" s="234">
        <v>200.51</v>
      </c>
      <c r="N395" s="234">
        <v>0.7</v>
      </c>
      <c r="O395" s="235">
        <v>0</v>
      </c>
    </row>
    <row r="396" spans="1:15">
      <c r="A396" s="234"/>
      <c r="B396" s="234">
        <v>3651.18</v>
      </c>
      <c r="C396" s="234">
        <v>90.22</v>
      </c>
      <c r="D396" s="234">
        <v>220</v>
      </c>
      <c r="E396" s="234">
        <v>205.32</v>
      </c>
      <c r="F396" s="234">
        <v>2562.56</v>
      </c>
      <c r="G396" s="234">
        <v>2457.02</v>
      </c>
      <c r="H396" s="234">
        <v>-2138.2800000000002</v>
      </c>
      <c r="I396" s="234">
        <v>-800.13</v>
      </c>
      <c r="J396" s="234" t="s">
        <v>438</v>
      </c>
      <c r="K396" s="234" t="s">
        <v>439</v>
      </c>
      <c r="L396" s="234">
        <v>2283.08</v>
      </c>
      <c r="M396" s="234">
        <v>200.52</v>
      </c>
      <c r="N396" s="234">
        <v>0.7</v>
      </c>
      <c r="O396" s="235">
        <v>0</v>
      </c>
    </row>
    <row r="397" spans="1:15">
      <c r="A397" s="234"/>
      <c r="B397" s="234">
        <v>3660</v>
      </c>
      <c r="C397" s="234">
        <v>90.22</v>
      </c>
      <c r="D397" s="234">
        <v>220</v>
      </c>
      <c r="E397" s="234">
        <v>205.32</v>
      </c>
      <c r="F397" s="234">
        <v>2562.5300000000002</v>
      </c>
      <c r="G397" s="234">
        <v>2456.9899999999998</v>
      </c>
      <c r="H397" s="234">
        <v>-2145.0300000000002</v>
      </c>
      <c r="I397" s="234">
        <v>-805.8</v>
      </c>
      <c r="J397" s="234" t="s">
        <v>1179</v>
      </c>
      <c r="K397" s="234" t="s">
        <v>1180</v>
      </c>
      <c r="L397" s="234">
        <v>2291.4</v>
      </c>
      <c r="M397" s="234">
        <v>200.59</v>
      </c>
      <c r="N397" s="234">
        <v>0</v>
      </c>
      <c r="O397" s="235">
        <v>0</v>
      </c>
    </row>
    <row r="398" spans="1:15">
      <c r="A398" s="234"/>
      <c r="B398" s="234">
        <v>3670</v>
      </c>
      <c r="C398" s="234">
        <v>90.22</v>
      </c>
      <c r="D398" s="234">
        <v>220</v>
      </c>
      <c r="E398" s="234">
        <v>205.32</v>
      </c>
      <c r="F398" s="234">
        <v>2562.4899999999998</v>
      </c>
      <c r="G398" s="234">
        <v>2456.9499999999998</v>
      </c>
      <c r="H398" s="234">
        <v>-2152.69</v>
      </c>
      <c r="I398" s="234">
        <v>-812.23</v>
      </c>
      <c r="J398" s="234" t="s">
        <v>1181</v>
      </c>
      <c r="K398" s="234" t="s">
        <v>1182</v>
      </c>
      <c r="L398" s="234">
        <v>2300.83</v>
      </c>
      <c r="M398" s="234">
        <v>200.67</v>
      </c>
      <c r="N398" s="234">
        <v>0</v>
      </c>
      <c r="O398" s="235">
        <v>0</v>
      </c>
    </row>
    <row r="399" spans="1:15">
      <c r="A399" s="234"/>
      <c r="B399" s="234">
        <v>3680</v>
      </c>
      <c r="C399" s="234">
        <v>90.22</v>
      </c>
      <c r="D399" s="234">
        <v>220</v>
      </c>
      <c r="E399" s="234">
        <v>205.32</v>
      </c>
      <c r="F399" s="234">
        <v>2562.4499999999998</v>
      </c>
      <c r="G399" s="234">
        <v>2456.91</v>
      </c>
      <c r="H399" s="234">
        <v>-2160.36</v>
      </c>
      <c r="I399" s="234">
        <v>-818.66</v>
      </c>
      <c r="J399" s="234" t="s">
        <v>1183</v>
      </c>
      <c r="K399" s="234" t="s">
        <v>1184</v>
      </c>
      <c r="L399" s="234">
        <v>2310.27</v>
      </c>
      <c r="M399" s="234">
        <v>200.75</v>
      </c>
      <c r="N399" s="234">
        <v>0</v>
      </c>
      <c r="O399" s="235">
        <v>0</v>
      </c>
    </row>
    <row r="400" spans="1:15">
      <c r="A400" s="234"/>
      <c r="B400" s="234">
        <v>3690</v>
      </c>
      <c r="C400" s="234">
        <v>90.22</v>
      </c>
      <c r="D400" s="234">
        <v>220</v>
      </c>
      <c r="E400" s="234">
        <v>205.32</v>
      </c>
      <c r="F400" s="234">
        <v>2562.41</v>
      </c>
      <c r="G400" s="234">
        <v>2456.87</v>
      </c>
      <c r="H400" s="234">
        <v>-2168.02</v>
      </c>
      <c r="I400" s="234">
        <v>-825.09</v>
      </c>
      <c r="J400" s="234" t="s">
        <v>1185</v>
      </c>
      <c r="K400" s="234" t="s">
        <v>1186</v>
      </c>
      <c r="L400" s="234">
        <v>2319.71</v>
      </c>
      <c r="M400" s="234">
        <v>200.84</v>
      </c>
      <c r="N400" s="234">
        <v>0</v>
      </c>
      <c r="O400" s="235">
        <v>0</v>
      </c>
    </row>
    <row r="401" spans="1:15">
      <c r="A401" s="234"/>
      <c r="B401" s="234">
        <v>3700</v>
      </c>
      <c r="C401" s="234">
        <v>90.22</v>
      </c>
      <c r="D401" s="234">
        <v>220</v>
      </c>
      <c r="E401" s="234">
        <v>205.32</v>
      </c>
      <c r="F401" s="234">
        <v>2562.37</v>
      </c>
      <c r="G401" s="234">
        <v>2456.83</v>
      </c>
      <c r="H401" s="234">
        <v>-2175.6799999999998</v>
      </c>
      <c r="I401" s="234">
        <v>-831.52</v>
      </c>
      <c r="J401" s="234" t="s">
        <v>1187</v>
      </c>
      <c r="K401" s="234" t="s">
        <v>1188</v>
      </c>
      <c r="L401" s="234">
        <v>2329.16</v>
      </c>
      <c r="M401" s="234">
        <v>200.92</v>
      </c>
      <c r="N401" s="234">
        <v>0</v>
      </c>
      <c r="O401" s="235">
        <v>0</v>
      </c>
    </row>
    <row r="402" spans="1:15">
      <c r="A402" s="234"/>
      <c r="B402" s="234">
        <v>3710</v>
      </c>
      <c r="C402" s="234">
        <v>90.22</v>
      </c>
      <c r="D402" s="234">
        <v>220</v>
      </c>
      <c r="E402" s="234">
        <v>205.32</v>
      </c>
      <c r="F402" s="234">
        <v>2562.34</v>
      </c>
      <c r="G402" s="234">
        <v>2456.8000000000002</v>
      </c>
      <c r="H402" s="234">
        <v>-2183.34</v>
      </c>
      <c r="I402" s="234">
        <v>-837.94</v>
      </c>
      <c r="J402" s="234" t="s">
        <v>1189</v>
      </c>
      <c r="K402" s="234" t="s">
        <v>1190</v>
      </c>
      <c r="L402" s="234">
        <v>2338.61</v>
      </c>
      <c r="M402" s="234">
        <v>201</v>
      </c>
      <c r="N402" s="234">
        <v>0</v>
      </c>
      <c r="O402" s="235">
        <v>0</v>
      </c>
    </row>
    <row r="403" spans="1:15">
      <c r="A403" s="234"/>
      <c r="B403" s="234">
        <v>3720</v>
      </c>
      <c r="C403" s="234">
        <v>90.22</v>
      </c>
      <c r="D403" s="234">
        <v>220</v>
      </c>
      <c r="E403" s="234">
        <v>205.32</v>
      </c>
      <c r="F403" s="234">
        <v>2562.3000000000002</v>
      </c>
      <c r="G403" s="234">
        <v>2456.7600000000002</v>
      </c>
      <c r="H403" s="234">
        <v>-2191</v>
      </c>
      <c r="I403" s="234">
        <v>-844.37</v>
      </c>
      <c r="J403" s="234" t="s">
        <v>1191</v>
      </c>
      <c r="K403" s="234" t="s">
        <v>1192</v>
      </c>
      <c r="L403" s="234">
        <v>2348.0700000000002</v>
      </c>
      <c r="M403" s="234">
        <v>201.08</v>
      </c>
      <c r="N403" s="234">
        <v>0</v>
      </c>
      <c r="O403" s="235">
        <v>0</v>
      </c>
    </row>
    <row r="404" spans="1:15">
      <c r="A404" s="234"/>
      <c r="B404" s="234">
        <v>3730</v>
      </c>
      <c r="C404" s="234">
        <v>90.22</v>
      </c>
      <c r="D404" s="234">
        <v>220</v>
      </c>
      <c r="E404" s="234">
        <v>205.32</v>
      </c>
      <c r="F404" s="234">
        <v>2562.2600000000002</v>
      </c>
      <c r="G404" s="234">
        <v>2456.7199999999998</v>
      </c>
      <c r="H404" s="234">
        <v>-2198.66</v>
      </c>
      <c r="I404" s="234">
        <v>-850.8</v>
      </c>
      <c r="J404" s="234" t="s">
        <v>1193</v>
      </c>
      <c r="K404" s="234" t="s">
        <v>1194</v>
      </c>
      <c r="L404" s="234">
        <v>2357.5300000000002</v>
      </c>
      <c r="M404" s="234">
        <v>201.15</v>
      </c>
      <c r="N404" s="234">
        <v>0</v>
      </c>
      <c r="O404" s="235">
        <v>0</v>
      </c>
    </row>
    <row r="405" spans="1:15">
      <c r="A405" s="234" t="s">
        <v>319</v>
      </c>
      <c r="B405" s="234">
        <v>3734.95</v>
      </c>
      <c r="C405" s="234">
        <v>90.22</v>
      </c>
      <c r="D405" s="234">
        <v>220</v>
      </c>
      <c r="E405" s="234">
        <v>205.32</v>
      </c>
      <c r="F405" s="234">
        <v>2562.2399999999998</v>
      </c>
      <c r="G405" s="234">
        <v>2456.6999999999998</v>
      </c>
      <c r="H405" s="234">
        <v>-2202.4499999999998</v>
      </c>
      <c r="I405" s="234">
        <v>-853.98</v>
      </c>
      <c r="J405" s="234" t="s">
        <v>440</v>
      </c>
      <c r="K405" s="234" t="s">
        <v>441</v>
      </c>
      <c r="L405" s="234">
        <v>2362.2199999999998</v>
      </c>
      <c r="M405" s="234">
        <v>201.19</v>
      </c>
      <c r="N405" s="234">
        <v>0</v>
      </c>
      <c r="O405" s="235">
        <v>0</v>
      </c>
    </row>
    <row r="406" spans="1:15">
      <c r="A406" s="234"/>
      <c r="B406" s="234"/>
      <c r="C406" s="234"/>
      <c r="D406" s="234"/>
      <c r="E406" s="234"/>
      <c r="F406" s="234"/>
      <c r="G406" s="234"/>
      <c r="H406" s="234"/>
      <c r="I406" s="234"/>
      <c r="J406" s="234"/>
      <c r="K406" s="234"/>
      <c r="L406" s="234"/>
      <c r="M406" s="234"/>
      <c r="N406" s="234"/>
      <c r="O406" s="235"/>
    </row>
    <row r="407" spans="1:15">
      <c r="A407" s="234"/>
      <c r="B407" s="234"/>
      <c r="C407" s="234"/>
      <c r="D407" s="234"/>
      <c r="E407" s="234"/>
      <c r="F407" s="234"/>
      <c r="G407" s="234"/>
      <c r="H407" s="234"/>
      <c r="I407" s="234"/>
      <c r="J407" s="234"/>
      <c r="K407" s="234"/>
      <c r="L407" s="234"/>
      <c r="M407" s="234"/>
      <c r="N407" s="234"/>
      <c r="O407" s="235"/>
    </row>
    <row r="408" spans="1:15">
      <c r="A408" s="234"/>
      <c r="B408" s="234"/>
      <c r="C408" s="234"/>
      <c r="D408" s="234"/>
      <c r="E408" s="234"/>
      <c r="F408" s="234"/>
      <c r="G408" s="234"/>
      <c r="H408" s="234"/>
      <c r="I408" s="234"/>
      <c r="J408" s="234"/>
      <c r="K408" s="234"/>
      <c r="L408" s="234"/>
      <c r="M408" s="234"/>
      <c r="N408" s="234"/>
      <c r="O408" s="235"/>
    </row>
    <row r="409" spans="1:15">
      <c r="A409" s="234"/>
      <c r="B409" s="234"/>
      <c r="C409" s="234"/>
      <c r="D409" s="234"/>
      <c r="E409" s="234"/>
      <c r="F409" s="234"/>
      <c r="G409" s="234"/>
      <c r="H409" s="234"/>
      <c r="I409" s="234"/>
      <c r="J409" s="234"/>
      <c r="K409" s="234"/>
      <c r="L409" s="234"/>
      <c r="M409" s="234"/>
      <c r="N409" s="234"/>
      <c r="O409" s="235"/>
    </row>
    <row r="410" spans="1:15">
      <c r="A410" s="234"/>
      <c r="B410" s="234"/>
      <c r="C410" s="234"/>
      <c r="D410" s="234"/>
      <c r="E410" s="234"/>
      <c r="F410" s="234"/>
      <c r="G410" s="234"/>
      <c r="H410" s="234"/>
      <c r="I410" s="234"/>
      <c r="J410" s="234"/>
      <c r="K410" s="234"/>
      <c r="L410" s="234"/>
      <c r="M410" s="234"/>
      <c r="N410" s="234"/>
      <c r="O410" s="235"/>
    </row>
    <row r="411" spans="1:15">
      <c r="A411" s="234"/>
      <c r="B411" s="234"/>
      <c r="C411" s="234"/>
      <c r="D411" s="234"/>
      <c r="E411" s="234"/>
      <c r="F411" s="234"/>
      <c r="G411" s="234"/>
      <c r="H411" s="234"/>
      <c r="I411" s="234"/>
      <c r="J411" s="234"/>
      <c r="K411" s="234"/>
      <c r="L411" s="234"/>
      <c r="M411" s="234"/>
      <c r="N411" s="234"/>
      <c r="O411" s="235"/>
    </row>
    <row r="412" spans="1:15">
      <c r="A412" s="234"/>
      <c r="B412" s="234"/>
      <c r="C412" s="234"/>
      <c r="D412" s="234"/>
      <c r="E412" s="234"/>
      <c r="F412" s="234"/>
      <c r="G412" s="234"/>
      <c r="H412" s="234"/>
      <c r="I412" s="234"/>
      <c r="J412" s="234"/>
      <c r="K412" s="234"/>
      <c r="L412" s="234"/>
      <c r="M412" s="234"/>
      <c r="N412" s="234"/>
      <c r="O412" s="235"/>
    </row>
    <row r="413" spans="1:15">
      <c r="A413" s="234"/>
      <c r="B413" s="234"/>
      <c r="C413" s="234"/>
      <c r="D413" s="234"/>
      <c r="E413" s="234"/>
      <c r="F413" s="234"/>
      <c r="G413" s="234"/>
      <c r="H413" s="234"/>
      <c r="I413" s="234"/>
      <c r="J413" s="234"/>
      <c r="K413" s="234"/>
      <c r="L413" s="234"/>
      <c r="M413" s="234"/>
      <c r="N413" s="234"/>
      <c r="O413" s="235"/>
    </row>
    <row r="414" spans="1:15">
      <c r="A414" s="234"/>
      <c r="B414" s="234"/>
      <c r="C414" s="234"/>
      <c r="D414" s="234"/>
      <c r="E414" s="234"/>
      <c r="F414" s="234"/>
      <c r="G414" s="234"/>
      <c r="H414" s="234"/>
      <c r="I414" s="234"/>
      <c r="J414" s="234"/>
      <c r="K414" s="234"/>
      <c r="L414" s="234"/>
      <c r="M414" s="234"/>
      <c r="N414" s="234"/>
      <c r="O414" s="235"/>
    </row>
    <row r="415" spans="1:15">
      <c r="A415" s="234"/>
      <c r="B415" s="234"/>
      <c r="C415" s="234"/>
      <c r="D415" s="234"/>
      <c r="E415" s="234"/>
      <c r="F415" s="234"/>
      <c r="G415" s="234"/>
      <c r="H415" s="234"/>
      <c r="I415" s="234"/>
      <c r="J415" s="234"/>
      <c r="K415" s="234"/>
      <c r="L415" s="234"/>
      <c r="M415" s="234"/>
      <c r="N415" s="234"/>
      <c r="O415" s="235"/>
    </row>
    <row r="416" spans="1:15">
      <c r="A416" s="234"/>
      <c r="B416" s="234"/>
      <c r="C416" s="234"/>
      <c r="D416" s="234"/>
      <c r="E416" s="234"/>
      <c r="F416" s="234"/>
      <c r="G416" s="234"/>
      <c r="H416" s="234"/>
      <c r="I416" s="234"/>
      <c r="J416" s="234"/>
      <c r="K416" s="234"/>
      <c r="L416" s="234"/>
      <c r="M416" s="234"/>
      <c r="N416" s="234"/>
      <c r="O416" s="235"/>
    </row>
    <row r="417" spans="1:15">
      <c r="A417" s="234"/>
      <c r="B417" s="234"/>
      <c r="C417" s="234"/>
      <c r="D417" s="234"/>
      <c r="E417" s="234"/>
      <c r="F417" s="234"/>
      <c r="G417" s="234"/>
      <c r="H417" s="234"/>
      <c r="I417" s="234"/>
      <c r="J417" s="234"/>
      <c r="K417" s="234"/>
      <c r="L417" s="234"/>
      <c r="M417" s="234"/>
      <c r="N417" s="234"/>
      <c r="O417" s="235"/>
    </row>
  </sheetData>
  <mergeCells count="49">
    <mergeCell ref="A6:B6"/>
    <mergeCell ref="A7:B7"/>
    <mergeCell ref="G6:H6"/>
    <mergeCell ref="G7:H7"/>
    <mergeCell ref="A2:O2"/>
    <mergeCell ref="C4:F4"/>
    <mergeCell ref="C5:F5"/>
    <mergeCell ref="A4:B4"/>
    <mergeCell ref="A5:B5"/>
    <mergeCell ref="C6:F6"/>
    <mergeCell ref="I6:L6"/>
    <mergeCell ref="I7:L7"/>
    <mergeCell ref="C7:F7"/>
    <mergeCell ref="I4:L4"/>
    <mergeCell ref="I5:L5"/>
    <mergeCell ref="G4:H4"/>
    <mergeCell ref="A14:B14"/>
    <mergeCell ref="A15:B15"/>
    <mergeCell ref="A12:B12"/>
    <mergeCell ref="A13:B13"/>
    <mergeCell ref="I15:L15"/>
    <mergeCell ref="C15:F15"/>
    <mergeCell ref="C13:F13"/>
    <mergeCell ref="G15:H15"/>
    <mergeCell ref="G14:H14"/>
    <mergeCell ref="G13:H13"/>
    <mergeCell ref="C14:F14"/>
    <mergeCell ref="I14:L14"/>
    <mergeCell ref="I12:L12"/>
    <mergeCell ref="I13:L13"/>
    <mergeCell ref="G12:H12"/>
    <mergeCell ref="A8:B8"/>
    <mergeCell ref="A9:B9"/>
    <mergeCell ref="A10:B10"/>
    <mergeCell ref="A11:B11"/>
    <mergeCell ref="C12:F12"/>
    <mergeCell ref="C11:F11"/>
    <mergeCell ref="C8:F8"/>
    <mergeCell ref="C9:F9"/>
    <mergeCell ref="C10:F10"/>
    <mergeCell ref="I8:L8"/>
    <mergeCell ref="I9:L9"/>
    <mergeCell ref="I10:L10"/>
    <mergeCell ref="I11:L11"/>
    <mergeCell ref="G5:H5"/>
    <mergeCell ref="G10:H10"/>
    <mergeCell ref="G11:H11"/>
    <mergeCell ref="G8:H8"/>
    <mergeCell ref="G9:H9"/>
  </mergeCells>
  <conditionalFormatting sqref="A415:A417">
    <cfRule type="expression" dxfId="99" priority="149">
      <formula>ISTEXT(A415)</formula>
    </cfRule>
    <cfRule type="expression" dxfId="98" priority="150">
      <formula>B415&gt;0</formula>
    </cfRule>
  </conditionalFormatting>
  <conditionalFormatting sqref="B415:B417">
    <cfRule type="expression" dxfId="97" priority="134">
      <formula>ISTEXT(A415)</formula>
    </cfRule>
    <cfRule type="expression" dxfId="96" priority="148">
      <formula>B415&gt;0</formula>
    </cfRule>
  </conditionalFormatting>
  <conditionalFormatting sqref="N415:N417">
    <cfRule type="expression" dxfId="95" priority="122">
      <formula>ISTEXT(A415)</formula>
    </cfRule>
    <cfRule type="expression" dxfId="94" priority="136">
      <formula>B415&gt;0</formula>
    </cfRule>
  </conditionalFormatting>
  <conditionalFormatting sqref="C415:C417">
    <cfRule type="expression" dxfId="93" priority="133">
      <formula>ISTEXT(A415)</formula>
    </cfRule>
    <cfRule type="expression" dxfId="92" priority="147">
      <formula>B415&gt;0</formula>
    </cfRule>
  </conditionalFormatting>
  <conditionalFormatting sqref="D415:D417">
    <cfRule type="expression" dxfId="91" priority="132">
      <formula>ISTEXT(A415)</formula>
    </cfRule>
    <cfRule type="expression" dxfId="90" priority="146">
      <formula>B415&gt;0</formula>
    </cfRule>
  </conditionalFormatting>
  <conditionalFormatting sqref="E415:E417">
    <cfRule type="expression" dxfId="89" priority="131">
      <formula>ISTEXT(A415)</formula>
    </cfRule>
    <cfRule type="expression" dxfId="88" priority="145">
      <formula>B415&gt;0</formula>
    </cfRule>
  </conditionalFormatting>
  <conditionalFormatting sqref="F415:F417">
    <cfRule type="expression" dxfId="87" priority="130">
      <formula>ISTEXT(A415)</formula>
    </cfRule>
    <cfRule type="expression" dxfId="86" priority="144">
      <formula>B415&gt;0</formula>
    </cfRule>
  </conditionalFormatting>
  <conditionalFormatting sqref="G415:G417">
    <cfRule type="expression" dxfId="85" priority="129">
      <formula>ISTEXT(A415)</formula>
    </cfRule>
    <cfRule type="expression" dxfId="84" priority="143">
      <formula>B415&gt;0</formula>
    </cfRule>
  </conditionalFormatting>
  <conditionalFormatting sqref="H415:H417">
    <cfRule type="expression" dxfId="83" priority="128">
      <formula>ISTEXT(A415)</formula>
    </cfRule>
    <cfRule type="expression" dxfId="82" priority="142">
      <formula>B415&gt;0</formula>
    </cfRule>
  </conditionalFormatting>
  <conditionalFormatting sqref="I415:I417">
    <cfRule type="expression" dxfId="81" priority="127">
      <formula>ISTEXT(A415)</formula>
    </cfRule>
    <cfRule type="expression" dxfId="80" priority="141">
      <formula>B415&gt;0</formula>
    </cfRule>
  </conditionalFormatting>
  <conditionalFormatting sqref="J415:J417">
    <cfRule type="expression" dxfId="79" priority="126">
      <formula>ISTEXT(A415)</formula>
    </cfRule>
    <cfRule type="expression" dxfId="78" priority="140">
      <formula>B415&gt;0</formula>
    </cfRule>
  </conditionalFormatting>
  <conditionalFormatting sqref="K415:K417">
    <cfRule type="expression" dxfId="77" priority="125">
      <formula>ISTEXT(A415)</formula>
    </cfRule>
    <cfRule type="expression" dxfId="76" priority="139">
      <formula>B415&gt;0</formula>
    </cfRule>
  </conditionalFormatting>
  <conditionalFormatting sqref="L415:L417">
    <cfRule type="expression" dxfId="75" priority="124">
      <formula>ISTEXT(A415)</formula>
    </cfRule>
    <cfRule type="expression" dxfId="74" priority="138">
      <formula>B415&gt;0</formula>
    </cfRule>
  </conditionalFormatting>
  <conditionalFormatting sqref="M415:M417">
    <cfRule type="expression" dxfId="73" priority="123">
      <formula>ISTEXT(A415)</formula>
    </cfRule>
    <cfRule type="expression" dxfId="72" priority="137">
      <formula>B415&gt;0</formula>
    </cfRule>
  </conditionalFormatting>
  <conditionalFormatting sqref="O415:O417">
    <cfRule type="expression" dxfId="71" priority="121">
      <formula>ISTEXT(A415)</formula>
    </cfRule>
    <cfRule type="expression" dxfId="70" priority="135">
      <formula>B415&gt;0</formula>
    </cfRule>
  </conditionalFormatting>
  <conditionalFormatting sqref="A406:A414">
    <cfRule type="expression" dxfId="69" priority="119">
      <formula>ISTEXT(A406)</formula>
    </cfRule>
    <cfRule type="expression" dxfId="68" priority="120">
      <formula>B406&gt;0</formula>
    </cfRule>
  </conditionalFormatting>
  <conditionalFormatting sqref="B406:B414">
    <cfRule type="expression" dxfId="67" priority="104">
      <formula>ISTEXT(A406)</formula>
    </cfRule>
    <cfRule type="expression" dxfId="66" priority="118">
      <formula>B406&gt;0</formula>
    </cfRule>
  </conditionalFormatting>
  <conditionalFormatting sqref="N406:N414">
    <cfRule type="expression" dxfId="65" priority="92">
      <formula>ISTEXT(A406)</formula>
    </cfRule>
    <cfRule type="expression" dxfId="64" priority="106">
      <formula>B406&gt;0</formula>
    </cfRule>
  </conditionalFormatting>
  <conditionalFormatting sqref="C406:C414">
    <cfRule type="expression" dxfId="63" priority="103">
      <formula>ISTEXT(A406)</formula>
    </cfRule>
    <cfRule type="expression" dxfId="62" priority="117">
      <formula>B406&gt;0</formula>
    </cfRule>
  </conditionalFormatting>
  <conditionalFormatting sqref="D406:D414">
    <cfRule type="expression" dxfId="61" priority="102">
      <formula>ISTEXT(A406)</formula>
    </cfRule>
    <cfRule type="expression" dxfId="60" priority="116">
      <formula>B406&gt;0</formula>
    </cfRule>
  </conditionalFormatting>
  <conditionalFormatting sqref="E406:E414">
    <cfRule type="expression" dxfId="59" priority="101">
      <formula>ISTEXT(A406)</formula>
    </cfRule>
    <cfRule type="expression" dxfId="58" priority="115">
      <formula>B406&gt;0</formula>
    </cfRule>
  </conditionalFormatting>
  <conditionalFormatting sqref="F406:F414">
    <cfRule type="expression" dxfId="57" priority="100">
      <formula>ISTEXT(A406)</formula>
    </cfRule>
    <cfRule type="expression" dxfId="56" priority="114">
      <formula>B406&gt;0</formula>
    </cfRule>
  </conditionalFormatting>
  <conditionalFormatting sqref="G406:G414">
    <cfRule type="expression" dxfId="55" priority="99">
      <formula>ISTEXT(A406)</formula>
    </cfRule>
    <cfRule type="expression" dxfId="54" priority="113">
      <formula>B406&gt;0</formula>
    </cfRule>
  </conditionalFormatting>
  <conditionalFormatting sqref="H406:H414">
    <cfRule type="expression" dxfId="53" priority="98">
      <formula>ISTEXT(A406)</formula>
    </cfRule>
    <cfRule type="expression" dxfId="52" priority="112">
      <formula>B406&gt;0</formula>
    </cfRule>
  </conditionalFormatting>
  <conditionalFormatting sqref="I406:I414">
    <cfRule type="expression" dxfId="51" priority="97">
      <formula>ISTEXT(A406)</formula>
    </cfRule>
    <cfRule type="expression" dxfId="50" priority="111">
      <formula>B406&gt;0</formula>
    </cfRule>
  </conditionalFormatting>
  <conditionalFormatting sqref="J406:J414">
    <cfRule type="expression" dxfId="49" priority="96">
      <formula>ISTEXT(A406)</formula>
    </cfRule>
    <cfRule type="expression" dxfId="48" priority="110">
      <formula>B406&gt;0</formula>
    </cfRule>
  </conditionalFormatting>
  <conditionalFormatting sqref="K406:K414">
    <cfRule type="expression" dxfId="47" priority="95">
      <formula>ISTEXT(A406)</formula>
    </cfRule>
    <cfRule type="expression" dxfId="46" priority="109">
      <formula>B406&gt;0</formula>
    </cfRule>
  </conditionalFormatting>
  <conditionalFormatting sqref="L406:L414">
    <cfRule type="expression" dxfId="45" priority="94">
      <formula>ISTEXT(A406)</formula>
    </cfRule>
    <cfRule type="expression" dxfId="44" priority="108">
      <formula>B406&gt;0</formula>
    </cfRule>
  </conditionalFormatting>
  <conditionalFormatting sqref="M406:M414">
    <cfRule type="expression" dxfId="43" priority="93">
      <formula>ISTEXT(A406)</formula>
    </cfRule>
    <cfRule type="expression" dxfId="42" priority="107">
      <formula>B406&gt;0</formula>
    </cfRule>
  </conditionalFormatting>
  <conditionalFormatting sqref="O406:O414">
    <cfRule type="expression" dxfId="41" priority="91">
      <formula>ISTEXT(A406)</formula>
    </cfRule>
    <cfRule type="expression" dxfId="40" priority="105">
      <formula>B406&gt;0</formula>
    </cfRule>
  </conditionalFormatting>
  <conditionalFormatting sqref="A18:A405">
    <cfRule type="expression" dxfId="39" priority="29">
      <formula>ISTEXT(A18)</formula>
    </cfRule>
    <cfRule type="expression" dxfId="38" priority="30">
      <formula>B18&gt;0</formula>
    </cfRule>
  </conditionalFormatting>
  <conditionalFormatting sqref="B18:B405">
    <cfRule type="expression" dxfId="37" priority="14">
      <formula>ISTEXT(A18)</formula>
    </cfRule>
    <cfRule type="expression" dxfId="36" priority="28">
      <formula>B18&gt;0</formula>
    </cfRule>
  </conditionalFormatting>
  <conditionalFormatting sqref="N18:N405">
    <cfRule type="expression" dxfId="35" priority="2">
      <formula>ISTEXT(A18)</formula>
    </cfRule>
    <cfRule type="expression" dxfId="34" priority="16">
      <formula>B18&gt;0</formula>
    </cfRule>
  </conditionalFormatting>
  <conditionalFormatting sqref="C18:C405">
    <cfRule type="expression" dxfId="33" priority="13">
      <formula>ISTEXT(A18)</formula>
    </cfRule>
    <cfRule type="expression" dxfId="32" priority="27">
      <formula>B18&gt;0</formula>
    </cfRule>
  </conditionalFormatting>
  <conditionalFormatting sqref="D18:D405">
    <cfRule type="expression" dxfId="31" priority="12">
      <formula>ISTEXT(A18)</formula>
    </cfRule>
    <cfRule type="expression" dxfId="30" priority="26">
      <formula>B18&gt;0</formula>
    </cfRule>
  </conditionalFormatting>
  <conditionalFormatting sqref="E18:E405">
    <cfRule type="expression" dxfId="29" priority="11">
      <formula>ISTEXT(A18)</formula>
    </cfRule>
    <cfRule type="expression" dxfId="28" priority="25">
      <formula>B18&gt;0</formula>
    </cfRule>
  </conditionalFormatting>
  <conditionalFormatting sqref="F18:F405">
    <cfRule type="expression" dxfId="27" priority="10">
      <formula>ISTEXT(A18)</formula>
    </cfRule>
    <cfRule type="expression" dxfId="26" priority="24">
      <formula>B18&gt;0</formula>
    </cfRule>
  </conditionalFormatting>
  <conditionalFormatting sqref="G18:G405">
    <cfRule type="expression" dxfId="25" priority="9">
      <formula>ISTEXT(A18)</formula>
    </cfRule>
    <cfRule type="expression" dxfId="24" priority="23">
      <formula>B18&gt;0</formula>
    </cfRule>
  </conditionalFormatting>
  <conditionalFormatting sqref="H18:H405">
    <cfRule type="expression" dxfId="23" priority="8">
      <formula>ISTEXT(A18)</formula>
    </cfRule>
    <cfRule type="expression" dxfId="22" priority="22">
      <formula>B18&gt;0</formula>
    </cfRule>
  </conditionalFormatting>
  <conditionalFormatting sqref="I18:I405">
    <cfRule type="expression" dxfId="21" priority="7">
      <formula>ISTEXT(A18)</formula>
    </cfRule>
    <cfRule type="expression" dxfId="20" priority="21">
      <formula>B18&gt;0</formula>
    </cfRule>
  </conditionalFormatting>
  <conditionalFormatting sqref="J18:J405">
    <cfRule type="expression" dxfId="19" priority="6">
      <formula>ISTEXT(A18)</formula>
    </cfRule>
    <cfRule type="expression" dxfId="18" priority="20">
      <formula>B18&gt;0</formula>
    </cfRule>
  </conditionalFormatting>
  <conditionalFormatting sqref="K18:K405">
    <cfRule type="expression" dxfId="17" priority="5">
      <formula>ISTEXT(A18)</formula>
    </cfRule>
    <cfRule type="expression" dxfId="16" priority="19">
      <formula>B18&gt;0</formula>
    </cfRule>
  </conditionalFormatting>
  <conditionalFormatting sqref="L18:L405">
    <cfRule type="expression" dxfId="15" priority="4">
      <formula>ISTEXT(A18)</formula>
    </cfRule>
    <cfRule type="expression" dxfId="14" priority="18">
      <formula>B18&gt;0</formula>
    </cfRule>
  </conditionalFormatting>
  <conditionalFormatting sqref="M18:M405">
    <cfRule type="expression" dxfId="13" priority="3">
      <formula>ISTEXT(A18)</formula>
    </cfRule>
    <cfRule type="expression" dxfId="12" priority="17">
      <formula>B18&gt;0</formula>
    </cfRule>
  </conditionalFormatting>
  <conditionalFormatting sqref="O18:O405">
    <cfRule type="expression" dxfId="11" priority="1">
      <formula>ISTEXT(A18)</formula>
    </cfRule>
    <cfRule type="expression" dxfId="10" priority="15">
      <formula>B18&gt;0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"/>
  <sheetViews>
    <sheetView view="pageBreakPreview" zoomScale="70" zoomScaleNormal="100" zoomScaleSheetLayoutView="70" workbookViewId="0">
      <selection activeCell="S7" sqref="S7"/>
    </sheetView>
  </sheetViews>
  <sheetFormatPr defaultRowHeight="15"/>
  <cols>
    <col min="12" max="12" width="14.28515625" customWidth="1"/>
    <col min="13" max="13" width="10.5703125" customWidth="1"/>
  </cols>
  <sheetData/>
  <pageMargins left="0.7" right="0.7" top="0.75" bottom="0.75" header="0.3" footer="0.3"/>
  <pageSetup paperSize="9" scale="6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I53"/>
  <sheetViews>
    <sheetView zoomScaleNormal="100" zoomScaleSheetLayoutView="100" workbookViewId="0">
      <selection activeCell="N24" sqref="N24:O24"/>
    </sheetView>
  </sheetViews>
  <sheetFormatPr defaultRowHeight="14.25"/>
  <cols>
    <col min="1" max="1" width="8" style="228" customWidth="1"/>
    <col min="2" max="2" width="11.5703125" style="228" customWidth="1"/>
    <col min="3" max="3" width="11.42578125" style="229" customWidth="1"/>
    <col min="4" max="4" width="15.85546875" style="229" customWidth="1"/>
    <col min="5" max="5" width="20.28515625" style="229" customWidth="1"/>
    <col min="6" max="6" width="13.140625" style="229" customWidth="1"/>
    <col min="7" max="7" width="11" style="229" customWidth="1"/>
    <col min="8" max="8" width="23.42578125" style="229" customWidth="1"/>
    <col min="9" max="9" width="11.42578125" style="229" customWidth="1"/>
    <col min="10" max="10" width="9.28515625" style="228" customWidth="1"/>
    <col min="11" max="11" width="3.42578125" style="228" customWidth="1"/>
    <col min="12" max="12" width="5.85546875" style="228" customWidth="1"/>
    <col min="13" max="13" width="4" style="228" customWidth="1"/>
    <col min="14" max="14" width="11.85546875" style="228" customWidth="1"/>
    <col min="15" max="15" width="15.42578125" style="228" customWidth="1"/>
    <col min="16" max="16" width="5.28515625" style="228" customWidth="1"/>
    <col min="17" max="17" width="6.28515625" style="228" customWidth="1"/>
    <col min="18" max="16384" width="9.140625" style="228"/>
  </cols>
  <sheetData>
    <row r="1" spans="1:23" s="214" customFormat="1" ht="14.25" customHeight="1">
      <c r="A1" s="210"/>
      <c r="B1" s="319" t="s">
        <v>320</v>
      </c>
      <c r="C1" s="210"/>
      <c r="D1" s="211"/>
      <c r="E1" s="211"/>
      <c r="F1" s="212" t="s">
        <v>402</v>
      </c>
      <c r="G1" s="212" t="s">
        <v>1195</v>
      </c>
      <c r="H1" s="319" t="s">
        <v>403</v>
      </c>
      <c r="I1" s="432" t="s">
        <v>389</v>
      </c>
      <c r="J1" s="432"/>
      <c r="K1" s="432"/>
      <c r="L1" s="432"/>
      <c r="M1" s="432"/>
      <c r="N1" s="432"/>
      <c r="O1" s="240"/>
      <c r="P1" s="241"/>
      <c r="Q1" s="242"/>
      <c r="R1" s="213"/>
    </row>
    <row r="2" spans="1:23" ht="1.5" customHeight="1">
      <c r="A2" s="223"/>
      <c r="B2" s="223"/>
      <c r="C2" s="243"/>
      <c r="D2" s="243"/>
      <c r="E2" s="243"/>
      <c r="F2" s="243"/>
      <c r="G2" s="243"/>
      <c r="H2" s="243"/>
      <c r="I2" s="243"/>
      <c r="J2" s="223"/>
      <c r="K2" s="223"/>
      <c r="L2" s="223"/>
      <c r="M2" s="223"/>
      <c r="N2" s="223"/>
      <c r="O2" s="223"/>
      <c r="P2" s="223"/>
      <c r="Q2" s="223"/>
      <c r="R2" s="224"/>
    </row>
    <row r="3" spans="1:23" s="216" customFormat="1" ht="17.25" customHeight="1">
      <c r="A3" s="433" t="s">
        <v>321</v>
      </c>
      <c r="B3" s="433" t="s">
        <v>322</v>
      </c>
      <c r="C3" s="433" t="s">
        <v>323</v>
      </c>
      <c r="D3" s="433" t="s">
        <v>324</v>
      </c>
      <c r="E3" s="433" t="s">
        <v>156</v>
      </c>
      <c r="F3" s="433" t="s">
        <v>325</v>
      </c>
      <c r="G3" s="433"/>
      <c r="H3" s="433"/>
      <c r="I3" s="433" t="s">
        <v>326</v>
      </c>
      <c r="J3" s="433" t="s">
        <v>327</v>
      </c>
      <c r="K3" s="434" t="s">
        <v>328</v>
      </c>
      <c r="L3" s="434"/>
      <c r="M3" s="434"/>
      <c r="N3" s="434" t="s">
        <v>329</v>
      </c>
      <c r="O3" s="434" t="s">
        <v>330</v>
      </c>
      <c r="P3" s="434"/>
      <c r="Q3" s="434"/>
      <c r="R3" s="215"/>
    </row>
    <row r="4" spans="1:23" s="216" customFormat="1" ht="36" customHeight="1">
      <c r="A4" s="433"/>
      <c r="B4" s="433"/>
      <c r="C4" s="433"/>
      <c r="D4" s="433"/>
      <c r="E4" s="433"/>
      <c r="F4" s="320" t="s">
        <v>331</v>
      </c>
      <c r="G4" s="320" t="s">
        <v>332</v>
      </c>
      <c r="H4" s="320" t="s">
        <v>333</v>
      </c>
      <c r="I4" s="433"/>
      <c r="J4" s="433"/>
      <c r="K4" s="434"/>
      <c r="L4" s="434"/>
      <c r="M4" s="434"/>
      <c r="N4" s="434"/>
      <c r="O4" s="434"/>
      <c r="P4" s="434"/>
      <c r="Q4" s="434"/>
      <c r="R4" s="215"/>
    </row>
    <row r="5" spans="1:23" s="216" customFormat="1" ht="13.5" customHeight="1">
      <c r="A5" s="322" t="str">
        <f>H1</f>
        <v>2_Ю</v>
      </c>
      <c r="B5" s="322" t="s">
        <v>402</v>
      </c>
      <c r="C5" s="322"/>
      <c r="D5" s="322"/>
      <c r="E5" s="244" t="s">
        <v>317</v>
      </c>
      <c r="F5" s="244" t="s">
        <v>1196</v>
      </c>
      <c r="G5" s="244"/>
      <c r="H5" s="245"/>
      <c r="I5" s="244" t="s">
        <v>1197</v>
      </c>
      <c r="J5" s="246"/>
      <c r="K5" s="435" t="s">
        <v>390</v>
      </c>
      <c r="L5" s="435"/>
      <c r="M5" s="435"/>
      <c r="N5" s="321" t="s">
        <v>1198</v>
      </c>
      <c r="O5" s="435"/>
      <c r="P5" s="435"/>
      <c r="Q5" s="435"/>
      <c r="R5" s="215"/>
    </row>
    <row r="6" spans="1:23" s="216" customFormat="1" ht="13.5" customHeight="1">
      <c r="A6" s="322"/>
      <c r="B6" s="322"/>
      <c r="C6" s="322"/>
      <c r="D6" s="322"/>
      <c r="E6" s="244" t="s">
        <v>319</v>
      </c>
      <c r="F6" s="244" t="s">
        <v>1199</v>
      </c>
      <c r="G6" s="244"/>
      <c r="H6" s="245"/>
      <c r="I6" s="244" t="s">
        <v>1200</v>
      </c>
      <c r="J6" s="322"/>
      <c r="K6" s="435" t="s">
        <v>385</v>
      </c>
      <c r="L6" s="435"/>
      <c r="M6" s="435"/>
      <c r="N6" s="321">
        <v>2433</v>
      </c>
      <c r="O6" s="435">
        <v>202</v>
      </c>
      <c r="P6" s="435"/>
      <c r="Q6" s="435"/>
      <c r="R6" s="215"/>
    </row>
    <row r="7" spans="1:23" s="216" customFormat="1" ht="13.5" customHeight="1">
      <c r="A7" s="322"/>
      <c r="B7" s="322"/>
      <c r="C7" s="322"/>
      <c r="D7" s="322"/>
      <c r="E7" s="244"/>
      <c r="F7" s="245"/>
      <c r="G7" s="245"/>
      <c r="H7" s="245"/>
      <c r="I7" s="245"/>
      <c r="J7" s="322"/>
      <c r="K7" s="436"/>
      <c r="L7" s="437"/>
      <c r="M7" s="438"/>
      <c r="N7" s="321"/>
      <c r="O7" s="435"/>
      <c r="P7" s="435"/>
      <c r="Q7" s="435"/>
      <c r="R7" s="215"/>
    </row>
    <row r="8" spans="1:23" s="216" customFormat="1" ht="14.25" customHeight="1">
      <c r="A8" s="322"/>
      <c r="B8" s="322"/>
      <c r="C8" s="322"/>
      <c r="D8" s="322"/>
      <c r="E8" s="244"/>
      <c r="F8" s="245"/>
      <c r="G8" s="245"/>
      <c r="H8" s="245"/>
      <c r="I8" s="245"/>
      <c r="J8" s="322"/>
      <c r="K8" s="436"/>
      <c r="L8" s="437"/>
      <c r="M8" s="438"/>
      <c r="N8" s="321"/>
      <c r="O8" s="435"/>
      <c r="P8" s="435"/>
      <c r="Q8" s="435"/>
      <c r="R8" s="215"/>
      <c r="S8" s="222"/>
      <c r="T8" s="222"/>
      <c r="U8" s="222"/>
      <c r="V8" s="222"/>
      <c r="W8" s="222"/>
    </row>
    <row r="9" spans="1:23" s="218" customFormat="1" ht="12" customHeight="1">
      <c r="A9" s="247"/>
      <c r="B9" s="247"/>
      <c r="C9" s="217"/>
      <c r="D9" s="217"/>
      <c r="E9" s="217"/>
      <c r="F9" s="217"/>
      <c r="G9" s="217"/>
      <c r="H9" s="248"/>
      <c r="I9" s="248"/>
      <c r="J9" s="248"/>
      <c r="K9" s="249"/>
      <c r="L9" s="249"/>
      <c r="M9" s="249"/>
      <c r="N9" s="247"/>
      <c r="O9" s="217"/>
      <c r="P9" s="217"/>
      <c r="Q9" s="217"/>
      <c r="R9" s="225"/>
      <c r="S9" s="222"/>
      <c r="T9" s="222"/>
      <c r="U9" s="222"/>
      <c r="V9" s="222"/>
      <c r="W9" s="222"/>
    </row>
    <row r="10" spans="1:23" s="218" customFormat="1" ht="12" customHeight="1">
      <c r="A10" s="439" t="s">
        <v>334</v>
      </c>
      <c r="B10" s="439"/>
      <c r="C10" s="439"/>
      <c r="D10" s="439" t="s">
        <v>335</v>
      </c>
      <c r="E10" s="439"/>
      <c r="F10" s="440" t="s">
        <v>391</v>
      </c>
      <c r="G10" s="442" t="s">
        <v>336</v>
      </c>
      <c r="H10" s="442"/>
      <c r="I10" s="442"/>
      <c r="J10" s="442"/>
      <c r="K10" s="442"/>
      <c r="L10" s="442"/>
      <c r="M10" s="250"/>
      <c r="N10" s="251"/>
      <c r="O10" s="252"/>
      <c r="P10" s="252"/>
      <c r="Q10" s="252"/>
      <c r="R10" s="225"/>
      <c r="S10" s="222"/>
      <c r="T10" s="222"/>
      <c r="U10" s="222"/>
      <c r="V10" s="222"/>
      <c r="W10" s="222"/>
    </row>
    <row r="11" spans="1:23" s="218" customFormat="1" ht="13.5" customHeight="1">
      <c r="A11" s="322" t="s">
        <v>156</v>
      </c>
      <c r="B11" s="322" t="s">
        <v>337</v>
      </c>
      <c r="C11" s="322" t="s">
        <v>338</v>
      </c>
      <c r="D11" s="323" t="s">
        <v>339</v>
      </c>
      <c r="E11" s="323" t="s">
        <v>340</v>
      </c>
      <c r="F11" s="441"/>
      <c r="G11" s="443"/>
      <c r="H11" s="443"/>
      <c r="I11" s="443"/>
      <c r="J11" s="443"/>
      <c r="K11" s="443"/>
      <c r="L11" s="443"/>
      <c r="M11" s="253"/>
      <c r="N11" s="254"/>
      <c r="O11" s="255"/>
      <c r="P11" s="255"/>
      <c r="Q11" s="255"/>
      <c r="R11" s="225"/>
      <c r="S11" s="222"/>
      <c r="T11" s="222"/>
      <c r="U11" s="222"/>
      <c r="V11" s="222"/>
      <c r="W11" s="222"/>
    </row>
    <row r="12" spans="1:23" s="218" customFormat="1" ht="13.5" customHeight="1">
      <c r="A12" s="322" t="s">
        <v>341</v>
      </c>
      <c r="B12" s="256">
        <v>6505344.3899999997</v>
      </c>
      <c r="C12" s="257">
        <v>2213721.33</v>
      </c>
      <c r="D12" s="259" t="s">
        <v>1201</v>
      </c>
      <c r="E12" s="259" t="s">
        <v>1202</v>
      </c>
      <c r="F12" s="236"/>
      <c r="G12" s="444" t="s">
        <v>342</v>
      </c>
      <c r="H12" s="444"/>
      <c r="I12" s="444"/>
      <c r="J12" s="322" t="s">
        <v>24</v>
      </c>
      <c r="K12" s="445" t="s">
        <v>343</v>
      </c>
      <c r="L12" s="445"/>
      <c r="M12" s="252"/>
      <c r="N12" s="254"/>
      <c r="O12" s="255"/>
      <c r="P12" s="255"/>
      <c r="Q12" s="255"/>
      <c r="R12" s="225"/>
      <c r="S12" s="222"/>
      <c r="T12" s="222"/>
      <c r="U12" s="222"/>
      <c r="V12" s="222"/>
      <c r="W12" s="222"/>
    </row>
    <row r="13" spans="1:23" s="218" customFormat="1" ht="13.5" customHeight="1">
      <c r="A13" s="322" t="s">
        <v>317</v>
      </c>
      <c r="B13" s="258">
        <v>6503378</v>
      </c>
      <c r="C13" s="258">
        <v>2213041</v>
      </c>
      <c r="D13" s="259" t="s">
        <v>1203</v>
      </c>
      <c r="E13" s="259" t="s">
        <v>1204</v>
      </c>
      <c r="F13" s="237" t="s">
        <v>1205</v>
      </c>
      <c r="G13" s="444" t="s">
        <v>344</v>
      </c>
      <c r="H13" s="444"/>
      <c r="I13" s="444"/>
      <c r="J13" s="322" t="s">
        <v>392</v>
      </c>
      <c r="K13" s="445" t="s">
        <v>345</v>
      </c>
      <c r="L13" s="445"/>
      <c r="M13" s="252"/>
      <c r="N13" s="254"/>
      <c r="O13" s="255"/>
      <c r="P13" s="255"/>
      <c r="Q13" s="255"/>
      <c r="R13" s="225"/>
      <c r="S13" s="222"/>
      <c r="T13" s="222"/>
      <c r="U13" s="222"/>
      <c r="V13" s="222"/>
      <c r="W13" s="222"/>
    </row>
    <row r="14" spans="1:23" s="218" customFormat="1" ht="13.5" customHeight="1">
      <c r="A14" s="322" t="s">
        <v>318</v>
      </c>
      <c r="B14" s="258">
        <v>6503316</v>
      </c>
      <c r="C14" s="258">
        <v>2212988</v>
      </c>
      <c r="D14" s="259" t="s">
        <v>1206</v>
      </c>
      <c r="E14" s="259" t="s">
        <v>1207</v>
      </c>
      <c r="F14" s="237" t="s">
        <v>1208</v>
      </c>
      <c r="G14" s="444" t="s">
        <v>346</v>
      </c>
      <c r="H14" s="444"/>
      <c r="I14" s="444"/>
      <c r="J14" s="322" t="s">
        <v>24</v>
      </c>
      <c r="K14" s="445" t="s">
        <v>345</v>
      </c>
      <c r="L14" s="445"/>
      <c r="M14" s="252"/>
      <c r="N14" s="254"/>
      <c r="O14" s="255"/>
      <c r="P14" s="255"/>
      <c r="Q14" s="255"/>
      <c r="R14" s="225"/>
      <c r="S14" s="222"/>
      <c r="T14" s="222"/>
      <c r="U14" s="222"/>
      <c r="V14" s="222"/>
      <c r="W14" s="222"/>
    </row>
    <row r="15" spans="1:23" s="218" customFormat="1" ht="13.5" customHeight="1">
      <c r="A15" s="322" t="s">
        <v>1209</v>
      </c>
      <c r="B15" s="258">
        <v>6503223</v>
      </c>
      <c r="C15" s="258">
        <v>2212909</v>
      </c>
      <c r="D15" s="259" t="s">
        <v>1210</v>
      </c>
      <c r="E15" s="259" t="s">
        <v>1211</v>
      </c>
      <c r="F15" s="237" t="s">
        <v>1212</v>
      </c>
      <c r="G15" s="446"/>
      <c r="H15" s="447"/>
      <c r="I15" s="448"/>
      <c r="J15" s="322"/>
      <c r="K15" s="446"/>
      <c r="L15" s="448"/>
      <c r="M15" s="252"/>
      <c r="N15" s="254"/>
      <c r="O15" s="255"/>
      <c r="P15" s="255"/>
      <c r="Q15" s="255"/>
      <c r="R15" s="225"/>
      <c r="S15" s="222"/>
      <c r="T15" s="222"/>
      <c r="U15" s="222"/>
      <c r="V15" s="222"/>
      <c r="W15" s="222"/>
    </row>
    <row r="16" spans="1:23" s="218" customFormat="1" ht="13.5" customHeight="1">
      <c r="A16" s="322" t="s">
        <v>319</v>
      </c>
      <c r="B16" s="258">
        <v>6503151</v>
      </c>
      <c r="C16" s="258">
        <v>2212847</v>
      </c>
      <c r="D16" s="258" t="s">
        <v>1213</v>
      </c>
      <c r="E16" s="258" t="s">
        <v>1214</v>
      </c>
      <c r="F16" s="237" t="s">
        <v>1215</v>
      </c>
      <c r="G16" s="444" t="s">
        <v>347</v>
      </c>
      <c r="H16" s="444"/>
      <c r="I16" s="444"/>
      <c r="J16" s="322" t="s">
        <v>24</v>
      </c>
      <c r="K16" s="445" t="s">
        <v>345</v>
      </c>
      <c r="L16" s="445"/>
      <c r="M16" s="252"/>
      <c r="N16" s="254"/>
      <c r="O16" s="252"/>
      <c r="P16" s="260"/>
      <c r="Q16" s="252"/>
      <c r="R16" s="225"/>
      <c r="S16" s="222"/>
      <c r="T16" s="222"/>
      <c r="U16" s="222"/>
      <c r="V16" s="222"/>
      <c r="W16" s="222"/>
    </row>
    <row r="17" spans="1:35" s="218" customFormat="1" ht="13.5" customHeight="1">
      <c r="A17" s="322"/>
      <c r="B17" s="258"/>
      <c r="C17" s="258"/>
      <c r="D17" s="258"/>
      <c r="E17" s="258"/>
      <c r="F17" s="261"/>
      <c r="G17" s="444" t="s">
        <v>348</v>
      </c>
      <c r="H17" s="444"/>
      <c r="I17" s="444"/>
      <c r="J17" s="322" t="s">
        <v>392</v>
      </c>
      <c r="K17" s="445" t="s">
        <v>345</v>
      </c>
      <c r="L17" s="445"/>
      <c r="M17" s="252"/>
      <c r="N17" s="254"/>
      <c r="O17" s="252"/>
      <c r="P17" s="251"/>
      <c r="Q17" s="251"/>
      <c r="R17" s="225"/>
      <c r="S17" s="222"/>
      <c r="T17" s="222"/>
      <c r="U17" s="222"/>
      <c r="V17" s="222"/>
      <c r="W17" s="222"/>
    </row>
    <row r="18" spans="1:35" s="218" customFormat="1" ht="13.5" customHeight="1">
      <c r="A18" s="322"/>
      <c r="B18" s="258"/>
      <c r="C18" s="258"/>
      <c r="D18" s="258"/>
      <c r="E18" s="258"/>
      <c r="F18" s="262"/>
      <c r="G18" s="444" t="s">
        <v>349</v>
      </c>
      <c r="H18" s="444"/>
      <c r="I18" s="444"/>
      <c r="J18" s="322" t="s">
        <v>392</v>
      </c>
      <c r="K18" s="445" t="s">
        <v>350</v>
      </c>
      <c r="L18" s="445"/>
      <c r="M18" s="252"/>
      <c r="N18" s="263"/>
      <c r="O18" s="252"/>
      <c r="P18" s="264"/>
      <c r="Q18" s="264"/>
      <c r="R18" s="225"/>
      <c r="S18" s="222"/>
      <c r="T18" s="222"/>
      <c r="U18" s="222"/>
      <c r="V18" s="222"/>
      <c r="W18" s="222"/>
    </row>
    <row r="19" spans="1:35" s="218" customFormat="1" ht="13.5" customHeight="1">
      <c r="A19" s="322"/>
      <c r="B19" s="265"/>
      <c r="C19" s="265"/>
      <c r="D19" s="265"/>
      <c r="E19" s="265"/>
      <c r="F19" s="236"/>
      <c r="G19" s="444" t="s">
        <v>351</v>
      </c>
      <c r="H19" s="444"/>
      <c r="I19" s="444"/>
      <c r="J19" s="322" t="s">
        <v>392</v>
      </c>
      <c r="K19" s="445" t="s">
        <v>343</v>
      </c>
      <c r="L19" s="445"/>
      <c r="M19" s="252"/>
      <c r="N19" s="254"/>
      <c r="O19" s="252"/>
      <c r="P19" s="266"/>
      <c r="Q19" s="266"/>
      <c r="R19" s="267"/>
      <c r="S19" s="222"/>
      <c r="T19" s="222"/>
      <c r="U19" s="222"/>
      <c r="V19" s="222"/>
      <c r="W19" s="222"/>
    </row>
    <row r="20" spans="1:35" s="218" customFormat="1" ht="12.75">
      <c r="A20" s="326"/>
      <c r="C20" s="268"/>
      <c r="D20" s="268"/>
      <c r="E20" s="268"/>
      <c r="F20" s="217"/>
      <c r="G20" s="444" t="s">
        <v>352</v>
      </c>
      <c r="H20" s="444"/>
      <c r="I20" s="444"/>
      <c r="J20" s="269"/>
      <c r="K20" s="445" t="s">
        <v>343</v>
      </c>
      <c r="L20" s="445"/>
      <c r="M20" s="252"/>
      <c r="N20" s="254"/>
      <c r="O20" s="252"/>
      <c r="P20" s="270"/>
      <c r="Q20" s="270"/>
      <c r="R20" s="225"/>
    </row>
    <row r="21" spans="1:35" s="218" customFormat="1" ht="15">
      <c r="A21" s="326"/>
      <c r="B21" s="326"/>
      <c r="C21" s="219"/>
      <c r="D21" s="219"/>
      <c r="E21" s="219"/>
      <c r="F21" s="220"/>
      <c r="G21" s="444" t="s">
        <v>353</v>
      </c>
      <c r="H21" s="444"/>
      <c r="I21" s="444"/>
      <c r="J21" s="271"/>
      <c r="K21" s="445" t="s">
        <v>350</v>
      </c>
      <c r="L21" s="445"/>
      <c r="M21" s="272"/>
      <c r="N21" s="449"/>
      <c r="O21" s="449"/>
      <c r="P21" s="273"/>
      <c r="Q21" s="273"/>
      <c r="R21" s="225"/>
      <c r="V21" s="221"/>
      <c r="W21" s="221"/>
      <c r="X21" s="222"/>
      <c r="Y21" s="217"/>
      <c r="Z21" s="217"/>
      <c r="AA21" s="223"/>
      <c r="AB21" s="223"/>
      <c r="AC21" s="450"/>
      <c r="AD21" s="450"/>
      <c r="AE21" s="450"/>
      <c r="AF21" s="450"/>
      <c r="AG21" s="450"/>
      <c r="AH21" s="450"/>
      <c r="AI21" s="224"/>
    </row>
    <row r="22" spans="1:35" s="218" customFormat="1" ht="25.5" customHeight="1">
      <c r="A22" s="444" t="s">
        <v>354</v>
      </c>
      <c r="B22" s="444"/>
      <c r="C22" s="444"/>
      <c r="D22" s="274">
        <v>105.54</v>
      </c>
      <c r="E22" s="322" t="s">
        <v>7</v>
      </c>
      <c r="F22" s="220"/>
      <c r="G22" s="275"/>
      <c r="H22" s="276"/>
      <c r="I22" s="277"/>
      <c r="J22" s="255"/>
      <c r="K22" s="255"/>
      <c r="L22" s="451"/>
      <c r="M22" s="451"/>
      <c r="N22" s="451"/>
      <c r="O22" s="451"/>
      <c r="P22" s="451"/>
      <c r="Q22" s="451"/>
      <c r="R22" s="325"/>
      <c r="S22" s="278"/>
      <c r="T22" s="278"/>
      <c r="U22" s="278"/>
      <c r="V22" s="222"/>
      <c r="W22" s="222"/>
      <c r="X22" s="222"/>
      <c r="Y22" s="217"/>
      <c r="Z22" s="217"/>
      <c r="AA22" s="223"/>
      <c r="AB22" s="223"/>
      <c r="AC22" s="324"/>
      <c r="AD22" s="324"/>
      <c r="AE22" s="324"/>
      <c r="AF22" s="324"/>
      <c r="AG22" s="324"/>
      <c r="AH22" s="324"/>
      <c r="AI22" s="224"/>
    </row>
    <row r="23" spans="1:35" s="218" customFormat="1" ht="16.5" customHeight="1">
      <c r="A23" s="444" t="s">
        <v>355</v>
      </c>
      <c r="B23" s="444"/>
      <c r="C23" s="444"/>
      <c r="D23" s="279"/>
      <c r="E23" s="322" t="s">
        <v>7</v>
      </c>
      <c r="F23" s="217"/>
      <c r="G23" s="453" t="s">
        <v>356</v>
      </c>
      <c r="H23" s="454"/>
      <c r="I23" s="454"/>
      <c r="J23" s="454"/>
      <c r="K23" s="455"/>
      <c r="L23" s="456"/>
      <c r="M23" s="451"/>
      <c r="N23" s="451"/>
      <c r="O23" s="451"/>
      <c r="P23" s="451"/>
      <c r="Q23" s="451"/>
      <c r="R23" s="325"/>
      <c r="S23" s="278"/>
      <c r="T23" s="457"/>
      <c r="U23" s="457"/>
      <c r="V23" s="457"/>
      <c r="W23" s="457"/>
      <c r="X23" s="457"/>
      <c r="AG23" s="223"/>
      <c r="AH23" s="223"/>
      <c r="AI23" s="223"/>
    </row>
    <row r="24" spans="1:35" s="218" customFormat="1" ht="15.75" customHeight="1">
      <c r="A24" s="444" t="s">
        <v>357</v>
      </c>
      <c r="B24" s="444"/>
      <c r="C24" s="444"/>
      <c r="D24" s="279"/>
      <c r="E24" s="322" t="s">
        <v>7</v>
      </c>
      <c r="F24" s="220"/>
      <c r="G24" s="322" t="s">
        <v>358</v>
      </c>
      <c r="H24" s="458" t="s">
        <v>359</v>
      </c>
      <c r="I24" s="458"/>
      <c r="J24" s="280">
        <v>114</v>
      </c>
      <c r="K24" s="280" t="s">
        <v>16</v>
      </c>
      <c r="L24" s="456"/>
      <c r="M24" s="451"/>
      <c r="N24" s="451"/>
      <c r="O24" s="451"/>
      <c r="P24" s="451"/>
      <c r="Q24" s="451"/>
      <c r="R24" s="325"/>
      <c r="S24" s="278"/>
      <c r="T24" s="217"/>
      <c r="U24" s="452"/>
      <c r="V24" s="452"/>
      <c r="W24" s="281"/>
      <c r="X24" s="281"/>
      <c r="Y24" s="324"/>
      <c r="Z24" s="217"/>
      <c r="AA24" s="217"/>
      <c r="AB24" s="217"/>
      <c r="AC24" s="223"/>
      <c r="AD24" s="223"/>
      <c r="AE24" s="223"/>
      <c r="AF24" s="223"/>
      <c r="AG24" s="223"/>
      <c r="AH24" s="223"/>
      <c r="AI24" s="223"/>
    </row>
    <row r="25" spans="1:35" s="218" customFormat="1" ht="25.5" customHeight="1">
      <c r="A25" s="444" t="s">
        <v>360</v>
      </c>
      <c r="B25" s="444"/>
      <c r="C25" s="444"/>
      <c r="D25" s="282" t="s">
        <v>1216</v>
      </c>
      <c r="E25" s="226" t="s">
        <v>331</v>
      </c>
      <c r="F25" s="283"/>
      <c r="G25" s="226" t="s">
        <v>361</v>
      </c>
      <c r="H25" s="443" t="s">
        <v>362</v>
      </c>
      <c r="I25" s="443"/>
      <c r="J25" s="280">
        <v>1</v>
      </c>
      <c r="K25" s="280" t="s">
        <v>363</v>
      </c>
      <c r="L25" s="456"/>
      <c r="M25" s="451"/>
      <c r="N25" s="451"/>
      <c r="O25" s="451"/>
      <c r="P25" s="451"/>
      <c r="Q25" s="451"/>
      <c r="R25" s="325"/>
      <c r="S25" s="278"/>
      <c r="T25" s="284"/>
      <c r="U25" s="451"/>
      <c r="V25" s="451"/>
      <c r="W25" s="281"/>
      <c r="X25" s="281"/>
    </row>
    <row r="26" spans="1:35" s="218" customFormat="1" ht="25.5" customHeight="1">
      <c r="A26" s="459" t="s">
        <v>364</v>
      </c>
      <c r="B26" s="459"/>
      <c r="C26" s="459"/>
      <c r="D26" s="282">
        <v>-0.76500000000000001</v>
      </c>
      <c r="E26" s="226" t="s">
        <v>331</v>
      </c>
      <c r="F26" s="285"/>
      <c r="G26" s="226" t="s">
        <v>393</v>
      </c>
      <c r="H26" s="443" t="s">
        <v>365</v>
      </c>
      <c r="I26" s="443"/>
      <c r="J26" s="280">
        <v>4</v>
      </c>
      <c r="K26" s="280" t="s">
        <v>363</v>
      </c>
      <c r="L26" s="456"/>
      <c r="M26" s="451"/>
      <c r="N26" s="451"/>
      <c r="O26" s="451"/>
      <c r="P26" s="451"/>
      <c r="Q26" s="451"/>
      <c r="R26" s="325"/>
      <c r="S26" s="278"/>
      <c r="T26" s="284"/>
      <c r="U26" s="451"/>
      <c r="V26" s="451"/>
      <c r="W26" s="281"/>
      <c r="X26" s="281"/>
    </row>
    <row r="27" spans="1:35" s="218" customFormat="1" ht="25.5" customHeight="1">
      <c r="A27" s="459" t="s">
        <v>366</v>
      </c>
      <c r="B27" s="459"/>
      <c r="C27" s="459"/>
      <c r="D27" s="282">
        <v>-0.53700000000000003</v>
      </c>
      <c r="E27" s="226" t="s">
        <v>331</v>
      </c>
      <c r="F27" s="286"/>
      <c r="G27" s="287"/>
      <c r="H27" s="449"/>
      <c r="I27" s="252"/>
      <c r="J27" s="252"/>
      <c r="K27" s="252"/>
      <c r="L27" s="451"/>
      <c r="M27" s="451"/>
      <c r="N27" s="451"/>
      <c r="O27" s="451"/>
      <c r="P27" s="451"/>
      <c r="Q27" s="451"/>
      <c r="R27" s="325"/>
      <c r="S27" s="278"/>
      <c r="T27" s="278"/>
      <c r="U27" s="278"/>
      <c r="V27" s="278"/>
      <c r="W27" s="278"/>
      <c r="X27" s="278"/>
    </row>
    <row r="28" spans="1:35" s="218" customFormat="1" ht="15.75" customHeight="1">
      <c r="A28" s="465" t="s">
        <v>367</v>
      </c>
      <c r="B28" s="465"/>
      <c r="C28" s="465"/>
      <c r="D28" s="465"/>
      <c r="E28" s="465"/>
      <c r="F28" s="252"/>
      <c r="G28" s="252"/>
      <c r="H28" s="449"/>
      <c r="I28" s="288"/>
      <c r="J28" s="289"/>
      <c r="K28" s="288"/>
      <c r="L28" s="451"/>
      <c r="M28" s="451"/>
      <c r="N28" s="451"/>
      <c r="O28" s="451"/>
      <c r="P28" s="451"/>
      <c r="Q28" s="451"/>
      <c r="R28" s="325"/>
      <c r="S28" s="278"/>
      <c r="T28" s="278"/>
      <c r="U28" s="278"/>
      <c r="V28" s="278"/>
      <c r="W28" s="278"/>
      <c r="X28" s="278"/>
    </row>
    <row r="29" spans="1:35" s="218" customFormat="1" ht="18" customHeight="1">
      <c r="A29" s="460" t="s">
        <v>368</v>
      </c>
      <c r="B29" s="460"/>
      <c r="C29" s="460"/>
      <c r="D29" s="460"/>
      <c r="E29" s="460"/>
      <c r="F29" s="287"/>
      <c r="G29" s="252"/>
      <c r="H29" s="449"/>
      <c r="I29" s="288"/>
      <c r="J29" s="290"/>
      <c r="K29" s="290"/>
      <c r="L29" s="290"/>
      <c r="M29" s="290"/>
      <c r="N29" s="252"/>
      <c r="O29" s="252"/>
      <c r="P29" s="291"/>
      <c r="Q29" s="291"/>
      <c r="R29" s="227"/>
      <c r="S29" s="278"/>
      <c r="T29" s="278"/>
      <c r="U29" s="278"/>
      <c r="V29" s="278"/>
      <c r="W29" s="278"/>
      <c r="X29" s="278"/>
    </row>
    <row r="30" spans="1:35" s="218" customFormat="1" ht="16.5" customHeight="1">
      <c r="A30" s="460" t="s">
        <v>369</v>
      </c>
      <c r="B30" s="460"/>
      <c r="C30" s="460"/>
      <c r="D30" s="460"/>
      <c r="E30" s="460"/>
      <c r="F30" s="460"/>
      <c r="G30" s="460"/>
      <c r="H30" s="460"/>
      <c r="I30" s="460"/>
      <c r="J30" s="460"/>
      <c r="K30" s="460"/>
      <c r="L30" s="460"/>
      <c r="M30" s="460"/>
      <c r="N30" s="460"/>
      <c r="O30" s="460"/>
      <c r="P30" s="460"/>
      <c r="Q30" s="460"/>
      <c r="R30" s="225"/>
    </row>
    <row r="31" spans="1:35" s="218" customFormat="1" ht="16.5" customHeight="1">
      <c r="A31" s="327"/>
      <c r="B31" s="327"/>
      <c r="C31" s="327"/>
      <c r="D31" s="327"/>
      <c r="E31" s="327"/>
      <c r="F31" s="327"/>
      <c r="G31" s="327"/>
      <c r="H31" s="327"/>
      <c r="I31" s="327"/>
      <c r="J31" s="327"/>
      <c r="K31" s="327"/>
      <c r="L31" s="327"/>
      <c r="M31" s="327"/>
      <c r="N31" s="327"/>
      <c r="O31" s="327"/>
      <c r="P31" s="327"/>
      <c r="Q31" s="327"/>
      <c r="R31" s="225"/>
    </row>
    <row r="32" spans="1:35" ht="15" customHeight="1">
      <c r="A32" s="252"/>
      <c r="B32" s="328"/>
      <c r="C32" s="252"/>
      <c r="D32" s="252"/>
      <c r="E32" s="252"/>
      <c r="F32" s="292"/>
      <c r="G32" s="292"/>
      <c r="H32" s="293"/>
      <c r="I32" s="252"/>
      <c r="J32" s="270"/>
      <c r="K32" s="270"/>
      <c r="L32" s="270"/>
      <c r="M32" s="270"/>
      <c r="N32" s="328"/>
      <c r="O32" s="294"/>
      <c r="P32" s="294"/>
      <c r="Q32" s="295"/>
      <c r="R32" s="224"/>
    </row>
    <row r="33" spans="1:18" ht="15">
      <c r="A33" s="255"/>
      <c r="B33" s="255"/>
      <c r="C33" s="296" t="s">
        <v>383</v>
      </c>
      <c r="D33" s="297"/>
      <c r="E33" s="297"/>
      <c r="F33" s="298"/>
      <c r="G33" s="299"/>
      <c r="H33" s="298"/>
      <c r="I33" s="300"/>
      <c r="J33" s="301"/>
      <c r="K33" s="301"/>
      <c r="L33" s="301"/>
      <c r="M33" s="301"/>
      <c r="N33" s="302"/>
      <c r="O33" s="295" t="s">
        <v>394</v>
      </c>
      <c r="P33" s="295"/>
      <c r="Q33" s="295"/>
      <c r="R33" s="224"/>
    </row>
    <row r="34" spans="1:18" ht="15.75">
      <c r="A34" s="254"/>
      <c r="B34" s="254"/>
      <c r="C34" s="298"/>
      <c r="D34" s="303"/>
      <c r="E34" s="303"/>
      <c r="F34" s="299"/>
      <c r="G34" s="299"/>
      <c r="H34" s="304"/>
      <c r="I34" s="252"/>
      <c r="J34" s="270"/>
      <c r="K34" s="270"/>
      <c r="L34" s="270"/>
      <c r="M34" s="270"/>
      <c r="N34" s="328"/>
      <c r="O34" s="295"/>
      <c r="P34" s="295"/>
      <c r="Q34" s="295"/>
      <c r="R34" s="224"/>
    </row>
    <row r="35" spans="1:18" ht="2.25" customHeight="1">
      <c r="A35" s="254"/>
      <c r="B35" s="254"/>
      <c r="C35" s="461"/>
      <c r="D35" s="461"/>
      <c r="E35" s="461"/>
      <c r="F35" s="461"/>
      <c r="G35" s="461"/>
      <c r="H35" s="252"/>
      <c r="I35" s="252"/>
      <c r="J35" s="270"/>
      <c r="K35" s="270"/>
      <c r="L35" s="270"/>
      <c r="M35" s="270"/>
      <c r="N35" s="328"/>
      <c r="O35" s="462"/>
      <c r="P35" s="463"/>
      <c r="Q35" s="254"/>
      <c r="R35" s="224"/>
    </row>
    <row r="36" spans="1:18" ht="15" customHeight="1">
      <c r="A36" s="305"/>
      <c r="B36" s="306"/>
      <c r="C36" s="298"/>
      <c r="D36" s="296"/>
      <c r="E36" s="296"/>
      <c r="F36" s="307"/>
      <c r="G36" s="307"/>
      <c r="H36" s="252"/>
      <c r="I36" s="252"/>
      <c r="J36" s="270"/>
      <c r="K36" s="270"/>
      <c r="L36" s="270"/>
      <c r="M36" s="270"/>
      <c r="N36" s="328"/>
      <c r="O36" s="308"/>
      <c r="P36" s="296"/>
      <c r="Q36" s="254"/>
      <c r="R36" s="224"/>
    </row>
    <row r="37" spans="1:18" ht="15">
      <c r="A37" s="295"/>
      <c r="B37" s="295"/>
      <c r="C37" s="296" t="s">
        <v>370</v>
      </c>
      <c r="D37" s="297"/>
      <c r="E37" s="297"/>
      <c r="F37" s="298"/>
      <c r="G37" s="297"/>
      <c r="H37" s="309"/>
      <c r="I37" s="310"/>
      <c r="J37" s="311"/>
      <c r="K37" s="311"/>
      <c r="L37" s="311"/>
      <c r="M37" s="311"/>
      <c r="N37" s="311"/>
      <c r="O37" s="295" t="s">
        <v>371</v>
      </c>
      <c r="P37" s="295"/>
      <c r="Q37" s="294"/>
      <c r="R37" s="224"/>
    </row>
    <row r="38" spans="1:18" ht="15">
      <c r="A38" s="254"/>
      <c r="B38" s="254"/>
      <c r="C38" s="298"/>
      <c r="D38" s="312"/>
      <c r="E38" s="312"/>
      <c r="F38" s="313"/>
      <c r="G38" s="314"/>
      <c r="H38" s="314"/>
      <c r="I38" s="309"/>
      <c r="J38" s="315"/>
      <c r="K38" s="315"/>
      <c r="L38" s="315"/>
      <c r="M38" s="315"/>
      <c r="N38" s="315"/>
      <c r="O38" s="315"/>
      <c r="P38" s="315"/>
      <c r="Q38" s="295"/>
      <c r="R38" s="224"/>
    </row>
    <row r="39" spans="1:18" ht="15">
      <c r="A39" s="254"/>
      <c r="B39" s="254"/>
      <c r="C39" s="292"/>
      <c r="D39" s="292"/>
      <c r="E39" s="292"/>
      <c r="F39" s="297"/>
      <c r="G39" s="297"/>
      <c r="H39" s="212" t="s">
        <v>372</v>
      </c>
      <c r="I39" s="316">
        <v>44973</v>
      </c>
      <c r="J39" s="305"/>
      <c r="K39" s="270"/>
      <c r="L39" s="270"/>
      <c r="M39" s="270"/>
      <c r="N39" s="295"/>
      <c r="O39" s="464"/>
      <c r="P39" s="464"/>
      <c r="Q39" s="295"/>
      <c r="R39" s="224"/>
    </row>
    <row r="40" spans="1:18" ht="15">
      <c r="B40" s="243"/>
      <c r="D40" s="317"/>
      <c r="E40" s="230"/>
      <c r="F40" s="231"/>
      <c r="G40" s="231"/>
      <c r="H40" s="231"/>
      <c r="I40" s="231"/>
      <c r="J40" s="224"/>
      <c r="K40" s="224"/>
      <c r="L40" s="224"/>
      <c r="M40" s="224"/>
      <c r="N40" s="224"/>
      <c r="O40" s="224"/>
      <c r="P40" s="224"/>
      <c r="Q40" s="224"/>
    </row>
    <row r="41" spans="1:18">
      <c r="A41" s="229"/>
      <c r="B41" s="229"/>
    </row>
    <row r="42" spans="1:18">
      <c r="A42" s="229"/>
      <c r="B42" s="229"/>
    </row>
    <row r="43" spans="1:18">
      <c r="A43" s="229"/>
      <c r="B43" s="229"/>
    </row>
    <row r="44" spans="1:18">
      <c r="A44" s="229"/>
      <c r="B44" s="229"/>
      <c r="J44" s="318"/>
    </row>
    <row r="45" spans="1:18">
      <c r="A45" s="229"/>
      <c r="B45" s="229"/>
      <c r="J45" s="229"/>
      <c r="K45" s="229"/>
      <c r="L45" s="229"/>
      <c r="M45" s="229"/>
      <c r="N45" s="229"/>
    </row>
    <row r="46" spans="1:18">
      <c r="A46" s="229"/>
      <c r="B46" s="229"/>
      <c r="J46" s="229"/>
      <c r="K46" s="229"/>
      <c r="L46" s="229"/>
      <c r="M46" s="229"/>
      <c r="N46" s="229"/>
    </row>
    <row r="47" spans="1:18">
      <c r="J47" s="229"/>
      <c r="K47" s="229"/>
      <c r="L47" s="229"/>
      <c r="M47" s="229"/>
      <c r="N47" s="229"/>
    </row>
    <row r="48" spans="1:18">
      <c r="J48" s="229"/>
      <c r="K48" s="229"/>
      <c r="L48" s="229"/>
      <c r="M48" s="229"/>
      <c r="N48" s="229"/>
    </row>
    <row r="49" spans="10:14">
      <c r="J49" s="229"/>
      <c r="K49" s="229"/>
      <c r="L49" s="229"/>
      <c r="M49" s="229"/>
      <c r="N49" s="229"/>
    </row>
    <row r="50" spans="10:14">
      <c r="J50" s="229"/>
      <c r="K50" s="229"/>
      <c r="L50" s="229"/>
      <c r="M50" s="229"/>
      <c r="N50" s="229"/>
    </row>
    <row r="51" spans="10:14">
      <c r="J51" s="229"/>
      <c r="K51" s="229"/>
      <c r="L51" s="229"/>
      <c r="M51" s="229"/>
      <c r="N51" s="229"/>
    </row>
    <row r="52" spans="10:14">
      <c r="J52" s="229"/>
      <c r="K52" s="229"/>
      <c r="L52" s="229"/>
      <c r="M52" s="229"/>
      <c r="N52" s="229"/>
    </row>
    <row r="53" spans="10:14">
      <c r="J53" s="229"/>
      <c r="K53" s="229"/>
      <c r="L53" s="229"/>
      <c r="M53" s="229"/>
      <c r="N53" s="229"/>
    </row>
  </sheetData>
  <mergeCells count="89">
    <mergeCell ref="A30:Q30"/>
    <mergeCell ref="C35:G35"/>
    <mergeCell ref="O35:P35"/>
    <mergeCell ref="O39:P39"/>
    <mergeCell ref="A27:C27"/>
    <mergeCell ref="H27:H29"/>
    <mergeCell ref="L27:M27"/>
    <mergeCell ref="N27:O27"/>
    <mergeCell ref="P27:Q27"/>
    <mergeCell ref="A28:E28"/>
    <mergeCell ref="L28:M28"/>
    <mergeCell ref="N28:O28"/>
    <mergeCell ref="P28:Q28"/>
    <mergeCell ref="A29:E29"/>
    <mergeCell ref="U26:V26"/>
    <mergeCell ref="A25:C25"/>
    <mergeCell ref="H25:I25"/>
    <mergeCell ref="L25:M25"/>
    <mergeCell ref="N25:O25"/>
    <mergeCell ref="P25:Q25"/>
    <mergeCell ref="U25:V25"/>
    <mergeCell ref="A26:C26"/>
    <mergeCell ref="H26:I26"/>
    <mergeCell ref="L26:M26"/>
    <mergeCell ref="N26:O26"/>
    <mergeCell ref="P26:Q26"/>
    <mergeCell ref="U24:V24"/>
    <mergeCell ref="A23:C23"/>
    <mergeCell ref="G23:K23"/>
    <mergeCell ref="L23:M23"/>
    <mergeCell ref="N23:O23"/>
    <mergeCell ref="P23:Q23"/>
    <mergeCell ref="T23:X23"/>
    <mergeCell ref="A24:C24"/>
    <mergeCell ref="H24:I24"/>
    <mergeCell ref="L24:M24"/>
    <mergeCell ref="N24:O24"/>
    <mergeCell ref="P24:Q24"/>
    <mergeCell ref="G21:I21"/>
    <mergeCell ref="K21:L21"/>
    <mergeCell ref="N21:O21"/>
    <mergeCell ref="AC21:AH21"/>
    <mergeCell ref="A22:C22"/>
    <mergeCell ref="L22:M22"/>
    <mergeCell ref="N22:O22"/>
    <mergeCell ref="P22:Q22"/>
    <mergeCell ref="G18:I18"/>
    <mergeCell ref="K18:L18"/>
    <mergeCell ref="G19:I19"/>
    <mergeCell ref="K19:L19"/>
    <mergeCell ref="G20:I20"/>
    <mergeCell ref="K20:L20"/>
    <mergeCell ref="G15:I15"/>
    <mergeCell ref="K15:L15"/>
    <mergeCell ref="G16:I16"/>
    <mergeCell ref="K16:L16"/>
    <mergeCell ref="G17:I17"/>
    <mergeCell ref="K17:L17"/>
    <mergeCell ref="G12:I12"/>
    <mergeCell ref="K12:L12"/>
    <mergeCell ref="G13:I13"/>
    <mergeCell ref="K13:L13"/>
    <mergeCell ref="G14:I14"/>
    <mergeCell ref="K14:L14"/>
    <mergeCell ref="K7:M7"/>
    <mergeCell ref="O7:Q7"/>
    <mergeCell ref="K8:M8"/>
    <mergeCell ref="O8:Q8"/>
    <mergeCell ref="A10:C10"/>
    <mergeCell ref="D10:E10"/>
    <mergeCell ref="F10:F11"/>
    <mergeCell ref="G10:L10"/>
    <mergeCell ref="G11:L11"/>
    <mergeCell ref="O3:Q4"/>
    <mergeCell ref="K5:M5"/>
    <mergeCell ref="O5:Q5"/>
    <mergeCell ref="K6:M6"/>
    <mergeCell ref="O6:Q6"/>
    <mergeCell ref="I1:N1"/>
    <mergeCell ref="A3:A4"/>
    <mergeCell ref="B3:B4"/>
    <mergeCell ref="C3:C4"/>
    <mergeCell ref="D3:D4"/>
    <mergeCell ref="E3:E4"/>
    <mergeCell ref="F3:H3"/>
    <mergeCell ref="I3:I4"/>
    <mergeCell ref="J3:J4"/>
    <mergeCell ref="K3:M4"/>
    <mergeCell ref="N3:N4"/>
  </mergeCells>
  <conditionalFormatting sqref="J44">
    <cfRule type="expression" dxfId="9" priority="1">
      <formula>ISTEXT(XFB44)</formula>
    </cfRule>
    <cfRule type="expression" dxfId="8" priority="2">
      <formula>XFC44&gt;0</formula>
    </cfRule>
  </conditionalFormatting>
  <dataValidations count="1">
    <dataValidation allowBlank="1" sqref="E11 K39:M39 B11:C11 O10:P10 Q1:R2 B9:C9 B2:H2 K29:R31 A37:B39 AG23:AI23 T23 V21:AI22 I39 K2:K3 R9:R16 Q9:Q10 D9:D11 E9 G37:O37 Q37:R37 E3:H4 E5:I5 I1:I4 H30:H31 R19:R28 D27 N9:N20 H9:M9 C32:C33 H35:R36 B1 O9 N2:N4 M27:M28 P2 O2:O3 C39 F34:O34 E40 F38:H38 L23:L24 M23 B40 D36:E36 C35 C37:E37 D32:E32 C30:E31 H32:N32 G23 L2:M2 G12:G21 J12:K21 H12:I12 K27:K28 F23:F31 O16:Q20 G27:G31 I27:J31 H22:I22 E22:E27 G33 B22:C27 B30:B35 A21:A35 L26:L28 Y24:AI24 I33:O33 F9:G10 F12:F20 J2:J8 B3:D8 E6:H8 A2:A19"/>
  </dataValidations>
  <pageMargins left="0.25" right="0.25" top="0.75" bottom="0.75" header="0.3" footer="0.3"/>
  <pageSetup paperSize="9" scale="76" fitToHeight="0" orientation="landscape" r:id="rId1"/>
  <rowBreaks count="1" manualBreakCount="1">
    <brk id="43" max="17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zoomScale="70" zoomScaleNormal="70" workbookViewId="0">
      <selection activeCell="X9" sqref="X9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J14"/>
  <sheetViews>
    <sheetView zoomScale="55" zoomScaleNormal="55" workbookViewId="0">
      <selection activeCell="G15" sqref="G15"/>
    </sheetView>
  </sheetViews>
  <sheetFormatPr defaultRowHeight="15"/>
  <cols>
    <col min="1" max="1" width="29.42578125" customWidth="1"/>
    <col min="2" max="2" width="34.5703125" customWidth="1"/>
    <col min="3" max="3" width="39.85546875" customWidth="1"/>
    <col min="4" max="4" width="51.42578125" customWidth="1"/>
    <col min="5" max="5" width="36.42578125" customWidth="1"/>
    <col min="6" max="6" width="15.85546875" customWidth="1"/>
    <col min="7" max="7" width="38.85546875" customWidth="1"/>
    <col min="8" max="8" width="72.85546875" customWidth="1"/>
    <col min="9" max="9" width="34.42578125" customWidth="1"/>
    <col min="10" max="10" width="63.42578125" customWidth="1"/>
  </cols>
  <sheetData>
    <row r="1" spans="1:10" ht="21" thickBot="1">
      <c r="A1" s="491" t="s">
        <v>164</v>
      </c>
      <c r="B1" s="491"/>
      <c r="C1" s="491"/>
      <c r="D1" s="491"/>
      <c r="E1" s="491"/>
      <c r="F1" s="491"/>
      <c r="G1" s="491"/>
      <c r="H1" s="491"/>
      <c r="I1" s="491"/>
      <c r="J1" s="491"/>
    </row>
    <row r="2" spans="1:10" ht="21" thickBot="1">
      <c r="A2" s="492" t="str">
        <f>'План-программа+'!R16</f>
        <v>скважины  5009-2  куст  2_Ю месторождения Им. Малыка</v>
      </c>
      <c r="B2" s="492"/>
      <c r="C2" s="492"/>
      <c r="D2" s="492"/>
      <c r="E2" s="492"/>
      <c r="F2" s="492"/>
      <c r="G2" s="492"/>
      <c r="H2" s="492"/>
      <c r="I2" s="492"/>
      <c r="J2" s="492"/>
    </row>
    <row r="3" spans="1:10" ht="21" thickBot="1">
      <c r="A3" s="493"/>
      <c r="B3" s="494"/>
      <c r="C3" s="494"/>
      <c r="D3" s="494"/>
      <c r="E3" s="494"/>
      <c r="F3" s="494"/>
      <c r="G3" s="494"/>
      <c r="H3" s="494"/>
      <c r="I3" s="494"/>
      <c r="J3" s="495"/>
    </row>
    <row r="4" spans="1:10" ht="21" thickBot="1">
      <c r="A4" s="496" t="s">
        <v>32</v>
      </c>
      <c r="B4" s="497"/>
      <c r="C4" s="497"/>
      <c r="D4" s="497"/>
      <c r="E4" s="497"/>
      <c r="F4" s="497"/>
      <c r="G4" s="497"/>
      <c r="H4" s="497"/>
      <c r="I4" s="497"/>
      <c r="J4" s="498"/>
    </row>
    <row r="5" spans="1:10" ht="102" thickBot="1">
      <c r="A5" s="23" t="s">
        <v>33</v>
      </c>
      <c r="B5" s="24" t="s">
        <v>34</v>
      </c>
      <c r="C5" s="25" t="s">
        <v>35</v>
      </c>
      <c r="D5" s="25" t="s">
        <v>36</v>
      </c>
      <c r="E5" s="499" t="s">
        <v>37</v>
      </c>
      <c r="F5" s="500"/>
      <c r="G5" s="501"/>
      <c r="H5" s="25" t="s">
        <v>38</v>
      </c>
      <c r="I5" s="25" t="s">
        <v>39</v>
      </c>
      <c r="J5" s="25" t="s">
        <v>40</v>
      </c>
    </row>
    <row r="6" spans="1:10" s="35" customFormat="1" ht="81.75" hidden="1" thickBot="1">
      <c r="A6" s="156" t="s">
        <v>255</v>
      </c>
      <c r="B6" s="157">
        <v>2</v>
      </c>
      <c r="C6" s="154">
        <v>1</v>
      </c>
      <c r="D6" s="154">
        <v>1</v>
      </c>
      <c r="E6" s="468">
        <v>3</v>
      </c>
      <c r="F6" s="469"/>
      <c r="G6" s="470"/>
      <c r="H6" s="154">
        <v>4</v>
      </c>
      <c r="I6" s="158">
        <v>64</v>
      </c>
      <c r="J6" s="158">
        <f>H6*I6/60</f>
        <v>4.2666666666666666</v>
      </c>
    </row>
    <row r="7" spans="1:10" ht="103.15" customHeight="1" thickBot="1">
      <c r="A7" s="182" t="s">
        <v>273</v>
      </c>
      <c r="B7" s="26">
        <v>2</v>
      </c>
      <c r="C7" s="27">
        <v>1</v>
      </c>
      <c r="D7" s="27">
        <v>1</v>
      </c>
      <c r="E7" s="475">
        <v>3</v>
      </c>
      <c r="F7" s="476"/>
      <c r="G7" s="477"/>
      <c r="H7" s="27">
        <f>C7+D7+E7</f>
        <v>5</v>
      </c>
      <c r="I7" s="28">
        <v>128</v>
      </c>
      <c r="J7" s="28">
        <f>H7*I7/60</f>
        <v>10.666666666666666</v>
      </c>
    </row>
    <row r="8" spans="1:10" ht="26.25" hidden="1" customHeight="1" thickBot="1">
      <c r="A8" s="25" t="s">
        <v>111</v>
      </c>
      <c r="B8" s="26">
        <v>1</v>
      </c>
      <c r="C8" s="27">
        <v>1</v>
      </c>
      <c r="D8" s="27">
        <v>1</v>
      </c>
      <c r="E8" s="475">
        <v>5</v>
      </c>
      <c r="F8" s="476"/>
      <c r="G8" s="477"/>
      <c r="H8" s="27">
        <f>SUM(C8:G8)</f>
        <v>7</v>
      </c>
      <c r="I8" s="28" t="e">
        <f>ROUND((#REF!-#REF!)/9,0)</f>
        <v>#REF!</v>
      </c>
      <c r="J8" s="28" t="e">
        <f>H8*I8/60</f>
        <v>#REF!</v>
      </c>
    </row>
    <row r="9" spans="1:10" ht="21" thickBot="1">
      <c r="A9" s="478"/>
      <c r="B9" s="479"/>
      <c r="C9" s="479"/>
      <c r="D9" s="479"/>
      <c r="E9" s="479"/>
      <c r="F9" s="479"/>
      <c r="G9" s="479"/>
      <c r="H9" s="479"/>
      <c r="I9" s="479"/>
      <c r="J9" s="480"/>
    </row>
    <row r="10" spans="1:10" ht="21" thickBot="1">
      <c r="A10" s="481" t="s">
        <v>41</v>
      </c>
      <c r="B10" s="482"/>
      <c r="C10" s="482"/>
      <c r="D10" s="482"/>
      <c r="E10" s="482"/>
      <c r="F10" s="482"/>
      <c r="G10" s="482"/>
      <c r="H10" s="482"/>
      <c r="I10" s="482"/>
      <c r="J10" s="466"/>
    </row>
    <row r="11" spans="1:10" ht="21" thickBot="1">
      <c r="A11" s="483" t="s">
        <v>42</v>
      </c>
      <c r="B11" s="483" t="s">
        <v>43</v>
      </c>
      <c r="C11" s="484" t="s">
        <v>44</v>
      </c>
      <c r="D11" s="485" t="s">
        <v>45</v>
      </c>
      <c r="E11" s="486"/>
      <c r="F11" s="489" t="s">
        <v>46</v>
      </c>
      <c r="G11" s="490"/>
      <c r="H11" s="466" t="s">
        <v>47</v>
      </c>
      <c r="I11" s="467"/>
      <c r="J11" s="467" t="s">
        <v>48</v>
      </c>
    </row>
    <row r="12" spans="1:10" ht="21" thickBot="1">
      <c r="A12" s="483"/>
      <c r="B12" s="483"/>
      <c r="C12" s="484"/>
      <c r="D12" s="487"/>
      <c r="E12" s="488"/>
      <c r="F12" s="29" t="s">
        <v>49</v>
      </c>
      <c r="G12" s="30" t="s">
        <v>50</v>
      </c>
      <c r="H12" s="31" t="s">
        <v>51</v>
      </c>
      <c r="I12" s="23" t="s">
        <v>52</v>
      </c>
      <c r="J12" s="467"/>
    </row>
    <row r="13" spans="1:10" s="35" customFormat="1" ht="159.6" hidden="1" customHeight="1" thickBot="1">
      <c r="A13" s="159">
        <v>126</v>
      </c>
      <c r="B13" s="159">
        <v>1</v>
      </c>
      <c r="C13" s="156" t="s">
        <v>256</v>
      </c>
      <c r="D13" s="471" t="s">
        <v>257</v>
      </c>
      <c r="E13" s="472"/>
      <c r="F13" s="155">
        <v>2465</v>
      </c>
      <c r="G13" s="155">
        <v>3036</v>
      </c>
      <c r="H13" s="160"/>
      <c r="I13" s="161" t="s">
        <v>258</v>
      </c>
      <c r="J13" s="156" t="s">
        <v>259</v>
      </c>
    </row>
    <row r="14" spans="1:10" ht="246.75" customHeight="1" thickBot="1">
      <c r="A14" s="111">
        <v>142.9</v>
      </c>
      <c r="B14" s="32">
        <v>1</v>
      </c>
      <c r="C14" s="33" t="s">
        <v>272</v>
      </c>
      <c r="D14" s="473" t="s">
        <v>257</v>
      </c>
      <c r="E14" s="474"/>
      <c r="F14" s="112">
        <v>2653</v>
      </c>
      <c r="G14" s="34">
        <v>3734.95</v>
      </c>
      <c r="H14" s="151"/>
      <c r="I14" s="152" t="s">
        <v>258</v>
      </c>
      <c r="J14" s="146" t="s">
        <v>259</v>
      </c>
    </row>
  </sheetData>
  <mergeCells count="19">
    <mergeCell ref="A1:J1"/>
    <mergeCell ref="A2:J2"/>
    <mergeCell ref="A3:J3"/>
    <mergeCell ref="A4:J4"/>
    <mergeCell ref="E5:G5"/>
    <mergeCell ref="H11:I11"/>
    <mergeCell ref="E6:G6"/>
    <mergeCell ref="D13:E13"/>
    <mergeCell ref="J11:J12"/>
    <mergeCell ref="D14:E14"/>
    <mergeCell ref="E7:G7"/>
    <mergeCell ref="E8:G8"/>
    <mergeCell ref="A9:J9"/>
    <mergeCell ref="A10:J10"/>
    <mergeCell ref="A11:A12"/>
    <mergeCell ref="B11:B12"/>
    <mergeCell ref="C11:C12"/>
    <mergeCell ref="D11:E12"/>
    <mergeCell ref="F11:G11"/>
  </mergeCells>
  <pageMargins left="0.7" right="0.7" top="0.75" bottom="0.75" header="0.3" footer="0.3"/>
  <pageSetup paperSize="9" scale="2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4:A18"/>
  <sheetViews>
    <sheetView view="pageBreakPreview" zoomScale="70" zoomScaleNormal="70" zoomScaleSheetLayoutView="70" workbookViewId="0">
      <selection activeCell="W114" sqref="W114"/>
    </sheetView>
  </sheetViews>
  <sheetFormatPr defaultRowHeight="15"/>
  <sheetData>
    <row r="14" s="101" customFormat="1"/>
    <row r="15" s="101" customFormat="1"/>
    <row r="16" s="101" customFormat="1"/>
    <row r="17" s="101" customFormat="1"/>
    <row r="18" s="101" customFormat="1"/>
  </sheetData>
  <pageMargins left="0.7" right="0.7" top="0.75" bottom="0.75" header="0.3" footer="0.3"/>
  <pageSetup paperSize="9" scale="32" orientation="portrait" r:id="rId1"/>
  <rowBreaks count="1" manualBreakCount="1">
    <brk id="129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V31"/>
  <sheetViews>
    <sheetView zoomScale="115" zoomScaleNormal="115" zoomScaleSheetLayoutView="110" workbookViewId="0">
      <pane xSplit="3" ySplit="5" topLeftCell="D6" activePane="bottomRight" state="frozen"/>
      <selection pane="topRight" activeCell="D1" sqref="D1"/>
      <selection pane="bottomLeft" activeCell="A5" sqref="A5"/>
      <selection pane="bottomRight" activeCell="H20" sqref="H20"/>
    </sheetView>
  </sheetViews>
  <sheetFormatPr defaultColWidth="8.85546875" defaultRowHeight="15"/>
  <cols>
    <col min="1" max="1" width="1.5703125" style="35" customWidth="1"/>
    <col min="2" max="2" width="4.5703125" style="35" customWidth="1"/>
    <col min="3" max="3" width="7.28515625" style="35" customWidth="1"/>
    <col min="4" max="4" width="7.7109375" style="35" customWidth="1"/>
    <col min="5" max="5" width="7.42578125" style="35" customWidth="1"/>
    <col min="6" max="6" width="11" style="35" customWidth="1"/>
    <col min="7" max="13" width="8.85546875" style="35"/>
    <col min="14" max="15" width="8.85546875" style="109"/>
    <col min="16" max="16" width="6.42578125" style="35" customWidth="1"/>
    <col min="17" max="17" width="7.28515625" style="35" customWidth="1"/>
    <col min="18" max="18" width="8" style="35" customWidth="1"/>
    <col min="19" max="19" width="7.85546875" style="35" customWidth="1"/>
    <col min="20" max="20" width="31.28515625" style="35" customWidth="1"/>
    <col min="21" max="21" width="8.85546875" style="35"/>
    <col min="22" max="22" width="31.85546875" style="35" customWidth="1"/>
    <col min="23" max="16384" width="8.85546875" style="35"/>
  </cols>
  <sheetData>
    <row r="1" spans="2:22" ht="4.7" customHeight="1" thickBot="1"/>
    <row r="2" spans="2:22" ht="17.100000000000001" customHeight="1" thickBot="1">
      <c r="B2" s="503" t="s">
        <v>113</v>
      </c>
      <c r="C2" s="504"/>
      <c r="D2" s="504"/>
      <c r="E2" s="504"/>
      <c r="F2" s="504"/>
      <c r="G2" s="504"/>
      <c r="H2" s="504"/>
      <c r="I2" s="504"/>
      <c r="J2" s="504"/>
      <c r="K2" s="504"/>
      <c r="L2" s="504"/>
      <c r="M2" s="504"/>
      <c r="N2" s="504"/>
      <c r="O2" s="504"/>
      <c r="P2" s="504"/>
      <c r="Q2" s="504"/>
      <c r="R2" s="504"/>
      <c r="S2" s="504"/>
      <c r="T2" s="504"/>
      <c r="U2" s="504"/>
      <c r="V2" s="505"/>
    </row>
    <row r="3" spans="2:22" ht="16.5" thickBot="1">
      <c r="B3" s="503" t="s">
        <v>1218</v>
      </c>
      <c r="C3" s="504"/>
      <c r="D3" s="504"/>
      <c r="E3" s="504"/>
      <c r="F3" s="504"/>
      <c r="G3" s="504"/>
      <c r="H3" s="504"/>
      <c r="I3" s="504"/>
      <c r="J3" s="504"/>
      <c r="K3" s="504"/>
      <c r="L3" s="504"/>
      <c r="M3" s="504"/>
      <c r="N3" s="504"/>
      <c r="O3" s="504"/>
      <c r="P3" s="504"/>
      <c r="Q3" s="504"/>
      <c r="R3" s="504"/>
      <c r="S3" s="504"/>
      <c r="T3" s="504"/>
      <c r="U3" s="504"/>
      <c r="V3" s="505"/>
    </row>
    <row r="4" spans="2:22" ht="15.75" customHeight="1" thickBot="1">
      <c r="B4" s="508" t="s">
        <v>54</v>
      </c>
      <c r="C4" s="510" t="s">
        <v>55</v>
      </c>
      <c r="D4" s="519" t="s">
        <v>56</v>
      </c>
      <c r="E4" s="520"/>
      <c r="F4" s="510" t="s">
        <v>57</v>
      </c>
      <c r="G4" s="552"/>
      <c r="H4" s="510" t="s">
        <v>106</v>
      </c>
      <c r="I4" s="510" t="s">
        <v>107</v>
      </c>
      <c r="J4" s="510" t="s">
        <v>58</v>
      </c>
      <c r="K4" s="510" t="s">
        <v>59</v>
      </c>
      <c r="L4" s="510" t="s">
        <v>60</v>
      </c>
      <c r="M4" s="510" t="s">
        <v>61</v>
      </c>
      <c r="N4" s="506" t="s">
        <v>180</v>
      </c>
      <c r="O4" s="506" t="s">
        <v>183</v>
      </c>
      <c r="P4" s="523" t="s">
        <v>62</v>
      </c>
      <c r="Q4" s="524"/>
      <c r="R4" s="514" t="s">
        <v>63</v>
      </c>
      <c r="S4" s="515"/>
      <c r="T4" s="516"/>
      <c r="U4" s="517" t="s">
        <v>64</v>
      </c>
      <c r="V4" s="512" t="s">
        <v>65</v>
      </c>
    </row>
    <row r="5" spans="2:22" ht="39.6" customHeight="1" thickBot="1">
      <c r="B5" s="509"/>
      <c r="C5" s="511"/>
      <c r="D5" s="521"/>
      <c r="E5" s="522"/>
      <c r="F5" s="511"/>
      <c r="G5" s="553"/>
      <c r="H5" s="511"/>
      <c r="I5" s="511"/>
      <c r="J5" s="511"/>
      <c r="K5" s="511"/>
      <c r="L5" s="511"/>
      <c r="M5" s="511"/>
      <c r="N5" s="507"/>
      <c r="O5" s="507"/>
      <c r="P5" s="162" t="s">
        <v>66</v>
      </c>
      <c r="Q5" s="162" t="s">
        <v>67</v>
      </c>
      <c r="R5" s="36" t="s">
        <v>68</v>
      </c>
      <c r="S5" s="37" t="s">
        <v>69</v>
      </c>
      <c r="T5" s="196" t="s">
        <v>294</v>
      </c>
      <c r="U5" s="518"/>
      <c r="V5" s="513"/>
    </row>
    <row r="6" spans="2:22" ht="27" customHeight="1" thickBot="1">
      <c r="B6" s="545">
        <v>142.9</v>
      </c>
      <c r="C6" s="526" t="s">
        <v>270</v>
      </c>
      <c r="D6" s="532"/>
      <c r="E6" s="533"/>
      <c r="F6" s="172"/>
      <c r="G6" s="164" t="s">
        <v>70</v>
      </c>
      <c r="H6" s="549" t="s">
        <v>1223</v>
      </c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551"/>
    </row>
    <row r="7" spans="2:22" ht="27.95" customHeight="1" thickBot="1">
      <c r="B7" s="546"/>
      <c r="C7" s="527"/>
      <c r="D7" s="528">
        <v>50</v>
      </c>
      <c r="E7" s="529"/>
      <c r="F7" s="548" t="s">
        <v>71</v>
      </c>
      <c r="G7" s="164" t="s">
        <v>72</v>
      </c>
      <c r="H7" s="166" t="s">
        <v>24</v>
      </c>
      <c r="I7" s="166" t="s">
        <v>24</v>
      </c>
      <c r="J7" s="166" t="s">
        <v>24</v>
      </c>
      <c r="K7" s="166">
        <v>50</v>
      </c>
      <c r="L7" s="165" t="s">
        <v>24</v>
      </c>
      <c r="M7" s="165" t="s">
        <v>24</v>
      </c>
      <c r="N7" s="167" t="s">
        <v>24</v>
      </c>
      <c r="O7" s="167" t="s">
        <v>24</v>
      </c>
      <c r="P7" s="165" t="s">
        <v>24</v>
      </c>
      <c r="Q7" s="165" t="s">
        <v>24</v>
      </c>
      <c r="R7" s="165" t="s">
        <v>24</v>
      </c>
      <c r="S7" s="165" t="s">
        <v>24</v>
      </c>
      <c r="T7" s="165" t="s">
        <v>24</v>
      </c>
      <c r="U7" s="165"/>
      <c r="V7" s="534" t="s">
        <v>401</v>
      </c>
    </row>
    <row r="8" spans="2:22" ht="27.95" customHeight="1" thickBot="1">
      <c r="B8" s="546"/>
      <c r="C8" s="527"/>
      <c r="D8" s="530"/>
      <c r="E8" s="531"/>
      <c r="F8" s="548"/>
      <c r="G8" s="164" t="s">
        <v>73</v>
      </c>
      <c r="H8" s="163"/>
      <c r="I8" s="163"/>
      <c r="J8" s="171"/>
      <c r="K8" s="163"/>
      <c r="L8" s="163"/>
      <c r="M8" s="163"/>
      <c r="N8" s="110"/>
      <c r="O8" s="110"/>
      <c r="P8" s="38"/>
      <c r="Q8" s="38"/>
      <c r="R8" s="163"/>
      <c r="S8" s="163"/>
      <c r="T8" s="163"/>
      <c r="U8" s="163"/>
      <c r="V8" s="536"/>
    </row>
    <row r="9" spans="2:22" ht="27.95" customHeight="1" thickBot="1">
      <c r="B9" s="546"/>
      <c r="C9" s="527"/>
      <c r="D9" s="525">
        <v>2653</v>
      </c>
      <c r="E9" s="525">
        <v>2681</v>
      </c>
      <c r="F9" s="548" t="s">
        <v>266</v>
      </c>
      <c r="G9" s="164" t="s">
        <v>72</v>
      </c>
      <c r="H9" s="165">
        <v>28.9</v>
      </c>
      <c r="I9" s="165">
        <v>57.8</v>
      </c>
      <c r="J9" s="165">
        <v>40.6</v>
      </c>
      <c r="K9" s="165">
        <v>123</v>
      </c>
      <c r="L9" s="165">
        <f>K9+30</f>
        <v>153</v>
      </c>
      <c r="M9" s="165" t="s">
        <v>74</v>
      </c>
      <c r="N9" s="167">
        <v>8.6999999999999993</v>
      </c>
      <c r="O9" s="167">
        <v>10.6</v>
      </c>
      <c r="P9" s="167" t="s">
        <v>75</v>
      </c>
      <c r="Q9" s="167" t="s">
        <v>265</v>
      </c>
      <c r="R9" s="165">
        <v>110</v>
      </c>
      <c r="S9" s="165" t="s">
        <v>303</v>
      </c>
      <c r="T9" s="167" t="s">
        <v>24</v>
      </c>
      <c r="U9" s="169" t="s">
        <v>1225</v>
      </c>
      <c r="V9" s="536"/>
    </row>
    <row r="10" spans="2:22" ht="27.95" customHeight="1" thickBot="1">
      <c r="B10" s="546"/>
      <c r="C10" s="527"/>
      <c r="D10" s="525"/>
      <c r="E10" s="525"/>
      <c r="F10" s="548"/>
      <c r="G10" s="164" t="s">
        <v>73</v>
      </c>
      <c r="H10" s="163"/>
      <c r="I10" s="163"/>
      <c r="J10" s="163"/>
      <c r="K10" s="163"/>
      <c r="L10" s="163"/>
      <c r="M10" s="163"/>
      <c r="N10" s="110"/>
      <c r="O10" s="110"/>
      <c r="P10" s="173"/>
      <c r="Q10" s="173"/>
      <c r="R10" s="174"/>
      <c r="S10" s="174"/>
      <c r="T10" s="174"/>
      <c r="U10" s="38"/>
      <c r="V10" s="536"/>
    </row>
    <row r="11" spans="2:22" ht="27.95" customHeight="1" thickBot="1">
      <c r="B11" s="546"/>
      <c r="C11" s="527"/>
      <c r="D11" s="525">
        <f>E9</f>
        <v>2681</v>
      </c>
      <c r="E11" s="502">
        <v>2696</v>
      </c>
      <c r="F11" s="540" t="s">
        <v>204</v>
      </c>
      <c r="G11" s="164" t="s">
        <v>72</v>
      </c>
      <c r="H11" s="165">
        <v>28.7</v>
      </c>
      <c r="I11" s="165">
        <v>57.7</v>
      </c>
      <c r="J11" s="165">
        <v>40.5</v>
      </c>
      <c r="K11" s="165">
        <v>138</v>
      </c>
      <c r="L11" s="165">
        <f>K11+30</f>
        <v>168</v>
      </c>
      <c r="M11" s="165" t="s">
        <v>74</v>
      </c>
      <c r="N11" s="167">
        <v>8.6999999999999993</v>
      </c>
      <c r="O11" s="167">
        <v>10.7</v>
      </c>
      <c r="P11" s="167" t="s">
        <v>75</v>
      </c>
      <c r="Q11" s="167" t="s">
        <v>265</v>
      </c>
      <c r="R11" s="165">
        <v>180</v>
      </c>
      <c r="S11" s="165">
        <v>40</v>
      </c>
      <c r="T11" s="167" t="s">
        <v>267</v>
      </c>
      <c r="U11" s="165">
        <v>13</v>
      </c>
      <c r="V11" s="536"/>
    </row>
    <row r="12" spans="2:22" ht="27.95" customHeight="1" thickBot="1">
      <c r="B12" s="546"/>
      <c r="C12" s="527"/>
      <c r="D12" s="525"/>
      <c r="E12" s="502"/>
      <c r="F12" s="540"/>
      <c r="G12" s="164" t="s">
        <v>73</v>
      </c>
      <c r="H12" s="163"/>
      <c r="I12" s="163"/>
      <c r="J12" s="163"/>
      <c r="K12" s="163"/>
      <c r="L12" s="163"/>
      <c r="M12" s="163"/>
      <c r="N12" s="110"/>
      <c r="O12" s="110"/>
      <c r="P12" s="38"/>
      <c r="Q12" s="38"/>
      <c r="R12" s="163"/>
      <c r="S12" s="163"/>
      <c r="T12" s="163"/>
      <c r="U12" s="38"/>
      <c r="V12" s="536"/>
    </row>
    <row r="13" spans="2:22" ht="27.95" customHeight="1" thickBot="1">
      <c r="B13" s="546"/>
      <c r="C13" s="527"/>
      <c r="D13" s="502">
        <f>E11</f>
        <v>2696</v>
      </c>
      <c r="E13" s="502">
        <v>3172</v>
      </c>
      <c r="F13" s="540" t="s">
        <v>398</v>
      </c>
      <c r="G13" s="164" t="s">
        <v>72</v>
      </c>
      <c r="H13" s="165">
        <v>32.4</v>
      </c>
      <c r="I13" s="165">
        <v>72.3</v>
      </c>
      <c r="J13" s="165">
        <v>47.7</v>
      </c>
      <c r="K13" s="165">
        <v>156</v>
      </c>
      <c r="L13" s="165">
        <f>K13+30</f>
        <v>186</v>
      </c>
      <c r="M13" s="165" t="s">
        <v>74</v>
      </c>
      <c r="N13" s="167">
        <v>11.8</v>
      </c>
      <c r="O13" s="167">
        <v>13</v>
      </c>
      <c r="P13" s="169" t="s">
        <v>76</v>
      </c>
      <c r="Q13" s="169" t="s">
        <v>299</v>
      </c>
      <c r="R13" s="165">
        <v>180</v>
      </c>
      <c r="S13" s="165">
        <v>40</v>
      </c>
      <c r="T13" s="165" t="s">
        <v>397</v>
      </c>
      <c r="U13" s="165">
        <v>13</v>
      </c>
      <c r="V13" s="536"/>
    </row>
    <row r="14" spans="2:22" ht="27.95" customHeight="1" thickBot="1">
      <c r="B14" s="546"/>
      <c r="C14" s="527"/>
      <c r="D14" s="525"/>
      <c r="E14" s="502"/>
      <c r="F14" s="540"/>
      <c r="G14" s="164" t="s">
        <v>73</v>
      </c>
      <c r="H14" s="163"/>
      <c r="I14" s="163"/>
      <c r="J14" s="163"/>
      <c r="K14" s="163"/>
      <c r="L14" s="163"/>
      <c r="M14" s="163"/>
      <c r="N14" s="110"/>
      <c r="O14" s="110"/>
      <c r="P14" s="38"/>
      <c r="Q14" s="38"/>
      <c r="R14" s="163"/>
      <c r="S14" s="163"/>
      <c r="T14" s="163"/>
      <c r="U14" s="163"/>
      <c r="V14" s="535"/>
    </row>
    <row r="15" spans="2:22" ht="27.95" customHeight="1" thickBot="1">
      <c r="B15" s="546"/>
      <c r="C15" s="527"/>
      <c r="D15" s="525">
        <f>E13</f>
        <v>3172</v>
      </c>
      <c r="E15" s="525">
        <v>3198</v>
      </c>
      <c r="F15" s="540" t="s">
        <v>313</v>
      </c>
      <c r="G15" s="164" t="s">
        <v>72</v>
      </c>
      <c r="H15" s="165">
        <v>32.5</v>
      </c>
      <c r="I15" s="165">
        <v>73</v>
      </c>
      <c r="J15" s="165">
        <v>48</v>
      </c>
      <c r="K15" s="165">
        <v>157</v>
      </c>
      <c r="L15" s="165">
        <f>K15+30</f>
        <v>187</v>
      </c>
      <c r="M15" s="165" t="s">
        <v>74</v>
      </c>
      <c r="N15" s="167">
        <v>12</v>
      </c>
      <c r="O15" s="167">
        <v>13.1</v>
      </c>
      <c r="P15" s="169" t="s">
        <v>76</v>
      </c>
      <c r="Q15" s="169" t="s">
        <v>299</v>
      </c>
      <c r="R15" s="165">
        <v>180</v>
      </c>
      <c r="S15" s="165">
        <v>60</v>
      </c>
      <c r="T15" s="165" t="s">
        <v>295</v>
      </c>
      <c r="U15" s="165">
        <v>13</v>
      </c>
      <c r="V15" s="534" t="s">
        <v>399</v>
      </c>
    </row>
    <row r="16" spans="2:22" ht="27.95" customHeight="1" thickBot="1">
      <c r="B16" s="546"/>
      <c r="C16" s="527"/>
      <c r="D16" s="525"/>
      <c r="E16" s="525"/>
      <c r="F16" s="540"/>
      <c r="G16" s="164" t="s">
        <v>73</v>
      </c>
      <c r="H16" s="163"/>
      <c r="I16" s="163"/>
      <c r="J16" s="163"/>
      <c r="K16" s="163"/>
      <c r="L16" s="163"/>
      <c r="M16" s="163"/>
      <c r="N16" s="110"/>
      <c r="O16" s="110"/>
      <c r="P16" s="38"/>
      <c r="Q16" s="38"/>
      <c r="R16" s="163"/>
      <c r="S16" s="163"/>
      <c r="T16" s="163"/>
      <c r="U16" s="163"/>
      <c r="V16" s="535"/>
    </row>
    <row r="17" spans="2:22" ht="27.95" customHeight="1" thickBot="1">
      <c r="B17" s="546"/>
      <c r="C17" s="527"/>
      <c r="D17" s="525">
        <f>E15</f>
        <v>3198</v>
      </c>
      <c r="E17" s="525">
        <v>3651</v>
      </c>
      <c r="F17" s="540" t="s">
        <v>398</v>
      </c>
      <c r="G17" s="164" t="s">
        <v>72</v>
      </c>
      <c r="H17" s="165">
        <v>30.8</v>
      </c>
      <c r="I17" s="165">
        <v>79.8</v>
      </c>
      <c r="J17" s="165">
        <v>49.5</v>
      </c>
      <c r="K17" s="165">
        <v>174</v>
      </c>
      <c r="L17" s="165">
        <f>K17+30</f>
        <v>204</v>
      </c>
      <c r="M17" s="165" t="s">
        <v>74</v>
      </c>
      <c r="N17" s="167">
        <v>14.4</v>
      </c>
      <c r="O17" s="167">
        <v>16.8</v>
      </c>
      <c r="P17" s="169" t="s">
        <v>76</v>
      </c>
      <c r="Q17" s="169" t="s">
        <v>299</v>
      </c>
      <c r="R17" s="165">
        <v>180</v>
      </c>
      <c r="S17" s="165">
        <v>40</v>
      </c>
      <c r="T17" s="165" t="s">
        <v>397</v>
      </c>
      <c r="U17" s="165">
        <v>13</v>
      </c>
      <c r="V17" s="534" t="s">
        <v>1224</v>
      </c>
    </row>
    <row r="18" spans="2:22" ht="27.95" customHeight="1" thickBot="1">
      <c r="B18" s="546"/>
      <c r="C18" s="527"/>
      <c r="D18" s="525"/>
      <c r="E18" s="525"/>
      <c r="F18" s="540"/>
      <c r="G18" s="164" t="s">
        <v>73</v>
      </c>
      <c r="H18" s="163"/>
      <c r="I18" s="163"/>
      <c r="J18" s="163"/>
      <c r="K18" s="163"/>
      <c r="L18" s="163"/>
      <c r="M18" s="163"/>
      <c r="N18" s="110"/>
      <c r="O18" s="110"/>
      <c r="P18" s="38"/>
      <c r="Q18" s="38"/>
      <c r="R18" s="163"/>
      <c r="S18" s="163"/>
      <c r="T18" s="163"/>
      <c r="U18" s="163"/>
      <c r="V18" s="536"/>
    </row>
    <row r="19" spans="2:22" ht="27.95" customHeight="1" thickBot="1">
      <c r="B19" s="546"/>
      <c r="C19" s="527"/>
      <c r="D19" s="502">
        <f>E17</f>
        <v>3651</v>
      </c>
      <c r="E19" s="502">
        <v>3735</v>
      </c>
      <c r="F19" s="540" t="s">
        <v>269</v>
      </c>
      <c r="G19" s="164" t="s">
        <v>72</v>
      </c>
      <c r="H19" s="165">
        <v>30</v>
      </c>
      <c r="I19" s="165">
        <v>80.400000000000006</v>
      </c>
      <c r="J19" s="165">
        <v>49.2</v>
      </c>
      <c r="K19" s="165">
        <v>178</v>
      </c>
      <c r="L19" s="165">
        <f>K19+30</f>
        <v>208</v>
      </c>
      <c r="M19" s="165" t="s">
        <v>74</v>
      </c>
      <c r="N19" s="167">
        <v>14.7</v>
      </c>
      <c r="O19" s="167">
        <v>17.100000000000001</v>
      </c>
      <c r="P19" s="169" t="s">
        <v>76</v>
      </c>
      <c r="Q19" s="169" t="s">
        <v>299</v>
      </c>
      <c r="R19" s="165">
        <v>180</v>
      </c>
      <c r="S19" s="165">
        <v>60</v>
      </c>
      <c r="T19" s="165" t="s">
        <v>295</v>
      </c>
      <c r="U19" s="165">
        <v>13</v>
      </c>
      <c r="V19" s="536"/>
    </row>
    <row r="20" spans="2:22" ht="41.25" customHeight="1" thickBot="1">
      <c r="B20" s="546"/>
      <c r="C20" s="527"/>
      <c r="D20" s="502"/>
      <c r="E20" s="502"/>
      <c r="F20" s="540"/>
      <c r="G20" s="164" t="s">
        <v>73</v>
      </c>
      <c r="H20" s="177"/>
      <c r="I20" s="177"/>
      <c r="J20" s="177"/>
      <c r="K20" s="177"/>
      <c r="L20" s="177"/>
      <c r="M20" s="177"/>
      <c r="N20" s="110"/>
      <c r="O20" s="110"/>
      <c r="P20" s="38"/>
      <c r="Q20" s="170"/>
      <c r="R20" s="177"/>
      <c r="S20" s="177"/>
      <c r="T20" s="177"/>
      <c r="U20" s="177"/>
      <c r="V20" s="535"/>
    </row>
    <row r="21" spans="2:22" ht="27.95" customHeight="1" thickBot="1">
      <c r="B21" s="546"/>
      <c r="C21" s="527"/>
      <c r="D21" s="502">
        <f>E19</f>
        <v>3735</v>
      </c>
      <c r="E21" s="502">
        <f>D21</f>
        <v>3735</v>
      </c>
      <c r="F21" s="540" t="s">
        <v>167</v>
      </c>
      <c r="G21" s="164" t="s">
        <v>72</v>
      </c>
      <c r="H21" s="166" t="s">
        <v>24</v>
      </c>
      <c r="I21" s="166" t="s">
        <v>24</v>
      </c>
      <c r="J21" s="166" t="s">
        <v>24</v>
      </c>
      <c r="K21" s="166">
        <v>178</v>
      </c>
      <c r="L21" s="166" t="s">
        <v>24</v>
      </c>
      <c r="M21" s="166" t="s">
        <v>24</v>
      </c>
      <c r="N21" s="166" t="s">
        <v>24</v>
      </c>
      <c r="O21" s="166" t="s">
        <v>24</v>
      </c>
      <c r="P21" s="166" t="s">
        <v>24</v>
      </c>
      <c r="Q21" s="166" t="s">
        <v>24</v>
      </c>
      <c r="R21" s="165">
        <v>0</v>
      </c>
      <c r="S21" s="165">
        <v>60</v>
      </c>
      <c r="T21" s="165" t="s">
        <v>295</v>
      </c>
      <c r="U21" s="165">
        <v>13</v>
      </c>
      <c r="V21" s="534" t="s">
        <v>400</v>
      </c>
    </row>
    <row r="22" spans="2:22" ht="27.95" customHeight="1" thickBot="1">
      <c r="B22" s="546"/>
      <c r="C22" s="527"/>
      <c r="D22" s="502"/>
      <c r="E22" s="502"/>
      <c r="F22" s="540"/>
      <c r="G22" s="164" t="s">
        <v>73</v>
      </c>
      <c r="H22" s="163"/>
      <c r="I22" s="163"/>
      <c r="J22" s="163"/>
      <c r="K22" s="163"/>
      <c r="L22" s="163"/>
      <c r="M22" s="163"/>
      <c r="N22" s="110"/>
      <c r="O22" s="110"/>
      <c r="P22" s="38"/>
      <c r="Q22" s="38"/>
      <c r="R22" s="163"/>
      <c r="S22" s="163"/>
      <c r="T22" s="163"/>
      <c r="U22" s="163"/>
      <c r="V22" s="535"/>
    </row>
    <row r="23" spans="2:22" ht="27.95" customHeight="1" thickBot="1">
      <c r="B23" s="546"/>
      <c r="C23" s="526" t="s">
        <v>264</v>
      </c>
      <c r="D23" s="502">
        <f>D9</f>
        <v>2653</v>
      </c>
      <c r="E23" s="502">
        <f>E21</f>
        <v>3735</v>
      </c>
      <c r="F23" s="540" t="s">
        <v>77</v>
      </c>
      <c r="G23" s="164" t="s">
        <v>72</v>
      </c>
      <c r="H23" s="165">
        <v>39.200000000000003</v>
      </c>
      <c r="I23" s="165">
        <v>89</v>
      </c>
      <c r="J23" s="165">
        <v>59.4</v>
      </c>
      <c r="K23" s="166">
        <v>237</v>
      </c>
      <c r="L23" s="166" t="s">
        <v>24</v>
      </c>
      <c r="M23" s="166" t="s">
        <v>24</v>
      </c>
      <c r="N23" s="168">
        <v>14</v>
      </c>
      <c r="O23" s="167" t="s">
        <v>24</v>
      </c>
      <c r="P23" s="166" t="s">
        <v>24</v>
      </c>
      <c r="Q23" s="166" t="s">
        <v>24</v>
      </c>
      <c r="R23" s="165">
        <v>0</v>
      </c>
      <c r="S23" s="165">
        <v>80</v>
      </c>
      <c r="T23" s="165" t="s">
        <v>296</v>
      </c>
      <c r="U23" s="165">
        <v>13</v>
      </c>
      <c r="V23" s="542" t="s">
        <v>78</v>
      </c>
    </row>
    <row r="24" spans="2:22" ht="27.95" customHeight="1" thickBot="1">
      <c r="B24" s="546"/>
      <c r="C24" s="527"/>
      <c r="D24" s="502"/>
      <c r="E24" s="502"/>
      <c r="F24" s="540"/>
      <c r="G24" s="164" t="s">
        <v>73</v>
      </c>
      <c r="H24" s="163"/>
      <c r="I24" s="163"/>
      <c r="J24" s="163"/>
      <c r="K24" s="163"/>
      <c r="L24" s="163"/>
      <c r="M24" s="163"/>
      <c r="N24" s="110"/>
      <c r="O24" s="110"/>
      <c r="P24" s="38"/>
      <c r="Q24" s="38"/>
      <c r="R24" s="163"/>
      <c r="S24" s="163"/>
      <c r="T24" s="163"/>
      <c r="U24" s="163"/>
      <c r="V24" s="543"/>
    </row>
    <row r="25" spans="2:22" ht="27.95" customHeight="1" thickBot="1">
      <c r="B25" s="546"/>
      <c r="C25" s="527"/>
      <c r="D25" s="502">
        <f>E23</f>
        <v>3735</v>
      </c>
      <c r="E25" s="502">
        <f>D25</f>
        <v>3735</v>
      </c>
      <c r="F25" s="540" t="s">
        <v>167</v>
      </c>
      <c r="G25" s="164" t="s">
        <v>72</v>
      </c>
      <c r="H25" s="166" t="s">
        <v>24</v>
      </c>
      <c r="I25" s="166" t="s">
        <v>24</v>
      </c>
      <c r="J25" s="166" t="s">
        <v>24</v>
      </c>
      <c r="K25" s="166">
        <v>237</v>
      </c>
      <c r="L25" s="166" t="s">
        <v>24</v>
      </c>
      <c r="M25" s="166" t="s">
        <v>24</v>
      </c>
      <c r="N25" s="166" t="s">
        <v>24</v>
      </c>
      <c r="O25" s="166" t="s">
        <v>24</v>
      </c>
      <c r="P25" s="166" t="s">
        <v>24</v>
      </c>
      <c r="Q25" s="166" t="s">
        <v>24</v>
      </c>
      <c r="R25" s="165">
        <v>0</v>
      </c>
      <c r="S25" s="165">
        <v>80</v>
      </c>
      <c r="T25" s="165" t="s">
        <v>296</v>
      </c>
      <c r="U25" s="165">
        <v>13</v>
      </c>
      <c r="V25" s="544" t="s">
        <v>297</v>
      </c>
    </row>
    <row r="26" spans="2:22" ht="27.95" customHeight="1" thickBot="1">
      <c r="B26" s="547"/>
      <c r="C26" s="541"/>
      <c r="D26" s="502"/>
      <c r="E26" s="502"/>
      <c r="F26" s="540"/>
      <c r="G26" s="164" t="s">
        <v>73</v>
      </c>
      <c r="H26" s="163"/>
      <c r="I26" s="163"/>
      <c r="J26" s="163"/>
      <c r="K26" s="163"/>
      <c r="L26" s="163"/>
      <c r="M26" s="163"/>
      <c r="N26" s="110"/>
      <c r="O26" s="110"/>
      <c r="P26" s="38"/>
      <c r="Q26" s="38"/>
      <c r="R26" s="163"/>
      <c r="S26" s="163"/>
      <c r="T26" s="163"/>
      <c r="U26" s="163"/>
      <c r="V26" s="543"/>
    </row>
    <row r="27" spans="2:22" ht="238.5" customHeight="1">
      <c r="B27" s="537" t="s">
        <v>302</v>
      </c>
      <c r="C27" s="538"/>
      <c r="D27" s="538"/>
      <c r="E27" s="538"/>
      <c r="F27" s="538"/>
      <c r="G27" s="538"/>
      <c r="H27" s="538"/>
      <c r="I27" s="538"/>
      <c r="J27" s="538"/>
      <c r="K27" s="538"/>
      <c r="L27" s="538"/>
      <c r="M27" s="538"/>
      <c r="N27" s="538"/>
      <c r="O27" s="538"/>
      <c r="P27" s="538"/>
      <c r="Q27" s="538"/>
      <c r="R27" s="538"/>
      <c r="S27" s="538"/>
      <c r="T27" s="538"/>
      <c r="U27" s="538"/>
      <c r="V27" s="539"/>
    </row>
    <row r="28" spans="2:22">
      <c r="D28" s="85"/>
    </row>
    <row r="31" spans="2:22">
      <c r="D31" s="102"/>
      <c r="E31" s="102"/>
    </row>
  </sheetData>
  <mergeCells count="60">
    <mergeCell ref="F19:F20"/>
    <mergeCell ref="H6:V6"/>
    <mergeCell ref="H4:H5"/>
    <mergeCell ref="I4:I5"/>
    <mergeCell ref="O4:O5"/>
    <mergeCell ref="F11:F12"/>
    <mergeCell ref="F7:F8"/>
    <mergeCell ref="F13:F14"/>
    <mergeCell ref="V15:V16"/>
    <mergeCell ref="V7:V14"/>
    <mergeCell ref="F15:F16"/>
    <mergeCell ref="G4:G5"/>
    <mergeCell ref="V21:V22"/>
    <mergeCell ref="V17:V20"/>
    <mergeCell ref="B27:V27"/>
    <mergeCell ref="D25:D26"/>
    <mergeCell ref="E25:E26"/>
    <mergeCell ref="F25:F26"/>
    <mergeCell ref="C23:C26"/>
    <mergeCell ref="D23:D24"/>
    <mergeCell ref="E23:E24"/>
    <mergeCell ref="F23:F24"/>
    <mergeCell ref="V23:V24"/>
    <mergeCell ref="V25:V26"/>
    <mergeCell ref="B6:B26"/>
    <mergeCell ref="F17:F18"/>
    <mergeCell ref="F21:F22"/>
    <mergeCell ref="F9:F10"/>
    <mergeCell ref="D11:D12"/>
    <mergeCell ref="D21:D22"/>
    <mergeCell ref="D19:D20"/>
    <mergeCell ref="E19:E20"/>
    <mergeCell ref="C6:C22"/>
    <mergeCell ref="E9:E10"/>
    <mergeCell ref="E21:E22"/>
    <mergeCell ref="D17:D18"/>
    <mergeCell ref="E17:E18"/>
    <mergeCell ref="E11:E12"/>
    <mergeCell ref="D7:E8"/>
    <mergeCell ref="D13:D14"/>
    <mergeCell ref="D15:D16"/>
    <mergeCell ref="D6:E6"/>
    <mergeCell ref="D9:D10"/>
    <mergeCell ref="E15:E16"/>
    <mergeCell ref="E13:E14"/>
    <mergeCell ref="B2:V2"/>
    <mergeCell ref="N4:N5"/>
    <mergeCell ref="B3:V3"/>
    <mergeCell ref="B4:B5"/>
    <mergeCell ref="C4:C5"/>
    <mergeCell ref="V4:V5"/>
    <mergeCell ref="R4:T4"/>
    <mergeCell ref="M4:M5"/>
    <mergeCell ref="K4:K5"/>
    <mergeCell ref="U4:U5"/>
    <mergeCell ref="L4:L5"/>
    <mergeCell ref="J4:J5"/>
    <mergeCell ref="F4:F5"/>
    <mergeCell ref="D4:E5"/>
    <mergeCell ref="P4:Q4"/>
  </mergeCells>
  <pageMargins left="0.23622047244094491" right="0.23622047244094491" top="0.74803149606299213" bottom="0.74803149606299213" header="0.31496062992125984" footer="0.31496062992125984"/>
  <pageSetup paperSize="9" scale="7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882"/>
  <sheetViews>
    <sheetView zoomScaleNormal="100" zoomScaleSheetLayoutView="70" workbookViewId="0">
      <selection activeCell="I23" sqref="I23:I24"/>
    </sheetView>
  </sheetViews>
  <sheetFormatPr defaultRowHeight="15"/>
  <cols>
    <col min="1" max="1" width="2.85546875" style="113" customWidth="1"/>
    <col min="2" max="2" width="3.7109375" style="113" customWidth="1"/>
    <col min="3" max="3" width="3.85546875" style="113" customWidth="1"/>
    <col min="4" max="4" width="21.140625" style="113" customWidth="1"/>
    <col min="5" max="5" width="34.5703125" style="113" customWidth="1"/>
    <col min="6" max="6" width="21" style="113" customWidth="1"/>
    <col min="7" max="7" width="11.42578125" style="113" customWidth="1"/>
    <col min="8" max="8" width="12.7109375" style="113" customWidth="1"/>
    <col min="9" max="9" width="12.28515625" style="113" customWidth="1"/>
    <col min="10" max="11" width="10.7109375" style="113" customWidth="1"/>
    <col min="12" max="12" width="11.5703125" style="113" customWidth="1"/>
    <col min="13" max="13" width="9.7109375" style="113" customWidth="1"/>
    <col min="14" max="14" width="11" style="113" customWidth="1"/>
    <col min="15" max="15" width="9.7109375" style="113" customWidth="1"/>
    <col min="16" max="16" width="12.28515625" style="113" customWidth="1"/>
    <col min="17" max="17" width="14.85546875" style="113" customWidth="1"/>
    <col min="18" max="18" width="15.140625" style="113" customWidth="1"/>
    <col min="19" max="19" width="2.7109375" style="113" customWidth="1"/>
    <col min="20" max="203" width="8.85546875" style="113"/>
    <col min="204" max="204" width="7.5703125" style="113" customWidth="1"/>
    <col min="205" max="205" width="26.85546875" style="113" customWidth="1"/>
    <col min="206" max="206" width="19.42578125" style="113" customWidth="1"/>
    <col min="207" max="207" width="14.42578125" style="113" customWidth="1"/>
    <col min="208" max="208" width="15.85546875" style="113" customWidth="1"/>
    <col min="209" max="209" width="14.28515625" style="113" customWidth="1"/>
    <col min="210" max="210" width="15.140625" style="113" customWidth="1"/>
    <col min="211" max="211" width="12" style="113" customWidth="1"/>
    <col min="212" max="212" width="13.5703125" style="113" customWidth="1"/>
    <col min="213" max="213" width="13.140625" style="113" customWidth="1"/>
    <col min="214" max="216" width="13.85546875" style="113" customWidth="1"/>
    <col min="217" max="217" width="15" style="113" customWidth="1"/>
    <col min="218" max="237" width="8.85546875" style="113"/>
    <col min="238" max="238" width="2.28515625" style="113" customWidth="1"/>
    <col min="239" max="459" width="8.85546875" style="113"/>
    <col min="460" max="460" width="7.5703125" style="113" customWidth="1"/>
    <col min="461" max="461" width="26.85546875" style="113" customWidth="1"/>
    <col min="462" max="462" width="19.42578125" style="113" customWidth="1"/>
    <col min="463" max="463" width="14.42578125" style="113" customWidth="1"/>
    <col min="464" max="464" width="15.85546875" style="113" customWidth="1"/>
    <col min="465" max="465" width="14.28515625" style="113" customWidth="1"/>
    <col min="466" max="466" width="15.140625" style="113" customWidth="1"/>
    <col min="467" max="467" width="12" style="113" customWidth="1"/>
    <col min="468" max="468" width="13.5703125" style="113" customWidth="1"/>
    <col min="469" max="469" width="13.140625" style="113" customWidth="1"/>
    <col min="470" max="472" width="13.85546875" style="113" customWidth="1"/>
    <col min="473" max="473" width="15" style="113" customWidth="1"/>
    <col min="474" max="493" width="8.85546875" style="113"/>
    <col min="494" max="494" width="2.28515625" style="113" customWidth="1"/>
    <col min="495" max="715" width="8.85546875" style="113"/>
    <col min="716" max="716" width="7.5703125" style="113" customWidth="1"/>
    <col min="717" max="717" width="26.85546875" style="113" customWidth="1"/>
    <col min="718" max="718" width="19.42578125" style="113" customWidth="1"/>
    <col min="719" max="719" width="14.42578125" style="113" customWidth="1"/>
    <col min="720" max="720" width="15.85546875" style="113" customWidth="1"/>
    <col min="721" max="721" width="14.28515625" style="113" customWidth="1"/>
    <col min="722" max="722" width="15.140625" style="113" customWidth="1"/>
    <col min="723" max="723" width="12" style="113" customWidth="1"/>
    <col min="724" max="724" width="13.5703125" style="113" customWidth="1"/>
    <col min="725" max="725" width="13.140625" style="113" customWidth="1"/>
    <col min="726" max="728" width="13.85546875" style="113" customWidth="1"/>
    <col min="729" max="729" width="15" style="113" customWidth="1"/>
    <col min="730" max="749" width="8.85546875" style="113"/>
    <col min="750" max="750" width="2.28515625" style="113" customWidth="1"/>
    <col min="751" max="971" width="8.85546875" style="113"/>
    <col min="972" max="972" width="7.5703125" style="113" customWidth="1"/>
    <col min="973" max="973" width="26.85546875" style="113" customWidth="1"/>
    <col min="974" max="974" width="19.42578125" style="113" customWidth="1"/>
    <col min="975" max="975" width="14.42578125" style="113" customWidth="1"/>
    <col min="976" max="976" width="15.85546875" style="113" customWidth="1"/>
    <col min="977" max="977" width="14.28515625" style="113" customWidth="1"/>
    <col min="978" max="978" width="15.140625" style="113" customWidth="1"/>
    <col min="979" max="979" width="12" style="113" customWidth="1"/>
    <col min="980" max="980" width="13.5703125" style="113" customWidth="1"/>
    <col min="981" max="981" width="13.140625" style="113" customWidth="1"/>
    <col min="982" max="984" width="13.85546875" style="113" customWidth="1"/>
    <col min="985" max="985" width="15" style="113" customWidth="1"/>
    <col min="986" max="1005" width="8.85546875" style="113"/>
    <col min="1006" max="1006" width="2.28515625" style="113" customWidth="1"/>
    <col min="1007" max="1227" width="8.85546875" style="113"/>
    <col min="1228" max="1228" width="7.5703125" style="113" customWidth="1"/>
    <col min="1229" max="1229" width="26.85546875" style="113" customWidth="1"/>
    <col min="1230" max="1230" width="19.42578125" style="113" customWidth="1"/>
    <col min="1231" max="1231" width="14.42578125" style="113" customWidth="1"/>
    <col min="1232" max="1232" width="15.85546875" style="113" customWidth="1"/>
    <col min="1233" max="1233" width="14.28515625" style="113" customWidth="1"/>
    <col min="1234" max="1234" width="15.140625" style="113" customWidth="1"/>
    <col min="1235" max="1235" width="12" style="113" customWidth="1"/>
    <col min="1236" max="1236" width="13.5703125" style="113" customWidth="1"/>
    <col min="1237" max="1237" width="13.140625" style="113" customWidth="1"/>
    <col min="1238" max="1240" width="13.85546875" style="113" customWidth="1"/>
    <col min="1241" max="1241" width="15" style="113" customWidth="1"/>
    <col min="1242" max="1261" width="8.85546875" style="113"/>
    <col min="1262" max="1262" width="2.28515625" style="113" customWidth="1"/>
    <col min="1263" max="1483" width="8.85546875" style="113"/>
    <col min="1484" max="1484" width="7.5703125" style="113" customWidth="1"/>
    <col min="1485" max="1485" width="26.85546875" style="113" customWidth="1"/>
    <col min="1486" max="1486" width="19.42578125" style="113" customWidth="1"/>
    <col min="1487" max="1487" width="14.42578125" style="113" customWidth="1"/>
    <col min="1488" max="1488" width="15.85546875" style="113" customWidth="1"/>
    <col min="1489" max="1489" width="14.28515625" style="113" customWidth="1"/>
    <col min="1490" max="1490" width="15.140625" style="113" customWidth="1"/>
    <col min="1491" max="1491" width="12" style="113" customWidth="1"/>
    <col min="1492" max="1492" width="13.5703125" style="113" customWidth="1"/>
    <col min="1493" max="1493" width="13.140625" style="113" customWidth="1"/>
    <col min="1494" max="1496" width="13.85546875" style="113" customWidth="1"/>
    <col min="1497" max="1497" width="15" style="113" customWidth="1"/>
    <col min="1498" max="1517" width="8.85546875" style="113"/>
    <col min="1518" max="1518" width="2.28515625" style="113" customWidth="1"/>
    <col min="1519" max="1739" width="8.85546875" style="113"/>
    <col min="1740" max="1740" width="7.5703125" style="113" customWidth="1"/>
    <col min="1741" max="1741" width="26.85546875" style="113" customWidth="1"/>
    <col min="1742" max="1742" width="19.42578125" style="113" customWidth="1"/>
    <col min="1743" max="1743" width="14.42578125" style="113" customWidth="1"/>
    <col min="1744" max="1744" width="15.85546875" style="113" customWidth="1"/>
    <col min="1745" max="1745" width="14.28515625" style="113" customWidth="1"/>
    <col min="1746" max="1746" width="15.140625" style="113" customWidth="1"/>
    <col min="1747" max="1747" width="12" style="113" customWidth="1"/>
    <col min="1748" max="1748" width="13.5703125" style="113" customWidth="1"/>
    <col min="1749" max="1749" width="13.140625" style="113" customWidth="1"/>
    <col min="1750" max="1752" width="13.85546875" style="113" customWidth="1"/>
    <col min="1753" max="1753" width="15" style="113" customWidth="1"/>
    <col min="1754" max="1773" width="8.85546875" style="113"/>
    <col min="1774" max="1774" width="2.28515625" style="113" customWidth="1"/>
    <col min="1775" max="1995" width="8.85546875" style="113"/>
    <col min="1996" max="1996" width="7.5703125" style="113" customWidth="1"/>
    <col min="1997" max="1997" width="26.85546875" style="113" customWidth="1"/>
    <col min="1998" max="1998" width="19.42578125" style="113" customWidth="1"/>
    <col min="1999" max="1999" width="14.42578125" style="113" customWidth="1"/>
    <col min="2000" max="2000" width="15.85546875" style="113" customWidth="1"/>
    <col min="2001" max="2001" width="14.28515625" style="113" customWidth="1"/>
    <col min="2002" max="2002" width="15.140625" style="113" customWidth="1"/>
    <col min="2003" max="2003" width="12" style="113" customWidth="1"/>
    <col min="2004" max="2004" width="13.5703125" style="113" customWidth="1"/>
    <col min="2005" max="2005" width="13.140625" style="113" customWidth="1"/>
    <col min="2006" max="2008" width="13.85546875" style="113" customWidth="1"/>
    <col min="2009" max="2009" width="15" style="113" customWidth="1"/>
    <col min="2010" max="2029" width="8.85546875" style="113"/>
    <col min="2030" max="2030" width="2.28515625" style="113" customWidth="1"/>
    <col min="2031" max="2251" width="8.85546875" style="113"/>
    <col min="2252" max="2252" width="7.5703125" style="113" customWidth="1"/>
    <col min="2253" max="2253" width="26.85546875" style="113" customWidth="1"/>
    <col min="2254" max="2254" width="19.42578125" style="113" customWidth="1"/>
    <col min="2255" max="2255" width="14.42578125" style="113" customWidth="1"/>
    <col min="2256" max="2256" width="15.85546875" style="113" customWidth="1"/>
    <col min="2257" max="2257" width="14.28515625" style="113" customWidth="1"/>
    <col min="2258" max="2258" width="15.140625" style="113" customWidth="1"/>
    <col min="2259" max="2259" width="12" style="113" customWidth="1"/>
    <col min="2260" max="2260" width="13.5703125" style="113" customWidth="1"/>
    <col min="2261" max="2261" width="13.140625" style="113" customWidth="1"/>
    <col min="2262" max="2264" width="13.85546875" style="113" customWidth="1"/>
    <col min="2265" max="2265" width="15" style="113" customWidth="1"/>
    <col min="2266" max="2285" width="8.85546875" style="113"/>
    <col min="2286" max="2286" width="2.28515625" style="113" customWidth="1"/>
    <col min="2287" max="2507" width="8.85546875" style="113"/>
    <col min="2508" max="2508" width="7.5703125" style="113" customWidth="1"/>
    <col min="2509" max="2509" width="26.85546875" style="113" customWidth="1"/>
    <col min="2510" max="2510" width="19.42578125" style="113" customWidth="1"/>
    <col min="2511" max="2511" width="14.42578125" style="113" customWidth="1"/>
    <col min="2512" max="2512" width="15.85546875" style="113" customWidth="1"/>
    <col min="2513" max="2513" width="14.28515625" style="113" customWidth="1"/>
    <col min="2514" max="2514" width="15.140625" style="113" customWidth="1"/>
    <col min="2515" max="2515" width="12" style="113" customWidth="1"/>
    <col min="2516" max="2516" width="13.5703125" style="113" customWidth="1"/>
    <col min="2517" max="2517" width="13.140625" style="113" customWidth="1"/>
    <col min="2518" max="2520" width="13.85546875" style="113" customWidth="1"/>
    <col min="2521" max="2521" width="15" style="113" customWidth="1"/>
    <col min="2522" max="2541" width="8.85546875" style="113"/>
    <col min="2542" max="2542" width="2.28515625" style="113" customWidth="1"/>
    <col min="2543" max="2763" width="8.85546875" style="113"/>
    <col min="2764" max="2764" width="7.5703125" style="113" customWidth="1"/>
    <col min="2765" max="2765" width="26.85546875" style="113" customWidth="1"/>
    <col min="2766" max="2766" width="19.42578125" style="113" customWidth="1"/>
    <col min="2767" max="2767" width="14.42578125" style="113" customWidth="1"/>
    <col min="2768" max="2768" width="15.85546875" style="113" customWidth="1"/>
    <col min="2769" max="2769" width="14.28515625" style="113" customWidth="1"/>
    <col min="2770" max="2770" width="15.140625" style="113" customWidth="1"/>
    <col min="2771" max="2771" width="12" style="113" customWidth="1"/>
    <col min="2772" max="2772" width="13.5703125" style="113" customWidth="1"/>
    <col min="2773" max="2773" width="13.140625" style="113" customWidth="1"/>
    <col min="2774" max="2776" width="13.85546875" style="113" customWidth="1"/>
    <col min="2777" max="2777" width="15" style="113" customWidth="1"/>
    <col min="2778" max="2797" width="8.85546875" style="113"/>
    <col min="2798" max="2798" width="2.28515625" style="113" customWidth="1"/>
    <col min="2799" max="3019" width="8.85546875" style="113"/>
    <col min="3020" max="3020" width="7.5703125" style="113" customWidth="1"/>
    <col min="3021" max="3021" width="26.85546875" style="113" customWidth="1"/>
    <col min="3022" max="3022" width="19.42578125" style="113" customWidth="1"/>
    <col min="3023" max="3023" width="14.42578125" style="113" customWidth="1"/>
    <col min="3024" max="3024" width="15.85546875" style="113" customWidth="1"/>
    <col min="3025" max="3025" width="14.28515625" style="113" customWidth="1"/>
    <col min="3026" max="3026" width="15.140625" style="113" customWidth="1"/>
    <col min="3027" max="3027" width="12" style="113" customWidth="1"/>
    <col min="3028" max="3028" width="13.5703125" style="113" customWidth="1"/>
    <col min="3029" max="3029" width="13.140625" style="113" customWidth="1"/>
    <col min="3030" max="3032" width="13.85546875" style="113" customWidth="1"/>
    <col min="3033" max="3033" width="15" style="113" customWidth="1"/>
    <col min="3034" max="3053" width="8.85546875" style="113"/>
    <col min="3054" max="3054" width="2.28515625" style="113" customWidth="1"/>
    <col min="3055" max="3275" width="8.85546875" style="113"/>
    <col min="3276" max="3276" width="7.5703125" style="113" customWidth="1"/>
    <col min="3277" max="3277" width="26.85546875" style="113" customWidth="1"/>
    <col min="3278" max="3278" width="19.42578125" style="113" customWidth="1"/>
    <col min="3279" max="3279" width="14.42578125" style="113" customWidth="1"/>
    <col min="3280" max="3280" width="15.85546875" style="113" customWidth="1"/>
    <col min="3281" max="3281" width="14.28515625" style="113" customWidth="1"/>
    <col min="3282" max="3282" width="15.140625" style="113" customWidth="1"/>
    <col min="3283" max="3283" width="12" style="113" customWidth="1"/>
    <col min="3284" max="3284" width="13.5703125" style="113" customWidth="1"/>
    <col min="3285" max="3285" width="13.140625" style="113" customWidth="1"/>
    <col min="3286" max="3288" width="13.85546875" style="113" customWidth="1"/>
    <col min="3289" max="3289" width="15" style="113" customWidth="1"/>
    <col min="3290" max="3309" width="8.85546875" style="113"/>
    <col min="3310" max="3310" width="2.28515625" style="113" customWidth="1"/>
    <col min="3311" max="3531" width="8.85546875" style="113"/>
    <col min="3532" max="3532" width="7.5703125" style="113" customWidth="1"/>
    <col min="3533" max="3533" width="26.85546875" style="113" customWidth="1"/>
    <col min="3534" max="3534" width="19.42578125" style="113" customWidth="1"/>
    <col min="3535" max="3535" width="14.42578125" style="113" customWidth="1"/>
    <col min="3536" max="3536" width="15.85546875" style="113" customWidth="1"/>
    <col min="3537" max="3537" width="14.28515625" style="113" customWidth="1"/>
    <col min="3538" max="3538" width="15.140625" style="113" customWidth="1"/>
    <col min="3539" max="3539" width="12" style="113" customWidth="1"/>
    <col min="3540" max="3540" width="13.5703125" style="113" customWidth="1"/>
    <col min="3541" max="3541" width="13.140625" style="113" customWidth="1"/>
    <col min="3542" max="3544" width="13.85546875" style="113" customWidth="1"/>
    <col min="3545" max="3545" width="15" style="113" customWidth="1"/>
    <col min="3546" max="3565" width="8.85546875" style="113"/>
    <col min="3566" max="3566" width="2.28515625" style="113" customWidth="1"/>
    <col min="3567" max="3787" width="8.85546875" style="113"/>
    <col min="3788" max="3788" width="7.5703125" style="113" customWidth="1"/>
    <col min="3789" max="3789" width="26.85546875" style="113" customWidth="1"/>
    <col min="3790" max="3790" width="19.42578125" style="113" customWidth="1"/>
    <col min="3791" max="3791" width="14.42578125" style="113" customWidth="1"/>
    <col min="3792" max="3792" width="15.85546875" style="113" customWidth="1"/>
    <col min="3793" max="3793" width="14.28515625" style="113" customWidth="1"/>
    <col min="3794" max="3794" width="15.140625" style="113" customWidth="1"/>
    <col min="3795" max="3795" width="12" style="113" customWidth="1"/>
    <col min="3796" max="3796" width="13.5703125" style="113" customWidth="1"/>
    <col min="3797" max="3797" width="13.140625" style="113" customWidth="1"/>
    <col min="3798" max="3800" width="13.85546875" style="113" customWidth="1"/>
    <col min="3801" max="3801" width="15" style="113" customWidth="1"/>
    <col min="3802" max="3821" width="8.85546875" style="113"/>
    <col min="3822" max="3822" width="2.28515625" style="113" customWidth="1"/>
    <col min="3823" max="4043" width="8.85546875" style="113"/>
    <col min="4044" max="4044" width="7.5703125" style="113" customWidth="1"/>
    <col min="4045" max="4045" width="26.85546875" style="113" customWidth="1"/>
    <col min="4046" max="4046" width="19.42578125" style="113" customWidth="1"/>
    <col min="4047" max="4047" width="14.42578125" style="113" customWidth="1"/>
    <col min="4048" max="4048" width="15.85546875" style="113" customWidth="1"/>
    <col min="4049" max="4049" width="14.28515625" style="113" customWidth="1"/>
    <col min="4050" max="4050" width="15.140625" style="113" customWidth="1"/>
    <col min="4051" max="4051" width="12" style="113" customWidth="1"/>
    <col min="4052" max="4052" width="13.5703125" style="113" customWidth="1"/>
    <col min="4053" max="4053" width="13.140625" style="113" customWidth="1"/>
    <col min="4054" max="4056" width="13.85546875" style="113" customWidth="1"/>
    <col min="4057" max="4057" width="15" style="113" customWidth="1"/>
    <col min="4058" max="4077" width="8.85546875" style="113"/>
    <col min="4078" max="4078" width="2.28515625" style="113" customWidth="1"/>
    <col min="4079" max="4299" width="8.85546875" style="113"/>
    <col min="4300" max="4300" width="7.5703125" style="113" customWidth="1"/>
    <col min="4301" max="4301" width="26.85546875" style="113" customWidth="1"/>
    <col min="4302" max="4302" width="19.42578125" style="113" customWidth="1"/>
    <col min="4303" max="4303" width="14.42578125" style="113" customWidth="1"/>
    <col min="4304" max="4304" width="15.85546875" style="113" customWidth="1"/>
    <col min="4305" max="4305" width="14.28515625" style="113" customWidth="1"/>
    <col min="4306" max="4306" width="15.140625" style="113" customWidth="1"/>
    <col min="4307" max="4307" width="12" style="113" customWidth="1"/>
    <col min="4308" max="4308" width="13.5703125" style="113" customWidth="1"/>
    <col min="4309" max="4309" width="13.140625" style="113" customWidth="1"/>
    <col min="4310" max="4312" width="13.85546875" style="113" customWidth="1"/>
    <col min="4313" max="4313" width="15" style="113" customWidth="1"/>
    <col min="4314" max="4333" width="8.85546875" style="113"/>
    <col min="4334" max="4334" width="2.28515625" style="113" customWidth="1"/>
    <col min="4335" max="4555" width="8.85546875" style="113"/>
    <col min="4556" max="4556" width="7.5703125" style="113" customWidth="1"/>
    <col min="4557" max="4557" width="26.85546875" style="113" customWidth="1"/>
    <col min="4558" max="4558" width="19.42578125" style="113" customWidth="1"/>
    <col min="4559" max="4559" width="14.42578125" style="113" customWidth="1"/>
    <col min="4560" max="4560" width="15.85546875" style="113" customWidth="1"/>
    <col min="4561" max="4561" width="14.28515625" style="113" customWidth="1"/>
    <col min="4562" max="4562" width="15.140625" style="113" customWidth="1"/>
    <col min="4563" max="4563" width="12" style="113" customWidth="1"/>
    <col min="4564" max="4564" width="13.5703125" style="113" customWidth="1"/>
    <col min="4565" max="4565" width="13.140625" style="113" customWidth="1"/>
    <col min="4566" max="4568" width="13.85546875" style="113" customWidth="1"/>
    <col min="4569" max="4569" width="15" style="113" customWidth="1"/>
    <col min="4570" max="4589" width="8.85546875" style="113"/>
    <col min="4590" max="4590" width="2.28515625" style="113" customWidth="1"/>
    <col min="4591" max="4811" width="8.85546875" style="113"/>
    <col min="4812" max="4812" width="7.5703125" style="113" customWidth="1"/>
    <col min="4813" max="4813" width="26.85546875" style="113" customWidth="1"/>
    <col min="4814" max="4814" width="19.42578125" style="113" customWidth="1"/>
    <col min="4815" max="4815" width="14.42578125" style="113" customWidth="1"/>
    <col min="4816" max="4816" width="15.85546875" style="113" customWidth="1"/>
    <col min="4817" max="4817" width="14.28515625" style="113" customWidth="1"/>
    <col min="4818" max="4818" width="15.140625" style="113" customWidth="1"/>
    <col min="4819" max="4819" width="12" style="113" customWidth="1"/>
    <col min="4820" max="4820" width="13.5703125" style="113" customWidth="1"/>
    <col min="4821" max="4821" width="13.140625" style="113" customWidth="1"/>
    <col min="4822" max="4824" width="13.85546875" style="113" customWidth="1"/>
    <col min="4825" max="4825" width="15" style="113" customWidth="1"/>
    <col min="4826" max="4845" width="8.85546875" style="113"/>
    <col min="4846" max="4846" width="2.28515625" style="113" customWidth="1"/>
    <col min="4847" max="5067" width="8.85546875" style="113"/>
    <col min="5068" max="5068" width="7.5703125" style="113" customWidth="1"/>
    <col min="5069" max="5069" width="26.85546875" style="113" customWidth="1"/>
    <col min="5070" max="5070" width="19.42578125" style="113" customWidth="1"/>
    <col min="5071" max="5071" width="14.42578125" style="113" customWidth="1"/>
    <col min="5072" max="5072" width="15.85546875" style="113" customWidth="1"/>
    <col min="5073" max="5073" width="14.28515625" style="113" customWidth="1"/>
    <col min="5074" max="5074" width="15.140625" style="113" customWidth="1"/>
    <col min="5075" max="5075" width="12" style="113" customWidth="1"/>
    <col min="5076" max="5076" width="13.5703125" style="113" customWidth="1"/>
    <col min="5077" max="5077" width="13.140625" style="113" customWidth="1"/>
    <col min="5078" max="5080" width="13.85546875" style="113" customWidth="1"/>
    <col min="5081" max="5081" width="15" style="113" customWidth="1"/>
    <col min="5082" max="5101" width="8.85546875" style="113"/>
    <col min="5102" max="5102" width="2.28515625" style="113" customWidth="1"/>
    <col min="5103" max="5323" width="8.85546875" style="113"/>
    <col min="5324" max="5324" width="7.5703125" style="113" customWidth="1"/>
    <col min="5325" max="5325" width="26.85546875" style="113" customWidth="1"/>
    <col min="5326" max="5326" width="19.42578125" style="113" customWidth="1"/>
    <col min="5327" max="5327" width="14.42578125" style="113" customWidth="1"/>
    <col min="5328" max="5328" width="15.85546875" style="113" customWidth="1"/>
    <col min="5329" max="5329" width="14.28515625" style="113" customWidth="1"/>
    <col min="5330" max="5330" width="15.140625" style="113" customWidth="1"/>
    <col min="5331" max="5331" width="12" style="113" customWidth="1"/>
    <col min="5332" max="5332" width="13.5703125" style="113" customWidth="1"/>
    <col min="5333" max="5333" width="13.140625" style="113" customWidth="1"/>
    <col min="5334" max="5336" width="13.85546875" style="113" customWidth="1"/>
    <col min="5337" max="5337" width="15" style="113" customWidth="1"/>
    <col min="5338" max="5357" width="8.85546875" style="113"/>
    <col min="5358" max="5358" width="2.28515625" style="113" customWidth="1"/>
    <col min="5359" max="5579" width="8.85546875" style="113"/>
    <col min="5580" max="5580" width="7.5703125" style="113" customWidth="1"/>
    <col min="5581" max="5581" width="26.85546875" style="113" customWidth="1"/>
    <col min="5582" max="5582" width="19.42578125" style="113" customWidth="1"/>
    <col min="5583" max="5583" width="14.42578125" style="113" customWidth="1"/>
    <col min="5584" max="5584" width="15.85546875" style="113" customWidth="1"/>
    <col min="5585" max="5585" width="14.28515625" style="113" customWidth="1"/>
    <col min="5586" max="5586" width="15.140625" style="113" customWidth="1"/>
    <col min="5587" max="5587" width="12" style="113" customWidth="1"/>
    <col min="5588" max="5588" width="13.5703125" style="113" customWidth="1"/>
    <col min="5589" max="5589" width="13.140625" style="113" customWidth="1"/>
    <col min="5590" max="5592" width="13.85546875" style="113" customWidth="1"/>
    <col min="5593" max="5593" width="15" style="113" customWidth="1"/>
    <col min="5594" max="5613" width="8.85546875" style="113"/>
    <col min="5614" max="5614" width="2.28515625" style="113" customWidth="1"/>
    <col min="5615" max="5835" width="8.85546875" style="113"/>
    <col min="5836" max="5836" width="7.5703125" style="113" customWidth="1"/>
    <col min="5837" max="5837" width="26.85546875" style="113" customWidth="1"/>
    <col min="5838" max="5838" width="19.42578125" style="113" customWidth="1"/>
    <col min="5839" max="5839" width="14.42578125" style="113" customWidth="1"/>
    <col min="5840" max="5840" width="15.85546875" style="113" customWidth="1"/>
    <col min="5841" max="5841" width="14.28515625" style="113" customWidth="1"/>
    <col min="5842" max="5842" width="15.140625" style="113" customWidth="1"/>
    <col min="5843" max="5843" width="12" style="113" customWidth="1"/>
    <col min="5844" max="5844" width="13.5703125" style="113" customWidth="1"/>
    <col min="5845" max="5845" width="13.140625" style="113" customWidth="1"/>
    <col min="5846" max="5848" width="13.85546875" style="113" customWidth="1"/>
    <col min="5849" max="5849" width="15" style="113" customWidth="1"/>
    <col min="5850" max="5869" width="8.85546875" style="113"/>
    <col min="5870" max="5870" width="2.28515625" style="113" customWidth="1"/>
    <col min="5871" max="6091" width="8.85546875" style="113"/>
    <col min="6092" max="6092" width="7.5703125" style="113" customWidth="1"/>
    <col min="6093" max="6093" width="26.85546875" style="113" customWidth="1"/>
    <col min="6094" max="6094" width="19.42578125" style="113" customWidth="1"/>
    <col min="6095" max="6095" width="14.42578125" style="113" customWidth="1"/>
    <col min="6096" max="6096" width="15.85546875" style="113" customWidth="1"/>
    <col min="6097" max="6097" width="14.28515625" style="113" customWidth="1"/>
    <col min="6098" max="6098" width="15.140625" style="113" customWidth="1"/>
    <col min="6099" max="6099" width="12" style="113" customWidth="1"/>
    <col min="6100" max="6100" width="13.5703125" style="113" customWidth="1"/>
    <col min="6101" max="6101" width="13.140625" style="113" customWidth="1"/>
    <col min="6102" max="6104" width="13.85546875" style="113" customWidth="1"/>
    <col min="6105" max="6105" width="15" style="113" customWidth="1"/>
    <col min="6106" max="6125" width="8.85546875" style="113"/>
    <col min="6126" max="6126" width="2.28515625" style="113" customWidth="1"/>
    <col min="6127" max="6347" width="8.85546875" style="113"/>
    <col min="6348" max="6348" width="7.5703125" style="113" customWidth="1"/>
    <col min="6349" max="6349" width="26.85546875" style="113" customWidth="1"/>
    <col min="6350" max="6350" width="19.42578125" style="113" customWidth="1"/>
    <col min="6351" max="6351" width="14.42578125" style="113" customWidth="1"/>
    <col min="6352" max="6352" width="15.85546875" style="113" customWidth="1"/>
    <col min="6353" max="6353" width="14.28515625" style="113" customWidth="1"/>
    <col min="6354" max="6354" width="15.140625" style="113" customWidth="1"/>
    <col min="6355" max="6355" width="12" style="113" customWidth="1"/>
    <col min="6356" max="6356" width="13.5703125" style="113" customWidth="1"/>
    <col min="6357" max="6357" width="13.140625" style="113" customWidth="1"/>
    <col min="6358" max="6360" width="13.85546875" style="113" customWidth="1"/>
    <col min="6361" max="6361" width="15" style="113" customWidth="1"/>
    <col min="6362" max="6381" width="8.85546875" style="113"/>
    <col min="6382" max="6382" width="2.28515625" style="113" customWidth="1"/>
    <col min="6383" max="6603" width="8.85546875" style="113"/>
    <col min="6604" max="6604" width="7.5703125" style="113" customWidth="1"/>
    <col min="6605" max="6605" width="26.85546875" style="113" customWidth="1"/>
    <col min="6606" max="6606" width="19.42578125" style="113" customWidth="1"/>
    <col min="6607" max="6607" width="14.42578125" style="113" customWidth="1"/>
    <col min="6608" max="6608" width="15.85546875" style="113" customWidth="1"/>
    <col min="6609" max="6609" width="14.28515625" style="113" customWidth="1"/>
    <col min="6610" max="6610" width="15.140625" style="113" customWidth="1"/>
    <col min="6611" max="6611" width="12" style="113" customWidth="1"/>
    <col min="6612" max="6612" width="13.5703125" style="113" customWidth="1"/>
    <col min="6613" max="6613" width="13.140625" style="113" customWidth="1"/>
    <col min="6614" max="6616" width="13.85546875" style="113" customWidth="1"/>
    <col min="6617" max="6617" width="15" style="113" customWidth="1"/>
    <col min="6618" max="6637" width="8.85546875" style="113"/>
    <col min="6638" max="6638" width="2.28515625" style="113" customWidth="1"/>
    <col min="6639" max="6859" width="8.85546875" style="113"/>
    <col min="6860" max="6860" width="7.5703125" style="113" customWidth="1"/>
    <col min="6861" max="6861" width="26.85546875" style="113" customWidth="1"/>
    <col min="6862" max="6862" width="19.42578125" style="113" customWidth="1"/>
    <col min="6863" max="6863" width="14.42578125" style="113" customWidth="1"/>
    <col min="6864" max="6864" width="15.85546875" style="113" customWidth="1"/>
    <col min="6865" max="6865" width="14.28515625" style="113" customWidth="1"/>
    <col min="6866" max="6866" width="15.140625" style="113" customWidth="1"/>
    <col min="6867" max="6867" width="12" style="113" customWidth="1"/>
    <col min="6868" max="6868" width="13.5703125" style="113" customWidth="1"/>
    <col min="6869" max="6869" width="13.140625" style="113" customWidth="1"/>
    <col min="6870" max="6872" width="13.85546875" style="113" customWidth="1"/>
    <col min="6873" max="6873" width="15" style="113" customWidth="1"/>
    <col min="6874" max="6893" width="8.85546875" style="113"/>
    <col min="6894" max="6894" width="2.28515625" style="113" customWidth="1"/>
    <col min="6895" max="7115" width="8.85546875" style="113"/>
    <col min="7116" max="7116" width="7.5703125" style="113" customWidth="1"/>
    <col min="7117" max="7117" width="26.85546875" style="113" customWidth="1"/>
    <col min="7118" max="7118" width="19.42578125" style="113" customWidth="1"/>
    <col min="7119" max="7119" width="14.42578125" style="113" customWidth="1"/>
    <col min="7120" max="7120" width="15.85546875" style="113" customWidth="1"/>
    <col min="7121" max="7121" width="14.28515625" style="113" customWidth="1"/>
    <col min="7122" max="7122" width="15.140625" style="113" customWidth="1"/>
    <col min="7123" max="7123" width="12" style="113" customWidth="1"/>
    <col min="7124" max="7124" width="13.5703125" style="113" customWidth="1"/>
    <col min="7125" max="7125" width="13.140625" style="113" customWidth="1"/>
    <col min="7126" max="7128" width="13.85546875" style="113" customWidth="1"/>
    <col min="7129" max="7129" width="15" style="113" customWidth="1"/>
    <col min="7130" max="7149" width="8.85546875" style="113"/>
    <col min="7150" max="7150" width="2.28515625" style="113" customWidth="1"/>
    <col min="7151" max="7371" width="8.85546875" style="113"/>
    <col min="7372" max="7372" width="7.5703125" style="113" customWidth="1"/>
    <col min="7373" max="7373" width="26.85546875" style="113" customWidth="1"/>
    <col min="7374" max="7374" width="19.42578125" style="113" customWidth="1"/>
    <col min="7375" max="7375" width="14.42578125" style="113" customWidth="1"/>
    <col min="7376" max="7376" width="15.85546875" style="113" customWidth="1"/>
    <col min="7377" max="7377" width="14.28515625" style="113" customWidth="1"/>
    <col min="7378" max="7378" width="15.140625" style="113" customWidth="1"/>
    <col min="7379" max="7379" width="12" style="113" customWidth="1"/>
    <col min="7380" max="7380" width="13.5703125" style="113" customWidth="1"/>
    <col min="7381" max="7381" width="13.140625" style="113" customWidth="1"/>
    <col min="7382" max="7384" width="13.85546875" style="113" customWidth="1"/>
    <col min="7385" max="7385" width="15" style="113" customWidth="1"/>
    <col min="7386" max="7405" width="8.85546875" style="113"/>
    <col min="7406" max="7406" width="2.28515625" style="113" customWidth="1"/>
    <col min="7407" max="7627" width="8.85546875" style="113"/>
    <col min="7628" max="7628" width="7.5703125" style="113" customWidth="1"/>
    <col min="7629" max="7629" width="26.85546875" style="113" customWidth="1"/>
    <col min="7630" max="7630" width="19.42578125" style="113" customWidth="1"/>
    <col min="7631" max="7631" width="14.42578125" style="113" customWidth="1"/>
    <col min="7632" max="7632" width="15.85546875" style="113" customWidth="1"/>
    <col min="7633" max="7633" width="14.28515625" style="113" customWidth="1"/>
    <col min="7634" max="7634" width="15.140625" style="113" customWidth="1"/>
    <col min="7635" max="7635" width="12" style="113" customWidth="1"/>
    <col min="7636" max="7636" width="13.5703125" style="113" customWidth="1"/>
    <col min="7637" max="7637" width="13.140625" style="113" customWidth="1"/>
    <col min="7638" max="7640" width="13.85546875" style="113" customWidth="1"/>
    <col min="7641" max="7641" width="15" style="113" customWidth="1"/>
    <col min="7642" max="7661" width="8.85546875" style="113"/>
    <col min="7662" max="7662" width="2.28515625" style="113" customWidth="1"/>
    <col min="7663" max="7883" width="8.85546875" style="113"/>
    <col min="7884" max="7884" width="7.5703125" style="113" customWidth="1"/>
    <col min="7885" max="7885" width="26.85546875" style="113" customWidth="1"/>
    <col min="7886" max="7886" width="19.42578125" style="113" customWidth="1"/>
    <col min="7887" max="7887" width="14.42578125" style="113" customWidth="1"/>
    <col min="7888" max="7888" width="15.85546875" style="113" customWidth="1"/>
    <col min="7889" max="7889" width="14.28515625" style="113" customWidth="1"/>
    <col min="7890" max="7890" width="15.140625" style="113" customWidth="1"/>
    <col min="7891" max="7891" width="12" style="113" customWidth="1"/>
    <col min="7892" max="7892" width="13.5703125" style="113" customWidth="1"/>
    <col min="7893" max="7893" width="13.140625" style="113" customWidth="1"/>
    <col min="7894" max="7896" width="13.85546875" style="113" customWidth="1"/>
    <col min="7897" max="7897" width="15" style="113" customWidth="1"/>
    <col min="7898" max="7917" width="8.85546875" style="113"/>
    <col min="7918" max="7918" width="2.28515625" style="113" customWidth="1"/>
    <col min="7919" max="8139" width="8.85546875" style="113"/>
    <col min="8140" max="8140" width="7.5703125" style="113" customWidth="1"/>
    <col min="8141" max="8141" width="26.85546875" style="113" customWidth="1"/>
    <col min="8142" max="8142" width="19.42578125" style="113" customWidth="1"/>
    <col min="8143" max="8143" width="14.42578125" style="113" customWidth="1"/>
    <col min="8144" max="8144" width="15.85546875" style="113" customWidth="1"/>
    <col min="8145" max="8145" width="14.28515625" style="113" customWidth="1"/>
    <col min="8146" max="8146" width="15.140625" style="113" customWidth="1"/>
    <col min="8147" max="8147" width="12" style="113" customWidth="1"/>
    <col min="8148" max="8148" width="13.5703125" style="113" customWidth="1"/>
    <col min="8149" max="8149" width="13.140625" style="113" customWidth="1"/>
    <col min="8150" max="8152" width="13.85546875" style="113" customWidth="1"/>
    <col min="8153" max="8153" width="15" style="113" customWidth="1"/>
    <col min="8154" max="8173" width="8.85546875" style="113"/>
    <col min="8174" max="8174" width="2.28515625" style="113" customWidth="1"/>
    <col min="8175" max="8395" width="8.85546875" style="113"/>
    <col min="8396" max="8396" width="7.5703125" style="113" customWidth="1"/>
    <col min="8397" max="8397" width="26.85546875" style="113" customWidth="1"/>
    <col min="8398" max="8398" width="19.42578125" style="113" customWidth="1"/>
    <col min="8399" max="8399" width="14.42578125" style="113" customWidth="1"/>
    <col min="8400" max="8400" width="15.85546875" style="113" customWidth="1"/>
    <col min="8401" max="8401" width="14.28515625" style="113" customWidth="1"/>
    <col min="8402" max="8402" width="15.140625" style="113" customWidth="1"/>
    <col min="8403" max="8403" width="12" style="113" customWidth="1"/>
    <col min="8404" max="8404" width="13.5703125" style="113" customWidth="1"/>
    <col min="8405" max="8405" width="13.140625" style="113" customWidth="1"/>
    <col min="8406" max="8408" width="13.85546875" style="113" customWidth="1"/>
    <col min="8409" max="8409" width="15" style="113" customWidth="1"/>
    <col min="8410" max="8429" width="8.85546875" style="113"/>
    <col min="8430" max="8430" width="2.28515625" style="113" customWidth="1"/>
    <col min="8431" max="8651" width="8.85546875" style="113"/>
    <col min="8652" max="8652" width="7.5703125" style="113" customWidth="1"/>
    <col min="8653" max="8653" width="26.85546875" style="113" customWidth="1"/>
    <col min="8654" max="8654" width="19.42578125" style="113" customWidth="1"/>
    <col min="8655" max="8655" width="14.42578125" style="113" customWidth="1"/>
    <col min="8656" max="8656" width="15.85546875" style="113" customWidth="1"/>
    <col min="8657" max="8657" width="14.28515625" style="113" customWidth="1"/>
    <col min="8658" max="8658" width="15.140625" style="113" customWidth="1"/>
    <col min="8659" max="8659" width="12" style="113" customWidth="1"/>
    <col min="8660" max="8660" width="13.5703125" style="113" customWidth="1"/>
    <col min="8661" max="8661" width="13.140625" style="113" customWidth="1"/>
    <col min="8662" max="8664" width="13.85546875" style="113" customWidth="1"/>
    <col min="8665" max="8665" width="15" style="113" customWidth="1"/>
    <col min="8666" max="8685" width="8.85546875" style="113"/>
    <col min="8686" max="8686" width="2.28515625" style="113" customWidth="1"/>
    <col min="8687" max="8907" width="8.85546875" style="113"/>
    <col min="8908" max="8908" width="7.5703125" style="113" customWidth="1"/>
    <col min="8909" max="8909" width="26.85546875" style="113" customWidth="1"/>
    <col min="8910" max="8910" width="19.42578125" style="113" customWidth="1"/>
    <col min="8911" max="8911" width="14.42578125" style="113" customWidth="1"/>
    <col min="8912" max="8912" width="15.85546875" style="113" customWidth="1"/>
    <col min="8913" max="8913" width="14.28515625" style="113" customWidth="1"/>
    <col min="8914" max="8914" width="15.140625" style="113" customWidth="1"/>
    <col min="8915" max="8915" width="12" style="113" customWidth="1"/>
    <col min="8916" max="8916" width="13.5703125" style="113" customWidth="1"/>
    <col min="8917" max="8917" width="13.140625" style="113" customWidth="1"/>
    <col min="8918" max="8920" width="13.85546875" style="113" customWidth="1"/>
    <col min="8921" max="8921" width="15" style="113" customWidth="1"/>
    <col min="8922" max="8941" width="8.85546875" style="113"/>
    <col min="8942" max="8942" width="2.28515625" style="113" customWidth="1"/>
    <col min="8943" max="9163" width="8.85546875" style="113"/>
    <col min="9164" max="9164" width="7.5703125" style="113" customWidth="1"/>
    <col min="9165" max="9165" width="26.85546875" style="113" customWidth="1"/>
    <col min="9166" max="9166" width="19.42578125" style="113" customWidth="1"/>
    <col min="9167" max="9167" width="14.42578125" style="113" customWidth="1"/>
    <col min="9168" max="9168" width="15.85546875" style="113" customWidth="1"/>
    <col min="9169" max="9169" width="14.28515625" style="113" customWidth="1"/>
    <col min="9170" max="9170" width="15.140625" style="113" customWidth="1"/>
    <col min="9171" max="9171" width="12" style="113" customWidth="1"/>
    <col min="9172" max="9172" width="13.5703125" style="113" customWidth="1"/>
    <col min="9173" max="9173" width="13.140625" style="113" customWidth="1"/>
    <col min="9174" max="9176" width="13.85546875" style="113" customWidth="1"/>
    <col min="9177" max="9177" width="15" style="113" customWidth="1"/>
    <col min="9178" max="9197" width="8.85546875" style="113"/>
    <col min="9198" max="9198" width="2.28515625" style="113" customWidth="1"/>
    <col min="9199" max="9419" width="8.85546875" style="113"/>
    <col min="9420" max="9420" width="7.5703125" style="113" customWidth="1"/>
    <col min="9421" max="9421" width="26.85546875" style="113" customWidth="1"/>
    <col min="9422" max="9422" width="19.42578125" style="113" customWidth="1"/>
    <col min="9423" max="9423" width="14.42578125" style="113" customWidth="1"/>
    <col min="9424" max="9424" width="15.85546875" style="113" customWidth="1"/>
    <col min="9425" max="9425" width="14.28515625" style="113" customWidth="1"/>
    <col min="9426" max="9426" width="15.140625" style="113" customWidth="1"/>
    <col min="9427" max="9427" width="12" style="113" customWidth="1"/>
    <col min="9428" max="9428" width="13.5703125" style="113" customWidth="1"/>
    <col min="9429" max="9429" width="13.140625" style="113" customWidth="1"/>
    <col min="9430" max="9432" width="13.85546875" style="113" customWidth="1"/>
    <col min="9433" max="9433" width="15" style="113" customWidth="1"/>
    <col min="9434" max="9453" width="8.85546875" style="113"/>
    <col min="9454" max="9454" width="2.28515625" style="113" customWidth="1"/>
    <col min="9455" max="9675" width="8.85546875" style="113"/>
    <col min="9676" max="9676" width="7.5703125" style="113" customWidth="1"/>
    <col min="9677" max="9677" width="26.85546875" style="113" customWidth="1"/>
    <col min="9678" max="9678" width="19.42578125" style="113" customWidth="1"/>
    <col min="9679" max="9679" width="14.42578125" style="113" customWidth="1"/>
    <col min="9680" max="9680" width="15.85546875" style="113" customWidth="1"/>
    <col min="9681" max="9681" width="14.28515625" style="113" customWidth="1"/>
    <col min="9682" max="9682" width="15.140625" style="113" customWidth="1"/>
    <col min="9683" max="9683" width="12" style="113" customWidth="1"/>
    <col min="9684" max="9684" width="13.5703125" style="113" customWidth="1"/>
    <col min="9685" max="9685" width="13.140625" style="113" customWidth="1"/>
    <col min="9686" max="9688" width="13.85546875" style="113" customWidth="1"/>
    <col min="9689" max="9689" width="15" style="113" customWidth="1"/>
    <col min="9690" max="9709" width="8.85546875" style="113"/>
    <col min="9710" max="9710" width="2.28515625" style="113" customWidth="1"/>
    <col min="9711" max="9931" width="8.85546875" style="113"/>
    <col min="9932" max="9932" width="7.5703125" style="113" customWidth="1"/>
    <col min="9933" max="9933" width="26.85546875" style="113" customWidth="1"/>
    <col min="9934" max="9934" width="19.42578125" style="113" customWidth="1"/>
    <col min="9935" max="9935" width="14.42578125" style="113" customWidth="1"/>
    <col min="9936" max="9936" width="15.85546875" style="113" customWidth="1"/>
    <col min="9937" max="9937" width="14.28515625" style="113" customWidth="1"/>
    <col min="9938" max="9938" width="15.140625" style="113" customWidth="1"/>
    <col min="9939" max="9939" width="12" style="113" customWidth="1"/>
    <col min="9940" max="9940" width="13.5703125" style="113" customWidth="1"/>
    <col min="9941" max="9941" width="13.140625" style="113" customWidth="1"/>
    <col min="9942" max="9944" width="13.85546875" style="113" customWidth="1"/>
    <col min="9945" max="9945" width="15" style="113" customWidth="1"/>
    <col min="9946" max="9965" width="8.85546875" style="113"/>
    <col min="9966" max="9966" width="2.28515625" style="113" customWidth="1"/>
    <col min="9967" max="10187" width="8.85546875" style="113"/>
    <col min="10188" max="10188" width="7.5703125" style="113" customWidth="1"/>
    <col min="10189" max="10189" width="26.85546875" style="113" customWidth="1"/>
    <col min="10190" max="10190" width="19.42578125" style="113" customWidth="1"/>
    <col min="10191" max="10191" width="14.42578125" style="113" customWidth="1"/>
    <col min="10192" max="10192" width="15.85546875" style="113" customWidth="1"/>
    <col min="10193" max="10193" width="14.28515625" style="113" customWidth="1"/>
    <col min="10194" max="10194" width="15.140625" style="113" customWidth="1"/>
    <col min="10195" max="10195" width="12" style="113" customWidth="1"/>
    <col min="10196" max="10196" width="13.5703125" style="113" customWidth="1"/>
    <col min="10197" max="10197" width="13.140625" style="113" customWidth="1"/>
    <col min="10198" max="10200" width="13.85546875" style="113" customWidth="1"/>
    <col min="10201" max="10201" width="15" style="113" customWidth="1"/>
    <col min="10202" max="10221" width="8.85546875" style="113"/>
    <col min="10222" max="10222" width="2.28515625" style="113" customWidth="1"/>
    <col min="10223" max="10443" width="8.85546875" style="113"/>
    <col min="10444" max="10444" width="7.5703125" style="113" customWidth="1"/>
    <col min="10445" max="10445" width="26.85546875" style="113" customWidth="1"/>
    <col min="10446" max="10446" width="19.42578125" style="113" customWidth="1"/>
    <col min="10447" max="10447" width="14.42578125" style="113" customWidth="1"/>
    <col min="10448" max="10448" width="15.85546875" style="113" customWidth="1"/>
    <col min="10449" max="10449" width="14.28515625" style="113" customWidth="1"/>
    <col min="10450" max="10450" width="15.140625" style="113" customWidth="1"/>
    <col min="10451" max="10451" width="12" style="113" customWidth="1"/>
    <col min="10452" max="10452" width="13.5703125" style="113" customWidth="1"/>
    <col min="10453" max="10453" width="13.140625" style="113" customWidth="1"/>
    <col min="10454" max="10456" width="13.85546875" style="113" customWidth="1"/>
    <col min="10457" max="10457" width="15" style="113" customWidth="1"/>
    <col min="10458" max="10477" width="8.85546875" style="113"/>
    <col min="10478" max="10478" width="2.28515625" style="113" customWidth="1"/>
    <col min="10479" max="10699" width="8.85546875" style="113"/>
    <col min="10700" max="10700" width="7.5703125" style="113" customWidth="1"/>
    <col min="10701" max="10701" width="26.85546875" style="113" customWidth="1"/>
    <col min="10702" max="10702" width="19.42578125" style="113" customWidth="1"/>
    <col min="10703" max="10703" width="14.42578125" style="113" customWidth="1"/>
    <col min="10704" max="10704" width="15.85546875" style="113" customWidth="1"/>
    <col min="10705" max="10705" width="14.28515625" style="113" customWidth="1"/>
    <col min="10706" max="10706" width="15.140625" style="113" customWidth="1"/>
    <col min="10707" max="10707" width="12" style="113" customWidth="1"/>
    <col min="10708" max="10708" width="13.5703125" style="113" customWidth="1"/>
    <col min="10709" max="10709" width="13.140625" style="113" customWidth="1"/>
    <col min="10710" max="10712" width="13.85546875" style="113" customWidth="1"/>
    <col min="10713" max="10713" width="15" style="113" customWidth="1"/>
    <col min="10714" max="10733" width="8.85546875" style="113"/>
    <col min="10734" max="10734" width="2.28515625" style="113" customWidth="1"/>
    <col min="10735" max="10955" width="8.85546875" style="113"/>
    <col min="10956" max="10956" width="7.5703125" style="113" customWidth="1"/>
    <col min="10957" max="10957" width="26.85546875" style="113" customWidth="1"/>
    <col min="10958" max="10958" width="19.42578125" style="113" customWidth="1"/>
    <col min="10959" max="10959" width="14.42578125" style="113" customWidth="1"/>
    <col min="10960" max="10960" width="15.85546875" style="113" customWidth="1"/>
    <col min="10961" max="10961" width="14.28515625" style="113" customWidth="1"/>
    <col min="10962" max="10962" width="15.140625" style="113" customWidth="1"/>
    <col min="10963" max="10963" width="12" style="113" customWidth="1"/>
    <col min="10964" max="10964" width="13.5703125" style="113" customWidth="1"/>
    <col min="10965" max="10965" width="13.140625" style="113" customWidth="1"/>
    <col min="10966" max="10968" width="13.85546875" style="113" customWidth="1"/>
    <col min="10969" max="10969" width="15" style="113" customWidth="1"/>
    <col min="10970" max="10989" width="8.85546875" style="113"/>
    <col min="10990" max="10990" width="2.28515625" style="113" customWidth="1"/>
    <col min="10991" max="11211" width="8.85546875" style="113"/>
    <col min="11212" max="11212" width="7.5703125" style="113" customWidth="1"/>
    <col min="11213" max="11213" width="26.85546875" style="113" customWidth="1"/>
    <col min="11214" max="11214" width="19.42578125" style="113" customWidth="1"/>
    <col min="11215" max="11215" width="14.42578125" style="113" customWidth="1"/>
    <col min="11216" max="11216" width="15.85546875" style="113" customWidth="1"/>
    <col min="11217" max="11217" width="14.28515625" style="113" customWidth="1"/>
    <col min="11218" max="11218" width="15.140625" style="113" customWidth="1"/>
    <col min="11219" max="11219" width="12" style="113" customWidth="1"/>
    <col min="11220" max="11220" width="13.5703125" style="113" customWidth="1"/>
    <col min="11221" max="11221" width="13.140625" style="113" customWidth="1"/>
    <col min="11222" max="11224" width="13.85546875" style="113" customWidth="1"/>
    <col min="11225" max="11225" width="15" style="113" customWidth="1"/>
    <col min="11226" max="11245" width="8.85546875" style="113"/>
    <col min="11246" max="11246" width="2.28515625" style="113" customWidth="1"/>
    <col min="11247" max="11467" width="8.85546875" style="113"/>
    <col min="11468" max="11468" width="7.5703125" style="113" customWidth="1"/>
    <col min="11469" max="11469" width="26.85546875" style="113" customWidth="1"/>
    <col min="11470" max="11470" width="19.42578125" style="113" customWidth="1"/>
    <col min="11471" max="11471" width="14.42578125" style="113" customWidth="1"/>
    <col min="11472" max="11472" width="15.85546875" style="113" customWidth="1"/>
    <col min="11473" max="11473" width="14.28515625" style="113" customWidth="1"/>
    <col min="11474" max="11474" width="15.140625" style="113" customWidth="1"/>
    <col min="11475" max="11475" width="12" style="113" customWidth="1"/>
    <col min="11476" max="11476" width="13.5703125" style="113" customWidth="1"/>
    <col min="11477" max="11477" width="13.140625" style="113" customWidth="1"/>
    <col min="11478" max="11480" width="13.85546875" style="113" customWidth="1"/>
    <col min="11481" max="11481" width="15" style="113" customWidth="1"/>
    <col min="11482" max="11501" width="8.85546875" style="113"/>
    <col min="11502" max="11502" width="2.28515625" style="113" customWidth="1"/>
    <col min="11503" max="11723" width="8.85546875" style="113"/>
    <col min="11724" max="11724" width="7.5703125" style="113" customWidth="1"/>
    <col min="11725" max="11725" width="26.85546875" style="113" customWidth="1"/>
    <col min="11726" max="11726" width="19.42578125" style="113" customWidth="1"/>
    <col min="11727" max="11727" width="14.42578125" style="113" customWidth="1"/>
    <col min="11728" max="11728" width="15.85546875" style="113" customWidth="1"/>
    <col min="11729" max="11729" width="14.28515625" style="113" customWidth="1"/>
    <col min="11730" max="11730" width="15.140625" style="113" customWidth="1"/>
    <col min="11731" max="11731" width="12" style="113" customWidth="1"/>
    <col min="11732" max="11732" width="13.5703125" style="113" customWidth="1"/>
    <col min="11733" max="11733" width="13.140625" style="113" customWidth="1"/>
    <col min="11734" max="11736" width="13.85546875" style="113" customWidth="1"/>
    <col min="11737" max="11737" width="15" style="113" customWidth="1"/>
    <col min="11738" max="11757" width="8.85546875" style="113"/>
    <col min="11758" max="11758" width="2.28515625" style="113" customWidth="1"/>
    <col min="11759" max="11979" width="8.85546875" style="113"/>
    <col min="11980" max="11980" width="7.5703125" style="113" customWidth="1"/>
    <col min="11981" max="11981" width="26.85546875" style="113" customWidth="1"/>
    <col min="11982" max="11982" width="19.42578125" style="113" customWidth="1"/>
    <col min="11983" max="11983" width="14.42578125" style="113" customWidth="1"/>
    <col min="11984" max="11984" width="15.85546875" style="113" customWidth="1"/>
    <col min="11985" max="11985" width="14.28515625" style="113" customWidth="1"/>
    <col min="11986" max="11986" width="15.140625" style="113" customWidth="1"/>
    <col min="11987" max="11987" width="12" style="113" customWidth="1"/>
    <col min="11988" max="11988" width="13.5703125" style="113" customWidth="1"/>
    <col min="11989" max="11989" width="13.140625" style="113" customWidth="1"/>
    <col min="11990" max="11992" width="13.85546875" style="113" customWidth="1"/>
    <col min="11993" max="11993" width="15" style="113" customWidth="1"/>
    <col min="11994" max="12013" width="8.85546875" style="113"/>
    <col min="12014" max="12014" width="2.28515625" style="113" customWidth="1"/>
    <col min="12015" max="12235" width="8.85546875" style="113"/>
    <col min="12236" max="12236" width="7.5703125" style="113" customWidth="1"/>
    <col min="12237" max="12237" width="26.85546875" style="113" customWidth="1"/>
    <col min="12238" max="12238" width="19.42578125" style="113" customWidth="1"/>
    <col min="12239" max="12239" width="14.42578125" style="113" customWidth="1"/>
    <col min="12240" max="12240" width="15.85546875" style="113" customWidth="1"/>
    <col min="12241" max="12241" width="14.28515625" style="113" customWidth="1"/>
    <col min="12242" max="12242" width="15.140625" style="113" customWidth="1"/>
    <col min="12243" max="12243" width="12" style="113" customWidth="1"/>
    <col min="12244" max="12244" width="13.5703125" style="113" customWidth="1"/>
    <col min="12245" max="12245" width="13.140625" style="113" customWidth="1"/>
    <col min="12246" max="12248" width="13.85546875" style="113" customWidth="1"/>
    <col min="12249" max="12249" width="15" style="113" customWidth="1"/>
    <col min="12250" max="12269" width="8.85546875" style="113"/>
    <col min="12270" max="12270" width="2.28515625" style="113" customWidth="1"/>
    <col min="12271" max="12491" width="8.85546875" style="113"/>
    <col min="12492" max="12492" width="7.5703125" style="113" customWidth="1"/>
    <col min="12493" max="12493" width="26.85546875" style="113" customWidth="1"/>
    <col min="12494" max="12494" width="19.42578125" style="113" customWidth="1"/>
    <col min="12495" max="12495" width="14.42578125" style="113" customWidth="1"/>
    <col min="12496" max="12496" width="15.85546875" style="113" customWidth="1"/>
    <col min="12497" max="12497" width="14.28515625" style="113" customWidth="1"/>
    <col min="12498" max="12498" width="15.140625" style="113" customWidth="1"/>
    <col min="12499" max="12499" width="12" style="113" customWidth="1"/>
    <col min="12500" max="12500" width="13.5703125" style="113" customWidth="1"/>
    <col min="12501" max="12501" width="13.140625" style="113" customWidth="1"/>
    <col min="12502" max="12504" width="13.85546875" style="113" customWidth="1"/>
    <col min="12505" max="12505" width="15" style="113" customWidth="1"/>
    <col min="12506" max="12525" width="8.85546875" style="113"/>
    <col min="12526" max="12526" width="2.28515625" style="113" customWidth="1"/>
    <col min="12527" max="12747" width="8.85546875" style="113"/>
    <col min="12748" max="12748" width="7.5703125" style="113" customWidth="1"/>
    <col min="12749" max="12749" width="26.85546875" style="113" customWidth="1"/>
    <col min="12750" max="12750" width="19.42578125" style="113" customWidth="1"/>
    <col min="12751" max="12751" width="14.42578125" style="113" customWidth="1"/>
    <col min="12752" max="12752" width="15.85546875" style="113" customWidth="1"/>
    <col min="12753" max="12753" width="14.28515625" style="113" customWidth="1"/>
    <col min="12754" max="12754" width="15.140625" style="113" customWidth="1"/>
    <col min="12755" max="12755" width="12" style="113" customWidth="1"/>
    <col min="12756" max="12756" width="13.5703125" style="113" customWidth="1"/>
    <col min="12757" max="12757" width="13.140625" style="113" customWidth="1"/>
    <col min="12758" max="12760" width="13.85546875" style="113" customWidth="1"/>
    <col min="12761" max="12761" width="15" style="113" customWidth="1"/>
    <col min="12762" max="12781" width="8.85546875" style="113"/>
    <col min="12782" max="12782" width="2.28515625" style="113" customWidth="1"/>
    <col min="12783" max="13003" width="8.85546875" style="113"/>
    <col min="13004" max="13004" width="7.5703125" style="113" customWidth="1"/>
    <col min="13005" max="13005" width="26.85546875" style="113" customWidth="1"/>
    <col min="13006" max="13006" width="19.42578125" style="113" customWidth="1"/>
    <col min="13007" max="13007" width="14.42578125" style="113" customWidth="1"/>
    <col min="13008" max="13008" width="15.85546875" style="113" customWidth="1"/>
    <col min="13009" max="13009" width="14.28515625" style="113" customWidth="1"/>
    <col min="13010" max="13010" width="15.140625" style="113" customWidth="1"/>
    <col min="13011" max="13011" width="12" style="113" customWidth="1"/>
    <col min="13012" max="13012" width="13.5703125" style="113" customWidth="1"/>
    <col min="13013" max="13013" width="13.140625" style="113" customWidth="1"/>
    <col min="13014" max="13016" width="13.85546875" style="113" customWidth="1"/>
    <col min="13017" max="13017" width="15" style="113" customWidth="1"/>
    <col min="13018" max="13037" width="8.85546875" style="113"/>
    <col min="13038" max="13038" width="2.28515625" style="113" customWidth="1"/>
    <col min="13039" max="13259" width="8.85546875" style="113"/>
    <col min="13260" max="13260" width="7.5703125" style="113" customWidth="1"/>
    <col min="13261" max="13261" width="26.85546875" style="113" customWidth="1"/>
    <col min="13262" max="13262" width="19.42578125" style="113" customWidth="1"/>
    <col min="13263" max="13263" width="14.42578125" style="113" customWidth="1"/>
    <col min="13264" max="13264" width="15.85546875" style="113" customWidth="1"/>
    <col min="13265" max="13265" width="14.28515625" style="113" customWidth="1"/>
    <col min="13266" max="13266" width="15.140625" style="113" customWidth="1"/>
    <col min="13267" max="13267" width="12" style="113" customWidth="1"/>
    <col min="13268" max="13268" width="13.5703125" style="113" customWidth="1"/>
    <col min="13269" max="13269" width="13.140625" style="113" customWidth="1"/>
    <col min="13270" max="13272" width="13.85546875" style="113" customWidth="1"/>
    <col min="13273" max="13273" width="15" style="113" customWidth="1"/>
    <col min="13274" max="13293" width="8.85546875" style="113"/>
    <col min="13294" max="13294" width="2.28515625" style="113" customWidth="1"/>
    <col min="13295" max="13515" width="8.85546875" style="113"/>
    <col min="13516" max="13516" width="7.5703125" style="113" customWidth="1"/>
    <col min="13517" max="13517" width="26.85546875" style="113" customWidth="1"/>
    <col min="13518" max="13518" width="19.42578125" style="113" customWidth="1"/>
    <col min="13519" max="13519" width="14.42578125" style="113" customWidth="1"/>
    <col min="13520" max="13520" width="15.85546875" style="113" customWidth="1"/>
    <col min="13521" max="13521" width="14.28515625" style="113" customWidth="1"/>
    <col min="13522" max="13522" width="15.140625" style="113" customWidth="1"/>
    <col min="13523" max="13523" width="12" style="113" customWidth="1"/>
    <col min="13524" max="13524" width="13.5703125" style="113" customWidth="1"/>
    <col min="13525" max="13525" width="13.140625" style="113" customWidth="1"/>
    <col min="13526" max="13528" width="13.85546875" style="113" customWidth="1"/>
    <col min="13529" max="13529" width="15" style="113" customWidth="1"/>
    <col min="13530" max="13549" width="8.85546875" style="113"/>
    <col min="13550" max="13550" width="2.28515625" style="113" customWidth="1"/>
    <col min="13551" max="13771" width="8.85546875" style="113"/>
    <col min="13772" max="13772" width="7.5703125" style="113" customWidth="1"/>
    <col min="13773" max="13773" width="26.85546875" style="113" customWidth="1"/>
    <col min="13774" max="13774" width="19.42578125" style="113" customWidth="1"/>
    <col min="13775" max="13775" width="14.42578125" style="113" customWidth="1"/>
    <col min="13776" max="13776" width="15.85546875" style="113" customWidth="1"/>
    <col min="13777" max="13777" width="14.28515625" style="113" customWidth="1"/>
    <col min="13778" max="13778" width="15.140625" style="113" customWidth="1"/>
    <col min="13779" max="13779" width="12" style="113" customWidth="1"/>
    <col min="13780" max="13780" width="13.5703125" style="113" customWidth="1"/>
    <col min="13781" max="13781" width="13.140625" style="113" customWidth="1"/>
    <col min="13782" max="13784" width="13.85546875" style="113" customWidth="1"/>
    <col min="13785" max="13785" width="15" style="113" customWidth="1"/>
    <col min="13786" max="13805" width="8.85546875" style="113"/>
    <col min="13806" max="13806" width="2.28515625" style="113" customWidth="1"/>
    <col min="13807" max="14027" width="8.85546875" style="113"/>
    <col min="14028" max="14028" width="7.5703125" style="113" customWidth="1"/>
    <col min="14029" max="14029" width="26.85546875" style="113" customWidth="1"/>
    <col min="14030" max="14030" width="19.42578125" style="113" customWidth="1"/>
    <col min="14031" max="14031" width="14.42578125" style="113" customWidth="1"/>
    <col min="14032" max="14032" width="15.85546875" style="113" customWidth="1"/>
    <col min="14033" max="14033" width="14.28515625" style="113" customWidth="1"/>
    <col min="14034" max="14034" width="15.140625" style="113" customWidth="1"/>
    <col min="14035" max="14035" width="12" style="113" customWidth="1"/>
    <col min="14036" max="14036" width="13.5703125" style="113" customWidth="1"/>
    <col min="14037" max="14037" width="13.140625" style="113" customWidth="1"/>
    <col min="14038" max="14040" width="13.85546875" style="113" customWidth="1"/>
    <col min="14041" max="14041" width="15" style="113" customWidth="1"/>
    <col min="14042" max="14061" width="8.85546875" style="113"/>
    <col min="14062" max="14062" width="2.28515625" style="113" customWidth="1"/>
    <col min="14063" max="14283" width="8.85546875" style="113"/>
    <col min="14284" max="14284" width="7.5703125" style="113" customWidth="1"/>
    <col min="14285" max="14285" width="26.85546875" style="113" customWidth="1"/>
    <col min="14286" max="14286" width="19.42578125" style="113" customWidth="1"/>
    <col min="14287" max="14287" width="14.42578125" style="113" customWidth="1"/>
    <col min="14288" max="14288" width="15.85546875" style="113" customWidth="1"/>
    <col min="14289" max="14289" width="14.28515625" style="113" customWidth="1"/>
    <col min="14290" max="14290" width="15.140625" style="113" customWidth="1"/>
    <col min="14291" max="14291" width="12" style="113" customWidth="1"/>
    <col min="14292" max="14292" width="13.5703125" style="113" customWidth="1"/>
    <col min="14293" max="14293" width="13.140625" style="113" customWidth="1"/>
    <col min="14294" max="14296" width="13.85546875" style="113" customWidth="1"/>
    <col min="14297" max="14297" width="15" style="113" customWidth="1"/>
    <col min="14298" max="14317" width="8.85546875" style="113"/>
    <col min="14318" max="14318" width="2.28515625" style="113" customWidth="1"/>
    <col min="14319" max="14539" width="8.85546875" style="113"/>
    <col min="14540" max="14540" width="7.5703125" style="113" customWidth="1"/>
    <col min="14541" max="14541" width="26.85546875" style="113" customWidth="1"/>
    <col min="14542" max="14542" width="19.42578125" style="113" customWidth="1"/>
    <col min="14543" max="14543" width="14.42578125" style="113" customWidth="1"/>
    <col min="14544" max="14544" width="15.85546875" style="113" customWidth="1"/>
    <col min="14545" max="14545" width="14.28515625" style="113" customWidth="1"/>
    <col min="14546" max="14546" width="15.140625" style="113" customWidth="1"/>
    <col min="14547" max="14547" width="12" style="113" customWidth="1"/>
    <col min="14548" max="14548" width="13.5703125" style="113" customWidth="1"/>
    <col min="14549" max="14549" width="13.140625" style="113" customWidth="1"/>
    <col min="14550" max="14552" width="13.85546875" style="113" customWidth="1"/>
    <col min="14553" max="14553" width="15" style="113" customWidth="1"/>
    <col min="14554" max="14573" width="8.85546875" style="113"/>
    <col min="14574" max="14574" width="2.28515625" style="113" customWidth="1"/>
    <col min="14575" max="14795" width="8.85546875" style="113"/>
    <col min="14796" max="14796" width="7.5703125" style="113" customWidth="1"/>
    <col min="14797" max="14797" width="26.85546875" style="113" customWidth="1"/>
    <col min="14798" max="14798" width="19.42578125" style="113" customWidth="1"/>
    <col min="14799" max="14799" width="14.42578125" style="113" customWidth="1"/>
    <col min="14800" max="14800" width="15.85546875" style="113" customWidth="1"/>
    <col min="14801" max="14801" width="14.28515625" style="113" customWidth="1"/>
    <col min="14802" max="14802" width="15.140625" style="113" customWidth="1"/>
    <col min="14803" max="14803" width="12" style="113" customWidth="1"/>
    <col min="14804" max="14804" width="13.5703125" style="113" customWidth="1"/>
    <col min="14805" max="14805" width="13.140625" style="113" customWidth="1"/>
    <col min="14806" max="14808" width="13.85546875" style="113" customWidth="1"/>
    <col min="14809" max="14809" width="15" style="113" customWidth="1"/>
    <col min="14810" max="14829" width="8.85546875" style="113"/>
    <col min="14830" max="14830" width="2.28515625" style="113" customWidth="1"/>
    <col min="14831" max="15051" width="8.85546875" style="113"/>
    <col min="15052" max="15052" width="7.5703125" style="113" customWidth="1"/>
    <col min="15053" max="15053" width="26.85546875" style="113" customWidth="1"/>
    <col min="15054" max="15054" width="19.42578125" style="113" customWidth="1"/>
    <col min="15055" max="15055" width="14.42578125" style="113" customWidth="1"/>
    <col min="15056" max="15056" width="15.85546875" style="113" customWidth="1"/>
    <col min="15057" max="15057" width="14.28515625" style="113" customWidth="1"/>
    <col min="15058" max="15058" width="15.140625" style="113" customWidth="1"/>
    <col min="15059" max="15059" width="12" style="113" customWidth="1"/>
    <col min="15060" max="15060" width="13.5703125" style="113" customWidth="1"/>
    <col min="15061" max="15061" width="13.140625" style="113" customWidth="1"/>
    <col min="15062" max="15064" width="13.85546875" style="113" customWidth="1"/>
    <col min="15065" max="15065" width="15" style="113" customWidth="1"/>
    <col min="15066" max="15085" width="8.85546875" style="113"/>
    <col min="15086" max="15086" width="2.28515625" style="113" customWidth="1"/>
    <col min="15087" max="15307" width="8.85546875" style="113"/>
    <col min="15308" max="15308" width="7.5703125" style="113" customWidth="1"/>
    <col min="15309" max="15309" width="26.85546875" style="113" customWidth="1"/>
    <col min="15310" max="15310" width="19.42578125" style="113" customWidth="1"/>
    <col min="15311" max="15311" width="14.42578125" style="113" customWidth="1"/>
    <col min="15312" max="15312" width="15.85546875" style="113" customWidth="1"/>
    <col min="15313" max="15313" width="14.28515625" style="113" customWidth="1"/>
    <col min="15314" max="15314" width="15.140625" style="113" customWidth="1"/>
    <col min="15315" max="15315" width="12" style="113" customWidth="1"/>
    <col min="15316" max="15316" width="13.5703125" style="113" customWidth="1"/>
    <col min="15317" max="15317" width="13.140625" style="113" customWidth="1"/>
    <col min="15318" max="15320" width="13.85546875" style="113" customWidth="1"/>
    <col min="15321" max="15321" width="15" style="113" customWidth="1"/>
    <col min="15322" max="15341" width="8.85546875" style="113"/>
    <col min="15342" max="15342" width="2.28515625" style="113" customWidth="1"/>
    <col min="15343" max="15563" width="8.85546875" style="113"/>
    <col min="15564" max="15564" width="7.5703125" style="113" customWidth="1"/>
    <col min="15565" max="15565" width="26.85546875" style="113" customWidth="1"/>
    <col min="15566" max="15566" width="19.42578125" style="113" customWidth="1"/>
    <col min="15567" max="15567" width="14.42578125" style="113" customWidth="1"/>
    <col min="15568" max="15568" width="15.85546875" style="113" customWidth="1"/>
    <col min="15569" max="15569" width="14.28515625" style="113" customWidth="1"/>
    <col min="15570" max="15570" width="15.140625" style="113" customWidth="1"/>
    <col min="15571" max="15571" width="12" style="113" customWidth="1"/>
    <col min="15572" max="15572" width="13.5703125" style="113" customWidth="1"/>
    <col min="15573" max="15573" width="13.140625" style="113" customWidth="1"/>
    <col min="15574" max="15576" width="13.85546875" style="113" customWidth="1"/>
    <col min="15577" max="15577" width="15" style="113" customWidth="1"/>
    <col min="15578" max="15597" width="8.85546875" style="113"/>
    <col min="15598" max="15598" width="2.28515625" style="113" customWidth="1"/>
    <col min="15599" max="15819" width="8.85546875" style="113"/>
    <col min="15820" max="15820" width="7.5703125" style="113" customWidth="1"/>
    <col min="15821" max="15821" width="26.85546875" style="113" customWidth="1"/>
    <col min="15822" max="15822" width="19.42578125" style="113" customWidth="1"/>
    <col min="15823" max="15823" width="14.42578125" style="113" customWidth="1"/>
    <col min="15824" max="15824" width="15.85546875" style="113" customWidth="1"/>
    <col min="15825" max="15825" width="14.28515625" style="113" customWidth="1"/>
    <col min="15826" max="15826" width="15.140625" style="113" customWidth="1"/>
    <col min="15827" max="15827" width="12" style="113" customWidth="1"/>
    <col min="15828" max="15828" width="13.5703125" style="113" customWidth="1"/>
    <col min="15829" max="15829" width="13.140625" style="113" customWidth="1"/>
    <col min="15830" max="15832" width="13.85546875" style="113" customWidth="1"/>
    <col min="15833" max="15833" width="15" style="113" customWidth="1"/>
    <col min="15834" max="15853" width="8.85546875" style="113"/>
    <col min="15854" max="15854" width="2.28515625" style="113" customWidth="1"/>
    <col min="15855" max="16384" width="8.85546875" style="113"/>
  </cols>
  <sheetData>
    <row r="1" spans="2:19" ht="19.149999999999999" customHeight="1" thickBot="1"/>
    <row r="2" spans="2:19" ht="13.9" customHeight="1" thickTop="1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6"/>
    </row>
    <row r="3" spans="2:19" ht="16.899999999999999" customHeight="1">
      <c r="B3" s="117"/>
      <c r="C3" s="119"/>
      <c r="D3" s="119"/>
      <c r="E3" s="119"/>
      <c r="F3" s="119"/>
      <c r="G3" s="561"/>
      <c r="H3" s="562"/>
      <c r="I3" s="562"/>
      <c r="J3" s="562"/>
      <c r="K3" s="562"/>
      <c r="L3" s="562"/>
      <c r="M3" s="562"/>
      <c r="N3" s="119"/>
      <c r="O3" s="119"/>
      <c r="P3" s="119"/>
      <c r="Q3" s="119"/>
      <c r="R3" s="119"/>
      <c r="S3" s="120"/>
    </row>
    <row r="4" spans="2:19" ht="16.899999999999999" customHeight="1">
      <c r="B4" s="117"/>
      <c r="C4" s="121"/>
      <c r="D4" s="121"/>
      <c r="E4" s="121"/>
      <c r="F4" s="121"/>
      <c r="G4" s="563"/>
      <c r="H4" s="563"/>
      <c r="I4" s="563"/>
      <c r="J4" s="563"/>
      <c r="K4" s="563"/>
      <c r="L4" s="563"/>
      <c r="M4" s="563"/>
      <c r="N4" s="121"/>
      <c r="O4" s="121"/>
      <c r="P4" s="121"/>
      <c r="Q4" s="121"/>
      <c r="R4" s="121"/>
      <c r="S4" s="120"/>
    </row>
    <row r="5" spans="2:19" ht="7.9" customHeight="1">
      <c r="B5" s="117"/>
      <c r="C5" s="118"/>
      <c r="D5" s="118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0"/>
    </row>
    <row r="6" spans="2:19" ht="12" customHeight="1">
      <c r="B6" s="117"/>
      <c r="C6" s="564" t="s">
        <v>225</v>
      </c>
      <c r="D6" s="564"/>
      <c r="E6" s="564"/>
      <c r="F6" s="559" t="s">
        <v>274</v>
      </c>
      <c r="G6" s="559"/>
      <c r="H6" s="564" t="s">
        <v>226</v>
      </c>
      <c r="I6" s="564"/>
      <c r="J6" s="560" t="s">
        <v>403</v>
      </c>
      <c r="K6" s="560"/>
      <c r="L6" s="556" t="s">
        <v>93</v>
      </c>
      <c r="M6" s="556"/>
      <c r="N6" s="190" t="s">
        <v>49</v>
      </c>
      <c r="O6" s="554">
        <v>2653</v>
      </c>
      <c r="P6" s="555"/>
      <c r="Q6" s="556" t="s">
        <v>94</v>
      </c>
      <c r="R6" s="557">
        <v>1</v>
      </c>
      <c r="S6" s="120"/>
    </row>
    <row r="7" spans="2:19" ht="12" customHeight="1">
      <c r="B7" s="117"/>
      <c r="C7" s="558" t="s">
        <v>227</v>
      </c>
      <c r="D7" s="558"/>
      <c r="E7" s="558"/>
      <c r="F7" s="559" t="s">
        <v>384</v>
      </c>
      <c r="G7" s="559"/>
      <c r="H7" s="558" t="s">
        <v>228</v>
      </c>
      <c r="I7" s="558"/>
      <c r="J7" s="560" t="s">
        <v>402</v>
      </c>
      <c r="K7" s="560"/>
      <c r="L7" s="556"/>
      <c r="M7" s="556"/>
      <c r="N7" s="180" t="s">
        <v>50</v>
      </c>
      <c r="O7" s="554">
        <v>3734.95</v>
      </c>
      <c r="P7" s="555"/>
      <c r="Q7" s="556"/>
      <c r="R7" s="557"/>
      <c r="S7" s="120"/>
    </row>
    <row r="8" spans="2:19" ht="10.15" customHeight="1">
      <c r="B8" s="117"/>
      <c r="C8" s="123"/>
      <c r="D8" s="123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18"/>
      <c r="R8" s="124"/>
      <c r="S8" s="120"/>
    </row>
    <row r="9" spans="2:19" ht="15" customHeight="1">
      <c r="B9" s="117"/>
      <c r="C9" s="556" t="s">
        <v>95</v>
      </c>
      <c r="D9" s="571" t="s">
        <v>229</v>
      </c>
      <c r="E9" s="556" t="s">
        <v>53</v>
      </c>
      <c r="F9" s="556" t="s">
        <v>96</v>
      </c>
      <c r="G9" s="556" t="s">
        <v>230</v>
      </c>
      <c r="H9" s="556" t="s">
        <v>97</v>
      </c>
      <c r="I9" s="556"/>
      <c r="J9" s="565" t="s">
        <v>231</v>
      </c>
      <c r="K9" s="566"/>
      <c r="L9" s="567"/>
      <c r="M9" s="556" t="s">
        <v>232</v>
      </c>
      <c r="N9" s="556"/>
      <c r="O9" s="556" t="s">
        <v>233</v>
      </c>
      <c r="P9" s="556"/>
      <c r="Q9" s="556" t="s">
        <v>234</v>
      </c>
      <c r="R9" s="556"/>
      <c r="S9" s="120"/>
    </row>
    <row r="10" spans="2:19" ht="17.45" customHeight="1">
      <c r="B10" s="117"/>
      <c r="C10" s="556"/>
      <c r="D10" s="572"/>
      <c r="E10" s="556"/>
      <c r="F10" s="556"/>
      <c r="G10" s="556"/>
      <c r="H10" s="187" t="s">
        <v>98</v>
      </c>
      <c r="I10" s="187" t="s">
        <v>235</v>
      </c>
      <c r="J10" s="187" t="s">
        <v>98</v>
      </c>
      <c r="K10" s="187" t="s">
        <v>236</v>
      </c>
      <c r="L10" s="180" t="s">
        <v>275</v>
      </c>
      <c r="M10" s="187" t="s">
        <v>237</v>
      </c>
      <c r="N10" s="187" t="s">
        <v>238</v>
      </c>
      <c r="O10" s="187" t="s">
        <v>237</v>
      </c>
      <c r="P10" s="187" t="s">
        <v>238</v>
      </c>
      <c r="Q10" s="556"/>
      <c r="R10" s="556"/>
      <c r="S10" s="120"/>
    </row>
    <row r="11" spans="2:19" ht="10.9" customHeight="1">
      <c r="B11" s="117"/>
      <c r="C11" s="560">
        <f>IF(ISBLANK(E11),"",1)</f>
        <v>1</v>
      </c>
      <c r="D11" s="568" t="s">
        <v>165</v>
      </c>
      <c r="E11" s="568" t="s">
        <v>298</v>
      </c>
      <c r="F11" s="569" t="s">
        <v>276</v>
      </c>
      <c r="G11" s="570"/>
      <c r="H11" s="584">
        <v>0.18</v>
      </c>
      <c r="I11" s="576">
        <f>H11</f>
        <v>0.18</v>
      </c>
      <c r="J11" s="584">
        <v>20</v>
      </c>
      <c r="K11" s="576">
        <f>IFERROR(IF(J11="","",J11),"")</f>
        <v>20</v>
      </c>
      <c r="L11" s="576">
        <v>105.26</v>
      </c>
      <c r="M11" s="573">
        <v>142.9</v>
      </c>
      <c r="N11" s="573" t="s">
        <v>24</v>
      </c>
      <c r="O11" s="573" t="s">
        <v>24</v>
      </c>
      <c r="P11" s="573" t="s">
        <v>24</v>
      </c>
      <c r="Q11" s="179" t="s">
        <v>24</v>
      </c>
      <c r="R11" s="574"/>
      <c r="S11" s="120"/>
    </row>
    <row r="12" spans="2:19" ht="10.9" customHeight="1">
      <c r="B12" s="117"/>
      <c r="C12" s="560"/>
      <c r="D12" s="568"/>
      <c r="E12" s="568"/>
      <c r="F12" s="569"/>
      <c r="G12" s="570"/>
      <c r="H12" s="584"/>
      <c r="I12" s="576"/>
      <c r="J12" s="584"/>
      <c r="K12" s="576"/>
      <c r="L12" s="576"/>
      <c r="M12" s="573"/>
      <c r="N12" s="573"/>
      <c r="O12" s="573"/>
      <c r="P12" s="573"/>
      <c r="Q12" s="179" t="s">
        <v>277</v>
      </c>
      <c r="R12" s="575"/>
      <c r="S12" s="120"/>
    </row>
    <row r="13" spans="2:19" ht="10.9" customHeight="1">
      <c r="B13" s="117"/>
      <c r="C13" s="560">
        <f t="shared" ref="C13:C47" si="0">IF(ISBLANK(E13),"",C11+1)</f>
        <v>2</v>
      </c>
      <c r="D13" s="577" t="s">
        <v>68</v>
      </c>
      <c r="E13" s="577" t="s">
        <v>1221</v>
      </c>
      <c r="F13" s="580" t="s">
        <v>239</v>
      </c>
      <c r="G13" s="570"/>
      <c r="H13" s="582">
        <v>7.13</v>
      </c>
      <c r="I13" s="576">
        <f>H13+I11</f>
        <v>7.31</v>
      </c>
      <c r="J13" s="582">
        <f t="shared" ref="J13" si="1">H13*L13</f>
        <v>385.02</v>
      </c>
      <c r="K13" s="593">
        <f>IFERROR(IF(J13="","",K11+J13),"")</f>
        <v>405.02</v>
      </c>
      <c r="L13" s="576">
        <v>54</v>
      </c>
      <c r="M13" s="585" t="s">
        <v>1222</v>
      </c>
      <c r="N13" s="585" t="s">
        <v>24</v>
      </c>
      <c r="O13" s="585">
        <v>122</v>
      </c>
      <c r="P13" s="585"/>
      <c r="Q13" s="181" t="s">
        <v>278</v>
      </c>
      <c r="R13" s="574"/>
      <c r="S13" s="120"/>
    </row>
    <row r="14" spans="2:19" ht="10.9" customHeight="1">
      <c r="B14" s="117"/>
      <c r="C14" s="560"/>
      <c r="D14" s="578"/>
      <c r="E14" s="579"/>
      <c r="F14" s="581"/>
      <c r="G14" s="570"/>
      <c r="H14" s="583"/>
      <c r="I14" s="576"/>
      <c r="J14" s="583"/>
      <c r="K14" s="594"/>
      <c r="L14" s="576"/>
      <c r="M14" s="586"/>
      <c r="N14" s="586"/>
      <c r="O14" s="586"/>
      <c r="P14" s="586"/>
      <c r="Q14" s="181" t="s">
        <v>279</v>
      </c>
      <c r="R14" s="575"/>
      <c r="S14" s="120"/>
    </row>
    <row r="15" spans="2:19" ht="10.9" customHeight="1">
      <c r="B15" s="117"/>
      <c r="C15" s="560">
        <f t="shared" si="0"/>
        <v>3</v>
      </c>
      <c r="D15" s="577" t="s">
        <v>240</v>
      </c>
      <c r="E15" s="587" t="s">
        <v>280</v>
      </c>
      <c r="F15" s="580" t="s">
        <v>239</v>
      </c>
      <c r="G15" s="589"/>
      <c r="H15" s="591">
        <v>0.28999999999999998</v>
      </c>
      <c r="I15" s="576">
        <f t="shared" ref="I15" si="2">H15+I13</f>
        <v>7.6</v>
      </c>
      <c r="J15" s="582">
        <f t="shared" ref="J15:J29" si="3">H15*L15</f>
        <v>20.001299999999997</v>
      </c>
      <c r="K15" s="593">
        <f t="shared" ref="K15:K47" si="4">IFERROR(IF(J15="","",K13+J15),"")</f>
        <v>425.0213</v>
      </c>
      <c r="L15" s="576">
        <v>68.97</v>
      </c>
      <c r="M15" s="595">
        <v>121.9</v>
      </c>
      <c r="N15" s="595">
        <v>68.2</v>
      </c>
      <c r="O15" s="595">
        <v>122.3</v>
      </c>
      <c r="P15" s="595" t="s">
        <v>24</v>
      </c>
      <c r="Q15" s="181" t="s">
        <v>281</v>
      </c>
      <c r="R15" s="186"/>
      <c r="S15" s="120"/>
    </row>
    <row r="16" spans="2:19" ht="10.9" customHeight="1">
      <c r="B16" s="117"/>
      <c r="C16" s="560"/>
      <c r="D16" s="578"/>
      <c r="E16" s="588"/>
      <c r="F16" s="581"/>
      <c r="G16" s="590"/>
      <c r="H16" s="592"/>
      <c r="I16" s="576"/>
      <c r="J16" s="583"/>
      <c r="K16" s="594"/>
      <c r="L16" s="576"/>
      <c r="M16" s="596"/>
      <c r="N16" s="596"/>
      <c r="O16" s="596"/>
      <c r="P16" s="596"/>
      <c r="Q16" s="181" t="s">
        <v>281</v>
      </c>
      <c r="R16" s="186"/>
      <c r="S16" s="120"/>
    </row>
    <row r="17" spans="2:19" ht="14.25" customHeight="1">
      <c r="B17" s="117"/>
      <c r="C17" s="560">
        <f t="shared" si="0"/>
        <v>4</v>
      </c>
      <c r="D17" s="578"/>
      <c r="E17" s="587" t="s">
        <v>271</v>
      </c>
      <c r="F17" s="580" t="s">
        <v>239</v>
      </c>
      <c r="G17" s="589"/>
      <c r="H17" s="591">
        <v>3.1</v>
      </c>
      <c r="I17" s="576">
        <f t="shared" ref="I17" si="5">H17+I15</f>
        <v>10.7</v>
      </c>
      <c r="J17" s="582">
        <f t="shared" si="3"/>
        <v>349.99</v>
      </c>
      <c r="K17" s="593">
        <f t="shared" si="4"/>
        <v>775.01130000000001</v>
      </c>
      <c r="L17" s="576">
        <v>112.9</v>
      </c>
      <c r="M17" s="595">
        <v>124</v>
      </c>
      <c r="N17" s="595">
        <v>48</v>
      </c>
      <c r="O17" s="595" t="s">
        <v>24</v>
      </c>
      <c r="P17" s="595" t="s">
        <v>24</v>
      </c>
      <c r="Q17" s="181" t="s">
        <v>282</v>
      </c>
      <c r="R17" s="574"/>
      <c r="S17" s="120"/>
    </row>
    <row r="18" spans="2:19" ht="12.75" customHeight="1">
      <c r="B18" s="117"/>
      <c r="C18" s="560"/>
      <c r="D18" s="578"/>
      <c r="E18" s="588"/>
      <c r="F18" s="581"/>
      <c r="G18" s="590"/>
      <c r="H18" s="592"/>
      <c r="I18" s="576"/>
      <c r="J18" s="583"/>
      <c r="K18" s="594"/>
      <c r="L18" s="576"/>
      <c r="M18" s="596"/>
      <c r="N18" s="596"/>
      <c r="O18" s="596"/>
      <c r="P18" s="596"/>
      <c r="Q18" s="181" t="s">
        <v>282</v>
      </c>
      <c r="R18" s="575"/>
      <c r="S18" s="120"/>
    </row>
    <row r="19" spans="2:19" ht="11.25" customHeight="1">
      <c r="B19" s="117"/>
      <c r="C19" s="560">
        <f t="shared" si="0"/>
        <v>5</v>
      </c>
      <c r="D19" s="578"/>
      <c r="E19" s="597" t="s">
        <v>284</v>
      </c>
      <c r="F19" s="580" t="s">
        <v>239</v>
      </c>
      <c r="G19" s="589"/>
      <c r="H19" s="591">
        <v>5.75</v>
      </c>
      <c r="I19" s="576">
        <f t="shared" ref="I19:I47" si="6">H19+I17</f>
        <v>16.45</v>
      </c>
      <c r="J19" s="582">
        <f t="shared" ref="J19" si="7">H19*L19</f>
        <v>330.33750000000003</v>
      </c>
      <c r="K19" s="593">
        <f t="shared" ref="K19" si="8">IFERROR(IF(J19="","",K17+J19),"")</f>
        <v>1105.3488</v>
      </c>
      <c r="L19" s="576">
        <v>57.45</v>
      </c>
      <c r="M19" s="595">
        <v>117.2</v>
      </c>
      <c r="N19" s="595">
        <v>68</v>
      </c>
      <c r="O19" s="595" t="s">
        <v>24</v>
      </c>
      <c r="P19" s="595" t="s">
        <v>24</v>
      </c>
      <c r="Q19" s="181" t="s">
        <v>281</v>
      </c>
      <c r="R19" s="574"/>
      <c r="S19" s="120"/>
    </row>
    <row r="20" spans="2:19" ht="14.25" customHeight="1">
      <c r="B20" s="117"/>
      <c r="C20" s="560"/>
      <c r="D20" s="578"/>
      <c r="E20" s="598"/>
      <c r="F20" s="581"/>
      <c r="G20" s="590"/>
      <c r="H20" s="592"/>
      <c r="I20" s="576"/>
      <c r="J20" s="583"/>
      <c r="K20" s="594"/>
      <c r="L20" s="576"/>
      <c r="M20" s="596"/>
      <c r="N20" s="596"/>
      <c r="O20" s="596"/>
      <c r="P20" s="596"/>
      <c r="Q20" s="181" t="s">
        <v>282</v>
      </c>
      <c r="R20" s="575"/>
      <c r="S20" s="120"/>
    </row>
    <row r="21" spans="2:19" ht="10.9" customHeight="1">
      <c r="B21" s="117"/>
      <c r="C21" s="560">
        <f t="shared" si="0"/>
        <v>6</v>
      </c>
      <c r="D21" s="578"/>
      <c r="E21" s="587" t="s">
        <v>283</v>
      </c>
      <c r="F21" s="580" t="s">
        <v>239</v>
      </c>
      <c r="G21" s="589"/>
      <c r="H21" s="591">
        <v>0.42</v>
      </c>
      <c r="I21" s="576">
        <f t="shared" si="6"/>
        <v>16.87</v>
      </c>
      <c r="J21" s="582">
        <f t="shared" ref="J21" si="9">H21*L21</f>
        <v>20.000399999999999</v>
      </c>
      <c r="K21" s="593">
        <f t="shared" ref="K21" si="10">IFERROR(IF(J21="","",K19+J21),"")</f>
        <v>1125.3491999999999</v>
      </c>
      <c r="L21" s="576">
        <v>47.62</v>
      </c>
      <c r="M21" s="595">
        <v>122.5</v>
      </c>
      <c r="N21" s="595">
        <v>63</v>
      </c>
      <c r="O21" s="595">
        <v>122.5</v>
      </c>
      <c r="P21" s="595" t="s">
        <v>24</v>
      </c>
      <c r="Q21" s="181" t="s">
        <v>281</v>
      </c>
      <c r="R21" s="574"/>
      <c r="S21" s="120"/>
    </row>
    <row r="22" spans="2:19" ht="10.5" customHeight="1">
      <c r="B22" s="117"/>
      <c r="C22" s="560"/>
      <c r="D22" s="578"/>
      <c r="E22" s="588"/>
      <c r="F22" s="581"/>
      <c r="G22" s="590"/>
      <c r="H22" s="592"/>
      <c r="I22" s="576"/>
      <c r="J22" s="583"/>
      <c r="K22" s="594"/>
      <c r="L22" s="576"/>
      <c r="M22" s="596"/>
      <c r="N22" s="596"/>
      <c r="O22" s="596"/>
      <c r="P22" s="596"/>
      <c r="Q22" s="181" t="s">
        <v>282</v>
      </c>
      <c r="R22" s="575"/>
      <c r="S22" s="120"/>
    </row>
    <row r="23" spans="2:19" ht="10.5" customHeight="1">
      <c r="B23" s="117"/>
      <c r="C23" s="560">
        <f t="shared" si="0"/>
        <v>7</v>
      </c>
      <c r="D23" s="578"/>
      <c r="E23" s="597" t="s">
        <v>285</v>
      </c>
      <c r="F23" s="580" t="s">
        <v>239</v>
      </c>
      <c r="G23" s="589"/>
      <c r="H23" s="591">
        <v>9.4</v>
      </c>
      <c r="I23" s="576">
        <f t="shared" si="6"/>
        <v>26.270000000000003</v>
      </c>
      <c r="J23" s="582">
        <f t="shared" si="3"/>
        <v>540.03000000000009</v>
      </c>
      <c r="K23" s="593">
        <f t="shared" si="4"/>
        <v>1665.3791999999999</v>
      </c>
      <c r="L23" s="576">
        <v>57.45</v>
      </c>
      <c r="M23" s="595">
        <v>118.5</v>
      </c>
      <c r="N23" s="595">
        <v>68.2</v>
      </c>
      <c r="O23" s="595" t="s">
        <v>24</v>
      </c>
      <c r="P23" s="595" t="s">
        <v>24</v>
      </c>
      <c r="Q23" s="181" t="s">
        <v>281</v>
      </c>
      <c r="R23" s="574"/>
      <c r="S23" s="120"/>
    </row>
    <row r="24" spans="2:19" ht="10.5" customHeight="1">
      <c r="B24" s="117"/>
      <c r="C24" s="560"/>
      <c r="D24" s="578"/>
      <c r="E24" s="598"/>
      <c r="F24" s="581"/>
      <c r="G24" s="590"/>
      <c r="H24" s="592"/>
      <c r="I24" s="576"/>
      <c r="J24" s="583"/>
      <c r="K24" s="594"/>
      <c r="L24" s="576"/>
      <c r="M24" s="596"/>
      <c r="N24" s="596"/>
      <c r="O24" s="596"/>
      <c r="P24" s="596"/>
      <c r="Q24" s="181" t="s">
        <v>282</v>
      </c>
      <c r="R24" s="575"/>
      <c r="S24" s="120"/>
    </row>
    <row r="25" spans="2:19" ht="10.9" customHeight="1">
      <c r="B25" s="117"/>
      <c r="C25" s="560">
        <f t="shared" si="0"/>
        <v>8</v>
      </c>
      <c r="D25" s="578"/>
      <c r="E25" s="597" t="s">
        <v>286</v>
      </c>
      <c r="F25" s="580" t="s">
        <v>239</v>
      </c>
      <c r="G25" s="589"/>
      <c r="H25" s="591">
        <v>0.94</v>
      </c>
      <c r="I25" s="576">
        <f t="shared" si="6"/>
        <v>27.210000000000004</v>
      </c>
      <c r="J25" s="582">
        <f t="shared" si="3"/>
        <v>70.001799999999989</v>
      </c>
      <c r="K25" s="593">
        <f t="shared" si="4"/>
        <v>1735.3809999999999</v>
      </c>
      <c r="L25" s="576">
        <v>74.47</v>
      </c>
      <c r="M25" s="595">
        <v>119.4</v>
      </c>
      <c r="N25" s="595">
        <v>68.400000000000006</v>
      </c>
      <c r="O25" s="595" t="s">
        <v>24</v>
      </c>
      <c r="P25" s="595" t="s">
        <v>24</v>
      </c>
      <c r="Q25" s="181" t="s">
        <v>281</v>
      </c>
      <c r="R25" s="574"/>
      <c r="S25" s="120"/>
    </row>
    <row r="26" spans="2:19" ht="10.9" customHeight="1">
      <c r="B26" s="117"/>
      <c r="C26" s="560"/>
      <c r="D26" s="578"/>
      <c r="E26" s="598"/>
      <c r="F26" s="581"/>
      <c r="G26" s="590"/>
      <c r="H26" s="592"/>
      <c r="I26" s="576"/>
      <c r="J26" s="583"/>
      <c r="K26" s="594"/>
      <c r="L26" s="576"/>
      <c r="M26" s="596"/>
      <c r="N26" s="596"/>
      <c r="O26" s="596"/>
      <c r="P26" s="596"/>
      <c r="Q26" s="181" t="s">
        <v>282</v>
      </c>
      <c r="R26" s="575"/>
      <c r="S26" s="120"/>
    </row>
    <row r="27" spans="2:19" ht="10.9" customHeight="1">
      <c r="B27" s="117"/>
      <c r="C27" s="560">
        <f t="shared" si="0"/>
        <v>9</v>
      </c>
      <c r="D27" s="578"/>
      <c r="E27" s="587" t="s">
        <v>280</v>
      </c>
      <c r="F27" s="580" t="s">
        <v>239</v>
      </c>
      <c r="G27" s="589"/>
      <c r="H27" s="591">
        <v>0.27</v>
      </c>
      <c r="I27" s="576">
        <f t="shared" si="6"/>
        <v>27.480000000000004</v>
      </c>
      <c r="J27" s="582">
        <f t="shared" si="3"/>
        <v>10.0008</v>
      </c>
      <c r="K27" s="593">
        <f t="shared" si="4"/>
        <v>1745.3817999999999</v>
      </c>
      <c r="L27" s="576">
        <v>37.04</v>
      </c>
      <c r="M27" s="595">
        <v>116.3</v>
      </c>
      <c r="N27" s="595">
        <v>70.5</v>
      </c>
      <c r="O27" s="595" t="s">
        <v>24</v>
      </c>
      <c r="P27" s="595" t="s">
        <v>24</v>
      </c>
      <c r="Q27" s="181" t="s">
        <v>281</v>
      </c>
      <c r="R27" s="186"/>
      <c r="S27" s="120"/>
    </row>
    <row r="28" spans="2:19" ht="10.9" customHeight="1">
      <c r="B28" s="117"/>
      <c r="C28" s="560"/>
      <c r="D28" s="579"/>
      <c r="E28" s="588"/>
      <c r="F28" s="581"/>
      <c r="G28" s="590"/>
      <c r="H28" s="592"/>
      <c r="I28" s="576"/>
      <c r="J28" s="583"/>
      <c r="K28" s="594"/>
      <c r="L28" s="576"/>
      <c r="M28" s="596"/>
      <c r="N28" s="596"/>
      <c r="O28" s="596"/>
      <c r="P28" s="596"/>
      <c r="Q28" s="181" t="s">
        <v>282</v>
      </c>
      <c r="R28" s="186"/>
      <c r="S28" s="120"/>
    </row>
    <row r="29" spans="2:19" ht="10.9" customHeight="1">
      <c r="B29" s="117"/>
      <c r="C29" s="560">
        <f t="shared" si="0"/>
        <v>10</v>
      </c>
      <c r="D29" s="587" t="s">
        <v>241</v>
      </c>
      <c r="E29" s="587" t="s">
        <v>287</v>
      </c>
      <c r="F29" s="580" t="s">
        <v>239</v>
      </c>
      <c r="G29" s="589"/>
      <c r="H29" s="591">
        <v>0.79</v>
      </c>
      <c r="I29" s="576">
        <f t="shared" si="6"/>
        <v>28.270000000000003</v>
      </c>
      <c r="J29" s="582">
        <f t="shared" si="3"/>
        <v>44.998400000000004</v>
      </c>
      <c r="K29" s="593">
        <f t="shared" si="4"/>
        <v>1790.3801999999998</v>
      </c>
      <c r="L29" s="576">
        <v>56.96</v>
      </c>
      <c r="M29" s="595">
        <v>121</v>
      </c>
      <c r="N29" s="595">
        <v>55</v>
      </c>
      <c r="O29" s="595">
        <v>121</v>
      </c>
      <c r="P29" s="595" t="s">
        <v>24</v>
      </c>
      <c r="Q29" s="181" t="s">
        <v>281</v>
      </c>
      <c r="R29" s="574"/>
      <c r="S29" s="120"/>
    </row>
    <row r="30" spans="2:19" ht="10.9" customHeight="1">
      <c r="B30" s="117"/>
      <c r="C30" s="560"/>
      <c r="D30" s="588"/>
      <c r="E30" s="588"/>
      <c r="F30" s="581"/>
      <c r="G30" s="590"/>
      <c r="H30" s="592"/>
      <c r="I30" s="576"/>
      <c r="J30" s="583"/>
      <c r="K30" s="594"/>
      <c r="L30" s="576"/>
      <c r="M30" s="596"/>
      <c r="N30" s="596"/>
      <c r="O30" s="596"/>
      <c r="P30" s="596"/>
      <c r="Q30" s="181" t="s">
        <v>282</v>
      </c>
      <c r="R30" s="575"/>
      <c r="S30" s="120"/>
    </row>
    <row r="31" spans="2:19" ht="10.9" customHeight="1">
      <c r="B31" s="117"/>
      <c r="C31" s="560">
        <f t="shared" si="0"/>
        <v>11</v>
      </c>
      <c r="D31" s="577" t="s">
        <v>243</v>
      </c>
      <c r="E31" s="587" t="s">
        <v>395</v>
      </c>
      <c r="F31" s="599" t="s">
        <v>307</v>
      </c>
      <c r="G31" s="589"/>
      <c r="H31" s="582">
        <v>9.35</v>
      </c>
      <c r="I31" s="576">
        <f t="shared" si="6"/>
        <v>37.620000000000005</v>
      </c>
      <c r="J31" s="582">
        <f t="shared" ref="J31:J47" si="11">H31*L31</f>
        <v>211.12299999999996</v>
      </c>
      <c r="K31" s="593">
        <f t="shared" si="4"/>
        <v>2001.5031999999999</v>
      </c>
      <c r="L31" s="593">
        <v>22.58</v>
      </c>
      <c r="M31" s="595">
        <v>88.9</v>
      </c>
      <c r="N31" s="595">
        <v>70.2</v>
      </c>
      <c r="O31" s="595">
        <v>127</v>
      </c>
      <c r="P31" s="595">
        <v>61.9</v>
      </c>
      <c r="Q31" s="199" t="s">
        <v>374</v>
      </c>
      <c r="R31" s="574"/>
      <c r="S31" s="120"/>
    </row>
    <row r="32" spans="2:19" ht="10.9" customHeight="1">
      <c r="B32" s="117"/>
      <c r="C32" s="560"/>
      <c r="D32" s="579"/>
      <c r="E32" s="588"/>
      <c r="F32" s="600"/>
      <c r="G32" s="590"/>
      <c r="H32" s="583"/>
      <c r="I32" s="576"/>
      <c r="J32" s="583"/>
      <c r="K32" s="594"/>
      <c r="L32" s="594"/>
      <c r="M32" s="596"/>
      <c r="N32" s="596"/>
      <c r="O32" s="596"/>
      <c r="P32" s="596"/>
      <c r="Q32" s="201" t="s">
        <v>375</v>
      </c>
      <c r="R32" s="575"/>
      <c r="S32" s="120"/>
    </row>
    <row r="33" spans="1:20" ht="10.9" customHeight="1">
      <c r="A33" s="125"/>
      <c r="B33" s="117"/>
      <c r="C33" s="560">
        <f t="shared" si="0"/>
        <v>12</v>
      </c>
      <c r="D33" s="587" t="s">
        <v>260</v>
      </c>
      <c r="E33" s="587" t="s">
        <v>305</v>
      </c>
      <c r="F33" s="599" t="s">
        <v>239</v>
      </c>
      <c r="G33" s="589"/>
      <c r="H33" s="591">
        <v>1.19</v>
      </c>
      <c r="I33" s="576">
        <f t="shared" si="6"/>
        <v>38.81</v>
      </c>
      <c r="J33" s="582">
        <f t="shared" ref="J33" si="12">H33*L33</f>
        <v>101.14999999999999</v>
      </c>
      <c r="K33" s="593">
        <f t="shared" si="4"/>
        <v>2102.6531999999997</v>
      </c>
      <c r="L33" s="576">
        <v>85</v>
      </c>
      <c r="M33" s="585" t="s">
        <v>308</v>
      </c>
      <c r="N33" s="585">
        <v>60</v>
      </c>
      <c r="O33" s="585">
        <v>127</v>
      </c>
      <c r="P33" s="585">
        <v>60</v>
      </c>
      <c r="Q33" s="181" t="s">
        <v>281</v>
      </c>
      <c r="R33" s="574"/>
      <c r="S33" s="120"/>
      <c r="T33" s="125"/>
    </row>
    <row r="34" spans="1:20" ht="10.9" customHeight="1">
      <c r="A34" s="125"/>
      <c r="B34" s="117"/>
      <c r="C34" s="560"/>
      <c r="D34" s="588"/>
      <c r="E34" s="588"/>
      <c r="F34" s="600"/>
      <c r="G34" s="590"/>
      <c r="H34" s="592"/>
      <c r="I34" s="576"/>
      <c r="J34" s="583"/>
      <c r="K34" s="594"/>
      <c r="L34" s="576"/>
      <c r="M34" s="586"/>
      <c r="N34" s="586"/>
      <c r="O34" s="586"/>
      <c r="P34" s="586"/>
      <c r="Q34" s="181" t="s">
        <v>282</v>
      </c>
      <c r="R34" s="575"/>
      <c r="S34" s="120"/>
      <c r="T34" s="125"/>
    </row>
    <row r="35" spans="1:20" ht="10.9" customHeight="1">
      <c r="A35" s="125"/>
      <c r="B35" s="117"/>
      <c r="C35" s="560">
        <f t="shared" si="0"/>
        <v>13</v>
      </c>
      <c r="D35" s="577" t="s">
        <v>243</v>
      </c>
      <c r="E35" s="587" t="s">
        <v>396</v>
      </c>
      <c r="F35" s="599" t="s">
        <v>307</v>
      </c>
      <c r="G35" s="589"/>
      <c r="H35" s="582">
        <v>486.2</v>
      </c>
      <c r="I35" s="576">
        <f t="shared" si="6"/>
        <v>525.01</v>
      </c>
      <c r="J35" s="582">
        <f t="shared" ref="J35" si="13">H35*L35</f>
        <v>10978.395999999999</v>
      </c>
      <c r="K35" s="593">
        <f t="shared" si="4"/>
        <v>13081.049199999998</v>
      </c>
      <c r="L35" s="593">
        <v>22.58</v>
      </c>
      <c r="M35" s="595">
        <v>88.9</v>
      </c>
      <c r="N35" s="595">
        <v>70.2</v>
      </c>
      <c r="O35" s="595">
        <v>127</v>
      </c>
      <c r="P35" s="595">
        <v>61.9</v>
      </c>
      <c r="Q35" s="201" t="s">
        <v>374</v>
      </c>
      <c r="R35" s="574"/>
      <c r="S35" s="120"/>
      <c r="T35" s="125"/>
    </row>
    <row r="36" spans="1:20" ht="10.9" customHeight="1">
      <c r="A36" s="125"/>
      <c r="B36" s="117"/>
      <c r="C36" s="560"/>
      <c r="D36" s="579"/>
      <c r="E36" s="588"/>
      <c r="F36" s="600"/>
      <c r="G36" s="590"/>
      <c r="H36" s="583"/>
      <c r="I36" s="576"/>
      <c r="J36" s="583"/>
      <c r="K36" s="594"/>
      <c r="L36" s="594"/>
      <c r="M36" s="596"/>
      <c r="N36" s="596"/>
      <c r="O36" s="596"/>
      <c r="P36" s="596"/>
      <c r="Q36" s="201" t="s">
        <v>375</v>
      </c>
      <c r="R36" s="575"/>
      <c r="S36" s="120"/>
      <c r="T36" s="125"/>
    </row>
    <row r="37" spans="1:20" ht="10.9" customHeight="1">
      <c r="B37" s="117"/>
      <c r="C37" s="560">
        <f t="shared" si="0"/>
        <v>14</v>
      </c>
      <c r="D37" s="587" t="s">
        <v>378</v>
      </c>
      <c r="E37" s="587" t="s">
        <v>376</v>
      </c>
      <c r="F37" s="599" t="s">
        <v>307</v>
      </c>
      <c r="G37" s="589"/>
      <c r="H37" s="582">
        <v>114</v>
      </c>
      <c r="I37" s="576">
        <f t="shared" si="6"/>
        <v>639.01</v>
      </c>
      <c r="J37" s="582">
        <f t="shared" si="11"/>
        <v>4297.8</v>
      </c>
      <c r="K37" s="593">
        <f t="shared" si="4"/>
        <v>17378.849199999997</v>
      </c>
      <c r="L37" s="593">
        <v>37.700000000000003</v>
      </c>
      <c r="M37" s="595">
        <v>88.9</v>
      </c>
      <c r="N37" s="595">
        <v>50.9</v>
      </c>
      <c r="O37" s="595">
        <v>127</v>
      </c>
      <c r="P37" s="595">
        <v>57</v>
      </c>
      <c r="Q37" s="201" t="s">
        <v>374</v>
      </c>
      <c r="R37" s="574"/>
      <c r="S37" s="120"/>
    </row>
    <row r="38" spans="1:20" ht="10.9" customHeight="1">
      <c r="B38" s="117"/>
      <c r="C38" s="560"/>
      <c r="D38" s="588"/>
      <c r="E38" s="588"/>
      <c r="F38" s="600"/>
      <c r="G38" s="590"/>
      <c r="H38" s="583"/>
      <c r="I38" s="576"/>
      <c r="J38" s="583"/>
      <c r="K38" s="594"/>
      <c r="L38" s="594"/>
      <c r="M38" s="596"/>
      <c r="N38" s="596"/>
      <c r="O38" s="596"/>
      <c r="P38" s="596"/>
      <c r="Q38" s="201" t="s">
        <v>375</v>
      </c>
      <c r="R38" s="575"/>
      <c r="S38" s="120"/>
    </row>
    <row r="39" spans="1:20" ht="10.9" customHeight="1">
      <c r="B39" s="117"/>
      <c r="C39" s="560">
        <f t="shared" si="0"/>
        <v>15</v>
      </c>
      <c r="D39" s="577" t="s">
        <v>243</v>
      </c>
      <c r="E39" s="587" t="s">
        <v>396</v>
      </c>
      <c r="F39" s="599" t="s">
        <v>307</v>
      </c>
      <c r="G39" s="589"/>
      <c r="H39" s="582">
        <v>467.5</v>
      </c>
      <c r="I39" s="576">
        <f t="shared" si="6"/>
        <v>1106.51</v>
      </c>
      <c r="J39" s="582">
        <f t="shared" si="11"/>
        <v>10556.15</v>
      </c>
      <c r="K39" s="593">
        <f t="shared" si="4"/>
        <v>27934.999199999998</v>
      </c>
      <c r="L39" s="593">
        <v>22.58</v>
      </c>
      <c r="M39" s="595">
        <v>88.9</v>
      </c>
      <c r="N39" s="595">
        <v>70.2</v>
      </c>
      <c r="O39" s="595">
        <v>127</v>
      </c>
      <c r="P39" s="595">
        <v>61.9</v>
      </c>
      <c r="Q39" s="201" t="s">
        <v>374</v>
      </c>
      <c r="R39" s="574"/>
      <c r="S39" s="120"/>
    </row>
    <row r="40" spans="1:20" ht="10.9" customHeight="1">
      <c r="B40" s="117"/>
      <c r="C40" s="560"/>
      <c r="D40" s="579"/>
      <c r="E40" s="588"/>
      <c r="F40" s="600"/>
      <c r="G40" s="590"/>
      <c r="H40" s="583"/>
      <c r="I40" s="576"/>
      <c r="J40" s="583"/>
      <c r="K40" s="594"/>
      <c r="L40" s="594"/>
      <c r="M40" s="596"/>
      <c r="N40" s="596"/>
      <c r="O40" s="596"/>
      <c r="P40" s="596"/>
      <c r="Q40" s="201" t="s">
        <v>375</v>
      </c>
      <c r="R40" s="575"/>
      <c r="S40" s="120"/>
    </row>
    <row r="41" spans="1:20" ht="10.9" customHeight="1">
      <c r="B41" s="117"/>
      <c r="C41" s="560">
        <f t="shared" si="0"/>
        <v>16</v>
      </c>
      <c r="D41" s="587" t="s">
        <v>378</v>
      </c>
      <c r="E41" s="587" t="s">
        <v>377</v>
      </c>
      <c r="F41" s="599" t="s">
        <v>307</v>
      </c>
      <c r="G41" s="589"/>
      <c r="H41" s="582">
        <v>57</v>
      </c>
      <c r="I41" s="576">
        <f t="shared" si="6"/>
        <v>1163.51</v>
      </c>
      <c r="J41" s="582">
        <f t="shared" si="11"/>
        <v>2148.9</v>
      </c>
      <c r="K41" s="593">
        <f t="shared" si="4"/>
        <v>30083.8992</v>
      </c>
      <c r="L41" s="593">
        <v>37.700000000000003</v>
      </c>
      <c r="M41" s="595">
        <v>88.9</v>
      </c>
      <c r="N41" s="595">
        <v>50.9</v>
      </c>
      <c r="O41" s="595">
        <v>127</v>
      </c>
      <c r="P41" s="595">
        <v>57</v>
      </c>
      <c r="Q41" s="201" t="s">
        <v>374</v>
      </c>
      <c r="R41" s="574"/>
      <c r="S41" s="120"/>
    </row>
    <row r="42" spans="1:20" ht="10.9" customHeight="1">
      <c r="B42" s="117"/>
      <c r="C42" s="560"/>
      <c r="D42" s="588"/>
      <c r="E42" s="588"/>
      <c r="F42" s="600"/>
      <c r="G42" s="590"/>
      <c r="H42" s="583"/>
      <c r="I42" s="576"/>
      <c r="J42" s="583"/>
      <c r="K42" s="594"/>
      <c r="L42" s="594"/>
      <c r="M42" s="596"/>
      <c r="N42" s="596"/>
      <c r="O42" s="596"/>
      <c r="P42" s="596"/>
      <c r="Q42" s="201" t="s">
        <v>375</v>
      </c>
      <c r="R42" s="575"/>
      <c r="S42" s="120"/>
    </row>
    <row r="43" spans="1:20" ht="10.9" customHeight="1">
      <c r="B43" s="117"/>
      <c r="C43" s="560">
        <f t="shared" si="0"/>
        <v>17</v>
      </c>
      <c r="D43" s="587" t="s">
        <v>244</v>
      </c>
      <c r="E43" s="587" t="s">
        <v>306</v>
      </c>
      <c r="F43" s="580" t="s">
        <v>239</v>
      </c>
      <c r="G43" s="589"/>
      <c r="H43" s="591">
        <v>4.5999999999999996</v>
      </c>
      <c r="I43" s="576">
        <f t="shared" si="6"/>
        <v>1168.1099999999999</v>
      </c>
      <c r="J43" s="582">
        <f t="shared" si="11"/>
        <v>335.01799999999997</v>
      </c>
      <c r="K43" s="593">
        <f t="shared" si="4"/>
        <v>30418.9172</v>
      </c>
      <c r="L43" s="576">
        <v>72.83</v>
      </c>
      <c r="M43" s="595">
        <v>121</v>
      </c>
      <c r="N43" s="595">
        <v>50</v>
      </c>
      <c r="O43" s="595">
        <v>121</v>
      </c>
      <c r="P43" s="595">
        <v>50</v>
      </c>
      <c r="Q43" s="199" t="s">
        <v>309</v>
      </c>
      <c r="R43" s="574"/>
      <c r="S43" s="120"/>
    </row>
    <row r="44" spans="1:20" ht="10.9" customHeight="1">
      <c r="B44" s="117"/>
      <c r="C44" s="560"/>
      <c r="D44" s="588"/>
      <c r="E44" s="588"/>
      <c r="F44" s="581"/>
      <c r="G44" s="590"/>
      <c r="H44" s="592"/>
      <c r="I44" s="576"/>
      <c r="J44" s="583"/>
      <c r="K44" s="594"/>
      <c r="L44" s="576"/>
      <c r="M44" s="596"/>
      <c r="N44" s="596"/>
      <c r="O44" s="596"/>
      <c r="P44" s="596"/>
      <c r="Q44" s="199" t="s">
        <v>279</v>
      </c>
      <c r="R44" s="575"/>
      <c r="S44" s="120"/>
    </row>
    <row r="45" spans="1:20" ht="10.9" customHeight="1">
      <c r="B45" s="117"/>
      <c r="C45" s="560">
        <f t="shared" si="0"/>
        <v>18</v>
      </c>
      <c r="D45" s="587" t="s">
        <v>378</v>
      </c>
      <c r="E45" s="587" t="s">
        <v>377</v>
      </c>
      <c r="F45" s="599" t="s">
        <v>307</v>
      </c>
      <c r="G45" s="589"/>
      <c r="H45" s="582">
        <v>57</v>
      </c>
      <c r="I45" s="576">
        <f t="shared" si="6"/>
        <v>1225.1099999999999</v>
      </c>
      <c r="J45" s="582">
        <f t="shared" si="11"/>
        <v>2148.9</v>
      </c>
      <c r="K45" s="593">
        <f t="shared" si="4"/>
        <v>32567.817200000001</v>
      </c>
      <c r="L45" s="593">
        <v>37.700000000000003</v>
      </c>
      <c r="M45" s="595">
        <v>88.9</v>
      </c>
      <c r="N45" s="595">
        <v>50.9</v>
      </c>
      <c r="O45" s="595">
        <v>127</v>
      </c>
      <c r="P45" s="595">
        <v>57</v>
      </c>
      <c r="Q45" s="201" t="s">
        <v>374</v>
      </c>
      <c r="R45" s="574"/>
      <c r="S45" s="120"/>
    </row>
    <row r="46" spans="1:20" ht="10.9" customHeight="1">
      <c r="B46" s="117"/>
      <c r="C46" s="560"/>
      <c r="D46" s="588"/>
      <c r="E46" s="588"/>
      <c r="F46" s="600"/>
      <c r="G46" s="590"/>
      <c r="H46" s="583"/>
      <c r="I46" s="576"/>
      <c r="J46" s="583"/>
      <c r="K46" s="594"/>
      <c r="L46" s="594"/>
      <c r="M46" s="596"/>
      <c r="N46" s="596"/>
      <c r="O46" s="596"/>
      <c r="P46" s="596"/>
      <c r="Q46" s="201" t="s">
        <v>375</v>
      </c>
      <c r="R46" s="575"/>
      <c r="S46" s="120"/>
    </row>
    <row r="47" spans="1:20" ht="10.9" customHeight="1">
      <c r="A47" s="125"/>
      <c r="B47" s="117"/>
      <c r="C47" s="560">
        <f t="shared" si="0"/>
        <v>19</v>
      </c>
      <c r="D47" s="577" t="s">
        <v>243</v>
      </c>
      <c r="E47" s="587" t="s">
        <v>396</v>
      </c>
      <c r="F47" s="599" t="s">
        <v>307</v>
      </c>
      <c r="G47" s="589"/>
      <c r="H47" s="582">
        <f>O7-I45</f>
        <v>2509.84</v>
      </c>
      <c r="I47" s="576">
        <f t="shared" si="6"/>
        <v>3734.95</v>
      </c>
      <c r="J47" s="582">
        <f t="shared" si="11"/>
        <v>56672.1872</v>
      </c>
      <c r="K47" s="593">
        <f t="shared" si="4"/>
        <v>89240.004400000005</v>
      </c>
      <c r="L47" s="593">
        <v>22.58</v>
      </c>
      <c r="M47" s="595">
        <v>88.9</v>
      </c>
      <c r="N47" s="595">
        <v>70.2</v>
      </c>
      <c r="O47" s="595">
        <v>127</v>
      </c>
      <c r="P47" s="595">
        <v>61.9</v>
      </c>
      <c r="Q47" s="201" t="s">
        <v>374</v>
      </c>
      <c r="R47" s="574"/>
      <c r="S47" s="120"/>
      <c r="T47" s="125"/>
    </row>
    <row r="48" spans="1:20" ht="10.9" customHeight="1">
      <c r="A48" s="125"/>
      <c r="B48" s="117"/>
      <c r="C48" s="560"/>
      <c r="D48" s="579"/>
      <c r="E48" s="588"/>
      <c r="F48" s="600"/>
      <c r="G48" s="590"/>
      <c r="H48" s="583"/>
      <c r="I48" s="576"/>
      <c r="J48" s="583"/>
      <c r="K48" s="594"/>
      <c r="L48" s="594"/>
      <c r="M48" s="596"/>
      <c r="N48" s="596"/>
      <c r="O48" s="596"/>
      <c r="P48" s="596"/>
      <c r="Q48" s="201" t="s">
        <v>375</v>
      </c>
      <c r="R48" s="575"/>
      <c r="S48" s="120"/>
      <c r="T48" s="125"/>
    </row>
    <row r="49" spans="2:20" ht="10.9" customHeight="1">
      <c r="B49" s="117"/>
      <c r="C49" s="127"/>
      <c r="D49" s="127"/>
      <c r="E49" s="192"/>
      <c r="F49" s="192"/>
      <c r="G49" s="128"/>
      <c r="H49" s="190" t="s">
        <v>245</v>
      </c>
      <c r="I49" s="188">
        <f>O7</f>
        <v>3734.95</v>
      </c>
      <c r="J49" s="190" t="s">
        <v>246</v>
      </c>
      <c r="K49" s="188">
        <f>MAX(K11:K48)/1000</f>
        <v>89.240004400000004</v>
      </c>
      <c r="L49" s="129"/>
      <c r="M49" s="130"/>
      <c r="N49" s="130"/>
      <c r="O49" s="130"/>
      <c r="P49" s="130"/>
      <c r="Q49" s="192"/>
      <c r="R49" s="118"/>
      <c r="S49" s="120"/>
      <c r="T49" s="131"/>
    </row>
    <row r="50" spans="2:20" ht="10.9" customHeight="1">
      <c r="B50" s="117"/>
      <c r="C50" s="601"/>
      <c r="D50" s="601"/>
      <c r="E50" s="601"/>
      <c r="F50" s="601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20"/>
      <c r="T50" s="131"/>
    </row>
    <row r="51" spans="2:20" ht="10.9" customHeight="1">
      <c r="B51" s="117"/>
      <c r="C51" s="602" t="s">
        <v>268</v>
      </c>
      <c r="D51" s="603"/>
      <c r="E51" s="604"/>
      <c r="F51" s="194" t="s">
        <v>288</v>
      </c>
      <c r="G51" s="605"/>
      <c r="H51" s="605"/>
      <c r="I51" s="605"/>
      <c r="J51" s="605"/>
      <c r="K51" s="605"/>
      <c r="L51" s="605"/>
      <c r="M51" s="605"/>
      <c r="N51" s="605"/>
      <c r="O51" s="605"/>
      <c r="P51" s="605"/>
      <c r="Q51" s="605"/>
      <c r="R51" s="605"/>
      <c r="S51" s="132"/>
      <c r="T51" s="133"/>
    </row>
    <row r="52" spans="2:20" ht="10.9" customHeight="1">
      <c r="B52" s="117"/>
      <c r="C52" s="606" t="s">
        <v>289</v>
      </c>
      <c r="D52" s="606"/>
      <c r="E52" s="606"/>
      <c r="F52" s="179"/>
      <c r="G52" s="607"/>
      <c r="H52" s="607"/>
      <c r="I52" s="184"/>
      <c r="J52" s="608"/>
      <c r="K52" s="608"/>
      <c r="L52" s="185"/>
      <c r="M52" s="608"/>
      <c r="N52" s="608"/>
      <c r="O52" s="185"/>
      <c r="P52" s="609"/>
      <c r="Q52" s="609"/>
      <c r="R52" s="609"/>
      <c r="S52" s="132"/>
      <c r="T52" s="133"/>
    </row>
    <row r="53" spans="2:20" ht="10.9" customHeight="1">
      <c r="B53" s="117"/>
      <c r="C53" s="606" t="s">
        <v>289</v>
      </c>
      <c r="D53" s="606"/>
      <c r="E53" s="606"/>
      <c r="F53" s="189"/>
      <c r="G53" s="610"/>
      <c r="H53" s="610"/>
      <c r="I53" s="185"/>
      <c r="J53" s="608"/>
      <c r="K53" s="608"/>
      <c r="L53" s="150"/>
      <c r="M53" s="608"/>
      <c r="N53" s="608"/>
      <c r="O53" s="129"/>
      <c r="P53" s="611"/>
      <c r="Q53" s="611"/>
      <c r="R53" s="148"/>
      <c r="S53" s="132"/>
      <c r="T53" s="133"/>
    </row>
    <row r="54" spans="2:20" ht="10.9" customHeight="1">
      <c r="B54" s="117"/>
      <c r="C54" s="606" t="s">
        <v>289</v>
      </c>
      <c r="D54" s="606"/>
      <c r="E54" s="606"/>
      <c r="F54" s="189"/>
      <c r="G54" s="610"/>
      <c r="H54" s="610"/>
      <c r="I54" s="185"/>
      <c r="J54" s="608"/>
      <c r="K54" s="608"/>
      <c r="L54" s="150"/>
      <c r="M54" s="608"/>
      <c r="N54" s="608"/>
      <c r="O54" s="129"/>
      <c r="P54" s="612"/>
      <c r="Q54" s="612"/>
      <c r="R54" s="148"/>
      <c r="S54" s="132"/>
      <c r="T54" s="133"/>
    </row>
    <row r="55" spans="2:20" ht="10.9" customHeight="1">
      <c r="B55" s="117"/>
      <c r="C55" s="606" t="s">
        <v>290</v>
      </c>
      <c r="D55" s="606"/>
      <c r="E55" s="606"/>
      <c r="F55" s="195"/>
      <c r="G55" s="610"/>
      <c r="H55" s="610"/>
      <c r="I55" s="185"/>
      <c r="J55" s="608"/>
      <c r="K55" s="608"/>
      <c r="L55" s="150"/>
      <c r="M55" s="608"/>
      <c r="N55" s="608"/>
      <c r="O55" s="129"/>
      <c r="P55" s="612"/>
      <c r="Q55" s="612"/>
      <c r="R55" s="149"/>
      <c r="S55" s="132"/>
      <c r="T55" s="133"/>
    </row>
    <row r="56" spans="2:20" ht="10.9" customHeight="1">
      <c r="B56" s="117"/>
      <c r="C56" s="606" t="s">
        <v>291</v>
      </c>
      <c r="D56" s="606"/>
      <c r="E56" s="606"/>
      <c r="F56" s="195"/>
      <c r="G56" s="607"/>
      <c r="H56" s="607"/>
      <c r="I56" s="147"/>
      <c r="J56" s="147"/>
      <c r="K56" s="136"/>
      <c r="L56" s="136"/>
      <c r="M56" s="609"/>
      <c r="N56" s="609"/>
      <c r="O56" s="118"/>
      <c r="P56" s="147"/>
      <c r="Q56" s="135"/>
      <c r="R56" s="135"/>
      <c r="S56" s="120"/>
      <c r="T56" s="133"/>
    </row>
    <row r="57" spans="2:20" ht="10.9" customHeight="1">
      <c r="B57" s="117"/>
      <c r="C57" s="606" t="s">
        <v>248</v>
      </c>
      <c r="D57" s="606"/>
      <c r="E57" s="606"/>
      <c r="F57" s="195"/>
      <c r="G57" s="136"/>
      <c r="H57" s="136"/>
      <c r="I57" s="136"/>
      <c r="J57" s="136"/>
      <c r="K57" s="136"/>
      <c r="L57" s="136"/>
      <c r="M57" s="609"/>
      <c r="N57" s="609"/>
      <c r="O57" s="137"/>
      <c r="P57" s="137"/>
      <c r="Q57" s="135"/>
      <c r="R57" s="135"/>
      <c r="S57" s="120"/>
      <c r="T57" s="133"/>
    </row>
    <row r="58" spans="2:20" ht="10.9" customHeight="1">
      <c r="B58" s="117"/>
      <c r="C58" s="606" t="s">
        <v>247</v>
      </c>
      <c r="D58" s="606"/>
      <c r="E58" s="606"/>
      <c r="F58" s="195"/>
      <c r="G58" s="608"/>
      <c r="H58" s="608"/>
      <c r="I58" s="183"/>
      <c r="J58" s="191"/>
      <c r="K58" s="191"/>
      <c r="L58" s="191"/>
      <c r="M58" s="609"/>
      <c r="N58" s="609"/>
      <c r="O58" s="137"/>
      <c r="P58" s="137"/>
      <c r="Q58" s="135"/>
      <c r="R58" s="135"/>
      <c r="S58" s="120"/>
    </row>
    <row r="59" spans="2:20" ht="10.9" customHeight="1">
      <c r="B59" s="117"/>
      <c r="C59" s="605"/>
      <c r="D59" s="605"/>
      <c r="E59" s="605"/>
      <c r="F59" s="183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20"/>
    </row>
    <row r="60" spans="2:20" ht="10.9" customHeight="1">
      <c r="B60" s="117"/>
      <c r="C60" s="605"/>
      <c r="D60" s="605"/>
      <c r="E60" s="605"/>
      <c r="F60" s="183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20"/>
    </row>
    <row r="61" spans="2:20" ht="10.9" customHeight="1">
      <c r="B61" s="117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20"/>
    </row>
    <row r="62" spans="2:20" ht="10.9" customHeight="1">
      <c r="B62" s="117"/>
      <c r="C62" s="613" t="s">
        <v>79</v>
      </c>
      <c r="D62" s="614"/>
      <c r="E62" s="615"/>
      <c r="F62" s="622" t="s">
        <v>292</v>
      </c>
      <c r="G62" s="623"/>
      <c r="H62" s="623"/>
      <c r="I62" s="623"/>
      <c r="J62" s="623"/>
      <c r="K62" s="623"/>
      <c r="L62" s="623"/>
      <c r="M62" s="623"/>
      <c r="N62" s="623"/>
      <c r="O62" s="623"/>
      <c r="P62" s="623"/>
      <c r="Q62" s="623"/>
      <c r="R62" s="624"/>
      <c r="S62" s="120"/>
    </row>
    <row r="63" spans="2:20" ht="10.9" customHeight="1">
      <c r="B63" s="117"/>
      <c r="C63" s="616"/>
      <c r="D63" s="617"/>
      <c r="E63" s="618"/>
      <c r="F63" s="625"/>
      <c r="G63" s="626"/>
      <c r="H63" s="626"/>
      <c r="I63" s="626"/>
      <c r="J63" s="626"/>
      <c r="K63" s="626"/>
      <c r="L63" s="626"/>
      <c r="M63" s="626"/>
      <c r="N63" s="626"/>
      <c r="O63" s="626"/>
      <c r="P63" s="626"/>
      <c r="Q63" s="626"/>
      <c r="R63" s="627"/>
      <c r="S63" s="120"/>
    </row>
    <row r="64" spans="2:20" ht="10.9" customHeight="1">
      <c r="B64" s="117"/>
      <c r="C64" s="616"/>
      <c r="D64" s="617"/>
      <c r="E64" s="618"/>
      <c r="F64" s="625"/>
      <c r="G64" s="626"/>
      <c r="H64" s="626"/>
      <c r="I64" s="626"/>
      <c r="J64" s="626"/>
      <c r="K64" s="626"/>
      <c r="L64" s="626"/>
      <c r="M64" s="626"/>
      <c r="N64" s="626"/>
      <c r="O64" s="626"/>
      <c r="P64" s="626"/>
      <c r="Q64" s="626"/>
      <c r="R64" s="627"/>
      <c r="S64" s="120"/>
    </row>
    <row r="65" spans="2:19" ht="10.9" customHeight="1">
      <c r="B65" s="117"/>
      <c r="C65" s="619"/>
      <c r="D65" s="620"/>
      <c r="E65" s="621"/>
      <c r="F65" s="628"/>
      <c r="G65" s="629"/>
      <c r="H65" s="629"/>
      <c r="I65" s="629"/>
      <c r="J65" s="629"/>
      <c r="K65" s="629"/>
      <c r="L65" s="629"/>
      <c r="M65" s="629"/>
      <c r="N65" s="629"/>
      <c r="O65" s="629"/>
      <c r="P65" s="629"/>
      <c r="Q65" s="629"/>
      <c r="R65" s="630"/>
      <c r="S65" s="120"/>
    </row>
    <row r="66" spans="2:19" ht="10.9" customHeight="1" thickBot="1">
      <c r="B66" s="138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40"/>
    </row>
    <row r="67" spans="2:19" ht="10.9" customHeight="1" thickTop="1"/>
    <row r="68" spans="2:19" ht="10.9" customHeight="1"/>
    <row r="69" spans="2:19" ht="10.9" customHeight="1"/>
    <row r="70" spans="2:19" ht="10.9" customHeight="1"/>
    <row r="71" spans="2:19" ht="10.9" customHeight="1"/>
    <row r="72" spans="2:19" ht="10.9" customHeight="1"/>
    <row r="73" spans="2:19" ht="10.9" customHeight="1"/>
    <row r="74" spans="2:19" ht="10.9" customHeight="1">
      <c r="C74" s="141"/>
      <c r="D74" s="141"/>
      <c r="E74" s="142"/>
      <c r="F74" s="143"/>
      <c r="G74" s="141"/>
      <c r="H74" s="141"/>
      <c r="I74" s="141"/>
      <c r="J74" s="141"/>
      <c r="K74" s="141"/>
      <c r="L74" s="141"/>
      <c r="M74" s="141"/>
      <c r="N74" s="141"/>
      <c r="O74" s="141"/>
      <c r="P74" s="141"/>
    </row>
    <row r="75" spans="2:19" ht="10.9" customHeight="1">
      <c r="C75" s="141"/>
      <c r="D75" s="141"/>
      <c r="E75" s="142"/>
      <c r="F75" s="143"/>
      <c r="G75" s="141"/>
      <c r="H75" s="141"/>
      <c r="I75" s="141"/>
      <c r="J75" s="141"/>
      <c r="K75" s="141"/>
      <c r="L75" s="141"/>
      <c r="M75" s="141"/>
      <c r="N75" s="141"/>
      <c r="O75" s="141"/>
      <c r="P75" s="141"/>
    </row>
    <row r="76" spans="2:19" ht="10.9" customHeight="1">
      <c r="C76" s="141"/>
      <c r="D76" s="141"/>
      <c r="E76" s="144"/>
      <c r="F76" s="145"/>
      <c r="G76" s="141"/>
      <c r="H76" s="141"/>
      <c r="I76" s="141"/>
      <c r="J76" s="141"/>
      <c r="K76" s="141"/>
      <c r="L76" s="141"/>
      <c r="M76" s="141"/>
      <c r="N76" s="141"/>
      <c r="O76" s="141"/>
      <c r="P76" s="141"/>
    </row>
    <row r="77" spans="2:19" ht="10.9" customHeight="1"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R77" s="141"/>
    </row>
    <row r="78" spans="2:19" ht="10.9" customHeight="1">
      <c r="C78" s="141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R78" s="141"/>
    </row>
    <row r="79" spans="2:19" ht="10.9" customHeight="1">
      <c r="N79" s="141"/>
      <c r="O79" s="141"/>
      <c r="P79" s="141"/>
    </row>
    <row r="80" spans="2:19" ht="10.9" customHeight="1">
      <c r="N80" s="141"/>
      <c r="O80" s="141"/>
      <c r="P80" s="141"/>
    </row>
    <row r="81" ht="10.9" customHeight="1"/>
    <row r="82" ht="10.9" customHeight="1"/>
    <row r="83" ht="10.9" customHeight="1"/>
    <row r="84" ht="10.9" customHeight="1"/>
    <row r="85" ht="10.9" customHeight="1"/>
    <row r="86" ht="10.9" customHeight="1"/>
    <row r="87" ht="10.9" customHeight="1"/>
    <row r="88" ht="10.9" customHeight="1"/>
    <row r="89" ht="10.9" customHeight="1"/>
    <row r="90" ht="10.9" customHeight="1"/>
    <row r="91" ht="10.9" customHeight="1"/>
    <row r="92" ht="10.9" customHeight="1"/>
    <row r="93" ht="10.9" customHeight="1"/>
    <row r="94" ht="10.9" customHeight="1"/>
    <row r="95" ht="10.9" customHeight="1"/>
    <row r="96" ht="10.9" customHeight="1"/>
    <row r="97" spans="1:1" ht="10.9" customHeight="1"/>
    <row r="98" spans="1:1" ht="10.9" customHeight="1"/>
    <row r="99" spans="1:1" ht="10.9" customHeight="1"/>
    <row r="100" spans="1:1" ht="10.9" customHeight="1"/>
    <row r="101" spans="1:1" ht="10.9" customHeight="1"/>
    <row r="102" spans="1:1" ht="10.9" customHeight="1"/>
    <row r="103" spans="1:1" ht="10.9" customHeight="1"/>
    <row r="104" spans="1:1" ht="10.9" customHeight="1"/>
    <row r="105" spans="1:1" ht="10.9" customHeight="1"/>
    <row r="106" spans="1:1" ht="10.9" customHeight="1"/>
    <row r="107" spans="1:1" ht="10.9" customHeight="1"/>
    <row r="108" spans="1:1" ht="10.9" customHeight="1"/>
    <row r="109" spans="1:1" ht="10.9" customHeight="1"/>
    <row r="110" spans="1:1" ht="10.9" customHeight="1">
      <c r="A110" s="141"/>
    </row>
    <row r="111" spans="1:1" ht="10.9" customHeight="1">
      <c r="A111" s="141"/>
    </row>
    <row r="112" spans="1:1" ht="10.9" customHeight="1"/>
    <row r="113" ht="10.9" customHeight="1"/>
    <row r="114" ht="10.9" customHeight="1"/>
    <row r="115" ht="10.9" customHeight="1"/>
    <row r="116" ht="10.9" customHeight="1"/>
    <row r="117" ht="10.9" customHeight="1"/>
    <row r="118" ht="10.9" customHeight="1"/>
    <row r="119" ht="10.9" customHeight="1"/>
    <row r="120" ht="10.9" customHeight="1"/>
    <row r="121" ht="10.9" customHeight="1"/>
    <row r="122" ht="10.9" customHeight="1"/>
    <row r="123" ht="12" customHeight="1"/>
    <row r="124" ht="10.9" customHeight="1"/>
    <row r="125" ht="10.9" customHeight="1"/>
    <row r="126" ht="10.9" customHeight="1"/>
    <row r="127" ht="10.9" customHeight="1"/>
    <row r="128" ht="10.9" customHeight="1"/>
    <row r="129" ht="10.9" customHeight="1"/>
    <row r="130" ht="10.9" customHeight="1"/>
    <row r="131" ht="10.9" customHeight="1"/>
    <row r="132" ht="10.9" customHeight="1"/>
    <row r="133" ht="10.9" customHeight="1"/>
    <row r="134" ht="10.9" customHeight="1"/>
    <row r="135" ht="10.9" customHeight="1"/>
    <row r="136" ht="10.9" customHeight="1"/>
    <row r="137" ht="10.9" customHeight="1"/>
    <row r="138" ht="10.9" customHeight="1"/>
    <row r="139" ht="10.9" customHeight="1"/>
    <row r="140" ht="10.9" customHeight="1"/>
    <row r="141" ht="10.9" customHeight="1"/>
    <row r="142" ht="10.9" customHeight="1"/>
    <row r="143" ht="10.9" customHeight="1"/>
    <row r="144" ht="10.9" customHeight="1"/>
    <row r="145" ht="10.9" customHeight="1"/>
    <row r="146" ht="10.9" customHeight="1"/>
    <row r="147" ht="10.9" customHeight="1"/>
    <row r="148" ht="10.9" customHeight="1"/>
    <row r="149" ht="10.9" customHeight="1"/>
    <row r="150" ht="10.9" customHeight="1"/>
    <row r="151" ht="10.9" customHeight="1"/>
    <row r="152" ht="10.9" customHeight="1"/>
    <row r="153" ht="10.9" customHeight="1"/>
    <row r="154" ht="10.9" customHeight="1"/>
    <row r="155" ht="10.9" customHeight="1"/>
    <row r="156" ht="10.9" customHeight="1"/>
    <row r="157" ht="10.9" customHeight="1"/>
    <row r="158" ht="10.9" customHeight="1"/>
    <row r="159" ht="10.9" customHeight="1"/>
    <row r="160" ht="10.9" customHeight="1"/>
    <row r="161" ht="10.9" customHeight="1"/>
    <row r="162" ht="10.9" customHeight="1"/>
    <row r="163" ht="10.9" customHeight="1"/>
    <row r="164" ht="10.9" customHeight="1"/>
    <row r="165" ht="10.9" customHeight="1"/>
    <row r="166" ht="10.9" customHeight="1"/>
    <row r="167" ht="10.9" customHeight="1"/>
    <row r="168" ht="10.9" customHeight="1"/>
    <row r="169" ht="10.9" customHeight="1"/>
    <row r="170" ht="10.9" customHeight="1"/>
    <row r="171" ht="10.9" customHeight="1"/>
    <row r="172" ht="10.9" customHeight="1"/>
    <row r="173" ht="10.9" customHeight="1"/>
    <row r="174" ht="10.9" customHeight="1"/>
    <row r="175" ht="10.9" customHeight="1"/>
    <row r="176" ht="10.9" customHeight="1"/>
    <row r="177" ht="10.9" customHeight="1"/>
    <row r="178" ht="10.9" customHeight="1"/>
    <row r="179" ht="10.9" customHeight="1"/>
    <row r="180" ht="10.9" customHeight="1"/>
    <row r="181" ht="10.9" customHeight="1"/>
    <row r="182" ht="10.9" customHeight="1"/>
    <row r="183" ht="10.9" customHeight="1"/>
    <row r="184" ht="10.9" customHeight="1"/>
    <row r="185" ht="10.9" customHeight="1"/>
    <row r="186" ht="10.9" customHeight="1"/>
    <row r="187" ht="10.9" customHeight="1"/>
    <row r="188" ht="10.9" customHeight="1"/>
    <row r="189" ht="10.9" customHeight="1"/>
    <row r="190" ht="10.9" customHeight="1"/>
    <row r="191" ht="10.9" customHeight="1"/>
    <row r="192" ht="10.9" customHeight="1"/>
    <row r="193" ht="10.9" customHeight="1"/>
    <row r="194" ht="10.9" customHeight="1"/>
    <row r="195" ht="10.9" customHeight="1"/>
    <row r="196" ht="10.9" customHeight="1"/>
    <row r="197" ht="10.9" customHeight="1"/>
    <row r="198" ht="10.9" customHeight="1"/>
    <row r="199" ht="10.9" customHeight="1"/>
    <row r="200" ht="10.9" customHeight="1"/>
    <row r="201" ht="10.9" customHeight="1"/>
    <row r="202" ht="10.9" customHeight="1"/>
    <row r="203" ht="10.9" customHeight="1"/>
    <row r="204" ht="10.9" customHeight="1"/>
    <row r="205" ht="10.9" customHeight="1"/>
    <row r="206" ht="10.9" customHeight="1"/>
    <row r="207" ht="10.9" customHeight="1"/>
    <row r="208" ht="10.9" customHeight="1"/>
    <row r="209" ht="10.9" customHeight="1"/>
    <row r="210" ht="10.9" customHeight="1"/>
    <row r="211" ht="10.9" customHeight="1"/>
    <row r="212" ht="10.9" customHeight="1"/>
    <row r="213" ht="10.9" customHeight="1"/>
    <row r="214" ht="10.9" customHeight="1"/>
    <row r="215" ht="10.9" customHeight="1"/>
    <row r="216" ht="10.9" customHeight="1"/>
    <row r="217" ht="10.9" customHeight="1"/>
    <row r="218" ht="10.9" customHeight="1"/>
    <row r="219" ht="10.9" customHeight="1"/>
    <row r="220" ht="10.9" customHeight="1"/>
    <row r="221" ht="10.9" customHeight="1"/>
    <row r="222" ht="10.9" customHeight="1"/>
    <row r="223" ht="10.9" customHeight="1"/>
    <row r="224" ht="10.9" customHeight="1"/>
    <row r="225" ht="10.9" customHeight="1"/>
    <row r="226" ht="10.9" customHeight="1"/>
    <row r="227" ht="10.9" customHeight="1"/>
    <row r="228" ht="10.9" customHeight="1"/>
    <row r="229" ht="10.9" customHeight="1"/>
    <row r="230" ht="10.9" customHeight="1"/>
    <row r="231" ht="10.9" customHeight="1"/>
    <row r="232" ht="10.9" customHeight="1"/>
    <row r="233" ht="10.9" customHeight="1"/>
    <row r="234" ht="10.9" customHeight="1"/>
    <row r="235" ht="10.9" customHeight="1"/>
    <row r="236" ht="10.9" customHeight="1"/>
    <row r="237" ht="10.9" customHeight="1"/>
    <row r="238" ht="10.9" customHeight="1"/>
    <row r="239" ht="10.9" customHeight="1"/>
    <row r="240" ht="10.9" customHeight="1"/>
    <row r="241" ht="10.9" customHeight="1"/>
    <row r="242" ht="10.9" customHeight="1"/>
    <row r="243" ht="10.9" customHeight="1"/>
    <row r="244" ht="10.9" customHeight="1"/>
    <row r="245" ht="10.9" customHeight="1"/>
    <row r="246" ht="10.9" customHeight="1"/>
    <row r="247" ht="10.9" customHeight="1"/>
    <row r="248" ht="10.9" customHeight="1"/>
    <row r="327" ht="75.599999999999994" customHeight="1"/>
    <row r="790" ht="10.9" customHeight="1"/>
    <row r="797" ht="10.9" customHeight="1"/>
    <row r="798" ht="10.9" customHeight="1"/>
    <row r="804" ht="10.9" customHeight="1"/>
    <row r="805" ht="10.9" customHeight="1"/>
    <row r="811" ht="10.9" customHeight="1"/>
    <row r="812" ht="10.9" customHeight="1"/>
    <row r="814" ht="10.9" customHeight="1"/>
    <row r="817" ht="10.9" customHeight="1"/>
    <row r="818" ht="10.9" customHeight="1"/>
    <row r="819" ht="10.9" customHeight="1"/>
    <row r="821" ht="10.9" customHeight="1"/>
    <row r="824" ht="10.9" customHeight="1"/>
    <row r="825" ht="10.9" customHeight="1"/>
    <row r="828" ht="10.9" customHeight="1"/>
    <row r="829" ht="10.9" customHeight="1"/>
    <row r="831" ht="10.9" customHeight="1"/>
    <row r="832" ht="10.9" customHeight="1"/>
    <row r="834" ht="10.9" customHeight="1"/>
    <row r="835" ht="10.9" customHeight="1"/>
    <row r="837" ht="10.9" customHeight="1"/>
    <row r="838" ht="10.9" customHeight="1"/>
    <row r="839" ht="10.9" customHeight="1"/>
    <row r="840" ht="14.45" customHeight="1"/>
    <row r="841" ht="10.9" customHeight="1"/>
    <row r="842" ht="10.9" customHeight="1"/>
    <row r="843" ht="10.9" customHeight="1"/>
    <row r="844" ht="10.9" customHeight="1"/>
    <row r="845" ht="10.9" customHeight="1"/>
    <row r="846" ht="10.9" customHeight="1"/>
    <row r="847" ht="10.9" customHeight="1"/>
    <row r="848" ht="10.9" customHeight="1"/>
    <row r="851" ht="10.9" customHeight="1"/>
    <row r="852" ht="10.9" customHeight="1"/>
    <row r="853" ht="10.9" customHeight="1"/>
    <row r="854" ht="10.9" customHeight="1"/>
    <row r="855" ht="10.9" customHeight="1"/>
    <row r="856" ht="14.45" customHeight="1"/>
    <row r="857" ht="10.9" customHeight="1"/>
    <row r="858" ht="10.9" customHeight="1"/>
    <row r="859" ht="10.9" customHeight="1"/>
    <row r="860" ht="10.9" customHeight="1"/>
    <row r="861" ht="10.9" customHeight="1"/>
    <row r="862" ht="10.9" customHeight="1"/>
    <row r="863" ht="10.9" customHeight="1"/>
    <row r="864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4.45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</sheetData>
  <sheetProtection formatCells="0" formatColumns="0" formatRows="0"/>
  <protectedRanges>
    <protectedRange sqref="H50:I50" name="Диапазон5"/>
    <protectedRange sqref="G53:I55 L53:L55 O53:O55 R62:R65 R15:R30 C11:R12 C13:D14 D20:D30 D16 P13:R14 L31:R31 R32:R48 L32:Q32 Q35:Q42 J31:J48 G31:H46 I15:I48 C15:C48 Q45:Q48 L35:L36 L39:L40 L47:L48" name="Диапазон1"/>
    <protectedRange sqref="C2:S5" name="Диапазон2"/>
    <protectedRange sqref="C59:F61" name="Диапазон4"/>
    <protectedRange sqref="J56:R58" name="Диапазон6"/>
    <protectedRange sqref="C62:Q62 I64:Q65 M63:Q63 F63:H65 C64:E65" name="Диапазон1_1"/>
    <protectedRange sqref="G58" name="Диапазон4_1"/>
    <protectedRange sqref="G58" name="Диапазон1_7"/>
    <protectedRange sqref="D17:D18 D15" name="Диапазон1_16"/>
    <protectedRange sqref="D33:D34 D37:D48" name="Диапазон1_5_2"/>
    <protectedRange sqref="F53:F58" name="Диапазон1_6"/>
    <protectedRange sqref="F31:F32" name="Диапазон1_3"/>
    <protectedRange sqref="D31:E32 E35:E36 E39:E40 E47:E48" name="Диапазон1_3_2"/>
    <protectedRange sqref="D35:D36" name="Диапазон1_8"/>
    <protectedRange sqref="F35:F36" name="Диапазон1_17_1_1"/>
    <protectedRange sqref="F33:F34 F37:F46" name="Диапазон1_17_1_2"/>
    <protectedRange sqref="G47:H48" name="Диапазон1_4"/>
    <protectedRange sqref="F47:F48" name="Диапазон1_17_1_6"/>
    <protectedRange sqref="Q33:Q34 Q43:Q44" name="Диапазон1_11_1"/>
    <protectedRange sqref="M35:P36" name="Диапазон1_2_1_2"/>
    <protectedRange sqref="L33:P34 L37:P38 L41:P46 M39:P40 M47:P48" name="Диапазон1_12"/>
    <protectedRange sqref="E15:H20 E23:H30 L23:Q30 L15:Q20 J15:J20 J23:J30" name="Диапазон1_17"/>
    <protectedRange sqref="K15:K20 K23:K48" name="Диапазон1_2_1"/>
    <protectedRange sqref="E21:H22 L21:Q22 J21:J22" name="Диапазон1_17_1"/>
    <protectedRange sqref="K21:K22" name="Диапазон1_2_1_3"/>
    <protectedRange sqref="L13:O14 E13:J14" name="Диапазон1_5"/>
    <protectedRange sqref="K13:K14" name="Диапазон1_2_2"/>
  </protectedRanges>
  <mergeCells count="341">
    <mergeCell ref="C39:C40"/>
    <mergeCell ref="C41:C42"/>
    <mergeCell ref="C43:C44"/>
    <mergeCell ref="C45:C46"/>
    <mergeCell ref="C47:C48"/>
    <mergeCell ref="M31:M32"/>
    <mergeCell ref="N31:N32"/>
    <mergeCell ref="M35:M36"/>
    <mergeCell ref="N35:N36"/>
    <mergeCell ref="H47:H48"/>
    <mergeCell ref="H45:H46"/>
    <mergeCell ref="H41:H42"/>
    <mergeCell ref="H37:H38"/>
    <mergeCell ref="H35:H36"/>
    <mergeCell ref="H33:H34"/>
    <mergeCell ref="L47:L48"/>
    <mergeCell ref="L45:L46"/>
    <mergeCell ref="L41:L42"/>
    <mergeCell ref="K47:K48"/>
    <mergeCell ref="I43:I44"/>
    <mergeCell ref="J43:J44"/>
    <mergeCell ref="K43:K44"/>
    <mergeCell ref="G45:G46"/>
    <mergeCell ref="I45:I46"/>
    <mergeCell ref="N47:N48"/>
    <mergeCell ref="O47:O48"/>
    <mergeCell ref="P47:P48"/>
    <mergeCell ref="M47:M48"/>
    <mergeCell ref="M39:M40"/>
    <mergeCell ref="P35:P36"/>
    <mergeCell ref="O37:O38"/>
    <mergeCell ref="P37:P38"/>
    <mergeCell ref="N37:N38"/>
    <mergeCell ref="N39:N40"/>
    <mergeCell ref="O39:O40"/>
    <mergeCell ref="P39:P40"/>
    <mergeCell ref="M45:M46"/>
    <mergeCell ref="N45:N46"/>
    <mergeCell ref="O41:O42"/>
    <mergeCell ref="P41:P42"/>
    <mergeCell ref="O45:O46"/>
    <mergeCell ref="P45:P46"/>
    <mergeCell ref="R33:R34"/>
    <mergeCell ref="R35:R36"/>
    <mergeCell ref="G37:G38"/>
    <mergeCell ref="G39:G40"/>
    <mergeCell ref="I39:I40"/>
    <mergeCell ref="J39:J40"/>
    <mergeCell ref="K39:K40"/>
    <mergeCell ref="R39:R40"/>
    <mergeCell ref="L39:L40"/>
    <mergeCell ref="L33:L34"/>
    <mergeCell ref="L35:L36"/>
    <mergeCell ref="H39:H40"/>
    <mergeCell ref="L37:L38"/>
    <mergeCell ref="N33:N34"/>
    <mergeCell ref="O33:O34"/>
    <mergeCell ref="P33:P34"/>
    <mergeCell ref="M33:M34"/>
    <mergeCell ref="M37:M38"/>
    <mergeCell ref="G33:G34"/>
    <mergeCell ref="O35:O36"/>
    <mergeCell ref="R41:R42"/>
    <mergeCell ref="H43:H44"/>
    <mergeCell ref="M41:M42"/>
    <mergeCell ref="N41:N42"/>
    <mergeCell ref="G41:G42"/>
    <mergeCell ref="I41:I42"/>
    <mergeCell ref="J41:J42"/>
    <mergeCell ref="K41:K42"/>
    <mergeCell ref="R43:R44"/>
    <mergeCell ref="J45:J46"/>
    <mergeCell ref="K45:K46"/>
    <mergeCell ref="R45:R46"/>
    <mergeCell ref="L43:L44"/>
    <mergeCell ref="P43:P44"/>
    <mergeCell ref="M43:M44"/>
    <mergeCell ref="N43:N44"/>
    <mergeCell ref="O43:O44"/>
    <mergeCell ref="G43:G44"/>
    <mergeCell ref="F41:F42"/>
    <mergeCell ref="F43:F44"/>
    <mergeCell ref="F47:F48"/>
    <mergeCell ref="F45:F46"/>
    <mergeCell ref="D37:D38"/>
    <mergeCell ref="D39:D40"/>
    <mergeCell ref="E39:E40"/>
    <mergeCell ref="F39:F40"/>
    <mergeCell ref="F37:F38"/>
    <mergeCell ref="F33:F34"/>
    <mergeCell ref="F35:F36"/>
    <mergeCell ref="C35:C36"/>
    <mergeCell ref="G35:G36"/>
    <mergeCell ref="I35:I36"/>
    <mergeCell ref="J35:J36"/>
    <mergeCell ref="K35:K36"/>
    <mergeCell ref="C33:C34"/>
    <mergeCell ref="I33:I34"/>
    <mergeCell ref="J33:J34"/>
    <mergeCell ref="K33:K34"/>
    <mergeCell ref="D33:D34"/>
    <mergeCell ref="E33:E34"/>
    <mergeCell ref="E35:E36"/>
    <mergeCell ref="D35:D36"/>
    <mergeCell ref="C59:E59"/>
    <mergeCell ref="C60:E60"/>
    <mergeCell ref="C62:E65"/>
    <mergeCell ref="F62:R65"/>
    <mergeCell ref="C56:E56"/>
    <mergeCell ref="G56:H56"/>
    <mergeCell ref="M56:N56"/>
    <mergeCell ref="C57:E57"/>
    <mergeCell ref="M57:N57"/>
    <mergeCell ref="C58:E58"/>
    <mergeCell ref="G58:H58"/>
    <mergeCell ref="M58:N58"/>
    <mergeCell ref="C54:E54"/>
    <mergeCell ref="G54:H54"/>
    <mergeCell ref="J54:K54"/>
    <mergeCell ref="M54:N54"/>
    <mergeCell ref="P54:Q54"/>
    <mergeCell ref="C55:E55"/>
    <mergeCell ref="G55:H55"/>
    <mergeCell ref="J55:K55"/>
    <mergeCell ref="M55:N55"/>
    <mergeCell ref="P55:Q55"/>
    <mergeCell ref="C52:E52"/>
    <mergeCell ref="G52:H52"/>
    <mergeCell ref="J52:K52"/>
    <mergeCell ref="M52:N52"/>
    <mergeCell ref="P52:R52"/>
    <mergeCell ref="C53:E53"/>
    <mergeCell ref="G53:H53"/>
    <mergeCell ref="J53:K53"/>
    <mergeCell ref="M53:N53"/>
    <mergeCell ref="P53:Q53"/>
    <mergeCell ref="C50:F50"/>
    <mergeCell ref="C51:E51"/>
    <mergeCell ref="G51:I51"/>
    <mergeCell ref="J51:L51"/>
    <mergeCell ref="M51:O51"/>
    <mergeCell ref="P51:R51"/>
    <mergeCell ref="I47:I48"/>
    <mergeCell ref="J47:J48"/>
    <mergeCell ref="R37:R38"/>
    <mergeCell ref="G47:G48"/>
    <mergeCell ref="R47:R48"/>
    <mergeCell ref="C37:C38"/>
    <mergeCell ref="I37:I38"/>
    <mergeCell ref="J37:J38"/>
    <mergeCell ref="K37:K38"/>
    <mergeCell ref="E43:E44"/>
    <mergeCell ref="D43:D44"/>
    <mergeCell ref="E41:E42"/>
    <mergeCell ref="D41:D42"/>
    <mergeCell ref="E37:E38"/>
    <mergeCell ref="D47:D48"/>
    <mergeCell ref="E47:E48"/>
    <mergeCell ref="D45:D46"/>
    <mergeCell ref="E45:E46"/>
    <mergeCell ref="R31:R32"/>
    <mergeCell ref="J31:J32"/>
    <mergeCell ref="K31:K32"/>
    <mergeCell ref="C31:C32"/>
    <mergeCell ref="G31:G32"/>
    <mergeCell ref="I31:I32"/>
    <mergeCell ref="D31:D32"/>
    <mergeCell ref="E31:E32"/>
    <mergeCell ref="H31:H32"/>
    <mergeCell ref="L31:L32"/>
    <mergeCell ref="F31:F32"/>
    <mergeCell ref="O31:O32"/>
    <mergeCell ref="P31:P32"/>
    <mergeCell ref="I29:I30"/>
    <mergeCell ref="J29:J30"/>
    <mergeCell ref="C29:C30"/>
    <mergeCell ref="D29:D30"/>
    <mergeCell ref="E29:E30"/>
    <mergeCell ref="F29:F30"/>
    <mergeCell ref="G29:G30"/>
    <mergeCell ref="H29:H30"/>
    <mergeCell ref="P27:P28"/>
    <mergeCell ref="I27:I28"/>
    <mergeCell ref="J27:J28"/>
    <mergeCell ref="K25:K26"/>
    <mergeCell ref="L25:L26"/>
    <mergeCell ref="M25:M26"/>
    <mergeCell ref="N25:N26"/>
    <mergeCell ref="O29:O30"/>
    <mergeCell ref="P29:P30"/>
    <mergeCell ref="R29:R30"/>
    <mergeCell ref="K29:K30"/>
    <mergeCell ref="L29:L30"/>
    <mergeCell ref="M29:M30"/>
    <mergeCell ref="N29:N30"/>
    <mergeCell ref="R23:R24"/>
    <mergeCell ref="C21:C22"/>
    <mergeCell ref="E21:E22"/>
    <mergeCell ref="F21:F22"/>
    <mergeCell ref="I25:I26"/>
    <mergeCell ref="J25:J26"/>
    <mergeCell ref="K27:K28"/>
    <mergeCell ref="L27:L28"/>
    <mergeCell ref="M27:M28"/>
    <mergeCell ref="N27:N28"/>
    <mergeCell ref="O27:O28"/>
    <mergeCell ref="C25:C26"/>
    <mergeCell ref="E25:E26"/>
    <mergeCell ref="F25:F26"/>
    <mergeCell ref="G25:G26"/>
    <mergeCell ref="H25:H26"/>
    <mergeCell ref="C27:C28"/>
    <mergeCell ref="E27:E28"/>
    <mergeCell ref="F27:F28"/>
    <mergeCell ref="G27:G28"/>
    <mergeCell ref="H27:H28"/>
    <mergeCell ref="O25:O26"/>
    <mergeCell ref="P25:P26"/>
    <mergeCell ref="R25:R26"/>
    <mergeCell ref="L21:L22"/>
    <mergeCell ref="M21:M22"/>
    <mergeCell ref="N21:N22"/>
    <mergeCell ref="O21:O22"/>
    <mergeCell ref="P21:P22"/>
    <mergeCell ref="M23:M24"/>
    <mergeCell ref="N23:N24"/>
    <mergeCell ref="O23:O24"/>
    <mergeCell ref="P23:P24"/>
    <mergeCell ref="C23:C24"/>
    <mergeCell ref="E23:E24"/>
    <mergeCell ref="F23:F24"/>
    <mergeCell ref="G23:G24"/>
    <mergeCell ref="H23:H24"/>
    <mergeCell ref="I23:I24"/>
    <mergeCell ref="J23:J24"/>
    <mergeCell ref="K23:K24"/>
    <mergeCell ref="L23:L24"/>
    <mergeCell ref="G21:G22"/>
    <mergeCell ref="H21:H22"/>
    <mergeCell ref="I21:I22"/>
    <mergeCell ref="J21:J22"/>
    <mergeCell ref="I19:I20"/>
    <mergeCell ref="J19:J20"/>
    <mergeCell ref="P17:P18"/>
    <mergeCell ref="R17:R18"/>
    <mergeCell ref="C19:C20"/>
    <mergeCell ref="E19:E20"/>
    <mergeCell ref="F19:F20"/>
    <mergeCell ref="G19:G20"/>
    <mergeCell ref="H19:H20"/>
    <mergeCell ref="O19:O20"/>
    <mergeCell ref="P19:P20"/>
    <mergeCell ref="R19:R20"/>
    <mergeCell ref="K19:K20"/>
    <mergeCell ref="L19:L20"/>
    <mergeCell ref="M19:M20"/>
    <mergeCell ref="N19:N20"/>
    <mergeCell ref="K17:K18"/>
    <mergeCell ref="L17:L18"/>
    <mergeCell ref="R21:R22"/>
    <mergeCell ref="K21:K22"/>
    <mergeCell ref="J15:J16"/>
    <mergeCell ref="K15:K16"/>
    <mergeCell ref="L15:L16"/>
    <mergeCell ref="M15:M16"/>
    <mergeCell ref="N15:N16"/>
    <mergeCell ref="O15:O16"/>
    <mergeCell ref="M17:M18"/>
    <mergeCell ref="N17:N18"/>
    <mergeCell ref="O17:O18"/>
    <mergeCell ref="O13:O14"/>
    <mergeCell ref="P13:P14"/>
    <mergeCell ref="R13:R14"/>
    <mergeCell ref="C15:C16"/>
    <mergeCell ref="D15:D28"/>
    <mergeCell ref="E15:E16"/>
    <mergeCell ref="F15:F16"/>
    <mergeCell ref="G15:G16"/>
    <mergeCell ref="H15:H16"/>
    <mergeCell ref="I15:I16"/>
    <mergeCell ref="I13:I14"/>
    <mergeCell ref="J13:J14"/>
    <mergeCell ref="K13:K14"/>
    <mergeCell ref="L13:L14"/>
    <mergeCell ref="M13:M14"/>
    <mergeCell ref="N13:N14"/>
    <mergeCell ref="P15:P16"/>
    <mergeCell ref="C17:C18"/>
    <mergeCell ref="E17:E18"/>
    <mergeCell ref="F17:F18"/>
    <mergeCell ref="G17:G18"/>
    <mergeCell ref="H17:H18"/>
    <mergeCell ref="I17:I18"/>
    <mergeCell ref="J17:J18"/>
    <mergeCell ref="C13:C14"/>
    <mergeCell ref="D13:D14"/>
    <mergeCell ref="E13:E14"/>
    <mergeCell ref="F13:F14"/>
    <mergeCell ref="G13:G14"/>
    <mergeCell ref="H13:H14"/>
    <mergeCell ref="H11:H12"/>
    <mergeCell ref="I11:I12"/>
    <mergeCell ref="J11:J12"/>
    <mergeCell ref="J9:L9"/>
    <mergeCell ref="M9:N9"/>
    <mergeCell ref="O9:P9"/>
    <mergeCell ref="Q9:Q10"/>
    <mergeCell ref="R9:R10"/>
    <mergeCell ref="C11:C12"/>
    <mergeCell ref="D11:D12"/>
    <mergeCell ref="E11:E12"/>
    <mergeCell ref="F11:F12"/>
    <mergeCell ref="G11:G12"/>
    <mergeCell ref="C9:C10"/>
    <mergeCell ref="D9:D10"/>
    <mergeCell ref="E9:E10"/>
    <mergeCell ref="F9:F10"/>
    <mergeCell ref="G9:G10"/>
    <mergeCell ref="H9:I9"/>
    <mergeCell ref="N11:N12"/>
    <mergeCell ref="O11:O12"/>
    <mergeCell ref="P11:P12"/>
    <mergeCell ref="R11:R12"/>
    <mergeCell ref="K11:K12"/>
    <mergeCell ref="L11:L12"/>
    <mergeCell ref="M11:M12"/>
    <mergeCell ref="O6:P6"/>
    <mergeCell ref="Q6:Q7"/>
    <mergeCell ref="R6:R7"/>
    <mergeCell ref="C7:E7"/>
    <mergeCell ref="F7:G7"/>
    <mergeCell ref="H7:I7"/>
    <mergeCell ref="J7:K7"/>
    <mergeCell ref="O7:P7"/>
    <mergeCell ref="G3:M3"/>
    <mergeCell ref="G4:M4"/>
    <mergeCell ref="C6:E6"/>
    <mergeCell ref="F6:G6"/>
    <mergeCell ref="H6:I6"/>
    <mergeCell ref="J6:K6"/>
    <mergeCell ref="L6:M7"/>
  </mergeCells>
  <conditionalFormatting sqref="C59:F60">
    <cfRule type="expression" dxfId="7" priority="4">
      <formula>ISTEXT($C59)</formula>
    </cfRule>
  </conditionalFormatting>
  <conditionalFormatting sqref="C59:E60">
    <cfRule type="expression" dxfId="6" priority="3">
      <formula>ISTEXT($C59)</formula>
    </cfRule>
  </conditionalFormatting>
  <conditionalFormatting sqref="H50">
    <cfRule type="expression" dxfId="5" priority="2">
      <formula>$H$50&lt;&gt;""</formula>
    </cfRule>
  </conditionalFormatting>
  <conditionalFormatting sqref="I50">
    <cfRule type="expression" dxfId="4" priority="1">
      <formula>$H$50&lt;&gt;""</formula>
    </cfRule>
  </conditionalFormatting>
  <dataValidations disablePrompts="1" count="6">
    <dataValidation type="list" errorStyle="warning" allowBlank="1" showInputMessage="1" showErrorMessage="1" sqref="Q33">
      <formula1>"НЗ-86"</formula1>
    </dataValidation>
    <dataValidation type="list" errorStyle="warning" allowBlank="1" showInputMessage="1" showErrorMessage="1" sqref="Q43:Q44 Q34">
      <formula1>"МЗ-86"</formula1>
    </dataValidation>
    <dataValidation type="list" errorStyle="warning" allowBlank="1" showInputMessage="1" showErrorMessage="1" sqref="H50">
      <mc:AlternateContent xmlns:x12ac="http://schemas.microsoft.com/office/spreadsheetml/2011/1/ac" xmlns:mc="http://schemas.openxmlformats.org/markup-compatibility/2006">
        <mc:Choice Requires="x12ac">
          <x12ac:list>"Длина КНБК, (м)"</x12ac:list>
        </mc:Choice>
        <mc:Fallback>
          <formula1>"Длина КНБК, (м)"</formula1>
        </mc:Fallback>
      </mc:AlternateContent>
    </dataValidation>
    <dataValidation type="list" errorStyle="warning" allowBlank="1" showInputMessage="1" showErrorMessage="1" sqref="C59:E60">
      <formula1>"Модуль инклинометрический,Пульсатор,Модуль силовой,Модуль гамма,Модулятор,Генератор,2 Батарейки,4 Батарейки,Модуль телескопический верхний,Модуль телескопический нижний"</formula1>
    </dataValidation>
    <dataValidation type="list" errorStyle="warning" allowBlank="1" showInputMessage="1" showErrorMessage="1" sqref="Q30 Q28 Q20 Q24 Q17:Q18 Q26 Q22">
      <formula1>"МЗ-102"</formula1>
    </dataValidation>
    <dataValidation type="list" errorStyle="warning" allowBlank="1" showInputMessage="1" showErrorMessage="1" sqref="Q31:Q32 Q15:Q16 Q19 Q23 Q25 Q29 Q27 Q21 Q35:Q42 Q45:Q48">
      <formula1>"НЗ-102"</formula1>
    </dataValidation>
  </dataValidations>
  <printOptions horizontalCentered="1"/>
  <pageMargins left="0.39" right="0.5" top="0.35433070866141736" bottom="0.15748031496062992" header="0.31496062992125984" footer="0.31496062992125984"/>
  <pageSetup paperSize="9"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errorStyle="warning" allowBlank="1" showInputMessage="1" showErrorMessage="1">
          <x14:formula1>
            <xm:f>'C:\Users\M.Konopeshko\Desktop\06 Отчеты по рейсам\[Финальная версия ТО_Косухинское_Куст 4_Скв_557Г_Рейс06_05.10.2020.xlsm]Каталог'!#REF!</xm:f>
          </x14:formula1>
          <xm:sqref>Q11:Q14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O25" sqref="O25"/>
    </sheetView>
  </sheetViews>
  <sheetFormatPr defaultRowHeight="15"/>
  <cols>
    <col min="1" max="16384" width="9.140625" style="193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870"/>
  <sheetViews>
    <sheetView topLeftCell="C1" zoomScaleNormal="100" zoomScaleSheetLayoutView="70" workbookViewId="0">
      <selection activeCell="H25" sqref="H25:H26"/>
    </sheetView>
  </sheetViews>
  <sheetFormatPr defaultRowHeight="15"/>
  <cols>
    <col min="1" max="1" width="2.85546875" style="113" customWidth="1"/>
    <col min="2" max="2" width="3.7109375" style="113" customWidth="1"/>
    <col min="3" max="3" width="3.85546875" style="113" customWidth="1"/>
    <col min="4" max="4" width="21.140625" style="113" customWidth="1"/>
    <col min="5" max="5" width="35.140625" style="113" customWidth="1"/>
    <col min="6" max="6" width="21" style="113" customWidth="1"/>
    <col min="7" max="7" width="11.42578125" style="113" customWidth="1"/>
    <col min="8" max="8" width="12.7109375" style="113" customWidth="1"/>
    <col min="9" max="9" width="12.28515625" style="113" customWidth="1"/>
    <col min="10" max="11" width="10.7109375" style="113" customWidth="1"/>
    <col min="12" max="12" width="11.5703125" style="113" customWidth="1"/>
    <col min="13" max="13" width="9.7109375" style="113" customWidth="1"/>
    <col min="14" max="14" width="11" style="113" customWidth="1"/>
    <col min="15" max="15" width="9.7109375" style="113" customWidth="1"/>
    <col min="16" max="16" width="12.28515625" style="113" customWidth="1"/>
    <col min="17" max="17" width="13.7109375" style="113" customWidth="1"/>
    <col min="18" max="18" width="15.140625" style="113" customWidth="1"/>
    <col min="19" max="19" width="2.7109375" style="113" customWidth="1"/>
    <col min="20" max="203" width="8.85546875" style="113"/>
    <col min="204" max="204" width="7.5703125" style="113" customWidth="1"/>
    <col min="205" max="205" width="26.85546875" style="113" customWidth="1"/>
    <col min="206" max="206" width="19.42578125" style="113" customWidth="1"/>
    <col min="207" max="207" width="14.42578125" style="113" customWidth="1"/>
    <col min="208" max="208" width="15.85546875" style="113" customWidth="1"/>
    <col min="209" max="209" width="14.28515625" style="113" customWidth="1"/>
    <col min="210" max="210" width="15.140625" style="113" customWidth="1"/>
    <col min="211" max="211" width="12" style="113" customWidth="1"/>
    <col min="212" max="212" width="13.5703125" style="113" customWidth="1"/>
    <col min="213" max="213" width="13.140625" style="113" customWidth="1"/>
    <col min="214" max="216" width="13.85546875" style="113" customWidth="1"/>
    <col min="217" max="217" width="15" style="113" customWidth="1"/>
    <col min="218" max="237" width="8.85546875" style="113"/>
    <col min="238" max="238" width="2.28515625" style="113" customWidth="1"/>
    <col min="239" max="459" width="8.85546875" style="113"/>
    <col min="460" max="460" width="7.5703125" style="113" customWidth="1"/>
    <col min="461" max="461" width="26.85546875" style="113" customWidth="1"/>
    <col min="462" max="462" width="19.42578125" style="113" customWidth="1"/>
    <col min="463" max="463" width="14.42578125" style="113" customWidth="1"/>
    <col min="464" max="464" width="15.85546875" style="113" customWidth="1"/>
    <col min="465" max="465" width="14.28515625" style="113" customWidth="1"/>
    <col min="466" max="466" width="15.140625" style="113" customWidth="1"/>
    <col min="467" max="467" width="12" style="113" customWidth="1"/>
    <col min="468" max="468" width="13.5703125" style="113" customWidth="1"/>
    <col min="469" max="469" width="13.140625" style="113" customWidth="1"/>
    <col min="470" max="472" width="13.85546875" style="113" customWidth="1"/>
    <col min="473" max="473" width="15" style="113" customWidth="1"/>
    <col min="474" max="493" width="8.85546875" style="113"/>
    <col min="494" max="494" width="2.28515625" style="113" customWidth="1"/>
    <col min="495" max="715" width="8.85546875" style="113"/>
    <col min="716" max="716" width="7.5703125" style="113" customWidth="1"/>
    <col min="717" max="717" width="26.85546875" style="113" customWidth="1"/>
    <col min="718" max="718" width="19.42578125" style="113" customWidth="1"/>
    <col min="719" max="719" width="14.42578125" style="113" customWidth="1"/>
    <col min="720" max="720" width="15.85546875" style="113" customWidth="1"/>
    <col min="721" max="721" width="14.28515625" style="113" customWidth="1"/>
    <col min="722" max="722" width="15.140625" style="113" customWidth="1"/>
    <col min="723" max="723" width="12" style="113" customWidth="1"/>
    <col min="724" max="724" width="13.5703125" style="113" customWidth="1"/>
    <col min="725" max="725" width="13.140625" style="113" customWidth="1"/>
    <col min="726" max="728" width="13.85546875" style="113" customWidth="1"/>
    <col min="729" max="729" width="15" style="113" customWidth="1"/>
    <col min="730" max="749" width="8.85546875" style="113"/>
    <col min="750" max="750" width="2.28515625" style="113" customWidth="1"/>
    <col min="751" max="971" width="8.85546875" style="113"/>
    <col min="972" max="972" width="7.5703125" style="113" customWidth="1"/>
    <col min="973" max="973" width="26.85546875" style="113" customWidth="1"/>
    <col min="974" max="974" width="19.42578125" style="113" customWidth="1"/>
    <col min="975" max="975" width="14.42578125" style="113" customWidth="1"/>
    <col min="976" max="976" width="15.85546875" style="113" customWidth="1"/>
    <col min="977" max="977" width="14.28515625" style="113" customWidth="1"/>
    <col min="978" max="978" width="15.140625" style="113" customWidth="1"/>
    <col min="979" max="979" width="12" style="113" customWidth="1"/>
    <col min="980" max="980" width="13.5703125" style="113" customWidth="1"/>
    <col min="981" max="981" width="13.140625" style="113" customWidth="1"/>
    <col min="982" max="984" width="13.85546875" style="113" customWidth="1"/>
    <col min="985" max="985" width="15" style="113" customWidth="1"/>
    <col min="986" max="1005" width="8.85546875" style="113"/>
    <col min="1006" max="1006" width="2.28515625" style="113" customWidth="1"/>
    <col min="1007" max="1227" width="8.85546875" style="113"/>
    <col min="1228" max="1228" width="7.5703125" style="113" customWidth="1"/>
    <col min="1229" max="1229" width="26.85546875" style="113" customWidth="1"/>
    <col min="1230" max="1230" width="19.42578125" style="113" customWidth="1"/>
    <col min="1231" max="1231" width="14.42578125" style="113" customWidth="1"/>
    <col min="1232" max="1232" width="15.85546875" style="113" customWidth="1"/>
    <col min="1233" max="1233" width="14.28515625" style="113" customWidth="1"/>
    <col min="1234" max="1234" width="15.140625" style="113" customWidth="1"/>
    <col min="1235" max="1235" width="12" style="113" customWidth="1"/>
    <col min="1236" max="1236" width="13.5703125" style="113" customWidth="1"/>
    <col min="1237" max="1237" width="13.140625" style="113" customWidth="1"/>
    <col min="1238" max="1240" width="13.85546875" style="113" customWidth="1"/>
    <col min="1241" max="1241" width="15" style="113" customWidth="1"/>
    <col min="1242" max="1261" width="8.85546875" style="113"/>
    <col min="1262" max="1262" width="2.28515625" style="113" customWidth="1"/>
    <col min="1263" max="1483" width="8.85546875" style="113"/>
    <col min="1484" max="1484" width="7.5703125" style="113" customWidth="1"/>
    <col min="1485" max="1485" width="26.85546875" style="113" customWidth="1"/>
    <col min="1486" max="1486" width="19.42578125" style="113" customWidth="1"/>
    <col min="1487" max="1487" width="14.42578125" style="113" customWidth="1"/>
    <col min="1488" max="1488" width="15.85546875" style="113" customWidth="1"/>
    <col min="1489" max="1489" width="14.28515625" style="113" customWidth="1"/>
    <col min="1490" max="1490" width="15.140625" style="113" customWidth="1"/>
    <col min="1491" max="1491" width="12" style="113" customWidth="1"/>
    <col min="1492" max="1492" width="13.5703125" style="113" customWidth="1"/>
    <col min="1493" max="1493" width="13.140625" style="113" customWidth="1"/>
    <col min="1494" max="1496" width="13.85546875" style="113" customWidth="1"/>
    <col min="1497" max="1497" width="15" style="113" customWidth="1"/>
    <col min="1498" max="1517" width="8.85546875" style="113"/>
    <col min="1518" max="1518" width="2.28515625" style="113" customWidth="1"/>
    <col min="1519" max="1739" width="8.85546875" style="113"/>
    <col min="1740" max="1740" width="7.5703125" style="113" customWidth="1"/>
    <col min="1741" max="1741" width="26.85546875" style="113" customWidth="1"/>
    <col min="1742" max="1742" width="19.42578125" style="113" customWidth="1"/>
    <col min="1743" max="1743" width="14.42578125" style="113" customWidth="1"/>
    <col min="1744" max="1744" width="15.85546875" style="113" customWidth="1"/>
    <col min="1745" max="1745" width="14.28515625" style="113" customWidth="1"/>
    <col min="1746" max="1746" width="15.140625" style="113" customWidth="1"/>
    <col min="1747" max="1747" width="12" style="113" customWidth="1"/>
    <col min="1748" max="1748" width="13.5703125" style="113" customWidth="1"/>
    <col min="1749" max="1749" width="13.140625" style="113" customWidth="1"/>
    <col min="1750" max="1752" width="13.85546875" style="113" customWidth="1"/>
    <col min="1753" max="1753" width="15" style="113" customWidth="1"/>
    <col min="1754" max="1773" width="8.85546875" style="113"/>
    <col min="1774" max="1774" width="2.28515625" style="113" customWidth="1"/>
    <col min="1775" max="1995" width="8.85546875" style="113"/>
    <col min="1996" max="1996" width="7.5703125" style="113" customWidth="1"/>
    <col min="1997" max="1997" width="26.85546875" style="113" customWidth="1"/>
    <col min="1998" max="1998" width="19.42578125" style="113" customWidth="1"/>
    <col min="1999" max="1999" width="14.42578125" style="113" customWidth="1"/>
    <col min="2000" max="2000" width="15.85546875" style="113" customWidth="1"/>
    <col min="2001" max="2001" width="14.28515625" style="113" customWidth="1"/>
    <col min="2002" max="2002" width="15.140625" style="113" customWidth="1"/>
    <col min="2003" max="2003" width="12" style="113" customWidth="1"/>
    <col min="2004" max="2004" width="13.5703125" style="113" customWidth="1"/>
    <col min="2005" max="2005" width="13.140625" style="113" customWidth="1"/>
    <col min="2006" max="2008" width="13.85546875" style="113" customWidth="1"/>
    <col min="2009" max="2009" width="15" style="113" customWidth="1"/>
    <col min="2010" max="2029" width="8.85546875" style="113"/>
    <col min="2030" max="2030" width="2.28515625" style="113" customWidth="1"/>
    <col min="2031" max="2251" width="8.85546875" style="113"/>
    <col min="2252" max="2252" width="7.5703125" style="113" customWidth="1"/>
    <col min="2253" max="2253" width="26.85546875" style="113" customWidth="1"/>
    <col min="2254" max="2254" width="19.42578125" style="113" customWidth="1"/>
    <col min="2255" max="2255" width="14.42578125" style="113" customWidth="1"/>
    <col min="2256" max="2256" width="15.85546875" style="113" customWidth="1"/>
    <col min="2257" max="2257" width="14.28515625" style="113" customWidth="1"/>
    <col min="2258" max="2258" width="15.140625" style="113" customWidth="1"/>
    <col min="2259" max="2259" width="12" style="113" customWidth="1"/>
    <col min="2260" max="2260" width="13.5703125" style="113" customWidth="1"/>
    <col min="2261" max="2261" width="13.140625" style="113" customWidth="1"/>
    <col min="2262" max="2264" width="13.85546875" style="113" customWidth="1"/>
    <col min="2265" max="2265" width="15" style="113" customWidth="1"/>
    <col min="2266" max="2285" width="8.85546875" style="113"/>
    <col min="2286" max="2286" width="2.28515625" style="113" customWidth="1"/>
    <col min="2287" max="2507" width="8.85546875" style="113"/>
    <col min="2508" max="2508" width="7.5703125" style="113" customWidth="1"/>
    <col min="2509" max="2509" width="26.85546875" style="113" customWidth="1"/>
    <col min="2510" max="2510" width="19.42578125" style="113" customWidth="1"/>
    <col min="2511" max="2511" width="14.42578125" style="113" customWidth="1"/>
    <col min="2512" max="2512" width="15.85546875" style="113" customWidth="1"/>
    <col min="2513" max="2513" width="14.28515625" style="113" customWidth="1"/>
    <col min="2514" max="2514" width="15.140625" style="113" customWidth="1"/>
    <col min="2515" max="2515" width="12" style="113" customWidth="1"/>
    <col min="2516" max="2516" width="13.5703125" style="113" customWidth="1"/>
    <col min="2517" max="2517" width="13.140625" style="113" customWidth="1"/>
    <col min="2518" max="2520" width="13.85546875" style="113" customWidth="1"/>
    <col min="2521" max="2521" width="15" style="113" customWidth="1"/>
    <col min="2522" max="2541" width="8.85546875" style="113"/>
    <col min="2542" max="2542" width="2.28515625" style="113" customWidth="1"/>
    <col min="2543" max="2763" width="8.85546875" style="113"/>
    <col min="2764" max="2764" width="7.5703125" style="113" customWidth="1"/>
    <col min="2765" max="2765" width="26.85546875" style="113" customWidth="1"/>
    <col min="2766" max="2766" width="19.42578125" style="113" customWidth="1"/>
    <col min="2767" max="2767" width="14.42578125" style="113" customWidth="1"/>
    <col min="2768" max="2768" width="15.85546875" style="113" customWidth="1"/>
    <col min="2769" max="2769" width="14.28515625" style="113" customWidth="1"/>
    <col min="2770" max="2770" width="15.140625" style="113" customWidth="1"/>
    <col min="2771" max="2771" width="12" style="113" customWidth="1"/>
    <col min="2772" max="2772" width="13.5703125" style="113" customWidth="1"/>
    <col min="2773" max="2773" width="13.140625" style="113" customWidth="1"/>
    <col min="2774" max="2776" width="13.85546875" style="113" customWidth="1"/>
    <col min="2777" max="2777" width="15" style="113" customWidth="1"/>
    <col min="2778" max="2797" width="8.85546875" style="113"/>
    <col min="2798" max="2798" width="2.28515625" style="113" customWidth="1"/>
    <col min="2799" max="3019" width="8.85546875" style="113"/>
    <col min="3020" max="3020" width="7.5703125" style="113" customWidth="1"/>
    <col min="3021" max="3021" width="26.85546875" style="113" customWidth="1"/>
    <col min="3022" max="3022" width="19.42578125" style="113" customWidth="1"/>
    <col min="3023" max="3023" width="14.42578125" style="113" customWidth="1"/>
    <col min="3024" max="3024" width="15.85546875" style="113" customWidth="1"/>
    <col min="3025" max="3025" width="14.28515625" style="113" customWidth="1"/>
    <col min="3026" max="3026" width="15.140625" style="113" customWidth="1"/>
    <col min="3027" max="3027" width="12" style="113" customWidth="1"/>
    <col min="3028" max="3028" width="13.5703125" style="113" customWidth="1"/>
    <col min="3029" max="3029" width="13.140625" style="113" customWidth="1"/>
    <col min="3030" max="3032" width="13.85546875" style="113" customWidth="1"/>
    <col min="3033" max="3033" width="15" style="113" customWidth="1"/>
    <col min="3034" max="3053" width="8.85546875" style="113"/>
    <col min="3054" max="3054" width="2.28515625" style="113" customWidth="1"/>
    <col min="3055" max="3275" width="8.85546875" style="113"/>
    <col min="3276" max="3276" width="7.5703125" style="113" customWidth="1"/>
    <col min="3277" max="3277" width="26.85546875" style="113" customWidth="1"/>
    <col min="3278" max="3278" width="19.42578125" style="113" customWidth="1"/>
    <col min="3279" max="3279" width="14.42578125" style="113" customWidth="1"/>
    <col min="3280" max="3280" width="15.85546875" style="113" customWidth="1"/>
    <col min="3281" max="3281" width="14.28515625" style="113" customWidth="1"/>
    <col min="3282" max="3282" width="15.140625" style="113" customWidth="1"/>
    <col min="3283" max="3283" width="12" style="113" customWidth="1"/>
    <col min="3284" max="3284" width="13.5703125" style="113" customWidth="1"/>
    <col min="3285" max="3285" width="13.140625" style="113" customWidth="1"/>
    <col min="3286" max="3288" width="13.85546875" style="113" customWidth="1"/>
    <col min="3289" max="3289" width="15" style="113" customWidth="1"/>
    <col min="3290" max="3309" width="8.85546875" style="113"/>
    <col min="3310" max="3310" width="2.28515625" style="113" customWidth="1"/>
    <col min="3311" max="3531" width="8.85546875" style="113"/>
    <col min="3532" max="3532" width="7.5703125" style="113" customWidth="1"/>
    <col min="3533" max="3533" width="26.85546875" style="113" customWidth="1"/>
    <col min="3534" max="3534" width="19.42578125" style="113" customWidth="1"/>
    <col min="3535" max="3535" width="14.42578125" style="113" customWidth="1"/>
    <col min="3536" max="3536" width="15.85546875" style="113" customWidth="1"/>
    <col min="3537" max="3537" width="14.28515625" style="113" customWidth="1"/>
    <col min="3538" max="3538" width="15.140625" style="113" customWidth="1"/>
    <col min="3539" max="3539" width="12" style="113" customWidth="1"/>
    <col min="3540" max="3540" width="13.5703125" style="113" customWidth="1"/>
    <col min="3541" max="3541" width="13.140625" style="113" customWidth="1"/>
    <col min="3542" max="3544" width="13.85546875" style="113" customWidth="1"/>
    <col min="3545" max="3545" width="15" style="113" customWidth="1"/>
    <col min="3546" max="3565" width="8.85546875" style="113"/>
    <col min="3566" max="3566" width="2.28515625" style="113" customWidth="1"/>
    <col min="3567" max="3787" width="8.85546875" style="113"/>
    <col min="3788" max="3788" width="7.5703125" style="113" customWidth="1"/>
    <col min="3789" max="3789" width="26.85546875" style="113" customWidth="1"/>
    <col min="3790" max="3790" width="19.42578125" style="113" customWidth="1"/>
    <col min="3791" max="3791" width="14.42578125" style="113" customWidth="1"/>
    <col min="3792" max="3792" width="15.85546875" style="113" customWidth="1"/>
    <col min="3793" max="3793" width="14.28515625" style="113" customWidth="1"/>
    <col min="3794" max="3794" width="15.140625" style="113" customWidth="1"/>
    <col min="3795" max="3795" width="12" style="113" customWidth="1"/>
    <col min="3796" max="3796" width="13.5703125" style="113" customWidth="1"/>
    <col min="3797" max="3797" width="13.140625" style="113" customWidth="1"/>
    <col min="3798" max="3800" width="13.85546875" style="113" customWidth="1"/>
    <col min="3801" max="3801" width="15" style="113" customWidth="1"/>
    <col min="3802" max="3821" width="8.85546875" style="113"/>
    <col min="3822" max="3822" width="2.28515625" style="113" customWidth="1"/>
    <col min="3823" max="4043" width="8.85546875" style="113"/>
    <col min="4044" max="4044" width="7.5703125" style="113" customWidth="1"/>
    <col min="4045" max="4045" width="26.85546875" style="113" customWidth="1"/>
    <col min="4046" max="4046" width="19.42578125" style="113" customWidth="1"/>
    <col min="4047" max="4047" width="14.42578125" style="113" customWidth="1"/>
    <col min="4048" max="4048" width="15.85546875" style="113" customWidth="1"/>
    <col min="4049" max="4049" width="14.28515625" style="113" customWidth="1"/>
    <col min="4050" max="4050" width="15.140625" style="113" customWidth="1"/>
    <col min="4051" max="4051" width="12" style="113" customWidth="1"/>
    <col min="4052" max="4052" width="13.5703125" style="113" customWidth="1"/>
    <col min="4053" max="4053" width="13.140625" style="113" customWidth="1"/>
    <col min="4054" max="4056" width="13.85546875" style="113" customWidth="1"/>
    <col min="4057" max="4057" width="15" style="113" customWidth="1"/>
    <col min="4058" max="4077" width="8.85546875" style="113"/>
    <col min="4078" max="4078" width="2.28515625" style="113" customWidth="1"/>
    <col min="4079" max="4299" width="8.85546875" style="113"/>
    <col min="4300" max="4300" width="7.5703125" style="113" customWidth="1"/>
    <col min="4301" max="4301" width="26.85546875" style="113" customWidth="1"/>
    <col min="4302" max="4302" width="19.42578125" style="113" customWidth="1"/>
    <col min="4303" max="4303" width="14.42578125" style="113" customWidth="1"/>
    <col min="4304" max="4304" width="15.85546875" style="113" customWidth="1"/>
    <col min="4305" max="4305" width="14.28515625" style="113" customWidth="1"/>
    <col min="4306" max="4306" width="15.140625" style="113" customWidth="1"/>
    <col min="4307" max="4307" width="12" style="113" customWidth="1"/>
    <col min="4308" max="4308" width="13.5703125" style="113" customWidth="1"/>
    <col min="4309" max="4309" width="13.140625" style="113" customWidth="1"/>
    <col min="4310" max="4312" width="13.85546875" style="113" customWidth="1"/>
    <col min="4313" max="4313" width="15" style="113" customWidth="1"/>
    <col min="4314" max="4333" width="8.85546875" style="113"/>
    <col min="4334" max="4334" width="2.28515625" style="113" customWidth="1"/>
    <col min="4335" max="4555" width="8.85546875" style="113"/>
    <col min="4556" max="4556" width="7.5703125" style="113" customWidth="1"/>
    <col min="4557" max="4557" width="26.85546875" style="113" customWidth="1"/>
    <col min="4558" max="4558" width="19.42578125" style="113" customWidth="1"/>
    <col min="4559" max="4559" width="14.42578125" style="113" customWidth="1"/>
    <col min="4560" max="4560" width="15.85546875" style="113" customWidth="1"/>
    <col min="4561" max="4561" width="14.28515625" style="113" customWidth="1"/>
    <col min="4562" max="4562" width="15.140625" style="113" customWidth="1"/>
    <col min="4563" max="4563" width="12" style="113" customWidth="1"/>
    <col min="4564" max="4564" width="13.5703125" style="113" customWidth="1"/>
    <col min="4565" max="4565" width="13.140625" style="113" customWidth="1"/>
    <col min="4566" max="4568" width="13.85546875" style="113" customWidth="1"/>
    <col min="4569" max="4569" width="15" style="113" customWidth="1"/>
    <col min="4570" max="4589" width="8.85546875" style="113"/>
    <col min="4590" max="4590" width="2.28515625" style="113" customWidth="1"/>
    <col min="4591" max="4811" width="8.85546875" style="113"/>
    <col min="4812" max="4812" width="7.5703125" style="113" customWidth="1"/>
    <col min="4813" max="4813" width="26.85546875" style="113" customWidth="1"/>
    <col min="4814" max="4814" width="19.42578125" style="113" customWidth="1"/>
    <col min="4815" max="4815" width="14.42578125" style="113" customWidth="1"/>
    <col min="4816" max="4816" width="15.85546875" style="113" customWidth="1"/>
    <col min="4817" max="4817" width="14.28515625" style="113" customWidth="1"/>
    <col min="4818" max="4818" width="15.140625" style="113" customWidth="1"/>
    <col min="4819" max="4819" width="12" style="113" customWidth="1"/>
    <col min="4820" max="4820" width="13.5703125" style="113" customWidth="1"/>
    <col min="4821" max="4821" width="13.140625" style="113" customWidth="1"/>
    <col min="4822" max="4824" width="13.85546875" style="113" customWidth="1"/>
    <col min="4825" max="4825" width="15" style="113" customWidth="1"/>
    <col min="4826" max="4845" width="8.85546875" style="113"/>
    <col min="4846" max="4846" width="2.28515625" style="113" customWidth="1"/>
    <col min="4847" max="5067" width="8.85546875" style="113"/>
    <col min="5068" max="5068" width="7.5703125" style="113" customWidth="1"/>
    <col min="5069" max="5069" width="26.85546875" style="113" customWidth="1"/>
    <col min="5070" max="5070" width="19.42578125" style="113" customWidth="1"/>
    <col min="5071" max="5071" width="14.42578125" style="113" customWidth="1"/>
    <col min="5072" max="5072" width="15.85546875" style="113" customWidth="1"/>
    <col min="5073" max="5073" width="14.28515625" style="113" customWidth="1"/>
    <col min="5074" max="5074" width="15.140625" style="113" customWidth="1"/>
    <col min="5075" max="5075" width="12" style="113" customWidth="1"/>
    <col min="5076" max="5076" width="13.5703125" style="113" customWidth="1"/>
    <col min="5077" max="5077" width="13.140625" style="113" customWidth="1"/>
    <col min="5078" max="5080" width="13.85546875" style="113" customWidth="1"/>
    <col min="5081" max="5081" width="15" style="113" customWidth="1"/>
    <col min="5082" max="5101" width="8.85546875" style="113"/>
    <col min="5102" max="5102" width="2.28515625" style="113" customWidth="1"/>
    <col min="5103" max="5323" width="8.85546875" style="113"/>
    <col min="5324" max="5324" width="7.5703125" style="113" customWidth="1"/>
    <col min="5325" max="5325" width="26.85546875" style="113" customWidth="1"/>
    <col min="5326" max="5326" width="19.42578125" style="113" customWidth="1"/>
    <col min="5327" max="5327" width="14.42578125" style="113" customWidth="1"/>
    <col min="5328" max="5328" width="15.85546875" style="113" customWidth="1"/>
    <col min="5329" max="5329" width="14.28515625" style="113" customWidth="1"/>
    <col min="5330" max="5330" width="15.140625" style="113" customWidth="1"/>
    <col min="5331" max="5331" width="12" style="113" customWidth="1"/>
    <col min="5332" max="5332" width="13.5703125" style="113" customWidth="1"/>
    <col min="5333" max="5333" width="13.140625" style="113" customWidth="1"/>
    <col min="5334" max="5336" width="13.85546875" style="113" customWidth="1"/>
    <col min="5337" max="5337" width="15" style="113" customWidth="1"/>
    <col min="5338" max="5357" width="8.85546875" style="113"/>
    <col min="5358" max="5358" width="2.28515625" style="113" customWidth="1"/>
    <col min="5359" max="5579" width="8.85546875" style="113"/>
    <col min="5580" max="5580" width="7.5703125" style="113" customWidth="1"/>
    <col min="5581" max="5581" width="26.85546875" style="113" customWidth="1"/>
    <col min="5582" max="5582" width="19.42578125" style="113" customWidth="1"/>
    <col min="5583" max="5583" width="14.42578125" style="113" customWidth="1"/>
    <col min="5584" max="5584" width="15.85546875" style="113" customWidth="1"/>
    <col min="5585" max="5585" width="14.28515625" style="113" customWidth="1"/>
    <col min="5586" max="5586" width="15.140625" style="113" customWidth="1"/>
    <col min="5587" max="5587" width="12" style="113" customWidth="1"/>
    <col min="5588" max="5588" width="13.5703125" style="113" customWidth="1"/>
    <col min="5589" max="5589" width="13.140625" style="113" customWidth="1"/>
    <col min="5590" max="5592" width="13.85546875" style="113" customWidth="1"/>
    <col min="5593" max="5593" width="15" style="113" customWidth="1"/>
    <col min="5594" max="5613" width="8.85546875" style="113"/>
    <col min="5614" max="5614" width="2.28515625" style="113" customWidth="1"/>
    <col min="5615" max="5835" width="8.85546875" style="113"/>
    <col min="5836" max="5836" width="7.5703125" style="113" customWidth="1"/>
    <col min="5837" max="5837" width="26.85546875" style="113" customWidth="1"/>
    <col min="5838" max="5838" width="19.42578125" style="113" customWidth="1"/>
    <col min="5839" max="5839" width="14.42578125" style="113" customWidth="1"/>
    <col min="5840" max="5840" width="15.85546875" style="113" customWidth="1"/>
    <col min="5841" max="5841" width="14.28515625" style="113" customWidth="1"/>
    <col min="5842" max="5842" width="15.140625" style="113" customWidth="1"/>
    <col min="5843" max="5843" width="12" style="113" customWidth="1"/>
    <col min="5844" max="5844" width="13.5703125" style="113" customWidth="1"/>
    <col min="5845" max="5845" width="13.140625" style="113" customWidth="1"/>
    <col min="5846" max="5848" width="13.85546875" style="113" customWidth="1"/>
    <col min="5849" max="5849" width="15" style="113" customWidth="1"/>
    <col min="5850" max="5869" width="8.85546875" style="113"/>
    <col min="5870" max="5870" width="2.28515625" style="113" customWidth="1"/>
    <col min="5871" max="6091" width="8.85546875" style="113"/>
    <col min="6092" max="6092" width="7.5703125" style="113" customWidth="1"/>
    <col min="6093" max="6093" width="26.85546875" style="113" customWidth="1"/>
    <col min="6094" max="6094" width="19.42578125" style="113" customWidth="1"/>
    <col min="6095" max="6095" width="14.42578125" style="113" customWidth="1"/>
    <col min="6096" max="6096" width="15.85546875" style="113" customWidth="1"/>
    <col min="6097" max="6097" width="14.28515625" style="113" customWidth="1"/>
    <col min="6098" max="6098" width="15.140625" style="113" customWidth="1"/>
    <col min="6099" max="6099" width="12" style="113" customWidth="1"/>
    <col min="6100" max="6100" width="13.5703125" style="113" customWidth="1"/>
    <col min="6101" max="6101" width="13.140625" style="113" customWidth="1"/>
    <col min="6102" max="6104" width="13.85546875" style="113" customWidth="1"/>
    <col min="6105" max="6105" width="15" style="113" customWidth="1"/>
    <col min="6106" max="6125" width="8.85546875" style="113"/>
    <col min="6126" max="6126" width="2.28515625" style="113" customWidth="1"/>
    <col min="6127" max="6347" width="8.85546875" style="113"/>
    <col min="6348" max="6348" width="7.5703125" style="113" customWidth="1"/>
    <col min="6349" max="6349" width="26.85546875" style="113" customWidth="1"/>
    <col min="6350" max="6350" width="19.42578125" style="113" customWidth="1"/>
    <col min="6351" max="6351" width="14.42578125" style="113" customWidth="1"/>
    <col min="6352" max="6352" width="15.85546875" style="113" customWidth="1"/>
    <col min="6353" max="6353" width="14.28515625" style="113" customWidth="1"/>
    <col min="6354" max="6354" width="15.140625" style="113" customWidth="1"/>
    <col min="6355" max="6355" width="12" style="113" customWidth="1"/>
    <col min="6356" max="6356" width="13.5703125" style="113" customWidth="1"/>
    <col min="6357" max="6357" width="13.140625" style="113" customWidth="1"/>
    <col min="6358" max="6360" width="13.85546875" style="113" customWidth="1"/>
    <col min="6361" max="6361" width="15" style="113" customWidth="1"/>
    <col min="6362" max="6381" width="8.85546875" style="113"/>
    <col min="6382" max="6382" width="2.28515625" style="113" customWidth="1"/>
    <col min="6383" max="6603" width="8.85546875" style="113"/>
    <col min="6604" max="6604" width="7.5703125" style="113" customWidth="1"/>
    <col min="6605" max="6605" width="26.85546875" style="113" customWidth="1"/>
    <col min="6606" max="6606" width="19.42578125" style="113" customWidth="1"/>
    <col min="6607" max="6607" width="14.42578125" style="113" customWidth="1"/>
    <col min="6608" max="6608" width="15.85546875" style="113" customWidth="1"/>
    <col min="6609" max="6609" width="14.28515625" style="113" customWidth="1"/>
    <col min="6610" max="6610" width="15.140625" style="113" customWidth="1"/>
    <col min="6611" max="6611" width="12" style="113" customWidth="1"/>
    <col min="6612" max="6612" width="13.5703125" style="113" customWidth="1"/>
    <col min="6613" max="6613" width="13.140625" style="113" customWidth="1"/>
    <col min="6614" max="6616" width="13.85546875" style="113" customWidth="1"/>
    <col min="6617" max="6617" width="15" style="113" customWidth="1"/>
    <col min="6618" max="6637" width="8.85546875" style="113"/>
    <col min="6638" max="6638" width="2.28515625" style="113" customWidth="1"/>
    <col min="6639" max="6859" width="8.85546875" style="113"/>
    <col min="6860" max="6860" width="7.5703125" style="113" customWidth="1"/>
    <col min="6861" max="6861" width="26.85546875" style="113" customWidth="1"/>
    <col min="6862" max="6862" width="19.42578125" style="113" customWidth="1"/>
    <col min="6863" max="6863" width="14.42578125" style="113" customWidth="1"/>
    <col min="6864" max="6864" width="15.85546875" style="113" customWidth="1"/>
    <col min="6865" max="6865" width="14.28515625" style="113" customWidth="1"/>
    <col min="6866" max="6866" width="15.140625" style="113" customWidth="1"/>
    <col min="6867" max="6867" width="12" style="113" customWidth="1"/>
    <col min="6868" max="6868" width="13.5703125" style="113" customWidth="1"/>
    <col min="6869" max="6869" width="13.140625" style="113" customWidth="1"/>
    <col min="6870" max="6872" width="13.85546875" style="113" customWidth="1"/>
    <col min="6873" max="6873" width="15" style="113" customWidth="1"/>
    <col min="6874" max="6893" width="8.85546875" style="113"/>
    <col min="6894" max="6894" width="2.28515625" style="113" customWidth="1"/>
    <col min="6895" max="7115" width="8.85546875" style="113"/>
    <col min="7116" max="7116" width="7.5703125" style="113" customWidth="1"/>
    <col min="7117" max="7117" width="26.85546875" style="113" customWidth="1"/>
    <col min="7118" max="7118" width="19.42578125" style="113" customWidth="1"/>
    <col min="7119" max="7119" width="14.42578125" style="113" customWidth="1"/>
    <col min="7120" max="7120" width="15.85546875" style="113" customWidth="1"/>
    <col min="7121" max="7121" width="14.28515625" style="113" customWidth="1"/>
    <col min="7122" max="7122" width="15.140625" style="113" customWidth="1"/>
    <col min="7123" max="7123" width="12" style="113" customWidth="1"/>
    <col min="7124" max="7124" width="13.5703125" style="113" customWidth="1"/>
    <col min="7125" max="7125" width="13.140625" style="113" customWidth="1"/>
    <col min="7126" max="7128" width="13.85546875" style="113" customWidth="1"/>
    <col min="7129" max="7129" width="15" style="113" customWidth="1"/>
    <col min="7130" max="7149" width="8.85546875" style="113"/>
    <col min="7150" max="7150" width="2.28515625" style="113" customWidth="1"/>
    <col min="7151" max="7371" width="8.85546875" style="113"/>
    <col min="7372" max="7372" width="7.5703125" style="113" customWidth="1"/>
    <col min="7373" max="7373" width="26.85546875" style="113" customWidth="1"/>
    <col min="7374" max="7374" width="19.42578125" style="113" customWidth="1"/>
    <col min="7375" max="7375" width="14.42578125" style="113" customWidth="1"/>
    <col min="7376" max="7376" width="15.85546875" style="113" customWidth="1"/>
    <col min="7377" max="7377" width="14.28515625" style="113" customWidth="1"/>
    <col min="7378" max="7378" width="15.140625" style="113" customWidth="1"/>
    <col min="7379" max="7379" width="12" style="113" customWidth="1"/>
    <col min="7380" max="7380" width="13.5703125" style="113" customWidth="1"/>
    <col min="7381" max="7381" width="13.140625" style="113" customWidth="1"/>
    <col min="7382" max="7384" width="13.85546875" style="113" customWidth="1"/>
    <col min="7385" max="7385" width="15" style="113" customWidth="1"/>
    <col min="7386" max="7405" width="8.85546875" style="113"/>
    <col min="7406" max="7406" width="2.28515625" style="113" customWidth="1"/>
    <col min="7407" max="7627" width="8.85546875" style="113"/>
    <col min="7628" max="7628" width="7.5703125" style="113" customWidth="1"/>
    <col min="7629" max="7629" width="26.85546875" style="113" customWidth="1"/>
    <col min="7630" max="7630" width="19.42578125" style="113" customWidth="1"/>
    <col min="7631" max="7631" width="14.42578125" style="113" customWidth="1"/>
    <col min="7632" max="7632" width="15.85546875" style="113" customWidth="1"/>
    <col min="7633" max="7633" width="14.28515625" style="113" customWidth="1"/>
    <col min="7634" max="7634" width="15.140625" style="113" customWidth="1"/>
    <col min="7635" max="7635" width="12" style="113" customWidth="1"/>
    <col min="7636" max="7636" width="13.5703125" style="113" customWidth="1"/>
    <col min="7637" max="7637" width="13.140625" style="113" customWidth="1"/>
    <col min="7638" max="7640" width="13.85546875" style="113" customWidth="1"/>
    <col min="7641" max="7641" width="15" style="113" customWidth="1"/>
    <col min="7642" max="7661" width="8.85546875" style="113"/>
    <col min="7662" max="7662" width="2.28515625" style="113" customWidth="1"/>
    <col min="7663" max="7883" width="8.85546875" style="113"/>
    <col min="7884" max="7884" width="7.5703125" style="113" customWidth="1"/>
    <col min="7885" max="7885" width="26.85546875" style="113" customWidth="1"/>
    <col min="7886" max="7886" width="19.42578125" style="113" customWidth="1"/>
    <col min="7887" max="7887" width="14.42578125" style="113" customWidth="1"/>
    <col min="7888" max="7888" width="15.85546875" style="113" customWidth="1"/>
    <col min="7889" max="7889" width="14.28515625" style="113" customWidth="1"/>
    <col min="7890" max="7890" width="15.140625" style="113" customWidth="1"/>
    <col min="7891" max="7891" width="12" style="113" customWidth="1"/>
    <col min="7892" max="7892" width="13.5703125" style="113" customWidth="1"/>
    <col min="7893" max="7893" width="13.140625" style="113" customWidth="1"/>
    <col min="7894" max="7896" width="13.85546875" style="113" customWidth="1"/>
    <col min="7897" max="7897" width="15" style="113" customWidth="1"/>
    <col min="7898" max="7917" width="8.85546875" style="113"/>
    <col min="7918" max="7918" width="2.28515625" style="113" customWidth="1"/>
    <col min="7919" max="8139" width="8.85546875" style="113"/>
    <col min="8140" max="8140" width="7.5703125" style="113" customWidth="1"/>
    <col min="8141" max="8141" width="26.85546875" style="113" customWidth="1"/>
    <col min="8142" max="8142" width="19.42578125" style="113" customWidth="1"/>
    <col min="8143" max="8143" width="14.42578125" style="113" customWidth="1"/>
    <col min="8144" max="8144" width="15.85546875" style="113" customWidth="1"/>
    <col min="8145" max="8145" width="14.28515625" style="113" customWidth="1"/>
    <col min="8146" max="8146" width="15.140625" style="113" customWidth="1"/>
    <col min="8147" max="8147" width="12" style="113" customWidth="1"/>
    <col min="8148" max="8148" width="13.5703125" style="113" customWidth="1"/>
    <col min="8149" max="8149" width="13.140625" style="113" customWidth="1"/>
    <col min="8150" max="8152" width="13.85546875" style="113" customWidth="1"/>
    <col min="8153" max="8153" width="15" style="113" customWidth="1"/>
    <col min="8154" max="8173" width="8.85546875" style="113"/>
    <col min="8174" max="8174" width="2.28515625" style="113" customWidth="1"/>
    <col min="8175" max="8395" width="8.85546875" style="113"/>
    <col min="8396" max="8396" width="7.5703125" style="113" customWidth="1"/>
    <col min="8397" max="8397" width="26.85546875" style="113" customWidth="1"/>
    <col min="8398" max="8398" width="19.42578125" style="113" customWidth="1"/>
    <col min="8399" max="8399" width="14.42578125" style="113" customWidth="1"/>
    <col min="8400" max="8400" width="15.85546875" style="113" customWidth="1"/>
    <col min="8401" max="8401" width="14.28515625" style="113" customWidth="1"/>
    <col min="8402" max="8402" width="15.140625" style="113" customWidth="1"/>
    <col min="8403" max="8403" width="12" style="113" customWidth="1"/>
    <col min="8404" max="8404" width="13.5703125" style="113" customWidth="1"/>
    <col min="8405" max="8405" width="13.140625" style="113" customWidth="1"/>
    <col min="8406" max="8408" width="13.85546875" style="113" customWidth="1"/>
    <col min="8409" max="8409" width="15" style="113" customWidth="1"/>
    <col min="8410" max="8429" width="8.85546875" style="113"/>
    <col min="8430" max="8430" width="2.28515625" style="113" customWidth="1"/>
    <col min="8431" max="8651" width="8.85546875" style="113"/>
    <col min="8652" max="8652" width="7.5703125" style="113" customWidth="1"/>
    <col min="8653" max="8653" width="26.85546875" style="113" customWidth="1"/>
    <col min="8654" max="8654" width="19.42578125" style="113" customWidth="1"/>
    <col min="8655" max="8655" width="14.42578125" style="113" customWidth="1"/>
    <col min="8656" max="8656" width="15.85546875" style="113" customWidth="1"/>
    <col min="8657" max="8657" width="14.28515625" style="113" customWidth="1"/>
    <col min="8658" max="8658" width="15.140625" style="113" customWidth="1"/>
    <col min="8659" max="8659" width="12" style="113" customWidth="1"/>
    <col min="8660" max="8660" width="13.5703125" style="113" customWidth="1"/>
    <col min="8661" max="8661" width="13.140625" style="113" customWidth="1"/>
    <col min="8662" max="8664" width="13.85546875" style="113" customWidth="1"/>
    <col min="8665" max="8665" width="15" style="113" customWidth="1"/>
    <col min="8666" max="8685" width="8.85546875" style="113"/>
    <col min="8686" max="8686" width="2.28515625" style="113" customWidth="1"/>
    <col min="8687" max="8907" width="8.85546875" style="113"/>
    <col min="8908" max="8908" width="7.5703125" style="113" customWidth="1"/>
    <col min="8909" max="8909" width="26.85546875" style="113" customWidth="1"/>
    <col min="8910" max="8910" width="19.42578125" style="113" customWidth="1"/>
    <col min="8911" max="8911" width="14.42578125" style="113" customWidth="1"/>
    <col min="8912" max="8912" width="15.85546875" style="113" customWidth="1"/>
    <col min="8913" max="8913" width="14.28515625" style="113" customWidth="1"/>
    <col min="8914" max="8914" width="15.140625" style="113" customWidth="1"/>
    <col min="8915" max="8915" width="12" style="113" customWidth="1"/>
    <col min="8916" max="8916" width="13.5703125" style="113" customWidth="1"/>
    <col min="8917" max="8917" width="13.140625" style="113" customWidth="1"/>
    <col min="8918" max="8920" width="13.85546875" style="113" customWidth="1"/>
    <col min="8921" max="8921" width="15" style="113" customWidth="1"/>
    <col min="8922" max="8941" width="8.85546875" style="113"/>
    <col min="8942" max="8942" width="2.28515625" style="113" customWidth="1"/>
    <col min="8943" max="9163" width="8.85546875" style="113"/>
    <col min="9164" max="9164" width="7.5703125" style="113" customWidth="1"/>
    <col min="9165" max="9165" width="26.85546875" style="113" customWidth="1"/>
    <col min="9166" max="9166" width="19.42578125" style="113" customWidth="1"/>
    <col min="9167" max="9167" width="14.42578125" style="113" customWidth="1"/>
    <col min="9168" max="9168" width="15.85546875" style="113" customWidth="1"/>
    <col min="9169" max="9169" width="14.28515625" style="113" customWidth="1"/>
    <col min="9170" max="9170" width="15.140625" style="113" customWidth="1"/>
    <col min="9171" max="9171" width="12" style="113" customWidth="1"/>
    <col min="9172" max="9172" width="13.5703125" style="113" customWidth="1"/>
    <col min="9173" max="9173" width="13.140625" style="113" customWidth="1"/>
    <col min="9174" max="9176" width="13.85546875" style="113" customWidth="1"/>
    <col min="9177" max="9177" width="15" style="113" customWidth="1"/>
    <col min="9178" max="9197" width="8.85546875" style="113"/>
    <col min="9198" max="9198" width="2.28515625" style="113" customWidth="1"/>
    <col min="9199" max="9419" width="8.85546875" style="113"/>
    <col min="9420" max="9420" width="7.5703125" style="113" customWidth="1"/>
    <col min="9421" max="9421" width="26.85546875" style="113" customWidth="1"/>
    <col min="9422" max="9422" width="19.42578125" style="113" customWidth="1"/>
    <col min="9423" max="9423" width="14.42578125" style="113" customWidth="1"/>
    <col min="9424" max="9424" width="15.85546875" style="113" customWidth="1"/>
    <col min="9425" max="9425" width="14.28515625" style="113" customWidth="1"/>
    <col min="9426" max="9426" width="15.140625" style="113" customWidth="1"/>
    <col min="9427" max="9427" width="12" style="113" customWidth="1"/>
    <col min="9428" max="9428" width="13.5703125" style="113" customWidth="1"/>
    <col min="9429" max="9429" width="13.140625" style="113" customWidth="1"/>
    <col min="9430" max="9432" width="13.85546875" style="113" customWidth="1"/>
    <col min="9433" max="9433" width="15" style="113" customWidth="1"/>
    <col min="9434" max="9453" width="8.85546875" style="113"/>
    <col min="9454" max="9454" width="2.28515625" style="113" customWidth="1"/>
    <col min="9455" max="9675" width="8.85546875" style="113"/>
    <col min="9676" max="9676" width="7.5703125" style="113" customWidth="1"/>
    <col min="9677" max="9677" width="26.85546875" style="113" customWidth="1"/>
    <col min="9678" max="9678" width="19.42578125" style="113" customWidth="1"/>
    <col min="9679" max="9679" width="14.42578125" style="113" customWidth="1"/>
    <col min="9680" max="9680" width="15.85546875" style="113" customWidth="1"/>
    <col min="9681" max="9681" width="14.28515625" style="113" customWidth="1"/>
    <col min="9682" max="9682" width="15.140625" style="113" customWidth="1"/>
    <col min="9683" max="9683" width="12" style="113" customWidth="1"/>
    <col min="9684" max="9684" width="13.5703125" style="113" customWidth="1"/>
    <col min="9685" max="9685" width="13.140625" style="113" customWidth="1"/>
    <col min="9686" max="9688" width="13.85546875" style="113" customWidth="1"/>
    <col min="9689" max="9689" width="15" style="113" customWidth="1"/>
    <col min="9690" max="9709" width="8.85546875" style="113"/>
    <col min="9710" max="9710" width="2.28515625" style="113" customWidth="1"/>
    <col min="9711" max="9931" width="8.85546875" style="113"/>
    <col min="9932" max="9932" width="7.5703125" style="113" customWidth="1"/>
    <col min="9933" max="9933" width="26.85546875" style="113" customWidth="1"/>
    <col min="9934" max="9934" width="19.42578125" style="113" customWidth="1"/>
    <col min="9935" max="9935" width="14.42578125" style="113" customWidth="1"/>
    <col min="9936" max="9936" width="15.85546875" style="113" customWidth="1"/>
    <col min="9937" max="9937" width="14.28515625" style="113" customWidth="1"/>
    <col min="9938" max="9938" width="15.140625" style="113" customWidth="1"/>
    <col min="9939" max="9939" width="12" style="113" customWidth="1"/>
    <col min="9940" max="9940" width="13.5703125" style="113" customWidth="1"/>
    <col min="9941" max="9941" width="13.140625" style="113" customWidth="1"/>
    <col min="9942" max="9944" width="13.85546875" style="113" customWidth="1"/>
    <col min="9945" max="9945" width="15" style="113" customWidth="1"/>
    <col min="9946" max="9965" width="8.85546875" style="113"/>
    <col min="9966" max="9966" width="2.28515625" style="113" customWidth="1"/>
    <col min="9967" max="10187" width="8.85546875" style="113"/>
    <col min="10188" max="10188" width="7.5703125" style="113" customWidth="1"/>
    <col min="10189" max="10189" width="26.85546875" style="113" customWidth="1"/>
    <col min="10190" max="10190" width="19.42578125" style="113" customWidth="1"/>
    <col min="10191" max="10191" width="14.42578125" style="113" customWidth="1"/>
    <col min="10192" max="10192" width="15.85546875" style="113" customWidth="1"/>
    <col min="10193" max="10193" width="14.28515625" style="113" customWidth="1"/>
    <col min="10194" max="10194" width="15.140625" style="113" customWidth="1"/>
    <col min="10195" max="10195" width="12" style="113" customWidth="1"/>
    <col min="10196" max="10196" width="13.5703125" style="113" customWidth="1"/>
    <col min="10197" max="10197" width="13.140625" style="113" customWidth="1"/>
    <col min="10198" max="10200" width="13.85546875" style="113" customWidth="1"/>
    <col min="10201" max="10201" width="15" style="113" customWidth="1"/>
    <col min="10202" max="10221" width="8.85546875" style="113"/>
    <col min="10222" max="10222" width="2.28515625" style="113" customWidth="1"/>
    <col min="10223" max="10443" width="8.85546875" style="113"/>
    <col min="10444" max="10444" width="7.5703125" style="113" customWidth="1"/>
    <col min="10445" max="10445" width="26.85546875" style="113" customWidth="1"/>
    <col min="10446" max="10446" width="19.42578125" style="113" customWidth="1"/>
    <col min="10447" max="10447" width="14.42578125" style="113" customWidth="1"/>
    <col min="10448" max="10448" width="15.85546875" style="113" customWidth="1"/>
    <col min="10449" max="10449" width="14.28515625" style="113" customWidth="1"/>
    <col min="10450" max="10450" width="15.140625" style="113" customWidth="1"/>
    <col min="10451" max="10451" width="12" style="113" customWidth="1"/>
    <col min="10452" max="10452" width="13.5703125" style="113" customWidth="1"/>
    <col min="10453" max="10453" width="13.140625" style="113" customWidth="1"/>
    <col min="10454" max="10456" width="13.85546875" style="113" customWidth="1"/>
    <col min="10457" max="10457" width="15" style="113" customWidth="1"/>
    <col min="10458" max="10477" width="8.85546875" style="113"/>
    <col min="10478" max="10478" width="2.28515625" style="113" customWidth="1"/>
    <col min="10479" max="10699" width="8.85546875" style="113"/>
    <col min="10700" max="10700" width="7.5703125" style="113" customWidth="1"/>
    <col min="10701" max="10701" width="26.85546875" style="113" customWidth="1"/>
    <col min="10702" max="10702" width="19.42578125" style="113" customWidth="1"/>
    <col min="10703" max="10703" width="14.42578125" style="113" customWidth="1"/>
    <col min="10704" max="10704" width="15.85546875" style="113" customWidth="1"/>
    <col min="10705" max="10705" width="14.28515625" style="113" customWidth="1"/>
    <col min="10706" max="10706" width="15.140625" style="113" customWidth="1"/>
    <col min="10707" max="10707" width="12" style="113" customWidth="1"/>
    <col min="10708" max="10708" width="13.5703125" style="113" customWidth="1"/>
    <col min="10709" max="10709" width="13.140625" style="113" customWidth="1"/>
    <col min="10710" max="10712" width="13.85546875" style="113" customWidth="1"/>
    <col min="10713" max="10713" width="15" style="113" customWidth="1"/>
    <col min="10714" max="10733" width="8.85546875" style="113"/>
    <col min="10734" max="10734" width="2.28515625" style="113" customWidth="1"/>
    <col min="10735" max="10955" width="8.85546875" style="113"/>
    <col min="10956" max="10956" width="7.5703125" style="113" customWidth="1"/>
    <col min="10957" max="10957" width="26.85546875" style="113" customWidth="1"/>
    <col min="10958" max="10958" width="19.42578125" style="113" customWidth="1"/>
    <col min="10959" max="10959" width="14.42578125" style="113" customWidth="1"/>
    <col min="10960" max="10960" width="15.85546875" style="113" customWidth="1"/>
    <col min="10961" max="10961" width="14.28515625" style="113" customWidth="1"/>
    <col min="10962" max="10962" width="15.140625" style="113" customWidth="1"/>
    <col min="10963" max="10963" width="12" style="113" customWidth="1"/>
    <col min="10964" max="10964" width="13.5703125" style="113" customWidth="1"/>
    <col min="10965" max="10965" width="13.140625" style="113" customWidth="1"/>
    <col min="10966" max="10968" width="13.85546875" style="113" customWidth="1"/>
    <col min="10969" max="10969" width="15" style="113" customWidth="1"/>
    <col min="10970" max="10989" width="8.85546875" style="113"/>
    <col min="10990" max="10990" width="2.28515625" style="113" customWidth="1"/>
    <col min="10991" max="11211" width="8.85546875" style="113"/>
    <col min="11212" max="11212" width="7.5703125" style="113" customWidth="1"/>
    <col min="11213" max="11213" width="26.85546875" style="113" customWidth="1"/>
    <col min="11214" max="11214" width="19.42578125" style="113" customWidth="1"/>
    <col min="11215" max="11215" width="14.42578125" style="113" customWidth="1"/>
    <col min="11216" max="11216" width="15.85546875" style="113" customWidth="1"/>
    <col min="11217" max="11217" width="14.28515625" style="113" customWidth="1"/>
    <col min="11218" max="11218" width="15.140625" style="113" customWidth="1"/>
    <col min="11219" max="11219" width="12" style="113" customWidth="1"/>
    <col min="11220" max="11220" width="13.5703125" style="113" customWidth="1"/>
    <col min="11221" max="11221" width="13.140625" style="113" customWidth="1"/>
    <col min="11222" max="11224" width="13.85546875" style="113" customWidth="1"/>
    <col min="11225" max="11225" width="15" style="113" customWidth="1"/>
    <col min="11226" max="11245" width="8.85546875" style="113"/>
    <col min="11246" max="11246" width="2.28515625" style="113" customWidth="1"/>
    <col min="11247" max="11467" width="8.85546875" style="113"/>
    <col min="11468" max="11468" width="7.5703125" style="113" customWidth="1"/>
    <col min="11469" max="11469" width="26.85546875" style="113" customWidth="1"/>
    <col min="11470" max="11470" width="19.42578125" style="113" customWidth="1"/>
    <col min="11471" max="11471" width="14.42578125" style="113" customWidth="1"/>
    <col min="11472" max="11472" width="15.85546875" style="113" customWidth="1"/>
    <col min="11473" max="11473" width="14.28515625" style="113" customWidth="1"/>
    <col min="11474" max="11474" width="15.140625" style="113" customWidth="1"/>
    <col min="11475" max="11475" width="12" style="113" customWidth="1"/>
    <col min="11476" max="11476" width="13.5703125" style="113" customWidth="1"/>
    <col min="11477" max="11477" width="13.140625" style="113" customWidth="1"/>
    <col min="11478" max="11480" width="13.85546875" style="113" customWidth="1"/>
    <col min="11481" max="11481" width="15" style="113" customWidth="1"/>
    <col min="11482" max="11501" width="8.85546875" style="113"/>
    <col min="11502" max="11502" width="2.28515625" style="113" customWidth="1"/>
    <col min="11503" max="11723" width="8.85546875" style="113"/>
    <col min="11724" max="11724" width="7.5703125" style="113" customWidth="1"/>
    <col min="11725" max="11725" width="26.85546875" style="113" customWidth="1"/>
    <col min="11726" max="11726" width="19.42578125" style="113" customWidth="1"/>
    <col min="11727" max="11727" width="14.42578125" style="113" customWidth="1"/>
    <col min="11728" max="11728" width="15.85546875" style="113" customWidth="1"/>
    <col min="11729" max="11729" width="14.28515625" style="113" customWidth="1"/>
    <col min="11730" max="11730" width="15.140625" style="113" customWidth="1"/>
    <col min="11731" max="11731" width="12" style="113" customWidth="1"/>
    <col min="11732" max="11732" width="13.5703125" style="113" customWidth="1"/>
    <col min="11733" max="11733" width="13.140625" style="113" customWidth="1"/>
    <col min="11734" max="11736" width="13.85546875" style="113" customWidth="1"/>
    <col min="11737" max="11737" width="15" style="113" customWidth="1"/>
    <col min="11738" max="11757" width="8.85546875" style="113"/>
    <col min="11758" max="11758" width="2.28515625" style="113" customWidth="1"/>
    <col min="11759" max="11979" width="8.85546875" style="113"/>
    <col min="11980" max="11980" width="7.5703125" style="113" customWidth="1"/>
    <col min="11981" max="11981" width="26.85546875" style="113" customWidth="1"/>
    <col min="11982" max="11982" width="19.42578125" style="113" customWidth="1"/>
    <col min="11983" max="11983" width="14.42578125" style="113" customWidth="1"/>
    <col min="11984" max="11984" width="15.85546875" style="113" customWidth="1"/>
    <col min="11985" max="11985" width="14.28515625" style="113" customWidth="1"/>
    <col min="11986" max="11986" width="15.140625" style="113" customWidth="1"/>
    <col min="11987" max="11987" width="12" style="113" customWidth="1"/>
    <col min="11988" max="11988" width="13.5703125" style="113" customWidth="1"/>
    <col min="11989" max="11989" width="13.140625" style="113" customWidth="1"/>
    <col min="11990" max="11992" width="13.85546875" style="113" customWidth="1"/>
    <col min="11993" max="11993" width="15" style="113" customWidth="1"/>
    <col min="11994" max="12013" width="8.85546875" style="113"/>
    <col min="12014" max="12014" width="2.28515625" style="113" customWidth="1"/>
    <col min="12015" max="12235" width="8.85546875" style="113"/>
    <col min="12236" max="12236" width="7.5703125" style="113" customWidth="1"/>
    <col min="12237" max="12237" width="26.85546875" style="113" customWidth="1"/>
    <col min="12238" max="12238" width="19.42578125" style="113" customWidth="1"/>
    <col min="12239" max="12239" width="14.42578125" style="113" customWidth="1"/>
    <col min="12240" max="12240" width="15.85546875" style="113" customWidth="1"/>
    <col min="12241" max="12241" width="14.28515625" style="113" customWidth="1"/>
    <col min="12242" max="12242" width="15.140625" style="113" customWidth="1"/>
    <col min="12243" max="12243" width="12" style="113" customWidth="1"/>
    <col min="12244" max="12244" width="13.5703125" style="113" customWidth="1"/>
    <col min="12245" max="12245" width="13.140625" style="113" customWidth="1"/>
    <col min="12246" max="12248" width="13.85546875" style="113" customWidth="1"/>
    <col min="12249" max="12249" width="15" style="113" customWidth="1"/>
    <col min="12250" max="12269" width="8.85546875" style="113"/>
    <col min="12270" max="12270" width="2.28515625" style="113" customWidth="1"/>
    <col min="12271" max="12491" width="8.85546875" style="113"/>
    <col min="12492" max="12492" width="7.5703125" style="113" customWidth="1"/>
    <col min="12493" max="12493" width="26.85546875" style="113" customWidth="1"/>
    <col min="12494" max="12494" width="19.42578125" style="113" customWidth="1"/>
    <col min="12495" max="12495" width="14.42578125" style="113" customWidth="1"/>
    <col min="12496" max="12496" width="15.85546875" style="113" customWidth="1"/>
    <col min="12497" max="12497" width="14.28515625" style="113" customWidth="1"/>
    <col min="12498" max="12498" width="15.140625" style="113" customWidth="1"/>
    <col min="12499" max="12499" width="12" style="113" customWidth="1"/>
    <col min="12500" max="12500" width="13.5703125" style="113" customWidth="1"/>
    <col min="12501" max="12501" width="13.140625" style="113" customWidth="1"/>
    <col min="12502" max="12504" width="13.85546875" style="113" customWidth="1"/>
    <col min="12505" max="12505" width="15" style="113" customWidth="1"/>
    <col min="12506" max="12525" width="8.85546875" style="113"/>
    <col min="12526" max="12526" width="2.28515625" style="113" customWidth="1"/>
    <col min="12527" max="12747" width="8.85546875" style="113"/>
    <col min="12748" max="12748" width="7.5703125" style="113" customWidth="1"/>
    <col min="12749" max="12749" width="26.85546875" style="113" customWidth="1"/>
    <col min="12750" max="12750" width="19.42578125" style="113" customWidth="1"/>
    <col min="12751" max="12751" width="14.42578125" style="113" customWidth="1"/>
    <col min="12752" max="12752" width="15.85546875" style="113" customWidth="1"/>
    <col min="12753" max="12753" width="14.28515625" style="113" customWidth="1"/>
    <col min="12754" max="12754" width="15.140625" style="113" customWidth="1"/>
    <col min="12755" max="12755" width="12" style="113" customWidth="1"/>
    <col min="12756" max="12756" width="13.5703125" style="113" customWidth="1"/>
    <col min="12757" max="12757" width="13.140625" style="113" customWidth="1"/>
    <col min="12758" max="12760" width="13.85546875" style="113" customWidth="1"/>
    <col min="12761" max="12761" width="15" style="113" customWidth="1"/>
    <col min="12762" max="12781" width="8.85546875" style="113"/>
    <col min="12782" max="12782" width="2.28515625" style="113" customWidth="1"/>
    <col min="12783" max="13003" width="8.85546875" style="113"/>
    <col min="13004" max="13004" width="7.5703125" style="113" customWidth="1"/>
    <col min="13005" max="13005" width="26.85546875" style="113" customWidth="1"/>
    <col min="13006" max="13006" width="19.42578125" style="113" customWidth="1"/>
    <col min="13007" max="13007" width="14.42578125" style="113" customWidth="1"/>
    <col min="13008" max="13008" width="15.85546875" style="113" customWidth="1"/>
    <col min="13009" max="13009" width="14.28515625" style="113" customWidth="1"/>
    <col min="13010" max="13010" width="15.140625" style="113" customWidth="1"/>
    <col min="13011" max="13011" width="12" style="113" customWidth="1"/>
    <col min="13012" max="13012" width="13.5703125" style="113" customWidth="1"/>
    <col min="13013" max="13013" width="13.140625" style="113" customWidth="1"/>
    <col min="13014" max="13016" width="13.85546875" style="113" customWidth="1"/>
    <col min="13017" max="13017" width="15" style="113" customWidth="1"/>
    <col min="13018" max="13037" width="8.85546875" style="113"/>
    <col min="13038" max="13038" width="2.28515625" style="113" customWidth="1"/>
    <col min="13039" max="13259" width="8.85546875" style="113"/>
    <col min="13260" max="13260" width="7.5703125" style="113" customWidth="1"/>
    <col min="13261" max="13261" width="26.85546875" style="113" customWidth="1"/>
    <col min="13262" max="13262" width="19.42578125" style="113" customWidth="1"/>
    <col min="13263" max="13263" width="14.42578125" style="113" customWidth="1"/>
    <col min="13264" max="13264" width="15.85546875" style="113" customWidth="1"/>
    <col min="13265" max="13265" width="14.28515625" style="113" customWidth="1"/>
    <col min="13266" max="13266" width="15.140625" style="113" customWidth="1"/>
    <col min="13267" max="13267" width="12" style="113" customWidth="1"/>
    <col min="13268" max="13268" width="13.5703125" style="113" customWidth="1"/>
    <col min="13269" max="13269" width="13.140625" style="113" customWidth="1"/>
    <col min="13270" max="13272" width="13.85546875" style="113" customWidth="1"/>
    <col min="13273" max="13273" width="15" style="113" customWidth="1"/>
    <col min="13274" max="13293" width="8.85546875" style="113"/>
    <col min="13294" max="13294" width="2.28515625" style="113" customWidth="1"/>
    <col min="13295" max="13515" width="8.85546875" style="113"/>
    <col min="13516" max="13516" width="7.5703125" style="113" customWidth="1"/>
    <col min="13517" max="13517" width="26.85546875" style="113" customWidth="1"/>
    <col min="13518" max="13518" width="19.42578125" style="113" customWidth="1"/>
    <col min="13519" max="13519" width="14.42578125" style="113" customWidth="1"/>
    <col min="13520" max="13520" width="15.85546875" style="113" customWidth="1"/>
    <col min="13521" max="13521" width="14.28515625" style="113" customWidth="1"/>
    <col min="13522" max="13522" width="15.140625" style="113" customWidth="1"/>
    <col min="13523" max="13523" width="12" style="113" customWidth="1"/>
    <col min="13524" max="13524" width="13.5703125" style="113" customWidth="1"/>
    <col min="13525" max="13525" width="13.140625" style="113" customWidth="1"/>
    <col min="13526" max="13528" width="13.85546875" style="113" customWidth="1"/>
    <col min="13529" max="13529" width="15" style="113" customWidth="1"/>
    <col min="13530" max="13549" width="8.85546875" style="113"/>
    <col min="13550" max="13550" width="2.28515625" style="113" customWidth="1"/>
    <col min="13551" max="13771" width="8.85546875" style="113"/>
    <col min="13772" max="13772" width="7.5703125" style="113" customWidth="1"/>
    <col min="13773" max="13773" width="26.85546875" style="113" customWidth="1"/>
    <col min="13774" max="13774" width="19.42578125" style="113" customWidth="1"/>
    <col min="13775" max="13775" width="14.42578125" style="113" customWidth="1"/>
    <col min="13776" max="13776" width="15.85546875" style="113" customWidth="1"/>
    <col min="13777" max="13777" width="14.28515625" style="113" customWidth="1"/>
    <col min="13778" max="13778" width="15.140625" style="113" customWidth="1"/>
    <col min="13779" max="13779" width="12" style="113" customWidth="1"/>
    <col min="13780" max="13780" width="13.5703125" style="113" customWidth="1"/>
    <col min="13781" max="13781" width="13.140625" style="113" customWidth="1"/>
    <col min="13782" max="13784" width="13.85546875" style="113" customWidth="1"/>
    <col min="13785" max="13785" width="15" style="113" customWidth="1"/>
    <col min="13786" max="13805" width="8.85546875" style="113"/>
    <col min="13806" max="13806" width="2.28515625" style="113" customWidth="1"/>
    <col min="13807" max="14027" width="8.85546875" style="113"/>
    <col min="14028" max="14028" width="7.5703125" style="113" customWidth="1"/>
    <col min="14029" max="14029" width="26.85546875" style="113" customWidth="1"/>
    <col min="14030" max="14030" width="19.42578125" style="113" customWidth="1"/>
    <col min="14031" max="14031" width="14.42578125" style="113" customWidth="1"/>
    <col min="14032" max="14032" width="15.85546875" style="113" customWidth="1"/>
    <col min="14033" max="14033" width="14.28515625" style="113" customWidth="1"/>
    <col min="14034" max="14034" width="15.140625" style="113" customWidth="1"/>
    <col min="14035" max="14035" width="12" style="113" customWidth="1"/>
    <col min="14036" max="14036" width="13.5703125" style="113" customWidth="1"/>
    <col min="14037" max="14037" width="13.140625" style="113" customWidth="1"/>
    <col min="14038" max="14040" width="13.85546875" style="113" customWidth="1"/>
    <col min="14041" max="14041" width="15" style="113" customWidth="1"/>
    <col min="14042" max="14061" width="8.85546875" style="113"/>
    <col min="14062" max="14062" width="2.28515625" style="113" customWidth="1"/>
    <col min="14063" max="14283" width="8.85546875" style="113"/>
    <col min="14284" max="14284" width="7.5703125" style="113" customWidth="1"/>
    <col min="14285" max="14285" width="26.85546875" style="113" customWidth="1"/>
    <col min="14286" max="14286" width="19.42578125" style="113" customWidth="1"/>
    <col min="14287" max="14287" width="14.42578125" style="113" customWidth="1"/>
    <col min="14288" max="14288" width="15.85546875" style="113" customWidth="1"/>
    <col min="14289" max="14289" width="14.28515625" style="113" customWidth="1"/>
    <col min="14290" max="14290" width="15.140625" style="113" customWidth="1"/>
    <col min="14291" max="14291" width="12" style="113" customWidth="1"/>
    <col min="14292" max="14292" width="13.5703125" style="113" customWidth="1"/>
    <col min="14293" max="14293" width="13.140625" style="113" customWidth="1"/>
    <col min="14294" max="14296" width="13.85546875" style="113" customWidth="1"/>
    <col min="14297" max="14297" width="15" style="113" customWidth="1"/>
    <col min="14298" max="14317" width="8.85546875" style="113"/>
    <col min="14318" max="14318" width="2.28515625" style="113" customWidth="1"/>
    <col min="14319" max="14539" width="8.85546875" style="113"/>
    <col min="14540" max="14540" width="7.5703125" style="113" customWidth="1"/>
    <col min="14541" max="14541" width="26.85546875" style="113" customWidth="1"/>
    <col min="14542" max="14542" width="19.42578125" style="113" customWidth="1"/>
    <col min="14543" max="14543" width="14.42578125" style="113" customWidth="1"/>
    <col min="14544" max="14544" width="15.85546875" style="113" customWidth="1"/>
    <col min="14545" max="14545" width="14.28515625" style="113" customWidth="1"/>
    <col min="14546" max="14546" width="15.140625" style="113" customWidth="1"/>
    <col min="14547" max="14547" width="12" style="113" customWidth="1"/>
    <col min="14548" max="14548" width="13.5703125" style="113" customWidth="1"/>
    <col min="14549" max="14549" width="13.140625" style="113" customWidth="1"/>
    <col min="14550" max="14552" width="13.85546875" style="113" customWidth="1"/>
    <col min="14553" max="14553" width="15" style="113" customWidth="1"/>
    <col min="14554" max="14573" width="8.85546875" style="113"/>
    <col min="14574" max="14574" width="2.28515625" style="113" customWidth="1"/>
    <col min="14575" max="14795" width="8.85546875" style="113"/>
    <col min="14796" max="14796" width="7.5703125" style="113" customWidth="1"/>
    <col min="14797" max="14797" width="26.85546875" style="113" customWidth="1"/>
    <col min="14798" max="14798" width="19.42578125" style="113" customWidth="1"/>
    <col min="14799" max="14799" width="14.42578125" style="113" customWidth="1"/>
    <col min="14800" max="14800" width="15.85546875" style="113" customWidth="1"/>
    <col min="14801" max="14801" width="14.28515625" style="113" customWidth="1"/>
    <col min="14802" max="14802" width="15.140625" style="113" customWidth="1"/>
    <col min="14803" max="14803" width="12" style="113" customWidth="1"/>
    <col min="14804" max="14804" width="13.5703125" style="113" customWidth="1"/>
    <col min="14805" max="14805" width="13.140625" style="113" customWidth="1"/>
    <col min="14806" max="14808" width="13.85546875" style="113" customWidth="1"/>
    <col min="14809" max="14809" width="15" style="113" customWidth="1"/>
    <col min="14810" max="14829" width="8.85546875" style="113"/>
    <col min="14830" max="14830" width="2.28515625" style="113" customWidth="1"/>
    <col min="14831" max="15051" width="8.85546875" style="113"/>
    <col min="15052" max="15052" width="7.5703125" style="113" customWidth="1"/>
    <col min="15053" max="15053" width="26.85546875" style="113" customWidth="1"/>
    <col min="15054" max="15054" width="19.42578125" style="113" customWidth="1"/>
    <col min="15055" max="15055" width="14.42578125" style="113" customWidth="1"/>
    <col min="15056" max="15056" width="15.85546875" style="113" customWidth="1"/>
    <col min="15057" max="15057" width="14.28515625" style="113" customWidth="1"/>
    <col min="15058" max="15058" width="15.140625" style="113" customWidth="1"/>
    <col min="15059" max="15059" width="12" style="113" customWidth="1"/>
    <col min="15060" max="15060" width="13.5703125" style="113" customWidth="1"/>
    <col min="15061" max="15061" width="13.140625" style="113" customWidth="1"/>
    <col min="15062" max="15064" width="13.85546875" style="113" customWidth="1"/>
    <col min="15065" max="15065" width="15" style="113" customWidth="1"/>
    <col min="15066" max="15085" width="8.85546875" style="113"/>
    <col min="15086" max="15086" width="2.28515625" style="113" customWidth="1"/>
    <col min="15087" max="15307" width="8.85546875" style="113"/>
    <col min="15308" max="15308" width="7.5703125" style="113" customWidth="1"/>
    <col min="15309" max="15309" width="26.85546875" style="113" customWidth="1"/>
    <col min="15310" max="15310" width="19.42578125" style="113" customWidth="1"/>
    <col min="15311" max="15311" width="14.42578125" style="113" customWidth="1"/>
    <col min="15312" max="15312" width="15.85546875" style="113" customWidth="1"/>
    <col min="15313" max="15313" width="14.28515625" style="113" customWidth="1"/>
    <col min="15314" max="15314" width="15.140625" style="113" customWidth="1"/>
    <col min="15315" max="15315" width="12" style="113" customWidth="1"/>
    <col min="15316" max="15316" width="13.5703125" style="113" customWidth="1"/>
    <col min="15317" max="15317" width="13.140625" style="113" customWidth="1"/>
    <col min="15318" max="15320" width="13.85546875" style="113" customWidth="1"/>
    <col min="15321" max="15321" width="15" style="113" customWidth="1"/>
    <col min="15322" max="15341" width="8.85546875" style="113"/>
    <col min="15342" max="15342" width="2.28515625" style="113" customWidth="1"/>
    <col min="15343" max="15563" width="8.85546875" style="113"/>
    <col min="15564" max="15564" width="7.5703125" style="113" customWidth="1"/>
    <col min="15565" max="15565" width="26.85546875" style="113" customWidth="1"/>
    <col min="15566" max="15566" width="19.42578125" style="113" customWidth="1"/>
    <col min="15567" max="15567" width="14.42578125" style="113" customWidth="1"/>
    <col min="15568" max="15568" width="15.85546875" style="113" customWidth="1"/>
    <col min="15569" max="15569" width="14.28515625" style="113" customWidth="1"/>
    <col min="15570" max="15570" width="15.140625" style="113" customWidth="1"/>
    <col min="15571" max="15571" width="12" style="113" customWidth="1"/>
    <col min="15572" max="15572" width="13.5703125" style="113" customWidth="1"/>
    <col min="15573" max="15573" width="13.140625" style="113" customWidth="1"/>
    <col min="15574" max="15576" width="13.85546875" style="113" customWidth="1"/>
    <col min="15577" max="15577" width="15" style="113" customWidth="1"/>
    <col min="15578" max="15597" width="8.85546875" style="113"/>
    <col min="15598" max="15598" width="2.28515625" style="113" customWidth="1"/>
    <col min="15599" max="15819" width="8.85546875" style="113"/>
    <col min="15820" max="15820" width="7.5703125" style="113" customWidth="1"/>
    <col min="15821" max="15821" width="26.85546875" style="113" customWidth="1"/>
    <col min="15822" max="15822" width="19.42578125" style="113" customWidth="1"/>
    <col min="15823" max="15823" width="14.42578125" style="113" customWidth="1"/>
    <col min="15824" max="15824" width="15.85546875" style="113" customWidth="1"/>
    <col min="15825" max="15825" width="14.28515625" style="113" customWidth="1"/>
    <col min="15826" max="15826" width="15.140625" style="113" customWidth="1"/>
    <col min="15827" max="15827" width="12" style="113" customWidth="1"/>
    <col min="15828" max="15828" width="13.5703125" style="113" customWidth="1"/>
    <col min="15829" max="15829" width="13.140625" style="113" customWidth="1"/>
    <col min="15830" max="15832" width="13.85546875" style="113" customWidth="1"/>
    <col min="15833" max="15833" width="15" style="113" customWidth="1"/>
    <col min="15834" max="15853" width="8.85546875" style="113"/>
    <col min="15854" max="15854" width="2.28515625" style="113" customWidth="1"/>
    <col min="15855" max="16384" width="8.85546875" style="113"/>
  </cols>
  <sheetData>
    <row r="1" spans="2:19" ht="19.149999999999999" customHeight="1" thickBot="1"/>
    <row r="2" spans="2:19" ht="13.9" customHeight="1" thickTop="1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6"/>
    </row>
    <row r="3" spans="2:19" ht="16.899999999999999" customHeight="1">
      <c r="B3" s="117"/>
      <c r="C3" s="119"/>
      <c r="D3" s="119"/>
      <c r="E3" s="119"/>
      <c r="F3" s="119"/>
      <c r="G3" s="561"/>
      <c r="H3" s="562"/>
      <c r="I3" s="562"/>
      <c r="J3" s="562"/>
      <c r="K3" s="562"/>
      <c r="L3" s="562"/>
      <c r="M3" s="562"/>
      <c r="N3" s="119"/>
      <c r="O3" s="119"/>
      <c r="P3" s="119"/>
      <c r="Q3" s="119"/>
      <c r="R3" s="119"/>
      <c r="S3" s="120"/>
    </row>
    <row r="4" spans="2:19" ht="16.899999999999999" customHeight="1">
      <c r="B4" s="117"/>
      <c r="C4" s="121"/>
      <c r="D4" s="121"/>
      <c r="E4" s="121"/>
      <c r="F4" s="121"/>
      <c r="G4" s="563"/>
      <c r="H4" s="563"/>
      <c r="I4" s="563"/>
      <c r="J4" s="563"/>
      <c r="K4" s="563"/>
      <c r="L4" s="563"/>
      <c r="M4" s="563"/>
      <c r="N4" s="121"/>
      <c r="O4" s="121"/>
      <c r="P4" s="121"/>
      <c r="Q4" s="121"/>
      <c r="R4" s="121"/>
      <c r="S4" s="120"/>
    </row>
    <row r="5" spans="2:19" ht="7.9" customHeight="1">
      <c r="B5" s="117"/>
      <c r="C5" s="118"/>
      <c r="D5" s="118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0"/>
    </row>
    <row r="6" spans="2:19" ht="12" customHeight="1">
      <c r="B6" s="117"/>
      <c r="C6" s="564" t="s">
        <v>225</v>
      </c>
      <c r="D6" s="564"/>
      <c r="E6" s="564"/>
      <c r="F6" s="559" t="s">
        <v>274</v>
      </c>
      <c r="G6" s="559"/>
      <c r="H6" s="564" t="s">
        <v>226</v>
      </c>
      <c r="I6" s="564"/>
      <c r="J6" s="560" t="s">
        <v>403</v>
      </c>
      <c r="K6" s="560"/>
      <c r="L6" s="556" t="s">
        <v>93</v>
      </c>
      <c r="M6" s="556"/>
      <c r="N6" s="190" t="s">
        <v>49</v>
      </c>
      <c r="O6" s="554">
        <v>2653</v>
      </c>
      <c r="P6" s="555"/>
      <c r="Q6" s="556" t="s">
        <v>94</v>
      </c>
      <c r="R6" s="557">
        <v>2</v>
      </c>
      <c r="S6" s="120"/>
    </row>
    <row r="7" spans="2:19" ht="12" customHeight="1">
      <c r="B7" s="117"/>
      <c r="C7" s="558" t="s">
        <v>227</v>
      </c>
      <c r="D7" s="558"/>
      <c r="E7" s="558"/>
      <c r="F7" s="559" t="s">
        <v>384</v>
      </c>
      <c r="G7" s="559"/>
      <c r="H7" s="558" t="s">
        <v>228</v>
      </c>
      <c r="I7" s="558"/>
      <c r="J7" s="560" t="s">
        <v>402</v>
      </c>
      <c r="K7" s="560"/>
      <c r="L7" s="556"/>
      <c r="M7" s="556"/>
      <c r="N7" s="180" t="s">
        <v>50</v>
      </c>
      <c r="O7" s="554">
        <v>3734.95</v>
      </c>
      <c r="P7" s="555"/>
      <c r="Q7" s="556"/>
      <c r="R7" s="557"/>
      <c r="S7" s="120"/>
    </row>
    <row r="8" spans="2:19" ht="10.15" customHeight="1">
      <c r="B8" s="117"/>
      <c r="C8" s="123"/>
      <c r="D8" s="123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18"/>
      <c r="R8" s="124"/>
      <c r="S8" s="120"/>
    </row>
    <row r="9" spans="2:19" ht="15" customHeight="1">
      <c r="B9" s="117"/>
      <c r="C9" s="556" t="s">
        <v>95</v>
      </c>
      <c r="D9" s="571" t="s">
        <v>229</v>
      </c>
      <c r="E9" s="556" t="s">
        <v>53</v>
      </c>
      <c r="F9" s="556" t="s">
        <v>96</v>
      </c>
      <c r="G9" s="556" t="s">
        <v>230</v>
      </c>
      <c r="H9" s="556" t="s">
        <v>97</v>
      </c>
      <c r="I9" s="556"/>
      <c r="J9" s="565" t="s">
        <v>231</v>
      </c>
      <c r="K9" s="566"/>
      <c r="L9" s="567"/>
      <c r="M9" s="556" t="s">
        <v>232</v>
      </c>
      <c r="N9" s="556"/>
      <c r="O9" s="556" t="s">
        <v>233</v>
      </c>
      <c r="P9" s="556"/>
      <c r="Q9" s="556" t="s">
        <v>234</v>
      </c>
      <c r="R9" s="556"/>
      <c r="S9" s="120"/>
    </row>
    <row r="10" spans="2:19" ht="17.45" customHeight="1">
      <c r="B10" s="117"/>
      <c r="C10" s="556"/>
      <c r="D10" s="572"/>
      <c r="E10" s="556"/>
      <c r="F10" s="556"/>
      <c r="G10" s="556"/>
      <c r="H10" s="187" t="s">
        <v>98</v>
      </c>
      <c r="I10" s="187" t="s">
        <v>235</v>
      </c>
      <c r="J10" s="187" t="s">
        <v>98</v>
      </c>
      <c r="K10" s="187" t="s">
        <v>236</v>
      </c>
      <c r="L10" s="180" t="s">
        <v>275</v>
      </c>
      <c r="M10" s="187" t="s">
        <v>237</v>
      </c>
      <c r="N10" s="187" t="s">
        <v>238</v>
      </c>
      <c r="O10" s="187" t="s">
        <v>237</v>
      </c>
      <c r="P10" s="187" t="s">
        <v>238</v>
      </c>
      <c r="Q10" s="556"/>
      <c r="R10" s="556"/>
      <c r="S10" s="120"/>
    </row>
    <row r="11" spans="2:19" ht="10.9" customHeight="1">
      <c r="B11" s="117"/>
      <c r="C11" s="560">
        <f>IF(ISBLANK(E11),"",1)</f>
        <v>1</v>
      </c>
      <c r="D11" s="568" t="s">
        <v>165</v>
      </c>
      <c r="E11" s="568" t="s">
        <v>310</v>
      </c>
      <c r="F11" s="599" t="s">
        <v>276</v>
      </c>
      <c r="G11" s="570"/>
      <c r="H11" s="584">
        <v>0.2</v>
      </c>
      <c r="I11" s="576">
        <f>IFERROR(IF(H11="","",H11),"")</f>
        <v>0.2</v>
      </c>
      <c r="J11" s="584">
        <v>22</v>
      </c>
      <c r="K11" s="576">
        <f>IFERROR(IF(J11="","",J11),"")</f>
        <v>22</v>
      </c>
      <c r="L11" s="576">
        <v>90</v>
      </c>
      <c r="M11" s="573">
        <v>142.9</v>
      </c>
      <c r="N11" s="573" t="s">
        <v>24</v>
      </c>
      <c r="O11" s="573" t="s">
        <v>24</v>
      </c>
      <c r="P11" s="573" t="s">
        <v>24</v>
      </c>
      <c r="Q11" s="200" t="s">
        <v>24</v>
      </c>
      <c r="R11" s="574"/>
      <c r="S11" s="120"/>
    </row>
    <row r="12" spans="2:19" ht="10.9" customHeight="1">
      <c r="B12" s="117"/>
      <c r="C12" s="560"/>
      <c r="D12" s="568"/>
      <c r="E12" s="568"/>
      <c r="F12" s="600"/>
      <c r="G12" s="570"/>
      <c r="H12" s="584"/>
      <c r="I12" s="576"/>
      <c r="J12" s="584"/>
      <c r="K12" s="576"/>
      <c r="L12" s="576"/>
      <c r="M12" s="573"/>
      <c r="N12" s="573"/>
      <c r="O12" s="573"/>
      <c r="P12" s="573"/>
      <c r="Q12" s="200" t="s">
        <v>277</v>
      </c>
      <c r="R12" s="575"/>
      <c r="S12" s="120"/>
    </row>
    <row r="13" spans="2:19" ht="10.9" customHeight="1">
      <c r="B13" s="117"/>
      <c r="C13" s="560">
        <f t="shared" ref="C13:C35" si="0">IF(ISBLANK(E13),"",C11+1)</f>
        <v>2</v>
      </c>
      <c r="D13" s="577" t="s">
        <v>242</v>
      </c>
      <c r="E13" s="577" t="s">
        <v>311</v>
      </c>
      <c r="F13" s="580" t="s">
        <v>239</v>
      </c>
      <c r="G13" s="570"/>
      <c r="H13" s="584">
        <v>0.2</v>
      </c>
      <c r="I13" s="576">
        <f>H13+I11</f>
        <v>0.4</v>
      </c>
      <c r="J13" s="582">
        <f t="shared" ref="J13" si="1">H13*L13</f>
        <v>8.7279999999999998</v>
      </c>
      <c r="K13" s="593">
        <f>IFERROR(IF(J13="","",K11+J13),"")</f>
        <v>30.728000000000002</v>
      </c>
      <c r="L13" s="576">
        <v>43.64</v>
      </c>
      <c r="M13" s="585">
        <v>120</v>
      </c>
      <c r="N13" s="585">
        <v>54</v>
      </c>
      <c r="O13" s="573" t="s">
        <v>24</v>
      </c>
      <c r="P13" s="573" t="s">
        <v>24</v>
      </c>
      <c r="Q13" s="200" t="s">
        <v>312</v>
      </c>
      <c r="R13" s="574"/>
      <c r="S13" s="120"/>
    </row>
    <row r="14" spans="2:19" ht="10.9" customHeight="1">
      <c r="B14" s="117"/>
      <c r="C14" s="560"/>
      <c r="D14" s="579"/>
      <c r="E14" s="579"/>
      <c r="F14" s="581"/>
      <c r="G14" s="570"/>
      <c r="H14" s="584"/>
      <c r="I14" s="576"/>
      <c r="J14" s="583"/>
      <c r="K14" s="594"/>
      <c r="L14" s="576"/>
      <c r="M14" s="586"/>
      <c r="N14" s="586"/>
      <c r="O14" s="573"/>
      <c r="P14" s="573"/>
      <c r="Q14" s="200" t="s">
        <v>282</v>
      </c>
      <c r="R14" s="575"/>
      <c r="S14" s="120"/>
    </row>
    <row r="15" spans="2:19" ht="10.9" customHeight="1">
      <c r="B15" s="117"/>
      <c r="C15" s="560">
        <f t="shared" si="0"/>
        <v>3</v>
      </c>
      <c r="D15" s="578" t="s">
        <v>99</v>
      </c>
      <c r="E15" s="577" t="s">
        <v>293</v>
      </c>
      <c r="F15" s="580" t="s">
        <v>239</v>
      </c>
      <c r="G15" s="589"/>
      <c r="H15" s="582">
        <v>0.54</v>
      </c>
      <c r="I15" s="576">
        <f t="shared" ref="I15" si="2">H15+I13</f>
        <v>0.94000000000000006</v>
      </c>
      <c r="J15" s="582">
        <f t="shared" ref="J15" si="3">H15*L15</f>
        <v>23.565600000000003</v>
      </c>
      <c r="K15" s="593">
        <f t="shared" ref="K15:K21" si="4">IFERROR(IF(J15="","",K13+J15),"")</f>
        <v>54.293600000000005</v>
      </c>
      <c r="L15" s="576">
        <v>43.64</v>
      </c>
      <c r="M15" s="585">
        <v>120</v>
      </c>
      <c r="N15" s="585">
        <v>54</v>
      </c>
      <c r="O15" s="573" t="s">
        <v>24</v>
      </c>
      <c r="P15" s="573" t="s">
        <v>24</v>
      </c>
      <c r="Q15" s="200" t="s">
        <v>309</v>
      </c>
      <c r="R15" s="574"/>
      <c r="S15" s="120"/>
    </row>
    <row r="16" spans="2:19" ht="10.9" customHeight="1">
      <c r="B16" s="117"/>
      <c r="C16" s="560"/>
      <c r="D16" s="579"/>
      <c r="E16" s="579"/>
      <c r="F16" s="581"/>
      <c r="G16" s="590"/>
      <c r="H16" s="583"/>
      <c r="I16" s="576"/>
      <c r="J16" s="583"/>
      <c r="K16" s="594"/>
      <c r="L16" s="576"/>
      <c r="M16" s="586"/>
      <c r="N16" s="586"/>
      <c r="O16" s="573"/>
      <c r="P16" s="573"/>
      <c r="Q16" s="200" t="s">
        <v>282</v>
      </c>
      <c r="R16" s="575"/>
      <c r="S16" s="120"/>
    </row>
    <row r="17" spans="1:20" ht="10.9" customHeight="1">
      <c r="A17" s="125"/>
      <c r="B17" s="117"/>
      <c r="C17" s="560">
        <f t="shared" si="0"/>
        <v>4</v>
      </c>
      <c r="D17" s="587" t="s">
        <v>378</v>
      </c>
      <c r="E17" s="587" t="s">
        <v>379</v>
      </c>
      <c r="F17" s="599" t="s">
        <v>307</v>
      </c>
      <c r="G17" s="631"/>
      <c r="H17" s="591">
        <v>9.5</v>
      </c>
      <c r="I17" s="576">
        <f t="shared" ref="I17" si="5">H17+I15</f>
        <v>10.44</v>
      </c>
      <c r="J17" s="582">
        <f t="shared" ref="J17:J35" si="6">H17*L17</f>
        <v>358.15000000000003</v>
      </c>
      <c r="K17" s="593">
        <f t="shared" si="4"/>
        <v>412.44360000000006</v>
      </c>
      <c r="L17" s="593">
        <v>37.700000000000003</v>
      </c>
      <c r="M17" s="595">
        <v>88.9</v>
      </c>
      <c r="N17" s="595">
        <v>50.9</v>
      </c>
      <c r="O17" s="595">
        <v>127</v>
      </c>
      <c r="P17" s="595">
        <v>57</v>
      </c>
      <c r="Q17" s="201" t="s">
        <v>374</v>
      </c>
      <c r="R17" s="574"/>
      <c r="S17" s="120"/>
      <c r="T17" s="125"/>
    </row>
    <row r="18" spans="1:20" ht="10.9" customHeight="1">
      <c r="A18" s="125"/>
      <c r="B18" s="117"/>
      <c r="C18" s="560"/>
      <c r="D18" s="588"/>
      <c r="E18" s="588"/>
      <c r="F18" s="600"/>
      <c r="G18" s="632"/>
      <c r="H18" s="592"/>
      <c r="I18" s="576"/>
      <c r="J18" s="583"/>
      <c r="K18" s="594"/>
      <c r="L18" s="594"/>
      <c r="M18" s="596"/>
      <c r="N18" s="596"/>
      <c r="O18" s="596"/>
      <c r="P18" s="596"/>
      <c r="Q18" s="201" t="s">
        <v>375</v>
      </c>
      <c r="R18" s="575"/>
      <c r="S18" s="120"/>
      <c r="T18" s="125"/>
    </row>
    <row r="19" spans="1:20" ht="10.9" customHeight="1">
      <c r="A19" s="125"/>
      <c r="B19" s="117"/>
      <c r="C19" s="560">
        <f t="shared" si="0"/>
        <v>5</v>
      </c>
      <c r="D19" s="587" t="s">
        <v>304</v>
      </c>
      <c r="E19" s="587" t="s">
        <v>380</v>
      </c>
      <c r="F19" s="599" t="s">
        <v>307</v>
      </c>
      <c r="G19" s="589"/>
      <c r="H19" s="582">
        <v>0.37</v>
      </c>
      <c r="I19" s="576">
        <f t="shared" ref="I19" si="7">H19+I17</f>
        <v>10.809999999999999</v>
      </c>
      <c r="J19" s="582">
        <f t="shared" si="6"/>
        <v>22.999199999999998</v>
      </c>
      <c r="K19" s="593">
        <f t="shared" si="4"/>
        <v>435.44280000000003</v>
      </c>
      <c r="L19" s="576">
        <v>62.16</v>
      </c>
      <c r="M19" s="595">
        <v>128</v>
      </c>
      <c r="N19" s="595">
        <v>52</v>
      </c>
      <c r="O19" s="595">
        <v>108</v>
      </c>
      <c r="P19" s="595">
        <v>52</v>
      </c>
      <c r="Q19" s="201" t="s">
        <v>374</v>
      </c>
      <c r="R19" s="186"/>
      <c r="S19" s="120"/>
      <c r="T19" s="125"/>
    </row>
    <row r="20" spans="1:20" ht="10.9" customHeight="1">
      <c r="A20" s="125"/>
      <c r="B20" s="117"/>
      <c r="C20" s="560"/>
      <c r="D20" s="588"/>
      <c r="E20" s="588"/>
      <c r="F20" s="600"/>
      <c r="G20" s="590"/>
      <c r="H20" s="583"/>
      <c r="I20" s="576"/>
      <c r="J20" s="583"/>
      <c r="K20" s="594"/>
      <c r="L20" s="576"/>
      <c r="M20" s="596"/>
      <c r="N20" s="596"/>
      <c r="O20" s="596"/>
      <c r="P20" s="596"/>
      <c r="Q20" s="200" t="s">
        <v>282</v>
      </c>
      <c r="R20" s="186"/>
      <c r="S20" s="120"/>
      <c r="T20" s="125"/>
    </row>
    <row r="21" spans="1:20" ht="10.9" customHeight="1">
      <c r="A21" s="125"/>
      <c r="B21" s="117"/>
      <c r="C21" s="560">
        <f t="shared" si="0"/>
        <v>6</v>
      </c>
      <c r="D21" s="587" t="s">
        <v>314</v>
      </c>
      <c r="E21" s="587" t="s">
        <v>315</v>
      </c>
      <c r="F21" s="599" t="s">
        <v>276</v>
      </c>
      <c r="G21" s="631"/>
      <c r="H21" s="591">
        <v>0.72</v>
      </c>
      <c r="I21" s="576">
        <f t="shared" ref="I21" si="8">H21+I19</f>
        <v>11.53</v>
      </c>
      <c r="J21" s="582">
        <f t="shared" si="6"/>
        <v>52.999199999999995</v>
      </c>
      <c r="K21" s="593">
        <f t="shared" si="4"/>
        <v>488.44200000000001</v>
      </c>
      <c r="L21" s="576">
        <v>73.61</v>
      </c>
      <c r="M21" s="585">
        <v>142.9</v>
      </c>
      <c r="N21" s="585">
        <v>60</v>
      </c>
      <c r="O21" s="585" t="s">
        <v>24</v>
      </c>
      <c r="P21" s="585" t="s">
        <v>24</v>
      </c>
      <c r="Q21" s="181" t="s">
        <v>281</v>
      </c>
      <c r="R21" s="186"/>
      <c r="S21" s="120"/>
      <c r="T21" s="125"/>
    </row>
    <row r="22" spans="1:20" ht="10.9" customHeight="1">
      <c r="A22" s="125"/>
      <c r="B22" s="117"/>
      <c r="C22" s="560"/>
      <c r="D22" s="588"/>
      <c r="E22" s="588"/>
      <c r="F22" s="600"/>
      <c r="G22" s="632"/>
      <c r="H22" s="592"/>
      <c r="I22" s="576"/>
      <c r="J22" s="583"/>
      <c r="K22" s="594"/>
      <c r="L22" s="576"/>
      <c r="M22" s="586"/>
      <c r="N22" s="586"/>
      <c r="O22" s="586"/>
      <c r="P22" s="586"/>
      <c r="Q22" s="181" t="s">
        <v>282</v>
      </c>
      <c r="R22" s="186"/>
      <c r="S22" s="120"/>
      <c r="T22" s="125"/>
    </row>
    <row r="23" spans="1:20" ht="10.9" customHeight="1">
      <c r="A23" s="125"/>
      <c r="B23" s="117"/>
      <c r="C23" s="560">
        <f t="shared" si="0"/>
        <v>7</v>
      </c>
      <c r="D23" s="577" t="s">
        <v>243</v>
      </c>
      <c r="E23" s="587" t="s">
        <v>396</v>
      </c>
      <c r="F23" s="599" t="s">
        <v>307</v>
      </c>
      <c r="G23" s="589"/>
      <c r="H23" s="582">
        <v>504.9</v>
      </c>
      <c r="I23" s="576">
        <f t="shared" ref="I23:I27" si="9">H23+I21</f>
        <v>516.42999999999995</v>
      </c>
      <c r="J23" s="582">
        <f t="shared" ref="J23" si="10">H23*L23</f>
        <v>11400.641999999998</v>
      </c>
      <c r="K23" s="593">
        <f t="shared" ref="K23:K27" si="11">IFERROR(IF(J23="","",K21+J23),"")</f>
        <v>11889.083999999999</v>
      </c>
      <c r="L23" s="593">
        <v>22.58</v>
      </c>
      <c r="M23" s="595">
        <v>88.9</v>
      </c>
      <c r="N23" s="595">
        <v>70.2</v>
      </c>
      <c r="O23" s="595">
        <v>127</v>
      </c>
      <c r="P23" s="595">
        <v>61.9</v>
      </c>
      <c r="Q23" s="239" t="s">
        <v>374</v>
      </c>
      <c r="R23" s="238"/>
      <c r="S23" s="120"/>
      <c r="T23" s="125"/>
    </row>
    <row r="24" spans="1:20" ht="10.9" customHeight="1">
      <c r="A24" s="125"/>
      <c r="B24" s="117"/>
      <c r="C24" s="560"/>
      <c r="D24" s="579"/>
      <c r="E24" s="588"/>
      <c r="F24" s="600"/>
      <c r="G24" s="590"/>
      <c r="H24" s="583"/>
      <c r="I24" s="576"/>
      <c r="J24" s="583"/>
      <c r="K24" s="594"/>
      <c r="L24" s="594"/>
      <c r="M24" s="596"/>
      <c r="N24" s="596"/>
      <c r="O24" s="596"/>
      <c r="P24" s="596"/>
      <c r="Q24" s="239" t="s">
        <v>375</v>
      </c>
      <c r="R24" s="238"/>
      <c r="S24" s="120"/>
      <c r="T24" s="125"/>
    </row>
    <row r="25" spans="1:20" ht="10.9" customHeight="1">
      <c r="A25" s="125"/>
      <c r="B25" s="117"/>
      <c r="C25" s="560">
        <f t="shared" si="0"/>
        <v>8</v>
      </c>
      <c r="D25" s="587" t="s">
        <v>378</v>
      </c>
      <c r="E25" s="587" t="s">
        <v>376</v>
      </c>
      <c r="F25" s="599" t="s">
        <v>307</v>
      </c>
      <c r="G25" s="589"/>
      <c r="H25" s="582">
        <v>114</v>
      </c>
      <c r="I25" s="576">
        <f t="shared" si="9"/>
        <v>630.42999999999995</v>
      </c>
      <c r="J25" s="582">
        <f t="shared" ref="J25:J27" si="12">H25*L25</f>
        <v>4297.8</v>
      </c>
      <c r="K25" s="593">
        <f t="shared" si="11"/>
        <v>16186.883999999998</v>
      </c>
      <c r="L25" s="593">
        <v>37.700000000000003</v>
      </c>
      <c r="M25" s="595">
        <v>88.9</v>
      </c>
      <c r="N25" s="595">
        <v>50.9</v>
      </c>
      <c r="O25" s="595">
        <v>127</v>
      </c>
      <c r="P25" s="595">
        <v>57</v>
      </c>
      <c r="Q25" s="239" t="s">
        <v>374</v>
      </c>
      <c r="R25" s="238"/>
      <c r="S25" s="120"/>
      <c r="T25" s="125"/>
    </row>
    <row r="26" spans="1:20" ht="10.9" customHeight="1">
      <c r="A26" s="125"/>
      <c r="B26" s="117"/>
      <c r="C26" s="560"/>
      <c r="D26" s="588"/>
      <c r="E26" s="588"/>
      <c r="F26" s="600"/>
      <c r="G26" s="590"/>
      <c r="H26" s="583"/>
      <c r="I26" s="576"/>
      <c r="J26" s="583"/>
      <c r="K26" s="594"/>
      <c r="L26" s="594"/>
      <c r="M26" s="596"/>
      <c r="N26" s="596"/>
      <c r="O26" s="596"/>
      <c r="P26" s="596"/>
      <c r="Q26" s="239" t="s">
        <v>375</v>
      </c>
      <c r="R26" s="238"/>
      <c r="S26" s="120"/>
      <c r="T26" s="125"/>
    </row>
    <row r="27" spans="1:20" ht="10.9" customHeight="1">
      <c r="A27" s="125"/>
      <c r="B27" s="117"/>
      <c r="C27" s="560">
        <f t="shared" si="0"/>
        <v>9</v>
      </c>
      <c r="D27" s="577" t="s">
        <v>243</v>
      </c>
      <c r="E27" s="587" t="s">
        <v>396</v>
      </c>
      <c r="F27" s="599" t="s">
        <v>307</v>
      </c>
      <c r="G27" s="589"/>
      <c r="H27" s="582">
        <v>467.5</v>
      </c>
      <c r="I27" s="576">
        <f t="shared" si="9"/>
        <v>1097.9299999999998</v>
      </c>
      <c r="J27" s="582">
        <f t="shared" si="12"/>
        <v>10556.15</v>
      </c>
      <c r="K27" s="593">
        <f t="shared" si="11"/>
        <v>26743.034</v>
      </c>
      <c r="L27" s="593">
        <v>22.58</v>
      </c>
      <c r="M27" s="595">
        <v>88.9</v>
      </c>
      <c r="N27" s="595">
        <v>70.2</v>
      </c>
      <c r="O27" s="595">
        <v>127</v>
      </c>
      <c r="P27" s="595">
        <v>61.9</v>
      </c>
      <c r="Q27" s="239" t="s">
        <v>374</v>
      </c>
      <c r="R27" s="186"/>
      <c r="S27" s="120"/>
      <c r="T27" s="125"/>
    </row>
    <row r="28" spans="1:20" ht="10.9" customHeight="1">
      <c r="A28" s="125"/>
      <c r="B28" s="117"/>
      <c r="C28" s="560"/>
      <c r="D28" s="579"/>
      <c r="E28" s="588"/>
      <c r="F28" s="600"/>
      <c r="G28" s="590"/>
      <c r="H28" s="583"/>
      <c r="I28" s="576"/>
      <c r="J28" s="583"/>
      <c r="K28" s="594"/>
      <c r="L28" s="594"/>
      <c r="M28" s="596"/>
      <c r="N28" s="596"/>
      <c r="O28" s="596"/>
      <c r="P28" s="596"/>
      <c r="Q28" s="239" t="s">
        <v>375</v>
      </c>
      <c r="R28" s="186"/>
      <c r="S28" s="120"/>
      <c r="T28" s="125"/>
    </row>
    <row r="29" spans="1:20" ht="10.9" customHeight="1">
      <c r="A29" s="125"/>
      <c r="B29" s="117"/>
      <c r="C29" s="560">
        <f t="shared" si="0"/>
        <v>10</v>
      </c>
      <c r="D29" s="587" t="s">
        <v>378</v>
      </c>
      <c r="E29" s="587" t="s">
        <v>377</v>
      </c>
      <c r="F29" s="599" t="s">
        <v>307</v>
      </c>
      <c r="G29" s="589"/>
      <c r="H29" s="591">
        <v>57</v>
      </c>
      <c r="I29" s="576">
        <f t="shared" ref="I29:I33" si="13">H29+I27</f>
        <v>1154.9299999999998</v>
      </c>
      <c r="J29" s="582">
        <f t="shared" ref="J29" si="14">H29*L29</f>
        <v>2148.9</v>
      </c>
      <c r="K29" s="593">
        <f t="shared" ref="K29:K35" si="15">IFERROR(IF(J29="","",K27+J29),"")</f>
        <v>28891.934000000001</v>
      </c>
      <c r="L29" s="593">
        <v>37.700000000000003</v>
      </c>
      <c r="M29" s="595">
        <v>88.9</v>
      </c>
      <c r="N29" s="595">
        <v>50.9</v>
      </c>
      <c r="O29" s="595">
        <v>127</v>
      </c>
      <c r="P29" s="595">
        <v>57</v>
      </c>
      <c r="Q29" s="201" t="s">
        <v>374</v>
      </c>
      <c r="R29" s="197"/>
      <c r="S29" s="120"/>
      <c r="T29" s="125"/>
    </row>
    <row r="30" spans="1:20" ht="10.9" customHeight="1">
      <c r="A30" s="125"/>
      <c r="B30" s="117"/>
      <c r="C30" s="560"/>
      <c r="D30" s="588"/>
      <c r="E30" s="588"/>
      <c r="F30" s="600"/>
      <c r="G30" s="590"/>
      <c r="H30" s="592"/>
      <c r="I30" s="576"/>
      <c r="J30" s="583"/>
      <c r="K30" s="594"/>
      <c r="L30" s="594"/>
      <c r="M30" s="596"/>
      <c r="N30" s="596"/>
      <c r="O30" s="596"/>
      <c r="P30" s="596"/>
      <c r="Q30" s="201" t="s">
        <v>375</v>
      </c>
      <c r="R30" s="197"/>
      <c r="S30" s="120"/>
      <c r="T30" s="125"/>
    </row>
    <row r="31" spans="1:20" ht="10.9" customHeight="1">
      <c r="B31" s="117"/>
      <c r="C31" s="560">
        <f t="shared" si="0"/>
        <v>11</v>
      </c>
      <c r="D31" s="587" t="s">
        <v>244</v>
      </c>
      <c r="E31" s="587" t="s">
        <v>306</v>
      </c>
      <c r="F31" s="580" t="s">
        <v>239</v>
      </c>
      <c r="G31" s="126"/>
      <c r="H31" s="591">
        <v>4.5999999999999996</v>
      </c>
      <c r="I31" s="576">
        <f t="shared" si="13"/>
        <v>1159.5299999999997</v>
      </c>
      <c r="J31" s="582">
        <f t="shared" ref="J31:J33" si="16">H31*L31</f>
        <v>335.01799999999997</v>
      </c>
      <c r="K31" s="593">
        <f t="shared" si="15"/>
        <v>29226.952000000001</v>
      </c>
      <c r="L31" s="576">
        <v>72.83</v>
      </c>
      <c r="M31" s="595">
        <v>121</v>
      </c>
      <c r="N31" s="595">
        <v>50</v>
      </c>
      <c r="O31" s="595">
        <v>121</v>
      </c>
      <c r="P31" s="595">
        <v>50</v>
      </c>
      <c r="Q31" s="200" t="s">
        <v>309</v>
      </c>
      <c r="R31" s="574"/>
      <c r="S31" s="120"/>
    </row>
    <row r="32" spans="1:20" ht="10.9" customHeight="1">
      <c r="B32" s="117"/>
      <c r="C32" s="560"/>
      <c r="D32" s="588"/>
      <c r="E32" s="588"/>
      <c r="F32" s="581"/>
      <c r="G32" s="126"/>
      <c r="H32" s="592"/>
      <c r="I32" s="576"/>
      <c r="J32" s="583"/>
      <c r="K32" s="594"/>
      <c r="L32" s="576"/>
      <c r="M32" s="596"/>
      <c r="N32" s="596"/>
      <c r="O32" s="596"/>
      <c r="P32" s="596"/>
      <c r="Q32" s="200" t="s">
        <v>279</v>
      </c>
      <c r="R32" s="575"/>
      <c r="S32" s="120"/>
    </row>
    <row r="33" spans="1:20" ht="10.9" customHeight="1">
      <c r="A33" s="125"/>
      <c r="B33" s="117"/>
      <c r="C33" s="560">
        <f t="shared" si="0"/>
        <v>12</v>
      </c>
      <c r="D33" s="587" t="s">
        <v>378</v>
      </c>
      <c r="E33" s="587" t="s">
        <v>377</v>
      </c>
      <c r="F33" s="599" t="s">
        <v>307</v>
      </c>
      <c r="G33" s="577"/>
      <c r="H33" s="591">
        <v>57</v>
      </c>
      <c r="I33" s="576">
        <f t="shared" si="13"/>
        <v>1216.5299999999997</v>
      </c>
      <c r="J33" s="582">
        <f t="shared" si="16"/>
        <v>2148.9</v>
      </c>
      <c r="K33" s="593">
        <f t="shared" si="15"/>
        <v>31375.852000000003</v>
      </c>
      <c r="L33" s="593">
        <v>37.700000000000003</v>
      </c>
      <c r="M33" s="595">
        <v>88.9</v>
      </c>
      <c r="N33" s="595">
        <v>50.9</v>
      </c>
      <c r="O33" s="595">
        <v>127</v>
      </c>
      <c r="P33" s="595">
        <v>57</v>
      </c>
      <c r="Q33" s="201" t="s">
        <v>374</v>
      </c>
      <c r="R33" s="574"/>
      <c r="S33" s="120"/>
      <c r="T33" s="125"/>
    </row>
    <row r="34" spans="1:20" ht="10.9" customHeight="1">
      <c r="A34" s="125"/>
      <c r="B34" s="117"/>
      <c r="C34" s="560"/>
      <c r="D34" s="588"/>
      <c r="E34" s="588"/>
      <c r="F34" s="600"/>
      <c r="G34" s="579"/>
      <c r="H34" s="592"/>
      <c r="I34" s="576"/>
      <c r="J34" s="583"/>
      <c r="K34" s="594"/>
      <c r="L34" s="594"/>
      <c r="M34" s="596"/>
      <c r="N34" s="596"/>
      <c r="O34" s="596"/>
      <c r="P34" s="596"/>
      <c r="Q34" s="201" t="s">
        <v>375</v>
      </c>
      <c r="R34" s="575"/>
      <c r="S34" s="120"/>
      <c r="T34" s="125"/>
    </row>
    <row r="35" spans="1:20" ht="10.9" customHeight="1">
      <c r="A35" s="125"/>
      <c r="B35" s="117"/>
      <c r="C35" s="560">
        <f t="shared" si="0"/>
        <v>13</v>
      </c>
      <c r="D35" s="577" t="s">
        <v>243</v>
      </c>
      <c r="E35" s="587" t="s">
        <v>373</v>
      </c>
      <c r="F35" s="599" t="s">
        <v>307</v>
      </c>
      <c r="G35" s="631"/>
      <c r="H35" s="582">
        <f>O7-I33</f>
        <v>2518.42</v>
      </c>
      <c r="I35" s="576">
        <f t="shared" ref="I35" si="17">H35+I33</f>
        <v>3734.95</v>
      </c>
      <c r="J35" s="582">
        <f t="shared" si="6"/>
        <v>56865.923599999995</v>
      </c>
      <c r="K35" s="593">
        <f t="shared" si="15"/>
        <v>88241.775599999994</v>
      </c>
      <c r="L35" s="593">
        <v>22.58</v>
      </c>
      <c r="M35" s="595">
        <v>88.9</v>
      </c>
      <c r="N35" s="595">
        <v>70.2</v>
      </c>
      <c r="O35" s="595">
        <v>127</v>
      </c>
      <c r="P35" s="595">
        <v>61.9</v>
      </c>
      <c r="Q35" s="201" t="s">
        <v>374</v>
      </c>
      <c r="R35" s="574"/>
      <c r="S35" s="120"/>
      <c r="T35" s="125"/>
    </row>
    <row r="36" spans="1:20" ht="10.9" customHeight="1">
      <c r="A36" s="125"/>
      <c r="B36" s="117"/>
      <c r="C36" s="560"/>
      <c r="D36" s="579"/>
      <c r="E36" s="588"/>
      <c r="F36" s="600"/>
      <c r="G36" s="632"/>
      <c r="H36" s="583"/>
      <c r="I36" s="576"/>
      <c r="J36" s="583"/>
      <c r="K36" s="594"/>
      <c r="L36" s="594"/>
      <c r="M36" s="596"/>
      <c r="N36" s="596"/>
      <c r="O36" s="596"/>
      <c r="P36" s="596"/>
      <c r="Q36" s="201" t="s">
        <v>375</v>
      </c>
      <c r="R36" s="575"/>
      <c r="S36" s="120"/>
      <c r="T36" s="125"/>
    </row>
    <row r="37" spans="1:20" ht="10.9" customHeight="1">
      <c r="B37" s="117"/>
      <c r="C37" s="127"/>
      <c r="D37" s="127"/>
      <c r="E37" s="192"/>
      <c r="F37" s="192"/>
      <c r="G37" s="128"/>
      <c r="H37" s="190" t="s">
        <v>245</v>
      </c>
      <c r="I37" s="188">
        <f>O7</f>
        <v>3734.95</v>
      </c>
      <c r="J37" s="190" t="s">
        <v>246</v>
      </c>
      <c r="K37" s="188">
        <f>MAX(K11:K36)/1000</f>
        <v>88.241775599999997</v>
      </c>
      <c r="L37" s="129"/>
      <c r="M37" s="130"/>
      <c r="N37" s="130"/>
      <c r="O37" s="130"/>
      <c r="P37" s="130"/>
      <c r="Q37" s="192"/>
      <c r="R37" s="118"/>
      <c r="S37" s="120"/>
      <c r="T37" s="131"/>
    </row>
    <row r="38" spans="1:20" ht="10.9" customHeight="1">
      <c r="B38" s="117"/>
      <c r="C38" s="601"/>
      <c r="D38" s="601"/>
      <c r="E38" s="601"/>
      <c r="F38" s="601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20"/>
      <c r="T38" s="131"/>
    </row>
    <row r="39" spans="1:20" ht="10.9" customHeight="1">
      <c r="B39" s="117"/>
      <c r="C39" s="605"/>
      <c r="D39" s="605"/>
      <c r="E39" s="605"/>
      <c r="F39" s="176"/>
      <c r="G39" s="605"/>
      <c r="H39" s="605"/>
      <c r="I39" s="605"/>
      <c r="J39" s="605"/>
      <c r="K39" s="605"/>
      <c r="L39" s="605"/>
      <c r="M39" s="605"/>
      <c r="N39" s="605"/>
      <c r="O39" s="605"/>
      <c r="P39" s="605"/>
      <c r="Q39" s="605"/>
      <c r="R39" s="605"/>
      <c r="S39" s="132"/>
      <c r="T39" s="133"/>
    </row>
    <row r="40" spans="1:20" ht="10.9" customHeight="1">
      <c r="B40" s="117"/>
      <c r="C40" s="610"/>
      <c r="D40" s="610"/>
      <c r="E40" s="610"/>
      <c r="F40" s="185"/>
      <c r="G40" s="607"/>
      <c r="H40" s="607"/>
      <c r="I40" s="184"/>
      <c r="J40" s="608"/>
      <c r="K40" s="608"/>
      <c r="L40" s="185"/>
      <c r="M40" s="608"/>
      <c r="N40" s="608"/>
      <c r="O40" s="185"/>
      <c r="P40" s="609"/>
      <c r="Q40" s="609"/>
      <c r="R40" s="609"/>
      <c r="S40" s="132"/>
      <c r="T40" s="133"/>
    </row>
    <row r="41" spans="1:20" ht="10.9" customHeight="1">
      <c r="B41" s="117"/>
      <c r="C41" s="610"/>
      <c r="D41" s="610"/>
      <c r="E41" s="610"/>
      <c r="F41" s="175"/>
      <c r="G41" s="610"/>
      <c r="H41" s="610"/>
      <c r="I41" s="185"/>
      <c r="J41" s="608"/>
      <c r="K41" s="608"/>
      <c r="L41" s="150"/>
      <c r="M41" s="608"/>
      <c r="N41" s="608"/>
      <c r="O41" s="129"/>
      <c r="P41" s="611"/>
      <c r="Q41" s="611"/>
      <c r="R41" s="148"/>
      <c r="S41" s="132"/>
      <c r="T41" s="133"/>
    </row>
    <row r="42" spans="1:20" ht="10.9" customHeight="1">
      <c r="B42" s="117"/>
      <c r="C42" s="610"/>
      <c r="D42" s="610"/>
      <c r="E42" s="610"/>
      <c r="F42" s="175"/>
      <c r="G42" s="610"/>
      <c r="H42" s="610"/>
      <c r="I42" s="185"/>
      <c r="J42" s="608"/>
      <c r="K42" s="608"/>
      <c r="L42" s="150"/>
      <c r="M42" s="608"/>
      <c r="N42" s="608"/>
      <c r="O42" s="129"/>
      <c r="P42" s="612"/>
      <c r="Q42" s="612"/>
      <c r="R42" s="148"/>
      <c r="S42" s="132"/>
      <c r="T42" s="133"/>
    </row>
    <row r="43" spans="1:20" ht="10.9" customHeight="1">
      <c r="B43" s="117"/>
      <c r="C43" s="610"/>
      <c r="D43" s="610"/>
      <c r="E43" s="610"/>
      <c r="F43" s="134"/>
      <c r="G43" s="610"/>
      <c r="H43" s="610"/>
      <c r="I43" s="185"/>
      <c r="J43" s="608"/>
      <c r="K43" s="608"/>
      <c r="L43" s="150"/>
      <c r="M43" s="608"/>
      <c r="N43" s="608"/>
      <c r="O43" s="129"/>
      <c r="P43" s="612"/>
      <c r="Q43" s="612"/>
      <c r="R43" s="149"/>
      <c r="S43" s="132"/>
      <c r="T43" s="133"/>
    </row>
    <row r="44" spans="1:20" ht="10.9" customHeight="1">
      <c r="B44" s="117"/>
      <c r="C44" s="610"/>
      <c r="D44" s="610"/>
      <c r="E44" s="610"/>
      <c r="F44" s="134"/>
      <c r="G44" s="607"/>
      <c r="H44" s="607"/>
      <c r="I44" s="147"/>
      <c r="J44" s="147"/>
      <c r="K44" s="136"/>
      <c r="L44" s="136"/>
      <c r="M44" s="609"/>
      <c r="N44" s="609"/>
      <c r="O44" s="118"/>
      <c r="P44" s="147"/>
      <c r="Q44" s="135"/>
      <c r="R44" s="135"/>
      <c r="S44" s="120"/>
      <c r="T44" s="133"/>
    </row>
    <row r="45" spans="1:20" ht="10.9" customHeight="1">
      <c r="B45" s="117"/>
      <c r="C45" s="610"/>
      <c r="D45" s="610"/>
      <c r="E45" s="610"/>
      <c r="F45" s="134"/>
      <c r="G45" s="136"/>
      <c r="H45" s="136"/>
      <c r="I45" s="136"/>
      <c r="J45" s="136"/>
      <c r="K45" s="136"/>
      <c r="L45" s="136"/>
      <c r="M45" s="609"/>
      <c r="N45" s="609"/>
      <c r="O45" s="137"/>
      <c r="P45" s="137"/>
      <c r="Q45" s="135"/>
      <c r="R45" s="135"/>
      <c r="S45" s="120"/>
      <c r="T45" s="133"/>
    </row>
    <row r="46" spans="1:20" ht="10.9" customHeight="1">
      <c r="B46" s="117"/>
      <c r="C46" s="610"/>
      <c r="D46" s="610"/>
      <c r="E46" s="610"/>
      <c r="F46" s="134"/>
      <c r="G46" s="608"/>
      <c r="H46" s="608"/>
      <c r="I46" s="183"/>
      <c r="J46" s="191"/>
      <c r="K46" s="191"/>
      <c r="L46" s="191"/>
      <c r="M46" s="609"/>
      <c r="N46" s="609"/>
      <c r="O46" s="137"/>
      <c r="P46" s="137"/>
      <c r="Q46" s="135"/>
      <c r="R46" s="135"/>
      <c r="S46" s="120"/>
    </row>
    <row r="47" spans="1:20" ht="10.9" customHeight="1">
      <c r="B47" s="117"/>
      <c r="C47" s="605"/>
      <c r="D47" s="605"/>
      <c r="E47" s="605"/>
      <c r="F47" s="183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20"/>
    </row>
    <row r="48" spans="1:20" ht="10.9" customHeight="1">
      <c r="B48" s="117"/>
      <c r="C48" s="605"/>
      <c r="D48" s="605"/>
      <c r="E48" s="605"/>
      <c r="F48" s="183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20"/>
    </row>
    <row r="49" spans="2:19" ht="10.9" customHeight="1">
      <c r="B49" s="117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20"/>
    </row>
    <row r="50" spans="2:19" ht="10.9" customHeight="1">
      <c r="B50" s="117"/>
      <c r="C50" s="613" t="s">
        <v>79</v>
      </c>
      <c r="D50" s="614"/>
      <c r="E50" s="615"/>
      <c r="F50" s="622" t="s">
        <v>249</v>
      </c>
      <c r="G50" s="623"/>
      <c r="H50" s="623"/>
      <c r="I50" s="623"/>
      <c r="J50" s="623"/>
      <c r="K50" s="623"/>
      <c r="L50" s="623"/>
      <c r="M50" s="623"/>
      <c r="N50" s="623"/>
      <c r="O50" s="623"/>
      <c r="P50" s="623"/>
      <c r="Q50" s="623"/>
      <c r="R50" s="624"/>
      <c r="S50" s="120"/>
    </row>
    <row r="51" spans="2:19" ht="10.9" customHeight="1">
      <c r="B51" s="117"/>
      <c r="C51" s="616"/>
      <c r="D51" s="617"/>
      <c r="E51" s="618"/>
      <c r="F51" s="625"/>
      <c r="G51" s="626"/>
      <c r="H51" s="626"/>
      <c r="I51" s="626"/>
      <c r="J51" s="626"/>
      <c r="K51" s="626"/>
      <c r="L51" s="626"/>
      <c r="M51" s="626"/>
      <c r="N51" s="626"/>
      <c r="O51" s="626"/>
      <c r="P51" s="626"/>
      <c r="Q51" s="626"/>
      <c r="R51" s="627"/>
      <c r="S51" s="120"/>
    </row>
    <row r="52" spans="2:19" ht="10.9" customHeight="1">
      <c r="B52" s="117"/>
      <c r="C52" s="616"/>
      <c r="D52" s="617"/>
      <c r="E52" s="618"/>
      <c r="F52" s="625"/>
      <c r="G52" s="626"/>
      <c r="H52" s="626"/>
      <c r="I52" s="626"/>
      <c r="J52" s="626"/>
      <c r="K52" s="626"/>
      <c r="L52" s="626"/>
      <c r="M52" s="626"/>
      <c r="N52" s="626"/>
      <c r="O52" s="626"/>
      <c r="P52" s="626"/>
      <c r="Q52" s="626"/>
      <c r="R52" s="627"/>
      <c r="S52" s="120"/>
    </row>
    <row r="53" spans="2:19" ht="10.9" customHeight="1">
      <c r="B53" s="117"/>
      <c r="C53" s="619"/>
      <c r="D53" s="620"/>
      <c r="E53" s="621"/>
      <c r="F53" s="628"/>
      <c r="G53" s="629"/>
      <c r="H53" s="629"/>
      <c r="I53" s="629"/>
      <c r="J53" s="629"/>
      <c r="K53" s="629"/>
      <c r="L53" s="629"/>
      <c r="M53" s="629"/>
      <c r="N53" s="629"/>
      <c r="O53" s="629"/>
      <c r="P53" s="629"/>
      <c r="Q53" s="629"/>
      <c r="R53" s="630"/>
      <c r="S53" s="120"/>
    </row>
    <row r="54" spans="2:19" ht="10.9" customHeight="1" thickBot="1">
      <c r="B54" s="138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  <c r="R54" s="139"/>
      <c r="S54" s="140"/>
    </row>
    <row r="55" spans="2:19" ht="10.9" customHeight="1" thickTop="1"/>
    <row r="56" spans="2:19" ht="10.9" customHeight="1"/>
    <row r="57" spans="2:19" ht="10.9" customHeight="1"/>
    <row r="58" spans="2:19" ht="10.9" customHeight="1"/>
    <row r="59" spans="2:19" ht="10.9" customHeight="1"/>
    <row r="60" spans="2:19" ht="10.9" customHeight="1"/>
    <row r="61" spans="2:19" ht="10.9" customHeight="1"/>
    <row r="62" spans="2:19" ht="10.9" customHeight="1">
      <c r="C62" s="141"/>
      <c r="D62" s="141"/>
      <c r="E62" s="142"/>
      <c r="F62" s="143"/>
      <c r="G62" s="141"/>
      <c r="H62" s="141"/>
      <c r="I62" s="141"/>
      <c r="J62" s="141"/>
      <c r="K62" s="141"/>
      <c r="L62" s="141"/>
      <c r="M62" s="141"/>
      <c r="N62" s="141"/>
      <c r="O62" s="141"/>
      <c r="P62" s="141"/>
    </row>
    <row r="63" spans="2:19" ht="10.9" customHeight="1">
      <c r="C63" s="141"/>
      <c r="D63" s="141"/>
      <c r="E63" s="142"/>
      <c r="F63" s="143"/>
      <c r="G63" s="141"/>
      <c r="H63" s="141"/>
      <c r="I63" s="141"/>
      <c r="J63" s="141"/>
      <c r="K63" s="141"/>
      <c r="L63" s="141"/>
      <c r="M63" s="141"/>
      <c r="N63" s="141"/>
      <c r="O63" s="141"/>
      <c r="P63" s="141"/>
    </row>
    <row r="64" spans="2:19" ht="10.9" customHeight="1">
      <c r="C64" s="141"/>
      <c r="D64" s="141"/>
      <c r="E64" s="144"/>
      <c r="F64" s="145"/>
      <c r="G64" s="141"/>
      <c r="H64" s="141"/>
      <c r="I64" s="141"/>
      <c r="J64" s="141"/>
      <c r="K64" s="141"/>
      <c r="L64" s="141"/>
      <c r="M64" s="141"/>
      <c r="N64" s="141"/>
      <c r="O64" s="141"/>
      <c r="P64" s="141"/>
    </row>
    <row r="65" spans="3:18" ht="10.9" customHeight="1">
      <c r="C65" s="141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R65" s="141"/>
    </row>
    <row r="66" spans="3:18" ht="10.9" customHeight="1">
      <c r="C66" s="141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R66" s="141"/>
    </row>
    <row r="67" spans="3:18" ht="10.9" customHeight="1">
      <c r="N67" s="141"/>
      <c r="O67" s="141"/>
      <c r="P67" s="141"/>
    </row>
    <row r="68" spans="3:18" ht="10.9" customHeight="1">
      <c r="N68" s="141"/>
      <c r="O68" s="141"/>
      <c r="P68" s="141"/>
    </row>
    <row r="69" spans="3:18" ht="10.9" customHeight="1"/>
    <row r="70" spans="3:18" ht="10.9" customHeight="1"/>
    <row r="71" spans="3:18" ht="10.9" customHeight="1"/>
    <row r="72" spans="3:18" ht="10.9" customHeight="1"/>
    <row r="73" spans="3:18" ht="10.9" customHeight="1"/>
    <row r="74" spans="3:18" ht="10.9" customHeight="1"/>
    <row r="75" spans="3:18" ht="10.9" customHeight="1"/>
    <row r="76" spans="3:18" ht="10.9" customHeight="1"/>
    <row r="77" spans="3:18" ht="10.9" customHeight="1"/>
    <row r="78" spans="3:18" ht="10.9" customHeight="1"/>
    <row r="79" spans="3:18" ht="10.9" customHeight="1"/>
    <row r="80" spans="3:18" ht="10.9" customHeight="1"/>
    <row r="81" ht="10.9" customHeight="1"/>
    <row r="82" ht="10.9" customHeight="1"/>
    <row r="83" ht="10.9" customHeight="1"/>
    <row r="84" ht="10.9" customHeight="1"/>
    <row r="85" ht="10.9" customHeight="1"/>
    <row r="86" ht="10.9" customHeight="1"/>
    <row r="87" ht="10.9" customHeight="1"/>
    <row r="88" ht="10.9" customHeight="1"/>
    <row r="89" ht="10.9" customHeight="1"/>
    <row r="90" ht="10.9" customHeight="1"/>
    <row r="91" ht="10.9" customHeight="1"/>
    <row r="92" ht="10.9" customHeight="1"/>
    <row r="93" ht="10.9" customHeight="1"/>
    <row r="94" ht="10.9" customHeight="1"/>
    <row r="95" ht="10.9" customHeight="1"/>
    <row r="96" ht="10.9" customHeight="1"/>
    <row r="97" spans="1:1" ht="10.9" customHeight="1"/>
    <row r="98" spans="1:1" ht="10.9" customHeight="1">
      <c r="A98" s="141"/>
    </row>
    <row r="99" spans="1:1" ht="10.9" customHeight="1">
      <c r="A99" s="141"/>
    </row>
    <row r="100" spans="1:1" ht="10.9" customHeight="1"/>
    <row r="101" spans="1:1" ht="10.9" customHeight="1"/>
    <row r="102" spans="1:1" ht="10.9" customHeight="1"/>
    <row r="103" spans="1:1" ht="10.9" customHeight="1"/>
    <row r="104" spans="1:1" ht="10.9" customHeight="1"/>
    <row r="105" spans="1:1" ht="10.9" customHeight="1"/>
    <row r="106" spans="1:1" ht="10.9" customHeight="1"/>
    <row r="107" spans="1:1" ht="10.9" customHeight="1"/>
    <row r="108" spans="1:1" ht="10.9" customHeight="1"/>
    <row r="109" spans="1:1" ht="10.9" customHeight="1"/>
    <row r="110" spans="1:1" ht="10.9" customHeight="1"/>
    <row r="111" spans="1:1" ht="12" customHeight="1"/>
    <row r="112" spans="1:1" ht="10.9" customHeight="1"/>
    <row r="113" ht="10.9" customHeight="1"/>
    <row r="114" ht="10.9" customHeight="1"/>
    <row r="115" ht="10.9" customHeight="1"/>
    <row r="116" ht="10.9" customHeight="1"/>
    <row r="117" ht="10.9" customHeight="1"/>
    <row r="118" ht="10.9" customHeight="1"/>
    <row r="119" ht="10.9" customHeight="1"/>
    <row r="120" ht="10.9" customHeight="1"/>
    <row r="121" ht="10.9" customHeight="1"/>
    <row r="122" ht="10.9" customHeight="1"/>
    <row r="123" ht="10.9" customHeight="1"/>
    <row r="124" ht="10.9" customHeight="1"/>
    <row r="125" ht="10.9" customHeight="1"/>
    <row r="126" ht="10.9" customHeight="1"/>
    <row r="127" ht="10.9" customHeight="1"/>
    <row r="128" ht="10.9" customHeight="1"/>
    <row r="129" ht="10.9" customHeight="1"/>
    <row r="130" ht="10.9" customHeight="1"/>
    <row r="131" ht="10.9" customHeight="1"/>
    <row r="132" ht="10.9" customHeight="1"/>
    <row r="133" ht="10.9" customHeight="1"/>
    <row r="134" ht="10.9" customHeight="1"/>
    <row r="135" ht="10.9" customHeight="1"/>
    <row r="136" ht="10.9" customHeight="1"/>
    <row r="137" ht="10.9" customHeight="1"/>
    <row r="138" ht="10.9" customHeight="1"/>
    <row r="139" ht="10.9" customHeight="1"/>
    <row r="140" ht="10.9" customHeight="1"/>
    <row r="141" ht="10.9" customHeight="1"/>
    <row r="142" ht="10.9" customHeight="1"/>
    <row r="143" ht="10.9" customHeight="1"/>
    <row r="144" ht="10.9" customHeight="1"/>
    <row r="145" ht="10.9" customHeight="1"/>
    <row r="146" ht="10.9" customHeight="1"/>
    <row r="147" ht="10.9" customHeight="1"/>
    <row r="148" ht="10.9" customHeight="1"/>
    <row r="149" ht="10.9" customHeight="1"/>
    <row r="150" ht="10.9" customHeight="1"/>
    <row r="151" ht="10.9" customHeight="1"/>
    <row r="152" ht="10.9" customHeight="1"/>
    <row r="153" ht="10.9" customHeight="1"/>
    <row r="154" ht="10.9" customHeight="1"/>
    <row r="155" ht="10.9" customHeight="1"/>
    <row r="156" ht="10.9" customHeight="1"/>
    <row r="157" ht="10.9" customHeight="1"/>
    <row r="158" ht="10.9" customHeight="1"/>
    <row r="159" ht="10.9" customHeight="1"/>
    <row r="160" ht="10.9" customHeight="1"/>
    <row r="161" ht="10.9" customHeight="1"/>
    <row r="162" ht="10.9" customHeight="1"/>
    <row r="163" ht="10.9" customHeight="1"/>
    <row r="164" ht="10.9" customHeight="1"/>
    <row r="165" ht="10.9" customHeight="1"/>
    <row r="166" ht="10.9" customHeight="1"/>
    <row r="167" ht="10.9" customHeight="1"/>
    <row r="168" ht="10.9" customHeight="1"/>
    <row r="169" ht="10.9" customHeight="1"/>
    <row r="170" ht="10.9" customHeight="1"/>
    <row r="171" ht="10.9" customHeight="1"/>
    <row r="172" ht="10.9" customHeight="1"/>
    <row r="173" ht="10.9" customHeight="1"/>
    <row r="174" ht="10.9" customHeight="1"/>
    <row r="175" ht="10.9" customHeight="1"/>
    <row r="176" ht="10.9" customHeight="1"/>
    <row r="177" ht="10.9" customHeight="1"/>
    <row r="178" ht="10.9" customHeight="1"/>
    <row r="179" ht="10.9" customHeight="1"/>
    <row r="180" ht="10.9" customHeight="1"/>
    <row r="181" ht="10.9" customHeight="1"/>
    <row r="182" ht="10.9" customHeight="1"/>
    <row r="183" ht="10.9" customHeight="1"/>
    <row r="184" ht="10.9" customHeight="1"/>
    <row r="185" ht="10.9" customHeight="1"/>
    <row r="186" ht="10.9" customHeight="1"/>
    <row r="187" ht="10.9" customHeight="1"/>
    <row r="188" ht="10.9" customHeight="1"/>
    <row r="189" ht="10.9" customHeight="1"/>
    <row r="190" ht="10.9" customHeight="1"/>
    <row r="191" ht="10.9" customHeight="1"/>
    <row r="192" ht="10.9" customHeight="1"/>
    <row r="193" ht="10.9" customHeight="1"/>
    <row r="194" ht="10.9" customHeight="1"/>
    <row r="195" ht="10.9" customHeight="1"/>
    <row r="196" ht="10.9" customHeight="1"/>
    <row r="197" ht="10.9" customHeight="1"/>
    <row r="198" ht="10.9" customHeight="1"/>
    <row r="199" ht="10.9" customHeight="1"/>
    <row r="200" ht="10.9" customHeight="1"/>
    <row r="201" ht="10.9" customHeight="1"/>
    <row r="202" ht="10.9" customHeight="1"/>
    <row r="203" ht="10.9" customHeight="1"/>
    <row r="204" ht="10.9" customHeight="1"/>
    <row r="205" ht="10.9" customHeight="1"/>
    <row r="206" ht="10.9" customHeight="1"/>
    <row r="207" ht="10.9" customHeight="1"/>
    <row r="208" ht="10.9" customHeight="1"/>
    <row r="209" ht="10.9" customHeight="1"/>
    <row r="210" ht="10.9" customHeight="1"/>
    <row r="211" ht="10.9" customHeight="1"/>
    <row r="212" ht="10.9" customHeight="1"/>
    <row r="213" ht="10.9" customHeight="1"/>
    <row r="214" ht="10.9" customHeight="1"/>
    <row r="215" ht="10.9" customHeight="1"/>
    <row r="216" ht="10.9" customHeight="1"/>
    <row r="217" ht="10.9" customHeight="1"/>
    <row r="218" ht="10.9" customHeight="1"/>
    <row r="219" ht="10.9" customHeight="1"/>
    <row r="220" ht="10.9" customHeight="1"/>
    <row r="221" ht="10.9" customHeight="1"/>
    <row r="222" ht="10.9" customHeight="1"/>
    <row r="223" ht="10.9" customHeight="1"/>
    <row r="224" ht="10.9" customHeight="1"/>
    <row r="225" ht="10.9" customHeight="1"/>
    <row r="226" ht="10.9" customHeight="1"/>
    <row r="227" ht="10.9" customHeight="1"/>
    <row r="228" ht="10.9" customHeight="1"/>
    <row r="229" ht="10.9" customHeight="1"/>
    <row r="230" ht="10.9" customHeight="1"/>
    <row r="231" ht="10.9" customHeight="1"/>
    <row r="232" ht="10.9" customHeight="1"/>
    <row r="233" ht="10.9" customHeight="1"/>
    <row r="234" ht="10.9" customHeight="1"/>
    <row r="235" ht="10.9" customHeight="1"/>
    <row r="236" ht="10.9" customHeight="1"/>
    <row r="315" ht="75.599999999999994" customHeight="1"/>
    <row r="778" ht="10.9" customHeight="1"/>
    <row r="785" ht="10.9" customHeight="1"/>
    <row r="786" ht="10.9" customHeight="1"/>
    <row r="792" ht="10.9" customHeight="1"/>
    <row r="793" ht="10.9" customHeight="1"/>
    <row r="799" ht="10.9" customHeight="1"/>
    <row r="800" ht="10.9" customHeight="1"/>
    <row r="802" ht="10.9" customHeight="1"/>
    <row r="805" ht="10.9" customHeight="1"/>
    <row r="806" ht="10.9" customHeight="1"/>
    <row r="807" ht="10.9" customHeight="1"/>
    <row r="809" ht="10.9" customHeight="1"/>
    <row r="812" ht="10.9" customHeight="1"/>
    <row r="813" ht="10.9" customHeight="1"/>
    <row r="816" ht="10.9" customHeight="1"/>
    <row r="817" ht="10.9" customHeight="1"/>
    <row r="819" ht="10.9" customHeight="1"/>
    <row r="820" ht="10.9" customHeight="1"/>
    <row r="822" ht="10.9" customHeight="1"/>
    <row r="823" ht="10.9" customHeight="1"/>
    <row r="825" ht="10.9" customHeight="1"/>
    <row r="826" ht="10.9" customHeight="1"/>
    <row r="827" ht="10.9" customHeight="1"/>
    <row r="828" ht="14.45" customHeight="1"/>
    <row r="829" ht="10.9" customHeight="1"/>
    <row r="830" ht="10.9" customHeight="1"/>
    <row r="831" ht="10.9" customHeight="1"/>
    <row r="832" ht="10.9" customHeight="1"/>
    <row r="833" ht="10.9" customHeight="1"/>
    <row r="834" ht="10.9" customHeight="1"/>
    <row r="835" ht="10.9" customHeight="1"/>
    <row r="836" ht="10.9" customHeight="1"/>
    <row r="839" ht="10.9" customHeight="1"/>
    <row r="840" ht="10.9" customHeight="1"/>
    <row r="841" ht="10.9" customHeight="1"/>
    <row r="842" ht="10.9" customHeight="1"/>
    <row r="843" ht="10.9" customHeight="1"/>
    <row r="844" ht="14.45" customHeight="1"/>
    <row r="845" ht="10.9" customHeight="1"/>
    <row r="846" ht="10.9" customHeight="1"/>
    <row r="847" ht="10.9" customHeight="1"/>
    <row r="848" ht="10.9" customHeight="1"/>
    <row r="849" ht="10.9" customHeight="1"/>
    <row r="850" ht="10.9" customHeight="1"/>
    <row r="851" ht="10.9" customHeight="1"/>
    <row r="852" ht="10.9" customHeight="1"/>
    <row r="853" ht="10.9" customHeight="1"/>
    <row r="854" ht="10.9" customHeight="1"/>
    <row r="855" ht="10.9" customHeight="1"/>
    <row r="856" ht="10.9" customHeight="1"/>
    <row r="857" ht="10.9" customHeight="1"/>
    <row r="858" ht="10.9" customHeight="1"/>
    <row r="859" ht="10.9" customHeight="1"/>
    <row r="860" ht="14.45" customHeight="1"/>
    <row r="861" ht="10.9" customHeight="1"/>
    <row r="862" ht="10.9" customHeight="1"/>
    <row r="863" ht="10.9" customHeight="1"/>
    <row r="864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</sheetData>
  <sheetProtection formatCells="0" formatColumns="0" formatRows="0"/>
  <protectedRanges>
    <protectedRange sqref="H38:I38" name="Диапазон5"/>
    <protectedRange sqref="G41:I43 L41:L43 O41:O43 F13:H14 L13:R14 F21:G22 Q21:R22 R15:R20 Q20 J13:J14 C11:R12 I13:I22 G29:G30 R23:R36 I29:I36 C13:C36" name="Диапазон1"/>
    <protectedRange sqref="C2:S5" name="Диапазон2"/>
    <protectedRange sqref="C47:F49" name="Диапазон4"/>
    <protectedRange sqref="J44:R46" name="Диапазон6"/>
    <protectedRange sqref="C50:E50 C52:E53" name="Диапазон1_1"/>
    <protectedRange sqref="G46" name="Диапазон4_1"/>
    <protectedRange sqref="G46" name="Диапазон1_7"/>
    <protectedRange sqref="K13:K14" name="Диапазон1_2"/>
    <protectedRange sqref="F41:F46" name="Диапазон1_6"/>
    <protectedRange sqref="F19:F20" name="Диапазон1_3"/>
    <protectedRange sqref="D13:E14" name="Диапазон1_12"/>
    <protectedRange sqref="R50:R53" name="Диапазон1_4"/>
    <protectedRange sqref="F50:Q50 I52:Q53 M51:Q51 F51:H53" name="Диапазон1_1_1"/>
    <protectedRange sqref="L21:P22 H21:H22" name="Диапазон1_12_2"/>
    <protectedRange sqref="G15:H16 L16:P16 L15:Q15 G19:H20 L19:P20 J15:J16" name="Диапазон1_10"/>
    <protectedRange sqref="K15:K22" name="Диапазон1_2_2"/>
    <protectedRange sqref="F15:F16" name="Диапазон1_3_1"/>
    <protectedRange sqref="D15:E16 D19:E22" name="Диапазон1_3_2_1"/>
    <protectedRange sqref="Q16" name="Диапазон1_11_1"/>
    <protectedRange sqref="G17:H18 J17:J22 J35:J36" name="Диапазон1_11"/>
    <protectedRange sqref="F17:F18" name="Диапазон1_17_1_1"/>
    <protectedRange sqref="G35:H36" name="Диапазон1_14"/>
    <protectedRange sqref="F35:F36" name="Диапазон1_17_1_4"/>
    <protectedRange sqref="D35:D36" name="Диапазон1_8_3"/>
    <protectedRange sqref="J29:J34 G31:H32 H29:H30" name="Диапазон1_16"/>
    <protectedRange sqref="D31:D32" name="Диапазон1_5_2_4"/>
    <protectedRange sqref="F31:F32" name="Диапазон1_17_1_2_3"/>
    <protectedRange sqref="G33:H34" name="Диапазон1_4_4"/>
    <protectedRange sqref="Q31:Q32" name="Диапазон1_11_1_7"/>
    <protectedRange sqref="L31:P32" name="Диапазон1_12_6"/>
    <protectedRange sqref="K29:K36" name="Диапазон1_2_1_4"/>
    <protectedRange sqref="D17:D18" name="Диапазон1_5_2"/>
    <protectedRange sqref="Q17:Q19" name="Диапазон1_5"/>
    <protectedRange sqref="L17:P18" name="Диапазон1_12_1"/>
    <protectedRange sqref="E35:E36" name="Диапазон1_3_2_4"/>
    <protectedRange sqref="Q35:Q36" name="Диапазон1_17"/>
    <protectedRange sqref="L35:L36" name="Диапазон1_5_7"/>
    <protectedRange sqref="M35:P36" name="Диапазон1_2_1_2_5"/>
    <protectedRange sqref="D33:D34" name="Диапазон1_5_2_1"/>
    <protectedRange sqref="F33:F34" name="Диапазон1_17_1_2"/>
    <protectedRange sqref="D29:D30" name="Диапазон1_5_2_2"/>
    <protectedRange sqref="F29:F30" name="Диапазон1_17_1_2_1"/>
    <protectedRange sqref="Q33:Q34" name="Диапазон1_20"/>
    <protectedRange sqref="L33:P34" name="Диапазон1_12_5"/>
    <protectedRange sqref="Q29:Q30" name="Диапазон1_21"/>
    <protectedRange sqref="L29:P30" name="Диапазон1_12_7"/>
    <protectedRange sqref="Q23:Q28 G23:J28 L23:L24 L27:L28" name="Диапазон1_13"/>
    <protectedRange sqref="D25:D28" name="Диапазон1_5_2_3"/>
    <protectedRange sqref="E23:E24 E27:E28" name="Диапазон1_3_2"/>
    <protectedRange sqref="D23:D24" name="Диапазон1_8_1"/>
    <protectedRange sqref="F23:F24" name="Диапазон1_17_1_1_2"/>
    <protectedRange sqref="F25:F28" name="Диапазон1_17_1_2_2"/>
    <protectedRange sqref="M23:P24" name="Диапазон1_2_1_2"/>
    <protectedRange sqref="L25:P26 M27:P28" name="Диапазон1_12_3"/>
    <protectedRange sqref="K23:K28" name="Диапазон1_2_1"/>
  </protectedRanges>
  <mergeCells count="252">
    <mergeCell ref="P33:P34"/>
    <mergeCell ref="N31:N32"/>
    <mergeCell ref="O31:O32"/>
    <mergeCell ref="L17:L18"/>
    <mergeCell ref="M17:M18"/>
    <mergeCell ref="N17:N18"/>
    <mergeCell ref="O17:O18"/>
    <mergeCell ref="P17:P18"/>
    <mergeCell ref="N19:N20"/>
    <mergeCell ref="O19:O20"/>
    <mergeCell ref="P19:P20"/>
    <mergeCell ref="P27:P28"/>
    <mergeCell ref="L21:L22"/>
    <mergeCell ref="M21:M22"/>
    <mergeCell ref="O27:O28"/>
    <mergeCell ref="L31:L32"/>
    <mergeCell ref="P23:P24"/>
    <mergeCell ref="P25:P26"/>
    <mergeCell ref="N21:N22"/>
    <mergeCell ref="O21:O22"/>
    <mergeCell ref="P21:P22"/>
    <mergeCell ref="P31:P32"/>
    <mergeCell ref="L29:L30"/>
    <mergeCell ref="M29:M30"/>
    <mergeCell ref="N33:N34"/>
    <mergeCell ref="O33:O34"/>
    <mergeCell ref="H21:H22"/>
    <mergeCell ref="H35:H36"/>
    <mergeCell ref="H33:H34"/>
    <mergeCell ref="H31:H32"/>
    <mergeCell ref="H27:H28"/>
    <mergeCell ref="I33:I34"/>
    <mergeCell ref="J33:J34"/>
    <mergeCell ref="L35:L36"/>
    <mergeCell ref="M35:M36"/>
    <mergeCell ref="N35:N36"/>
    <mergeCell ref="M23:M24"/>
    <mergeCell ref="N23:N24"/>
    <mergeCell ref="O23:O24"/>
    <mergeCell ref="M25:M26"/>
    <mergeCell ref="N25:N26"/>
    <mergeCell ref="O25:O26"/>
    <mergeCell ref="K25:K26"/>
    <mergeCell ref="L25:L26"/>
    <mergeCell ref="N29:N30"/>
    <mergeCell ref="O29:O30"/>
    <mergeCell ref="L27:L28"/>
    <mergeCell ref="M27:M28"/>
    <mergeCell ref="C43:E43"/>
    <mergeCell ref="G43:H43"/>
    <mergeCell ref="J43:K43"/>
    <mergeCell ref="M43:N43"/>
    <mergeCell ref="P43:Q43"/>
    <mergeCell ref="C40:E40"/>
    <mergeCell ref="G40:H40"/>
    <mergeCell ref="D11:D12"/>
    <mergeCell ref="E11:E12"/>
    <mergeCell ref="D19:D20"/>
    <mergeCell ref="E19:E20"/>
    <mergeCell ref="D17:D18"/>
    <mergeCell ref="F21:F22"/>
    <mergeCell ref="F17:F18"/>
    <mergeCell ref="F15:F16"/>
    <mergeCell ref="F19:F20"/>
    <mergeCell ref="D21:D22"/>
    <mergeCell ref="E21:E22"/>
    <mergeCell ref="E17:E18"/>
    <mergeCell ref="D15:D16"/>
    <mergeCell ref="E15:E16"/>
    <mergeCell ref="H17:H18"/>
    <mergeCell ref="H15:H16"/>
    <mergeCell ref="H19:H20"/>
    <mergeCell ref="C50:E53"/>
    <mergeCell ref="F50:R53"/>
    <mergeCell ref="C44:E44"/>
    <mergeCell ref="G44:H44"/>
    <mergeCell ref="M44:N44"/>
    <mergeCell ref="C45:E45"/>
    <mergeCell ref="M45:N45"/>
    <mergeCell ref="C46:E46"/>
    <mergeCell ref="G46:H46"/>
    <mergeCell ref="M46:N46"/>
    <mergeCell ref="C47:E47"/>
    <mergeCell ref="C48:E48"/>
    <mergeCell ref="J40:K40"/>
    <mergeCell ref="M40:N40"/>
    <mergeCell ref="P40:R40"/>
    <mergeCell ref="C41:E41"/>
    <mergeCell ref="G41:H41"/>
    <mergeCell ref="J41:K41"/>
    <mergeCell ref="M41:N41"/>
    <mergeCell ref="P41:Q41"/>
    <mergeCell ref="C42:E42"/>
    <mergeCell ref="G42:H42"/>
    <mergeCell ref="J42:K42"/>
    <mergeCell ref="M42:N42"/>
    <mergeCell ref="P42:Q42"/>
    <mergeCell ref="M39:O39"/>
    <mergeCell ref="P39:R39"/>
    <mergeCell ref="R35:R36"/>
    <mergeCell ref="K35:K36"/>
    <mergeCell ref="C35:C36"/>
    <mergeCell ref="G35:G36"/>
    <mergeCell ref="I35:I36"/>
    <mergeCell ref="J35:J36"/>
    <mergeCell ref="C38:F38"/>
    <mergeCell ref="C39:E39"/>
    <mergeCell ref="G39:I39"/>
    <mergeCell ref="J39:L39"/>
    <mergeCell ref="D35:D36"/>
    <mergeCell ref="E35:E36"/>
    <mergeCell ref="P35:P36"/>
    <mergeCell ref="F35:F36"/>
    <mergeCell ref="O35:O36"/>
    <mergeCell ref="R33:R34"/>
    <mergeCell ref="K33:K34"/>
    <mergeCell ref="D33:D34"/>
    <mergeCell ref="F33:F34"/>
    <mergeCell ref="C33:C34"/>
    <mergeCell ref="G33:G34"/>
    <mergeCell ref="L33:L34"/>
    <mergeCell ref="M33:M34"/>
    <mergeCell ref="C19:C20"/>
    <mergeCell ref="G19:G20"/>
    <mergeCell ref="I19:I20"/>
    <mergeCell ref="J19:J20"/>
    <mergeCell ref="K19:K20"/>
    <mergeCell ref="C31:C32"/>
    <mergeCell ref="C29:C30"/>
    <mergeCell ref="F29:F30"/>
    <mergeCell ref="H29:H30"/>
    <mergeCell ref="E33:E34"/>
    <mergeCell ref="D31:D32"/>
    <mergeCell ref="E31:E32"/>
    <mergeCell ref="G29:G30"/>
    <mergeCell ref="F31:F32"/>
    <mergeCell ref="F27:F28"/>
    <mergeCell ref="D29:D30"/>
    <mergeCell ref="R17:R18"/>
    <mergeCell ref="K17:K18"/>
    <mergeCell ref="C17:C18"/>
    <mergeCell ref="E29:E30"/>
    <mergeCell ref="D27:D28"/>
    <mergeCell ref="E27:E28"/>
    <mergeCell ref="G17:G18"/>
    <mergeCell ref="I31:I32"/>
    <mergeCell ref="K31:K32"/>
    <mergeCell ref="I29:I30"/>
    <mergeCell ref="J29:J30"/>
    <mergeCell ref="K29:K30"/>
    <mergeCell ref="L19:L20"/>
    <mergeCell ref="M19:M20"/>
    <mergeCell ref="P29:P30"/>
    <mergeCell ref="N27:N28"/>
    <mergeCell ref="R31:R32"/>
    <mergeCell ref="M31:M32"/>
    <mergeCell ref="J31:J32"/>
    <mergeCell ref="C21:C22"/>
    <mergeCell ref="G21:G22"/>
    <mergeCell ref="C27:C28"/>
    <mergeCell ref="G27:G28"/>
    <mergeCell ref="I27:I28"/>
    <mergeCell ref="J27:J28"/>
    <mergeCell ref="K27:K28"/>
    <mergeCell ref="P11:P12"/>
    <mergeCell ref="L11:L12"/>
    <mergeCell ref="M11:M12"/>
    <mergeCell ref="D13:D14"/>
    <mergeCell ref="M13:M14"/>
    <mergeCell ref="N13:N14"/>
    <mergeCell ref="O13:O14"/>
    <mergeCell ref="I17:I18"/>
    <mergeCell ref="J17:J18"/>
    <mergeCell ref="P13:P14"/>
    <mergeCell ref="L13:L14"/>
    <mergeCell ref="N15:N16"/>
    <mergeCell ref="O15:O16"/>
    <mergeCell ref="P15:P16"/>
    <mergeCell ref="L15:L16"/>
    <mergeCell ref="M15:M16"/>
    <mergeCell ref="K23:K24"/>
    <mergeCell ref="L23:L24"/>
    <mergeCell ref="K11:K12"/>
    <mergeCell ref="F23:F24"/>
    <mergeCell ref="G23:G24"/>
    <mergeCell ref="H23:H24"/>
    <mergeCell ref="N11:N12"/>
    <mergeCell ref="O11:O12"/>
    <mergeCell ref="R11:R12"/>
    <mergeCell ref="R13:R14"/>
    <mergeCell ref="K13:K14"/>
    <mergeCell ref="R15:R16"/>
    <mergeCell ref="K15:K16"/>
    <mergeCell ref="C15:C16"/>
    <mergeCell ref="G15:G16"/>
    <mergeCell ref="I15:I16"/>
    <mergeCell ref="I13:I14"/>
    <mergeCell ref="J13:J14"/>
    <mergeCell ref="C13:C14"/>
    <mergeCell ref="G13:G14"/>
    <mergeCell ref="J15:J16"/>
    <mergeCell ref="E13:E14"/>
    <mergeCell ref="H13:H14"/>
    <mergeCell ref="F13:F14"/>
    <mergeCell ref="K21:K22"/>
    <mergeCell ref="J25:J26"/>
    <mergeCell ref="D23:D24"/>
    <mergeCell ref="E23:E24"/>
    <mergeCell ref="O6:P6"/>
    <mergeCell ref="Q6:Q7"/>
    <mergeCell ref="R6:R7"/>
    <mergeCell ref="C7:E7"/>
    <mergeCell ref="F7:G7"/>
    <mergeCell ref="H7:I7"/>
    <mergeCell ref="J7:K7"/>
    <mergeCell ref="O7:P7"/>
    <mergeCell ref="I11:I12"/>
    <mergeCell ref="J11:J12"/>
    <mergeCell ref="J9:L9"/>
    <mergeCell ref="M9:N9"/>
    <mergeCell ref="O9:P9"/>
    <mergeCell ref="Q9:Q10"/>
    <mergeCell ref="R9:R10"/>
    <mergeCell ref="C11:C12"/>
    <mergeCell ref="G11:G12"/>
    <mergeCell ref="C9:C10"/>
    <mergeCell ref="D9:D10"/>
    <mergeCell ref="E9:E10"/>
    <mergeCell ref="G3:M3"/>
    <mergeCell ref="G4:M4"/>
    <mergeCell ref="C6:E6"/>
    <mergeCell ref="F6:G6"/>
    <mergeCell ref="H6:I6"/>
    <mergeCell ref="J6:K6"/>
    <mergeCell ref="L6:M7"/>
    <mergeCell ref="F9:F10"/>
    <mergeCell ref="G9:G10"/>
    <mergeCell ref="H9:I9"/>
    <mergeCell ref="I23:I24"/>
    <mergeCell ref="J23:J24"/>
    <mergeCell ref="H11:H12"/>
    <mergeCell ref="C23:C24"/>
    <mergeCell ref="C25:C26"/>
    <mergeCell ref="D25:D26"/>
    <mergeCell ref="E25:E26"/>
    <mergeCell ref="F25:F26"/>
    <mergeCell ref="G25:G26"/>
    <mergeCell ref="H25:H26"/>
    <mergeCell ref="I25:I26"/>
    <mergeCell ref="I21:I22"/>
    <mergeCell ref="J21:J22"/>
    <mergeCell ref="F11:F12"/>
  </mergeCells>
  <conditionalFormatting sqref="C47:F48">
    <cfRule type="expression" dxfId="3" priority="4">
      <formula>ISTEXT($C47)</formula>
    </cfRule>
  </conditionalFormatting>
  <conditionalFormatting sqref="C47:E48">
    <cfRule type="expression" dxfId="2" priority="3">
      <formula>ISTEXT($C47)</formula>
    </cfRule>
  </conditionalFormatting>
  <conditionalFormatting sqref="H38">
    <cfRule type="expression" dxfId="1" priority="2">
      <formula>$H$38&lt;&gt;""</formula>
    </cfRule>
  </conditionalFormatting>
  <conditionalFormatting sqref="I38">
    <cfRule type="expression" dxfId="0" priority="1">
      <formula>$H$38&lt;&gt;""</formula>
    </cfRule>
  </conditionalFormatting>
  <dataValidations count="5">
    <dataValidation type="list" errorStyle="warning" allowBlank="1" showInputMessage="1" showErrorMessage="1" sqref="Q32">
      <formula1>"МЗ-86"</formula1>
    </dataValidation>
    <dataValidation type="list" errorStyle="warning" allowBlank="1" showInputMessage="1" showErrorMessage="1" sqref="Q16 Q31">
      <formula1>"НЗ-86"</formula1>
    </dataValidation>
    <dataValidation type="list" errorStyle="warning" allowBlank="1" showInputMessage="1" showErrorMessage="1" sqref="Q17:Q19 Q15 Q13 Q21 Q33:Q36 Q23:Q30">
      <formula1>"НЗ-102"</formula1>
    </dataValidation>
    <dataValidation type="list" errorStyle="warning" allowBlank="1" showInputMessage="1" showErrorMessage="1" sqref="C47:E48">
      <formula1>"Модуль инклинометрический,Пульсатор,Модуль силовой,Модуль гамма,Модулятор,Генератор,2 Батарейки,4 Батарейки,Модуль телескопический верхний,Модуль телескопический нижний"</formula1>
    </dataValidation>
    <dataValidation type="list" errorStyle="warning" allowBlank="1" showInputMessage="1" showErrorMessage="1" sqref="H38">
      <mc:AlternateContent xmlns:x12ac="http://schemas.microsoft.com/office/spreadsheetml/2011/1/ac" xmlns:mc="http://schemas.openxmlformats.org/markup-compatibility/2006">
        <mc:Choice Requires="x12ac">
          <x12ac:list>"Длина КНБК, (м)"</x12ac:list>
        </mc:Choice>
        <mc:Fallback>
          <formula1>"Длина КНБК, (м)"</formula1>
        </mc:Fallback>
      </mc:AlternateContent>
    </dataValidation>
  </dataValidations>
  <printOptions horizontalCentered="1"/>
  <pageMargins left="0.39" right="0.5" top="0.35433070866141736" bottom="0.15748031496062992" header="0.31496062992125984" footer="0.31496062992125984"/>
  <pageSetup paperSize="9"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'C:\Users\M.Konopeshko\Desktop\06 Отчеты по рейсам\[Финальная версия ТО_Косухинское_Куст 4_Скв_557Г_Рейс06_05.10.2020.xlsm]Каталог'!#REF!</xm:f>
          </x14:formula1>
          <xm:sqref>Q20 Q14 Q11:Q12 Q22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U13" sqref="U13"/>
    </sheetView>
  </sheetViews>
  <sheetFormatPr defaultRowHeight="15"/>
  <cols>
    <col min="1" max="16384" width="9.140625" style="193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1:P16"/>
  <sheetViews>
    <sheetView zoomScaleNormal="100" workbookViewId="0">
      <selection activeCell="H4" sqref="H4"/>
    </sheetView>
  </sheetViews>
  <sheetFormatPr defaultColWidth="8.85546875" defaultRowHeight="15"/>
  <cols>
    <col min="1" max="1" width="2.5703125" style="35" customWidth="1"/>
    <col min="2" max="2" width="5.85546875" style="35" customWidth="1"/>
    <col min="3" max="3" width="17.140625" style="35" customWidth="1"/>
    <col min="4" max="4" width="32.28515625" style="35" customWidth="1"/>
    <col min="5" max="5" width="15.5703125" style="35" customWidth="1"/>
    <col min="6" max="6" width="25.42578125" style="35" hidden="1" customWidth="1"/>
    <col min="7" max="7" width="24.5703125" style="35" hidden="1" customWidth="1"/>
    <col min="8" max="8" width="35.5703125" style="35" customWidth="1"/>
    <col min="9" max="9" width="25.7109375" style="35" customWidth="1"/>
    <col min="10" max="10" width="22.5703125" style="35" customWidth="1"/>
    <col min="11" max="16384" width="8.85546875" style="35"/>
  </cols>
  <sheetData>
    <row r="1" spans="2:16" ht="15.75" thickBot="1"/>
    <row r="2" spans="2:16" ht="60" customHeight="1" thickBot="1">
      <c r="B2" s="633" t="s">
        <v>154</v>
      </c>
      <c r="C2" s="634"/>
      <c r="D2" s="72" t="s">
        <v>155</v>
      </c>
      <c r="E2" s="73" t="s">
        <v>156</v>
      </c>
      <c r="F2" s="73" t="s">
        <v>157</v>
      </c>
      <c r="G2" s="73" t="s">
        <v>158</v>
      </c>
      <c r="H2" s="73" t="str">
        <f>CONCATENATE("Бурение секции  ",'План-программа+'!S34)</f>
        <v xml:space="preserve">Бурение секции  </v>
      </c>
      <c r="I2" s="74" t="s">
        <v>263</v>
      </c>
      <c r="J2" s="84" t="s">
        <v>159</v>
      </c>
    </row>
    <row r="3" spans="2:16" ht="126" customHeight="1" thickBot="1">
      <c r="B3" s="75" t="s">
        <v>160</v>
      </c>
      <c r="C3" s="92" t="str">
        <f>'План-программа+'!R16</f>
        <v>скважины  5009-2  куст  2_Ю месторождения Им. Малыка</v>
      </c>
      <c r="D3" s="105" t="s">
        <v>1219</v>
      </c>
      <c r="E3" s="94" t="str">
        <f>CONCATENATE("АО  -",'План-программа+'!I24-'План-программа+'!I22)</f>
        <v>АО  -2451,12</v>
      </c>
      <c r="F3" s="76"/>
      <c r="G3" s="77"/>
      <c r="H3" s="83" t="s">
        <v>1227</v>
      </c>
      <c r="I3" s="106" t="s">
        <v>1226</v>
      </c>
      <c r="J3" s="78" t="s">
        <v>161</v>
      </c>
      <c r="N3" s="96"/>
      <c r="O3" s="97"/>
      <c r="P3" s="98"/>
    </row>
    <row r="4" spans="2:16" ht="156" customHeight="1" thickBot="1">
      <c r="B4" s="79" t="s">
        <v>162</v>
      </c>
      <c r="C4" s="93"/>
      <c r="D4" s="100"/>
      <c r="E4" s="95"/>
      <c r="F4" s="81"/>
      <c r="G4" s="80"/>
      <c r="H4" s="86"/>
      <c r="I4" s="86"/>
      <c r="J4" s="82"/>
    </row>
    <row r="6" spans="2:16" ht="15" customHeight="1">
      <c r="C6" s="635" t="s">
        <v>168</v>
      </c>
      <c r="D6" s="635"/>
      <c r="E6" s="635"/>
      <c r="F6" s="635"/>
      <c r="G6" s="635"/>
      <c r="H6" s="635"/>
      <c r="I6" s="635"/>
      <c r="J6" s="635"/>
    </row>
    <row r="7" spans="2:16">
      <c r="C7" s="635"/>
      <c r="D7" s="635"/>
      <c r="E7" s="635"/>
      <c r="F7" s="635"/>
      <c r="G7" s="635"/>
      <c r="H7" s="635"/>
      <c r="I7" s="635"/>
      <c r="J7" s="635"/>
    </row>
    <row r="8" spans="2:16">
      <c r="C8" s="635"/>
      <c r="D8" s="635"/>
      <c r="E8" s="635"/>
      <c r="F8" s="635"/>
      <c r="G8" s="635"/>
      <c r="H8" s="635"/>
      <c r="I8" s="635"/>
      <c r="J8" s="635"/>
    </row>
    <row r="9" spans="2:16">
      <c r="C9" s="635"/>
      <c r="D9" s="635"/>
      <c r="E9" s="635"/>
      <c r="F9" s="635"/>
      <c r="G9" s="635"/>
      <c r="H9" s="635"/>
      <c r="I9" s="635"/>
      <c r="J9" s="635"/>
    </row>
    <row r="10" spans="2:16">
      <c r="C10" s="635"/>
      <c r="D10" s="635"/>
      <c r="E10" s="635"/>
      <c r="F10" s="635"/>
      <c r="G10" s="635"/>
      <c r="H10" s="635"/>
      <c r="I10" s="635"/>
      <c r="J10" s="635"/>
    </row>
    <row r="11" spans="2:16">
      <c r="C11" s="635"/>
      <c r="D11" s="635"/>
      <c r="E11" s="635"/>
      <c r="F11" s="635"/>
      <c r="G11" s="635"/>
      <c r="H11" s="635"/>
      <c r="I11" s="635"/>
      <c r="J11" s="635"/>
    </row>
    <row r="12" spans="2:16">
      <c r="C12" s="635"/>
      <c r="D12" s="635"/>
      <c r="E12" s="635"/>
      <c r="F12" s="635"/>
      <c r="G12" s="635"/>
      <c r="H12" s="635"/>
      <c r="I12" s="635"/>
      <c r="J12" s="635"/>
    </row>
    <row r="13" spans="2:16">
      <c r="C13" s="635"/>
      <c r="D13" s="635"/>
      <c r="E13" s="635"/>
      <c r="F13" s="635"/>
      <c r="G13" s="635"/>
      <c r="H13" s="635"/>
      <c r="I13" s="635"/>
      <c r="J13" s="635"/>
    </row>
    <row r="14" spans="2:16">
      <c r="C14" s="635"/>
      <c r="D14" s="635"/>
      <c r="E14" s="635"/>
      <c r="F14" s="635"/>
      <c r="G14" s="635"/>
      <c r="H14" s="635"/>
      <c r="I14" s="635"/>
      <c r="J14" s="635"/>
    </row>
    <row r="15" spans="2:16">
      <c r="C15" s="635"/>
      <c r="D15" s="635"/>
      <c r="E15" s="635"/>
      <c r="F15" s="635"/>
      <c r="G15" s="635"/>
      <c r="H15" s="635"/>
      <c r="I15" s="635"/>
      <c r="J15" s="635"/>
    </row>
    <row r="16" spans="2:16">
      <c r="C16" s="635"/>
      <c r="D16" s="635"/>
      <c r="E16" s="635"/>
      <c r="F16" s="635"/>
      <c r="G16" s="635"/>
      <c r="H16" s="635"/>
      <c r="I16" s="635"/>
      <c r="J16" s="635"/>
    </row>
  </sheetData>
  <mergeCells count="2">
    <mergeCell ref="B2:C2"/>
    <mergeCell ref="C6:J16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B3:AW51"/>
  <sheetViews>
    <sheetView view="pageBreakPreview" zoomScale="70" zoomScaleNormal="100" zoomScaleSheetLayoutView="70" workbookViewId="0">
      <selection activeCell="W9" sqref="W9"/>
    </sheetView>
  </sheetViews>
  <sheetFormatPr defaultColWidth="8.85546875" defaultRowHeight="15"/>
  <cols>
    <col min="1" max="1" width="3.5703125" style="71" customWidth="1"/>
    <col min="2" max="16384" width="8.85546875" style="71"/>
  </cols>
  <sheetData>
    <row r="3" spans="2:49" s="64" customFormat="1" ht="32.25" customHeight="1" thickBot="1">
      <c r="B3" s="679" t="s">
        <v>115</v>
      </c>
      <c r="C3" s="679"/>
      <c r="D3" s="679"/>
      <c r="E3" s="679"/>
      <c r="F3" s="679"/>
      <c r="G3" s="679"/>
      <c r="H3" s="679"/>
      <c r="I3" s="679"/>
      <c r="J3" s="679"/>
      <c r="K3" s="679"/>
      <c r="L3" s="679"/>
      <c r="M3" s="679"/>
      <c r="N3" s="679"/>
      <c r="O3" s="679"/>
      <c r="P3" s="679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</row>
    <row r="4" spans="2:49" s="64" customFormat="1" ht="48.75" customHeight="1">
      <c r="B4" s="680" t="s">
        <v>148</v>
      </c>
      <c r="C4" s="681"/>
      <c r="D4" s="681"/>
      <c r="E4" s="681"/>
      <c r="F4" s="681"/>
      <c r="G4" s="681"/>
      <c r="H4" s="681"/>
      <c r="I4" s="681"/>
      <c r="J4" s="681"/>
      <c r="K4" s="681"/>
      <c r="L4" s="681"/>
      <c r="M4" s="681"/>
      <c r="N4" s="681"/>
      <c r="O4" s="681"/>
      <c r="P4" s="682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</row>
    <row r="5" spans="2:49" s="64" customFormat="1" ht="49.5" customHeight="1">
      <c r="B5" s="654" t="s">
        <v>116</v>
      </c>
      <c r="C5" s="655"/>
      <c r="D5" s="655"/>
      <c r="E5" s="655"/>
      <c r="F5" s="655"/>
      <c r="G5" s="655"/>
      <c r="H5" s="655"/>
      <c r="I5" s="655"/>
      <c r="J5" s="655"/>
      <c r="K5" s="655"/>
      <c r="L5" s="655"/>
      <c r="M5" s="655"/>
      <c r="N5" s="655"/>
      <c r="O5" s="655"/>
      <c r="P5" s="656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</row>
    <row r="6" spans="2:49" s="64" customFormat="1" ht="54.6" customHeight="1">
      <c r="B6" s="654" t="s">
        <v>117</v>
      </c>
      <c r="C6" s="655"/>
      <c r="D6" s="655"/>
      <c r="E6" s="655"/>
      <c r="F6" s="655"/>
      <c r="G6" s="655"/>
      <c r="H6" s="655"/>
      <c r="I6" s="655"/>
      <c r="J6" s="655"/>
      <c r="K6" s="655"/>
      <c r="L6" s="655"/>
      <c r="M6" s="655"/>
      <c r="N6" s="655"/>
      <c r="O6" s="655"/>
      <c r="P6" s="656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</row>
    <row r="7" spans="2:49" s="64" customFormat="1" ht="32.25" customHeight="1">
      <c r="B7" s="654" t="s">
        <v>149</v>
      </c>
      <c r="C7" s="655"/>
      <c r="D7" s="655"/>
      <c r="E7" s="655"/>
      <c r="F7" s="655"/>
      <c r="G7" s="655"/>
      <c r="H7" s="655"/>
      <c r="I7" s="655"/>
      <c r="J7" s="655"/>
      <c r="K7" s="655"/>
      <c r="L7" s="655"/>
      <c r="M7" s="655"/>
      <c r="N7" s="655"/>
      <c r="O7" s="655"/>
      <c r="P7" s="656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</row>
    <row r="8" spans="2:49" s="64" customFormat="1" ht="51.75" customHeight="1">
      <c r="B8" s="654" t="s">
        <v>118</v>
      </c>
      <c r="C8" s="655"/>
      <c r="D8" s="655"/>
      <c r="E8" s="655"/>
      <c r="F8" s="655"/>
      <c r="G8" s="655"/>
      <c r="H8" s="655"/>
      <c r="I8" s="655"/>
      <c r="J8" s="655"/>
      <c r="K8" s="655"/>
      <c r="L8" s="655"/>
      <c r="M8" s="655"/>
      <c r="N8" s="655"/>
      <c r="O8" s="655"/>
      <c r="P8" s="656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</row>
    <row r="9" spans="2:49" s="64" customFormat="1" ht="95.45" customHeight="1">
      <c r="B9" s="654" t="s">
        <v>250</v>
      </c>
      <c r="C9" s="655"/>
      <c r="D9" s="655"/>
      <c r="E9" s="655"/>
      <c r="F9" s="655"/>
      <c r="G9" s="655"/>
      <c r="H9" s="655"/>
      <c r="I9" s="655"/>
      <c r="J9" s="655"/>
      <c r="K9" s="655"/>
      <c r="L9" s="655"/>
      <c r="M9" s="655"/>
      <c r="N9" s="655"/>
      <c r="O9" s="655"/>
      <c r="P9" s="656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</row>
    <row r="10" spans="2:49" s="64" customFormat="1" ht="49.7" customHeight="1">
      <c r="B10" s="654" t="s">
        <v>251</v>
      </c>
      <c r="C10" s="655"/>
      <c r="D10" s="655"/>
      <c r="E10" s="655"/>
      <c r="F10" s="655"/>
      <c r="G10" s="655"/>
      <c r="H10" s="655"/>
      <c r="I10" s="655"/>
      <c r="J10" s="655"/>
      <c r="K10" s="655"/>
      <c r="L10" s="655"/>
      <c r="M10" s="655"/>
      <c r="N10" s="655"/>
      <c r="O10" s="655"/>
      <c r="P10" s="656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</row>
    <row r="11" spans="2:49" s="64" customFormat="1" ht="37.35" customHeight="1">
      <c r="B11" s="672" t="s">
        <v>119</v>
      </c>
      <c r="C11" s="673"/>
      <c r="D11" s="673"/>
      <c r="E11" s="673"/>
      <c r="F11" s="673"/>
      <c r="G11" s="673"/>
      <c r="H11" s="673"/>
      <c r="I11" s="673"/>
      <c r="J11" s="673"/>
      <c r="K11" s="673"/>
      <c r="L11" s="673"/>
      <c r="M11" s="673"/>
      <c r="N11" s="673"/>
      <c r="O11" s="673"/>
      <c r="P11" s="674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</row>
    <row r="12" spans="2:49" s="64" customFormat="1" ht="47.1" customHeight="1">
      <c r="B12" s="672" t="s">
        <v>120</v>
      </c>
      <c r="C12" s="673"/>
      <c r="D12" s="673"/>
      <c r="E12" s="673"/>
      <c r="F12" s="673"/>
      <c r="G12" s="673"/>
      <c r="H12" s="673"/>
      <c r="I12" s="673"/>
      <c r="J12" s="673"/>
      <c r="K12" s="673"/>
      <c r="L12" s="673"/>
      <c r="M12" s="673"/>
      <c r="N12" s="673"/>
      <c r="O12" s="673"/>
      <c r="P12" s="674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</row>
    <row r="13" spans="2:49" s="64" customFormat="1" ht="39" customHeight="1">
      <c r="B13" s="672" t="s">
        <v>121</v>
      </c>
      <c r="C13" s="673"/>
      <c r="D13" s="673"/>
      <c r="E13" s="673"/>
      <c r="F13" s="673"/>
      <c r="G13" s="673"/>
      <c r="H13" s="673"/>
      <c r="I13" s="673"/>
      <c r="J13" s="673"/>
      <c r="K13" s="673"/>
      <c r="L13" s="673"/>
      <c r="M13" s="673"/>
      <c r="N13" s="673"/>
      <c r="O13" s="673"/>
      <c r="P13" s="674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</row>
    <row r="14" spans="2:49" s="64" customFormat="1" ht="35.1" customHeight="1">
      <c r="B14" s="672" t="s">
        <v>252</v>
      </c>
      <c r="C14" s="673"/>
      <c r="D14" s="673"/>
      <c r="E14" s="673"/>
      <c r="F14" s="673"/>
      <c r="G14" s="673"/>
      <c r="H14" s="673"/>
      <c r="I14" s="673"/>
      <c r="J14" s="673"/>
      <c r="K14" s="673"/>
      <c r="L14" s="673"/>
      <c r="M14" s="673"/>
      <c r="N14" s="673"/>
      <c r="O14" s="673"/>
      <c r="P14" s="674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</row>
    <row r="15" spans="2:49" s="64" customFormat="1" ht="33.75" customHeight="1">
      <c r="B15" s="672" t="s">
        <v>122</v>
      </c>
      <c r="C15" s="673"/>
      <c r="D15" s="673"/>
      <c r="E15" s="673"/>
      <c r="F15" s="673"/>
      <c r="G15" s="673"/>
      <c r="H15" s="673"/>
      <c r="I15" s="673"/>
      <c r="J15" s="673"/>
      <c r="K15" s="673"/>
      <c r="L15" s="673"/>
      <c r="M15" s="673"/>
      <c r="N15" s="673"/>
      <c r="O15" s="673"/>
      <c r="P15" s="674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</row>
    <row r="16" spans="2:49" s="64" customFormat="1" ht="30" customHeight="1">
      <c r="B16" s="672" t="s">
        <v>150</v>
      </c>
      <c r="C16" s="673"/>
      <c r="D16" s="673"/>
      <c r="E16" s="673"/>
      <c r="F16" s="673"/>
      <c r="G16" s="673"/>
      <c r="H16" s="673"/>
      <c r="I16" s="673"/>
      <c r="J16" s="673"/>
      <c r="K16" s="673"/>
      <c r="L16" s="673"/>
      <c r="M16" s="673"/>
      <c r="N16" s="673"/>
      <c r="O16" s="673"/>
      <c r="P16" s="674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</row>
    <row r="17" spans="2:49" s="64" customFormat="1" ht="32.25" customHeight="1">
      <c r="B17" s="672" t="s">
        <v>151</v>
      </c>
      <c r="C17" s="673"/>
      <c r="D17" s="673"/>
      <c r="E17" s="673"/>
      <c r="F17" s="673"/>
      <c r="G17" s="673"/>
      <c r="H17" s="673"/>
      <c r="I17" s="673"/>
      <c r="J17" s="673"/>
      <c r="K17" s="673"/>
      <c r="L17" s="673"/>
      <c r="M17" s="673"/>
      <c r="N17" s="673"/>
      <c r="O17" s="673"/>
      <c r="P17" s="674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</row>
    <row r="18" spans="2:49" s="64" customFormat="1" ht="32.25" customHeight="1">
      <c r="B18" s="672" t="s">
        <v>152</v>
      </c>
      <c r="C18" s="673"/>
      <c r="D18" s="673"/>
      <c r="E18" s="673"/>
      <c r="F18" s="673"/>
      <c r="G18" s="673"/>
      <c r="H18" s="673"/>
      <c r="I18" s="673"/>
      <c r="J18" s="673"/>
      <c r="K18" s="673"/>
      <c r="L18" s="673"/>
      <c r="M18" s="673"/>
      <c r="N18" s="673"/>
      <c r="O18" s="673"/>
      <c r="P18" s="674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</row>
    <row r="19" spans="2:49" s="64" customFormat="1" ht="31.7" customHeight="1">
      <c r="B19" s="672" t="s">
        <v>123</v>
      </c>
      <c r="C19" s="673"/>
      <c r="D19" s="673"/>
      <c r="E19" s="673"/>
      <c r="F19" s="673"/>
      <c r="G19" s="673"/>
      <c r="H19" s="673"/>
      <c r="I19" s="673"/>
      <c r="J19" s="673"/>
      <c r="K19" s="673"/>
      <c r="L19" s="673"/>
      <c r="M19" s="673"/>
      <c r="N19" s="673"/>
      <c r="O19" s="673"/>
      <c r="P19" s="674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</row>
    <row r="20" spans="2:49" s="64" customFormat="1" ht="42" customHeight="1">
      <c r="B20" s="672" t="s">
        <v>124</v>
      </c>
      <c r="C20" s="673"/>
      <c r="D20" s="673"/>
      <c r="E20" s="673"/>
      <c r="F20" s="673"/>
      <c r="G20" s="673"/>
      <c r="H20" s="673"/>
      <c r="I20" s="673"/>
      <c r="J20" s="673"/>
      <c r="K20" s="673"/>
      <c r="L20" s="673"/>
      <c r="M20" s="673"/>
      <c r="N20" s="673"/>
      <c r="O20" s="673"/>
      <c r="P20" s="674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</row>
    <row r="21" spans="2:49" s="64" customFormat="1" ht="43.5" customHeight="1">
      <c r="B21" s="672" t="s">
        <v>125</v>
      </c>
      <c r="C21" s="673"/>
      <c r="D21" s="673"/>
      <c r="E21" s="673"/>
      <c r="F21" s="673"/>
      <c r="G21" s="673"/>
      <c r="H21" s="673"/>
      <c r="I21" s="673"/>
      <c r="J21" s="673"/>
      <c r="K21" s="673"/>
      <c r="L21" s="673"/>
      <c r="M21" s="673"/>
      <c r="N21" s="673"/>
      <c r="O21" s="673"/>
      <c r="P21" s="674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</row>
    <row r="22" spans="2:49" s="64" customFormat="1" ht="38.450000000000003" customHeight="1">
      <c r="B22" s="672" t="s">
        <v>126</v>
      </c>
      <c r="C22" s="673"/>
      <c r="D22" s="673"/>
      <c r="E22" s="673"/>
      <c r="F22" s="673"/>
      <c r="G22" s="673"/>
      <c r="H22" s="673"/>
      <c r="I22" s="673"/>
      <c r="J22" s="673"/>
      <c r="K22" s="673"/>
      <c r="L22" s="673"/>
      <c r="M22" s="673"/>
      <c r="N22" s="673"/>
      <c r="O22" s="673"/>
      <c r="P22" s="674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</row>
    <row r="23" spans="2:49" s="64" customFormat="1" ht="64.349999999999994" customHeight="1">
      <c r="B23" s="672" t="s">
        <v>153</v>
      </c>
      <c r="C23" s="673"/>
      <c r="D23" s="673"/>
      <c r="E23" s="673"/>
      <c r="F23" s="673"/>
      <c r="G23" s="673"/>
      <c r="H23" s="673"/>
      <c r="I23" s="673"/>
      <c r="J23" s="673"/>
      <c r="K23" s="673"/>
      <c r="L23" s="673"/>
      <c r="M23" s="673"/>
      <c r="N23" s="673"/>
      <c r="O23" s="673"/>
      <c r="P23" s="674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</row>
    <row r="24" spans="2:49" s="64" customFormat="1" ht="44.85" customHeight="1" thickBot="1">
      <c r="B24" s="675" t="s">
        <v>127</v>
      </c>
      <c r="C24" s="675"/>
      <c r="D24" s="675"/>
      <c r="E24" s="675"/>
      <c r="F24" s="675"/>
      <c r="G24" s="675"/>
      <c r="H24" s="675"/>
      <c r="I24" s="675"/>
      <c r="J24" s="675"/>
      <c r="K24" s="675"/>
      <c r="L24" s="675"/>
      <c r="M24" s="675"/>
      <c r="N24" s="675"/>
      <c r="O24" s="675"/>
      <c r="P24" s="675"/>
      <c r="Q24" s="65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</row>
    <row r="25" spans="2:49" s="64" customFormat="1" ht="86.25" customHeight="1">
      <c r="B25" s="676" t="s">
        <v>253</v>
      </c>
      <c r="C25" s="677"/>
      <c r="D25" s="677"/>
      <c r="E25" s="677"/>
      <c r="F25" s="677"/>
      <c r="G25" s="677"/>
      <c r="H25" s="677"/>
      <c r="I25" s="677"/>
      <c r="J25" s="677"/>
      <c r="K25" s="677"/>
      <c r="L25" s="677"/>
      <c r="M25" s="677"/>
      <c r="N25" s="677"/>
      <c r="O25" s="677"/>
      <c r="P25" s="678"/>
      <c r="Q25" s="65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</row>
    <row r="26" spans="2:49" s="64" customFormat="1" ht="37.5" customHeight="1">
      <c r="B26" s="648" t="s">
        <v>128</v>
      </c>
      <c r="C26" s="649"/>
      <c r="D26" s="649"/>
      <c r="E26" s="649"/>
      <c r="F26" s="649"/>
      <c r="G26" s="649"/>
      <c r="H26" s="649"/>
      <c r="I26" s="649"/>
      <c r="J26" s="649"/>
      <c r="K26" s="649"/>
      <c r="L26" s="649"/>
      <c r="M26" s="649"/>
      <c r="N26" s="649"/>
      <c r="O26" s="649"/>
      <c r="P26" s="650"/>
      <c r="Q26" s="65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</row>
    <row r="27" spans="2:49" s="64" customFormat="1" ht="47.1" customHeight="1">
      <c r="B27" s="648" t="s">
        <v>129</v>
      </c>
      <c r="C27" s="649"/>
      <c r="D27" s="649"/>
      <c r="E27" s="649"/>
      <c r="F27" s="649"/>
      <c r="G27" s="649"/>
      <c r="H27" s="649"/>
      <c r="I27" s="649"/>
      <c r="J27" s="649"/>
      <c r="K27" s="649"/>
      <c r="L27" s="649"/>
      <c r="M27" s="649"/>
      <c r="N27" s="649"/>
      <c r="O27" s="649"/>
      <c r="P27" s="650"/>
      <c r="Q27" s="66"/>
      <c r="S27" s="63"/>
    </row>
    <row r="28" spans="2:49" s="64" customFormat="1" ht="66.599999999999994" customHeight="1">
      <c r="B28" s="651" t="s">
        <v>130</v>
      </c>
      <c r="C28" s="652"/>
      <c r="D28" s="652"/>
      <c r="E28" s="652"/>
      <c r="F28" s="652"/>
      <c r="G28" s="652"/>
      <c r="H28" s="652"/>
      <c r="I28" s="652"/>
      <c r="J28" s="652"/>
      <c r="K28" s="652"/>
      <c r="L28" s="652"/>
      <c r="M28" s="652"/>
      <c r="N28" s="652"/>
      <c r="O28" s="652"/>
      <c r="P28" s="653"/>
      <c r="Q28" s="66"/>
    </row>
    <row r="29" spans="2:49" s="64" customFormat="1" ht="39" customHeight="1">
      <c r="B29" s="654" t="s">
        <v>131</v>
      </c>
      <c r="C29" s="655"/>
      <c r="D29" s="655"/>
      <c r="E29" s="655"/>
      <c r="F29" s="655"/>
      <c r="G29" s="655"/>
      <c r="H29" s="655"/>
      <c r="I29" s="655"/>
      <c r="J29" s="655"/>
      <c r="K29" s="655"/>
      <c r="L29" s="655"/>
      <c r="M29" s="655"/>
      <c r="N29" s="655"/>
      <c r="O29" s="655"/>
      <c r="P29" s="656"/>
      <c r="Q29" s="66"/>
    </row>
    <row r="30" spans="2:49" s="64" customFormat="1" ht="33.75" customHeight="1">
      <c r="B30" s="657" t="s">
        <v>173</v>
      </c>
      <c r="C30" s="658"/>
      <c r="D30" s="658"/>
      <c r="E30" s="658"/>
      <c r="F30" s="658"/>
      <c r="G30" s="658"/>
      <c r="H30" s="658"/>
      <c r="I30" s="658"/>
      <c r="J30" s="658"/>
      <c r="K30" s="658"/>
      <c r="L30" s="658"/>
      <c r="M30" s="658"/>
      <c r="N30" s="658"/>
      <c r="O30" s="658"/>
      <c r="P30" s="659"/>
      <c r="Q30" s="66"/>
    </row>
    <row r="31" spans="2:49" s="64" customFormat="1" ht="57" customHeight="1">
      <c r="B31" s="657" t="s">
        <v>132</v>
      </c>
      <c r="C31" s="658"/>
      <c r="D31" s="658"/>
      <c r="E31" s="658"/>
      <c r="F31" s="658"/>
      <c r="G31" s="658"/>
      <c r="H31" s="658"/>
      <c r="I31" s="658"/>
      <c r="J31" s="658"/>
      <c r="K31" s="658"/>
      <c r="L31" s="658"/>
      <c r="M31" s="658"/>
      <c r="N31" s="658"/>
      <c r="O31" s="658"/>
      <c r="P31" s="659"/>
      <c r="Q31" s="66"/>
    </row>
    <row r="32" spans="2:49" s="64" customFormat="1" ht="33.75" customHeight="1" thickBot="1">
      <c r="B32" s="660" t="s">
        <v>133</v>
      </c>
      <c r="C32" s="661"/>
      <c r="D32" s="661"/>
      <c r="E32" s="661"/>
      <c r="F32" s="661"/>
      <c r="G32" s="661"/>
      <c r="H32" s="661"/>
      <c r="I32" s="661"/>
      <c r="J32" s="661"/>
      <c r="K32" s="661"/>
      <c r="L32" s="661"/>
      <c r="M32" s="661"/>
      <c r="N32" s="661"/>
      <c r="O32" s="661"/>
      <c r="P32" s="662"/>
      <c r="Q32" s="66"/>
    </row>
    <row r="33" spans="2:19" s="64" customFormat="1" ht="33.6" customHeight="1">
      <c r="B33" s="663" t="s">
        <v>134</v>
      </c>
      <c r="C33" s="664"/>
      <c r="D33" s="664"/>
      <c r="E33" s="664"/>
      <c r="F33" s="664"/>
      <c r="G33" s="664"/>
      <c r="H33" s="664"/>
      <c r="I33" s="664"/>
      <c r="J33" s="664"/>
      <c r="K33" s="664"/>
      <c r="L33" s="664"/>
      <c r="M33" s="664"/>
      <c r="N33" s="664"/>
      <c r="O33" s="664"/>
      <c r="P33" s="665"/>
      <c r="Q33" s="66"/>
    </row>
    <row r="34" spans="2:19" s="64" customFormat="1" ht="46.5" customHeight="1">
      <c r="B34" s="666" t="s">
        <v>135</v>
      </c>
      <c r="C34" s="667"/>
      <c r="D34" s="667"/>
      <c r="E34" s="667"/>
      <c r="F34" s="667"/>
      <c r="G34" s="667"/>
      <c r="H34" s="667"/>
      <c r="I34" s="667"/>
      <c r="J34" s="667"/>
      <c r="K34" s="667"/>
      <c r="L34" s="667"/>
      <c r="M34" s="667"/>
      <c r="N34" s="667"/>
      <c r="O34" s="667"/>
      <c r="P34" s="668"/>
      <c r="Q34" s="66"/>
    </row>
    <row r="35" spans="2:19" s="64" customFormat="1" ht="33.75" customHeight="1">
      <c r="B35" s="669" t="s">
        <v>136</v>
      </c>
      <c r="C35" s="670"/>
      <c r="D35" s="670"/>
      <c r="E35" s="670"/>
      <c r="F35" s="670"/>
      <c r="G35" s="670"/>
      <c r="H35" s="670"/>
      <c r="I35" s="670"/>
      <c r="J35" s="670"/>
      <c r="K35" s="670"/>
      <c r="L35" s="670"/>
      <c r="M35" s="670"/>
      <c r="N35" s="670"/>
      <c r="O35" s="670"/>
      <c r="P35" s="671"/>
      <c r="Q35" s="66"/>
    </row>
    <row r="36" spans="2:19" s="64" customFormat="1" ht="53.85" customHeight="1">
      <c r="B36" s="666" t="s">
        <v>137</v>
      </c>
      <c r="C36" s="667"/>
      <c r="D36" s="667"/>
      <c r="E36" s="667"/>
      <c r="F36" s="667"/>
      <c r="G36" s="667"/>
      <c r="H36" s="667"/>
      <c r="I36" s="667"/>
      <c r="J36" s="667"/>
      <c r="K36" s="667"/>
      <c r="L36" s="667"/>
      <c r="M36" s="667"/>
      <c r="N36" s="667"/>
      <c r="O36" s="667"/>
      <c r="P36" s="668"/>
      <c r="Q36" s="66"/>
    </row>
    <row r="37" spans="2:19" s="64" customFormat="1" ht="15.75" customHeight="1">
      <c r="B37" s="672" t="s">
        <v>138</v>
      </c>
      <c r="C37" s="673"/>
      <c r="D37" s="673"/>
      <c r="E37" s="673"/>
      <c r="F37" s="673"/>
      <c r="G37" s="673"/>
      <c r="H37" s="673"/>
      <c r="I37" s="673"/>
      <c r="J37" s="673"/>
      <c r="K37" s="673"/>
      <c r="L37" s="673"/>
      <c r="M37" s="673"/>
      <c r="N37" s="673"/>
      <c r="O37" s="673"/>
      <c r="P37" s="674"/>
      <c r="Q37" s="66"/>
    </row>
    <row r="38" spans="2:19" s="68" customFormat="1" ht="34.5" customHeight="1">
      <c r="B38" s="645" t="s">
        <v>139</v>
      </c>
      <c r="C38" s="646"/>
      <c r="D38" s="646"/>
      <c r="E38" s="646"/>
      <c r="F38" s="646"/>
      <c r="G38" s="646"/>
      <c r="H38" s="646"/>
      <c r="I38" s="646"/>
      <c r="J38" s="646"/>
      <c r="K38" s="646"/>
      <c r="L38" s="646"/>
      <c r="M38" s="646"/>
      <c r="N38" s="646"/>
      <c r="O38" s="646"/>
      <c r="P38" s="647"/>
      <c r="Q38" s="67"/>
      <c r="S38" s="64"/>
    </row>
    <row r="39" spans="2:19" s="68" customFormat="1" ht="33.75" customHeight="1">
      <c r="B39" s="639" t="s">
        <v>171</v>
      </c>
      <c r="C39" s="640"/>
      <c r="D39" s="640"/>
      <c r="E39" s="640"/>
      <c r="F39" s="640"/>
      <c r="G39" s="640"/>
      <c r="H39" s="640"/>
      <c r="I39" s="640"/>
      <c r="J39" s="640"/>
      <c r="K39" s="640"/>
      <c r="L39" s="640"/>
      <c r="M39" s="640"/>
      <c r="N39" s="640"/>
      <c r="O39" s="640"/>
      <c r="P39" s="641"/>
      <c r="Q39" s="67"/>
    </row>
    <row r="40" spans="2:19" s="68" customFormat="1" ht="32.450000000000003" customHeight="1">
      <c r="B40" s="639" t="s">
        <v>172</v>
      </c>
      <c r="C40" s="640"/>
      <c r="D40" s="640"/>
      <c r="E40" s="640"/>
      <c r="F40" s="640"/>
      <c r="G40" s="640"/>
      <c r="H40" s="640"/>
      <c r="I40" s="640"/>
      <c r="J40" s="640"/>
      <c r="K40" s="640"/>
      <c r="L40" s="640"/>
      <c r="M40" s="640"/>
      <c r="N40" s="640"/>
      <c r="O40" s="640"/>
      <c r="P40" s="641"/>
      <c r="Q40" s="67"/>
    </row>
    <row r="41" spans="2:19" s="68" customFormat="1" ht="16.5" customHeight="1">
      <c r="B41" s="639" t="s">
        <v>140</v>
      </c>
      <c r="C41" s="640"/>
      <c r="D41" s="640"/>
      <c r="E41" s="640"/>
      <c r="F41" s="640"/>
      <c r="G41" s="640"/>
      <c r="H41" s="640"/>
      <c r="I41" s="640"/>
      <c r="J41" s="640"/>
      <c r="K41" s="640"/>
      <c r="L41" s="640"/>
      <c r="M41" s="640"/>
      <c r="N41" s="640"/>
      <c r="O41" s="640"/>
      <c r="P41" s="641"/>
      <c r="Q41" s="67"/>
    </row>
    <row r="42" spans="2:19" s="68" customFormat="1" ht="15" customHeight="1">
      <c r="B42" s="639" t="s">
        <v>141</v>
      </c>
      <c r="C42" s="640"/>
      <c r="D42" s="640"/>
      <c r="E42" s="640"/>
      <c r="F42" s="640"/>
      <c r="G42" s="640"/>
      <c r="H42" s="640"/>
      <c r="I42" s="640"/>
      <c r="J42" s="640"/>
      <c r="K42" s="640"/>
      <c r="L42" s="640"/>
      <c r="M42" s="640"/>
      <c r="N42" s="640"/>
      <c r="O42" s="640"/>
      <c r="P42" s="641"/>
      <c r="Q42" s="67"/>
    </row>
    <row r="43" spans="2:19" s="68" customFormat="1" ht="38.25" customHeight="1">
      <c r="B43" s="639" t="s">
        <v>142</v>
      </c>
      <c r="C43" s="640"/>
      <c r="D43" s="640"/>
      <c r="E43" s="640"/>
      <c r="F43" s="640"/>
      <c r="G43" s="640"/>
      <c r="H43" s="640"/>
      <c r="I43" s="640"/>
      <c r="J43" s="640"/>
      <c r="K43" s="640"/>
      <c r="L43" s="640"/>
      <c r="M43" s="640"/>
      <c r="N43" s="640"/>
      <c r="O43" s="640"/>
      <c r="P43" s="641"/>
    </row>
    <row r="44" spans="2:19" s="68" customFormat="1" ht="38.25" customHeight="1">
      <c r="B44" s="639" t="s">
        <v>254</v>
      </c>
      <c r="C44" s="640"/>
      <c r="D44" s="640"/>
      <c r="E44" s="640"/>
      <c r="F44" s="640"/>
      <c r="G44" s="640"/>
      <c r="H44" s="640"/>
      <c r="I44" s="640"/>
      <c r="J44" s="640"/>
      <c r="K44" s="640"/>
      <c r="L44" s="640"/>
      <c r="M44" s="640"/>
      <c r="N44" s="640"/>
      <c r="O44" s="640"/>
      <c r="P44" s="641"/>
    </row>
    <row r="45" spans="2:19" s="68" customFormat="1" ht="26.25" customHeight="1">
      <c r="B45" s="642" t="s">
        <v>143</v>
      </c>
      <c r="C45" s="643"/>
      <c r="D45" s="643"/>
      <c r="E45" s="643"/>
      <c r="F45" s="643"/>
      <c r="G45" s="643"/>
      <c r="H45" s="643"/>
      <c r="I45" s="643"/>
      <c r="J45" s="643"/>
      <c r="K45" s="643"/>
      <c r="L45" s="643"/>
      <c r="M45" s="643"/>
      <c r="N45" s="643"/>
      <c r="O45" s="643"/>
      <c r="P45" s="644"/>
    </row>
    <row r="46" spans="2:19" s="68" customFormat="1" ht="17.25" customHeight="1">
      <c r="B46" s="639" t="s">
        <v>144</v>
      </c>
      <c r="C46" s="640"/>
      <c r="D46" s="640"/>
      <c r="E46" s="640"/>
      <c r="F46" s="640"/>
      <c r="G46" s="640"/>
      <c r="H46" s="640"/>
      <c r="I46" s="640"/>
      <c r="J46" s="640"/>
      <c r="K46" s="640"/>
      <c r="L46" s="640"/>
      <c r="M46" s="640"/>
      <c r="N46" s="640"/>
      <c r="O46" s="640"/>
      <c r="P46" s="641"/>
    </row>
    <row r="47" spans="2:19" s="68" customFormat="1" ht="24" customHeight="1">
      <c r="B47" s="639" t="s">
        <v>145</v>
      </c>
      <c r="C47" s="640"/>
      <c r="D47" s="640"/>
      <c r="E47" s="640"/>
      <c r="F47" s="640"/>
      <c r="G47" s="640"/>
      <c r="H47" s="640"/>
      <c r="I47" s="640"/>
      <c r="J47" s="640"/>
      <c r="K47" s="640"/>
      <c r="L47" s="640"/>
      <c r="M47" s="640"/>
      <c r="N47" s="640"/>
      <c r="O47" s="640"/>
      <c r="P47" s="641"/>
    </row>
    <row r="48" spans="2:19" s="68" customFormat="1" ht="21" customHeight="1">
      <c r="B48" s="639" t="s">
        <v>146</v>
      </c>
      <c r="C48" s="640"/>
      <c r="D48" s="640"/>
      <c r="E48" s="640"/>
      <c r="F48" s="640"/>
      <c r="G48" s="640"/>
      <c r="H48" s="640"/>
      <c r="I48" s="640"/>
      <c r="J48" s="640"/>
      <c r="K48" s="640"/>
      <c r="L48" s="640"/>
      <c r="M48" s="640"/>
      <c r="N48" s="640"/>
      <c r="O48" s="640"/>
      <c r="P48" s="641"/>
    </row>
    <row r="49" spans="2:16" s="68" customFormat="1" ht="18.600000000000001" customHeight="1">
      <c r="B49" s="639" t="s">
        <v>170</v>
      </c>
      <c r="C49" s="640"/>
      <c r="D49" s="640"/>
      <c r="E49" s="640"/>
      <c r="F49" s="640"/>
      <c r="G49" s="640"/>
      <c r="H49" s="640"/>
      <c r="I49" s="640"/>
      <c r="J49" s="640"/>
      <c r="K49" s="640"/>
      <c r="L49" s="640"/>
      <c r="M49" s="640"/>
      <c r="N49" s="640"/>
      <c r="O49" s="640"/>
      <c r="P49" s="641"/>
    </row>
    <row r="50" spans="2:16" s="68" customFormat="1" ht="22.7" customHeight="1" thickBot="1">
      <c r="B50" s="636" t="s">
        <v>147</v>
      </c>
      <c r="C50" s="637"/>
      <c r="D50" s="637"/>
      <c r="E50" s="637"/>
      <c r="F50" s="637"/>
      <c r="G50" s="637"/>
      <c r="H50" s="637"/>
      <c r="I50" s="637"/>
      <c r="J50" s="637"/>
      <c r="K50" s="637"/>
      <c r="L50" s="637"/>
      <c r="M50" s="637"/>
      <c r="N50" s="637"/>
      <c r="O50" s="637"/>
      <c r="P50" s="638"/>
    </row>
    <row r="51" spans="2:16" s="68" customFormat="1" ht="15.75">
      <c r="B51" s="64"/>
      <c r="C51" s="64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70"/>
    </row>
  </sheetData>
  <mergeCells count="48">
    <mergeCell ref="B14:P14"/>
    <mergeCell ref="B3:P3"/>
    <mergeCell ref="B4:P4"/>
    <mergeCell ref="B5:P5"/>
    <mergeCell ref="B6:P6"/>
    <mergeCell ref="B7:P7"/>
    <mergeCell ref="B8:P8"/>
    <mergeCell ref="B9:P9"/>
    <mergeCell ref="B10:P10"/>
    <mergeCell ref="B11:P11"/>
    <mergeCell ref="B12:P12"/>
    <mergeCell ref="B13:P13"/>
    <mergeCell ref="B26:P26"/>
    <mergeCell ref="B15:P15"/>
    <mergeCell ref="B16:P16"/>
    <mergeCell ref="B17:P17"/>
    <mergeCell ref="B18:P18"/>
    <mergeCell ref="B19:P19"/>
    <mergeCell ref="B20:P20"/>
    <mergeCell ref="B21:P21"/>
    <mergeCell ref="B22:P22"/>
    <mergeCell ref="B23:P23"/>
    <mergeCell ref="B24:P24"/>
    <mergeCell ref="B25:P25"/>
    <mergeCell ref="B38:P38"/>
    <mergeCell ref="B27:P27"/>
    <mergeCell ref="B28:P28"/>
    <mergeCell ref="B29:P29"/>
    <mergeCell ref="B30:P30"/>
    <mergeCell ref="B31:P31"/>
    <mergeCell ref="B32:P32"/>
    <mergeCell ref="B33:P33"/>
    <mergeCell ref="B34:P34"/>
    <mergeCell ref="B35:P35"/>
    <mergeCell ref="B36:P36"/>
    <mergeCell ref="B37:P37"/>
    <mergeCell ref="B50:P50"/>
    <mergeCell ref="B39:P39"/>
    <mergeCell ref="B40:P40"/>
    <mergeCell ref="B41:P41"/>
    <mergeCell ref="B42:P42"/>
    <mergeCell ref="B43:P43"/>
    <mergeCell ref="B44:P44"/>
    <mergeCell ref="B45:P45"/>
    <mergeCell ref="B46:P46"/>
    <mergeCell ref="B47:P47"/>
    <mergeCell ref="B48:P48"/>
    <mergeCell ref="B49:P49"/>
  </mergeCells>
  <pageMargins left="0.7" right="0.7" top="0.75" bottom="0.75" header="0.3" footer="0.3"/>
  <pageSetup paperSize="9" scale="61" orientation="portrait" horizontalDpi="1200" verticalDpi="1200" r:id="rId1"/>
  <rowBreaks count="1" manualBreakCount="1">
    <brk id="23" max="15" man="1"/>
  </rowBreaks>
  <colBreaks count="1" manualBreakCount="1">
    <brk id="16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0594A461DD25D74BA886CBDEE60190AE" ma:contentTypeVersion="9" ma:contentTypeDescription="Создание документа." ma:contentTypeScope="" ma:versionID="2cb8b8abf8a40dbe29fd75e839813730">
  <xsd:schema xmlns:xsd="http://www.w3.org/2001/XMLSchema" xmlns:xs="http://www.w3.org/2001/XMLSchema" xmlns:p="http://schemas.microsoft.com/office/2006/metadata/properties" xmlns:ns1="http://schemas.microsoft.com/sharepoint/v3" xmlns:ns2="034b6037-c787-4206-a411-d13b3b2b2a39" targetNamespace="http://schemas.microsoft.com/office/2006/metadata/properties" ma:root="true" ma:fieldsID="e0ef0be87ab5af064c2cbc5eabc97320" ns1:_="" ns2:_="">
    <xsd:import namespace="http://schemas.microsoft.com/sharepoint/v3"/>
    <xsd:import namespace="034b6037-c787-4206-a411-d13b3b2b2a39"/>
    <xsd:element name="properties">
      <xsd:complexType>
        <xsd:sequence>
          <xsd:element name="documentManagement">
            <xsd:complexType>
              <xsd:all>
                <xsd:element ref="ns2:cgvp" minOccurs="0"/>
                <xsd:element ref="ns2:_x0071_kq6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0" nillable="true" ma:displayName="Исключение из политики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4b6037-c787-4206-a411-d13b3b2b2a39" elementFormDefault="qualified">
    <xsd:import namespace="http://schemas.microsoft.com/office/2006/documentManagement/types"/>
    <xsd:import namespace="http://schemas.microsoft.com/office/infopath/2007/PartnerControls"/>
    <xsd:element name="cgvp" ma:index="8" nillable="true" ma:displayName="Число" ma:internalName="cgvp">
      <xsd:simpleType>
        <xsd:restriction base="dms:Number"/>
      </xsd:simpleType>
    </xsd:element>
    <xsd:element name="_x0071_kq6" ma:index="9" nillable="true" ma:displayName="Текст" ma:internalName="_x0071_kq6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customXsn xmlns="http://schemas.microsoft.com/office/2006/metadata/customXsn">
  <xsnLocation/>
  <cached>True</cached>
  <openByDefault>False</openByDefault>
  <xsnScope/>
</customXsn>
</file>

<file path=customXml/item3.xml><?xml version="1.0" encoding="utf-8"?>
<?mso-contentType ?>
<p:Policy xmlns:p="office.server.policy" id="" local="true">
  <p:Name>Документ</p:Name>
  <p:Description/>
  <p:Statement/>
  <p:PolicyItems>
    <p:PolicyItem featureId="Microsoft.Office.RecordsManagement.PolicyFeatures.PolicyAudit" staticId="0x0101000594A461DD25D74BA886CBDEE60190AE|-421390505" UniqueId="66425168-ffb4-4d01-ba57-18400d97c4b8">
      <p:Name>аудит</p:Name>
      <p:Description>Аудит действий пользователей, выполняемых с документами и элементами списков, и запись в журнал аудита.</p:Description>
      <p:CustomData>
        <Audit>
          <Update/>
          <DeleteRestore/>
        </Audit>
      </p:CustomData>
    </p:PolicyItem>
  </p:PolicyItems>
</p:Policy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gvp xmlns="034b6037-c787-4206-a411-d13b3b2b2a39" xsi:nil="true"/>
    <_x0071_kq6 xmlns="034b6037-c787-4206-a411-d13b3b2b2a39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DE2089B-C508-41FF-B7CE-38A63BF5D1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34b6037-c787-4206-a411-d13b3b2b2a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A3254A-AFF1-4B35-9C05-DA92D396B358}">
  <ds:schemaRefs>
    <ds:schemaRef ds:uri="http://schemas.microsoft.com/office/2006/metadata/customXsn"/>
  </ds:schemaRefs>
</ds:datastoreItem>
</file>

<file path=customXml/itemProps3.xml><?xml version="1.0" encoding="utf-8"?>
<ds:datastoreItem xmlns:ds="http://schemas.openxmlformats.org/officeDocument/2006/customXml" ds:itemID="{5577EC26-C2C5-4C64-9D20-F60A54826B8B}">
  <ds:schemaRefs>
    <ds:schemaRef ds:uri="office.server.policy"/>
  </ds:schemaRefs>
</ds:datastoreItem>
</file>

<file path=customXml/itemProps4.xml><?xml version="1.0" encoding="utf-8"?>
<ds:datastoreItem xmlns:ds="http://schemas.openxmlformats.org/officeDocument/2006/customXml" ds:itemID="{12E5D340-F23C-4E22-9F08-1591A20CC75E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034b6037-c787-4206-a411-d13b3b2b2a39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8ACFDEE8-5237-4FCF-9643-F89FB607E1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14</vt:i4>
      </vt:variant>
    </vt:vector>
  </HeadingPairs>
  <TitlesOfParts>
    <vt:vector size="28" baseType="lpstr">
      <vt:lpstr>План-программа+</vt:lpstr>
      <vt:lpstr>Профиль 10м+</vt:lpstr>
      <vt:lpstr>Проекции+</vt:lpstr>
      <vt:lpstr>Маркшейдерская справка+</vt:lpstr>
      <vt:lpstr>Паук+</vt:lpstr>
      <vt:lpstr>Программа замеров+</vt:lpstr>
      <vt:lpstr>Риски пересечений+</vt:lpstr>
      <vt:lpstr>РТК+</vt:lpstr>
      <vt:lpstr>КНБК-1 142,9+</vt:lpstr>
      <vt:lpstr>Расчет 142,9+</vt:lpstr>
      <vt:lpstr>КНБК-2 Ш+</vt:lpstr>
      <vt:lpstr>Хвостовик+</vt:lpstr>
      <vt:lpstr>Риски+</vt:lpstr>
      <vt:lpstr>Мероприятия+</vt:lpstr>
      <vt:lpstr>'КНБК-1 142,9+'!Print_Area</vt:lpstr>
      <vt:lpstr>'КНБК-2 Ш+'!Print_Area</vt:lpstr>
      <vt:lpstr>'Мероприятия+'!Print_Area</vt:lpstr>
      <vt:lpstr>'План-программа+'!Print_Area</vt:lpstr>
      <vt:lpstr>'Проекции+'!Print_Area</vt:lpstr>
      <vt:lpstr>'Риски пересечений+'!Print_Area</vt:lpstr>
      <vt:lpstr>'Маркшейдерская справка+'!T1_Azimuth</vt:lpstr>
      <vt:lpstr>Высокий</vt:lpstr>
      <vt:lpstr>к</vt:lpstr>
      <vt:lpstr>'Маркшейдерская справка+'!Область_печати</vt:lpstr>
      <vt:lpstr>'Мероприятия+'!Область_печати</vt:lpstr>
      <vt:lpstr>'План-программа+'!Область_печати</vt:lpstr>
      <vt:lpstr>'Маркшейдерская справка+'!оглргяолял</vt:lpstr>
      <vt:lpstr>цвет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Karsakov Ivan</dc:creator>
  <cp:lastModifiedBy>SSS-DD</cp:lastModifiedBy>
  <cp:lastPrinted>2021-03-26T06:30:36Z</cp:lastPrinted>
  <dcterms:created xsi:type="dcterms:W3CDTF">2019-04-10T11:09:29Z</dcterms:created>
  <dcterms:modified xsi:type="dcterms:W3CDTF">2023-03-13T11:29:21Z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0x0101000594A461DD25D74BA886CBDEE60190AE</vt:lpwstr>
  </property>
</Properties>
</file>