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istrator\Desktop\Data Analysis Portfolio\"/>
    </mc:Choice>
  </mc:AlternateContent>
  <bookViews>
    <workbookView xWindow="0" yWindow="0" windowWidth="19200" windowHeight="6756" activeTab="3"/>
  </bookViews>
  <sheets>
    <sheet name="jumia" sheetId="1" r:id="rId1"/>
    <sheet name="Descriptive Statistics" sheetId="2" r:id="rId2"/>
    <sheet name="TrendAnalysis&amp;ProductPerformanc" sheetId="3" r:id="rId3"/>
    <sheet name="Dashboard" sheetId="4" r:id="rId4"/>
  </sheets>
  <definedNames>
    <definedName name="_xlnm._FilterDatabase" localSheetId="1" hidden="1">'Descriptive Statistics'!$A$1:$J$113</definedName>
    <definedName name="_xlchart.v1.0" hidden="1">'Descriptive Statistics'!$D$1</definedName>
    <definedName name="_xlchart.v1.1" hidden="1">'Descriptive Statistics'!$D$2:$D$113</definedName>
    <definedName name="_xlchart.v1.10" hidden="1">'Descriptive Statistics'!$F$1</definedName>
    <definedName name="_xlchart.v1.11" hidden="1">'Descriptive Statistics'!$F$2:$F$113</definedName>
    <definedName name="_xlchart.v1.2" hidden="1">'Descriptive Statistics'!$E$1</definedName>
    <definedName name="_xlchart.v1.3" hidden="1">'Descriptive Statistics'!$E$2:$E$113</definedName>
    <definedName name="_xlchart.v1.4" hidden="1">'Descriptive Statistics'!$E$1</definedName>
    <definedName name="_xlchart.v1.5" hidden="1">'Descriptive Statistics'!$E$2:$E$113</definedName>
    <definedName name="_xlchart.v1.6" hidden="1">'Descriptive Statistics'!$F$1</definedName>
    <definedName name="_xlchart.v1.7" hidden="1">'Descriptive Statistics'!$F$2:$F$113</definedName>
    <definedName name="_xlchart.v1.8" hidden="1">'Descriptive Statistics'!$E$1</definedName>
    <definedName name="_xlchart.v1.9" hidden="1">'Descriptive Statistics'!$E$2:$E$113</definedName>
    <definedName name="_xlnm.Print_Area" localSheetId="3">Dashboard!$A$1:$AL$50</definedName>
    <definedName name="Slicer_Discount">#N/A</definedName>
    <definedName name="Slicer_Product">#N/A</definedName>
    <definedName name="Slicer_Ratingd">#N/A</definedName>
  </definedNames>
  <calcPr calcId="162913"/>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2" i="2"/>
  <c r="J12" i="2" l="1"/>
  <c r="J10" i="2"/>
  <c r="J8" i="2"/>
  <c r="J6" i="2"/>
  <c r="J4" i="2"/>
  <c r="J2"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2" i="1"/>
  <c r="G3" i="1"/>
  <c r="G4" i="1"/>
  <c r="G5" i="1"/>
  <c r="G6" i="1"/>
  <c r="G2"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7" i="1"/>
</calcChain>
</file>

<file path=xl/sharedStrings.xml><?xml version="1.0" encoding="utf-8"?>
<sst xmlns="http://schemas.openxmlformats.org/spreadsheetml/2006/main" count="357" uniqueCount="150">
  <si>
    <t>Product</t>
  </si>
  <si>
    <t>Current price</t>
  </si>
  <si>
    <t>old price</t>
  </si>
  <si>
    <t>Discount</t>
  </si>
  <si>
    <t>Review</t>
  </si>
  <si>
    <t>Ratingd</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</si>
  <si>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</si>
  <si>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</si>
  <si>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</si>
  <si>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</si>
  <si>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</si>
  <si>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</si>
  <si>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</si>
  <si>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</si>
  <si>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</si>
  <si>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</si>
  <si>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</si>
  <si>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</si>
  <si>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</si>
  <si>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</si>
  <si>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</si>
  <si>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</si>
  <si>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</si>
  <si>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</si>
  <si>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</si>
  <si>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</si>
  <si>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</si>
  <si>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</si>
  <si>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</si>
  <si>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</si>
  <si>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</si>
  <si>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</si>
  <si>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</si>
  <si>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</si>
  <si>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</si>
  <si>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</si>
  <si>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</si>
  <si>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</si>
  <si>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</si>
  <si>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</si>
  <si>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</si>
  <si>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</si>
  <si>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</si>
  <si>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</si>
  <si>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</si>
  <si>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</si>
  <si>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</si>
  <si>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</si>
  <si>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</si>
  <si>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</si>
  <si>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</si>
  <si>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</si>
  <si>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</si>
  <si>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</si>
  <si>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</si>
  <si>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</si>
  <si>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</si>
  <si>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</si>
  <si>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</si>
  <si>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</si>
  <si>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</si>
  <si>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</si>
  <si>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</si>
  <si>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</si>
  <si>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</si>
  <si>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</si>
  <si>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</si>
  <si>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</si>
  <si>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</si>
  <si>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</si>
  <si>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</si>
  <si>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</si>
  <si>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</si>
  <si>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</si>
  <si>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</si>
  <si>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</si>
  <si>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</si>
  <si>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</si>
  <si>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</si>
  <si>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</si>
  <si>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</si>
  <si>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</si>
  <si>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</si>
  <si>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</si>
  <si>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</si>
  <si>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</si>
  <si>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</si>
  <si>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</si>
  <si>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</si>
  <si>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</si>
  <si>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</si>
  <si>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</si>
  <si>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</si>
  <si>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</si>
  <si>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</si>
  <si>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</si>
  <si>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</si>
  <si>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</si>
  <si>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</si>
  <si>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</si>
  <si>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</si>
  <si>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</si>
  <si>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</si>
  <si>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</si>
  <si>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</si>
  <si>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</si>
  <si>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</si>
  <si>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</si>
  <si>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</si>
  <si>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</si>
  <si>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</si>
  <si>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</si>
  <si>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</si>
  <si>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</si>
  <si>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</si>
  <si>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Discount Categories</t>
  </si>
  <si>
    <t>Product Rating Categories</t>
  </si>
  <si>
    <t>Absolute Discount</t>
  </si>
  <si>
    <t>Average C.Price</t>
  </si>
  <si>
    <t>Average O.Price</t>
  </si>
  <si>
    <t>Average Discount %</t>
  </si>
  <si>
    <t>Average Rating</t>
  </si>
  <si>
    <t>Most expensive product</t>
  </si>
  <si>
    <t>Least Expensive Product</t>
  </si>
  <si>
    <t>Highest Discount Products</t>
  </si>
  <si>
    <t>Low Discount Products</t>
  </si>
  <si>
    <t>Row Labels</t>
  </si>
  <si>
    <t>Grand Total</t>
  </si>
  <si>
    <t>Average of Ratingd</t>
  </si>
  <si>
    <t>High</t>
  </si>
  <si>
    <t>Poor</t>
  </si>
  <si>
    <t>Average of Review</t>
  </si>
  <si>
    <t>Sum of old price</t>
  </si>
  <si>
    <t>Highest Rated Products</t>
  </si>
  <si>
    <t>Sum of Review</t>
  </si>
  <si>
    <t>Multipurpose Rice Drainage Basket And Fruit And Vegetable Drainage Sieve</t>
  </si>
  <si>
    <t>5PCS Stainless Steel Cooking Pot Set With Steamed Slices</t>
  </si>
  <si>
    <t>Exfoliate And Exfoliate Face Towel  Black</t>
  </si>
  <si>
    <t>24 Grid Wallmounted Sundries Organiser Fabric Closet Bag Storage Rack</t>
  </si>
  <si>
    <t>Portable Mini Cordless Car Vacuum Cleaner  Blue</t>
  </si>
  <si>
    <t>53Pcs/Set Yarn Knitting Crochet Hooks With Bag  Fortune Cat</t>
  </si>
  <si>
    <t>53 Pieces/Set Yarn Knitting Crochet Hooks With Bag  Pansies</t>
  </si>
  <si>
    <t>Punchfree Great Load Bearing Bathroom Storage Rack Wall ShelfWhite</t>
  </si>
  <si>
    <t>AntiSkid Absorbent Insulation Coaster  For Home Office</t>
  </si>
  <si>
    <t>LASA Aluminum Folding Truck Hand Cart  68kg Max</t>
  </si>
  <si>
    <t>Bedroom Simple Floor Hanging Clothes Rack Single Pole Hat Rack  White</t>
  </si>
  <si>
    <t>Konka Healty Electric Kettle, 24hour Heat Preservation,1.5L,800W, White</t>
  </si>
  <si>
    <t>Sum of Discount</t>
  </si>
  <si>
    <t>most Reviewed Products</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</si>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</sst>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_);_(* \(#,##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3">
    <xf numFmtId="0" fontId="0" fillId="0" borderId="0" xfId="0"/>
    <xf numFmtId="9" fontId="0" fillId="0" borderId="0" xfId="0" applyNumberFormat="1"/>
    <xf numFmtId="0" fontId="16" fillId="0" borderId="0" xfId="0" applyFont="1"/>
    <xf numFmtId="3" fontId="0" fillId="0" borderId="0" xfId="0" applyNumberFormat="1"/>
    <xf numFmtId="0" fontId="16" fillId="0" borderId="10" xfId="0" applyFont="1" applyBorder="1"/>
    <xf numFmtId="43" fontId="0" fillId="0" borderId="10" xfId="1" applyFont="1" applyBorder="1"/>
    <xf numFmtId="3" fontId="0" fillId="0" borderId="10" xfId="0" applyNumberFormat="1" applyBorder="1"/>
    <xf numFmtId="9" fontId="0" fillId="0" borderId="10" xfId="0" applyNumberFormat="1" applyBorder="1"/>
    <xf numFmtId="164" fontId="0" fillId="0" borderId="10" xfId="1" applyNumberFormat="1" applyFont="1" applyBorder="1"/>
    <xf numFmtId="0" fontId="16" fillId="0" borderId="0" xfId="0" applyFont="1" applyFill="1" applyBorder="1"/>
    <xf numFmtId="0" fontId="0" fillId="0" borderId="10" xfId="0" applyBorder="1" applyAlignment="1">
      <alignment wrapText="1"/>
    </xf>
    <xf numFmtId="9" fontId="0" fillId="0" borderId="0" xfId="43"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0" xfId="0" pivotButton="1" applyFont="1"/>
    <xf numFmtId="0" fontId="0" fillId="0" borderId="0" xfId="0" applyFont="1"/>
    <xf numFmtId="0" fontId="0" fillId="0" borderId="0" xfId="0" applyFont="1" applyAlignment="1">
      <alignment horizontal="left"/>
    </xf>
    <xf numFmtId="0" fontId="0" fillId="0" borderId="0" xfId="0" applyNumberFormat="1" applyFont="1"/>
    <xf numFmtId="0" fontId="17" fillId="0" borderId="0" xfId="0" applyFont="1" applyAlignment="1">
      <alignment horizontal="left"/>
    </xf>
    <xf numFmtId="0" fontId="17" fillId="0" borderId="0" xfId="0" applyNumberFormat="1" applyFont="1"/>
    <xf numFmtId="0" fontId="16" fillId="0" borderId="0" xfId="0" applyFont="1" applyAlignment="1">
      <alignment horizontal="center"/>
    </xf>
    <xf numFmtId="0" fontId="0" fillId="0" borderId="0" xfId="0" applyFill="1" applyBorder="1"/>
    <xf numFmtId="0" fontId="16" fillId="0" borderId="19" xfId="0" applyFont="1" applyBorder="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37">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theme="0"/>
      </font>
    </dxf>
    <dxf>
      <font>
        <color theme="0"/>
      </font>
    </dxf>
    <dxf>
      <font>
        <color theme="1"/>
      </font>
    </dxf>
    <dxf>
      <font>
        <color theme="1"/>
      </font>
    </dxf>
    <dxf>
      <font>
        <color theme="0"/>
      </font>
    </dxf>
    <dxf>
      <font>
        <color theme="0"/>
      </font>
    </dxf>
    <dxf>
      <font>
        <color theme="1"/>
      </font>
    </dxf>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0"/>
      </font>
    </dxf>
    <dxf>
      <font>
        <color theme="0"/>
      </font>
    </dxf>
    <dxf>
      <font>
        <color theme="0"/>
      </font>
    </dxf>
    <dxf>
      <font>
        <color theme="0"/>
      </font>
    </dxf>
    <dxf>
      <font>
        <color theme="0"/>
      </font>
    </dxf>
    <dxf>
      <font>
        <color theme="0"/>
      </font>
    </dxf>
    <dxf>
      <font>
        <color theme="0"/>
      </font>
    </dxf>
    <dxf>
      <fill>
        <patternFill patternType="darkGray">
          <f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[jumia.xlsx]TrendAnalysis&amp;ProductPerformanc!PivotTable3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'TrendAnalysis&amp;ProductPerformanc'!$I$15</c:f>
              <c:strCache>
                <c:ptCount val="1"/>
                <c:pt idx="0">
                  <c:v>Average of Ratingd</c:v>
                </c:pt>
              </c:strCache>
            </c:strRef>
          </c:tx>
          <c:spPr>
            <a:solidFill>
              <a:schemeClr val="accent1"/>
            </a:solidFill>
            <a:ln>
              <a:noFill/>
            </a:ln>
            <a:effectLst/>
          </c:spPr>
          <c:invertIfNegative val="0"/>
          <c:cat>
            <c:strRef>
              <c:f>'TrendAnalysis&amp;ProductPerformanc'!$H$16:$H$18</c:f>
              <c:strCache>
                <c:ptCount val="2"/>
                <c:pt idx="0">
                  <c:v>High</c:v>
                </c:pt>
                <c:pt idx="1">
                  <c:v>Poor</c:v>
                </c:pt>
              </c:strCache>
            </c:strRef>
          </c:cat>
          <c:val>
            <c:numRef>
              <c:f>'TrendAnalysis&amp;ProductPerformanc'!$I$16:$I$18</c:f>
              <c:numCache>
                <c:formatCode>General</c:formatCode>
                <c:ptCount val="2"/>
                <c:pt idx="0">
                  <c:v>1.748387096774193</c:v>
                </c:pt>
                <c:pt idx="1">
                  <c:v>0.82777777777777772</c:v>
                </c:pt>
              </c:numCache>
            </c:numRef>
          </c:val>
          <c:extLst>
            <c:ext xmlns:c16="http://schemas.microsoft.com/office/drawing/2014/chart" uri="{C3380CC4-5D6E-409C-BE32-E72D297353CC}">
              <c16:uniqueId val="{00000000-AA1D-430C-ABD9-7C90873A52B6}"/>
            </c:ext>
          </c:extLst>
        </c:ser>
        <c:ser>
          <c:idx val="1"/>
          <c:order val="1"/>
          <c:tx>
            <c:strRef>
              <c:f>'TrendAnalysis&amp;ProductPerformanc'!$J$15</c:f>
              <c:strCache>
                <c:ptCount val="1"/>
                <c:pt idx="0">
                  <c:v>Average of Review</c:v>
                </c:pt>
              </c:strCache>
            </c:strRef>
          </c:tx>
          <c:spPr>
            <a:solidFill>
              <a:schemeClr val="accent2"/>
            </a:solidFill>
            <a:ln>
              <a:noFill/>
            </a:ln>
            <a:effectLst/>
          </c:spPr>
          <c:invertIfNegative val="0"/>
          <c:cat>
            <c:strRef>
              <c:f>'TrendAnalysis&amp;ProductPerformanc'!$H$16:$H$18</c:f>
              <c:strCache>
                <c:ptCount val="2"/>
                <c:pt idx="0">
                  <c:v>High</c:v>
                </c:pt>
                <c:pt idx="1">
                  <c:v>Poor</c:v>
                </c:pt>
              </c:strCache>
            </c:strRef>
          </c:cat>
          <c:val>
            <c:numRef>
              <c:f>'TrendAnalysis&amp;ProductPerformanc'!$J$16:$J$18</c:f>
              <c:numCache>
                <c:formatCode>General</c:formatCode>
                <c:ptCount val="2"/>
                <c:pt idx="0">
                  <c:v>5.387096774193548</c:v>
                </c:pt>
                <c:pt idx="1">
                  <c:v>2.1111111111111112</c:v>
                </c:pt>
              </c:numCache>
            </c:numRef>
          </c:val>
          <c:extLst>
            <c:ext xmlns:c16="http://schemas.microsoft.com/office/drawing/2014/chart" uri="{C3380CC4-5D6E-409C-BE32-E72D297353CC}">
              <c16:uniqueId val="{00000001-AA1D-430C-ABD9-7C90873A52B6}"/>
            </c:ext>
          </c:extLst>
        </c:ser>
        <c:dLbls>
          <c:showLegendKey val="0"/>
          <c:showVal val="0"/>
          <c:showCatName val="0"/>
          <c:showSerName val="0"/>
          <c:showPercent val="0"/>
          <c:showBubbleSize val="0"/>
        </c:dLbls>
        <c:gapWidth val="219"/>
        <c:overlap val="-27"/>
        <c:axId val="673725664"/>
        <c:axId val="673711520"/>
      </c:barChart>
      <c:catAx>
        <c:axId val="67372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11520"/>
        <c:crosses val="autoZero"/>
        <c:auto val="1"/>
        <c:lblAlgn val="ctr"/>
        <c:lblOffset val="100"/>
        <c:noMultiLvlLbl val="0"/>
      </c:catAx>
      <c:valAx>
        <c:axId val="6737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2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[jumia.xlsx]TrendAnalysis&amp;ProductPerformanc!PivotTable3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Discount % Vs Rating Level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'TrendAnalysis&amp;ProductPerformanc'!$I$15</c:f>
              <c:strCache>
                <c:ptCount val="1"/>
                <c:pt idx="0">
                  <c:v>Average of Ratingd</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54F-4922-B827-9AF0B7FC03A5}"/>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54F-4922-B827-9AF0B7FC03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'TrendAnalysis&amp;ProductPerformanc'!$H$16:$H$18</c:f>
              <c:strCache>
                <c:ptCount val="2"/>
                <c:pt idx="0">
                  <c:v>High</c:v>
                </c:pt>
                <c:pt idx="1">
                  <c:v>Poor</c:v>
                </c:pt>
              </c:strCache>
            </c:strRef>
          </c:cat>
          <c:val>
            <c:numRef>
              <c:f>'TrendAnalysis&amp;ProductPerformanc'!$I$16:$I$18</c:f>
              <c:numCache>
                <c:formatCode>General</c:formatCode>
                <c:ptCount val="2"/>
                <c:pt idx="0">
                  <c:v>1.748387096774193</c:v>
                </c:pt>
                <c:pt idx="1">
                  <c:v>0.82777777777777772</c:v>
                </c:pt>
              </c:numCache>
            </c:numRef>
          </c:val>
          <c:extLst>
            <c:ext xmlns:c16="http://schemas.microsoft.com/office/drawing/2014/chart" uri="{C3380CC4-5D6E-409C-BE32-E72D297353CC}">
              <c16:uniqueId val="{00000000-E291-472D-8B45-98CE796CB075}"/>
            </c:ext>
          </c:extLst>
        </c:ser>
        <c:ser>
          <c:idx val="1"/>
          <c:order val="1"/>
          <c:tx>
            <c:strRef>
              <c:f>'TrendAnalysis&amp;ProductPerformanc'!$J$15</c:f>
              <c:strCache>
                <c:ptCount val="1"/>
                <c:pt idx="0">
                  <c:v>Average of Review</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54F-4922-B827-9AF0B7FC03A5}"/>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54F-4922-B827-9AF0B7FC03A5}"/>
              </c:ext>
            </c:extLst>
          </c:dPt>
          <c:cat>
            <c:strRef>
              <c:f>'TrendAnalysis&amp;ProductPerformanc'!$H$16:$H$18</c:f>
              <c:strCache>
                <c:ptCount val="2"/>
                <c:pt idx="0">
                  <c:v>High</c:v>
                </c:pt>
                <c:pt idx="1">
                  <c:v>Poor</c:v>
                </c:pt>
              </c:strCache>
            </c:strRef>
          </c:cat>
          <c:val>
            <c:numRef>
              <c:f>'TrendAnalysis&amp;ProductPerformanc'!$J$16:$J$18</c:f>
              <c:numCache>
                <c:formatCode>General</c:formatCode>
                <c:ptCount val="2"/>
                <c:pt idx="0">
                  <c:v>5.387096774193548</c:v>
                </c:pt>
                <c:pt idx="1">
                  <c:v>2.1111111111111112</c:v>
                </c:pt>
              </c:numCache>
            </c:numRef>
          </c:val>
          <c:extLst>
            <c:ext xmlns:c16="http://schemas.microsoft.com/office/drawing/2014/chart" uri="{C3380CC4-5D6E-409C-BE32-E72D297353CC}">
              <c16:uniqueId val="{00000001-E291-472D-8B45-98CE796CB075}"/>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[jumia.xlsx]TrendAnalysis&amp;ProductPerformanc!PivotTable4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Trends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'TrendAnalysis&amp;ProductPerformanc'!$AG$21</c:f>
              <c:strCache>
                <c:ptCount val="1"/>
                <c:pt idx="0">
                  <c:v>Total</c:v>
                </c:pt>
              </c:strCache>
            </c:strRef>
          </c:tx>
          <c:spPr>
            <a:ln w="28575" cap="rnd">
              <a:solidFill>
                <a:schemeClr val="accent1"/>
              </a:solidFill>
              <a:round/>
            </a:ln>
            <a:effectLst/>
          </c:spPr>
          <c:marker>
            <c:symbol val="none"/>
          </c:marker>
          <c:cat>
            <c:strRef>
              <c:f>'TrendAnalysis&amp;ProductPerformanc'!$AF$22:$AF$125</c:f>
              <c:strCache>
                <c:ptCount val="103"/>
                <c:pt idx="0">
                  <c:v>38</c:v>
                </c:pt>
                <c:pt idx="1">
                  <c:v>105</c:v>
                </c:pt>
                <c:pt idx="2">
                  <c:v>169</c:v>
                </c:pt>
                <c:pt idx="3">
                  <c:v>171</c:v>
                </c:pt>
                <c:pt idx="4">
                  <c:v>176</c:v>
                </c:pt>
                <c:pt idx="5">
                  <c:v>185</c:v>
                </c:pt>
                <c:pt idx="6">
                  <c:v>195</c:v>
                </c:pt>
                <c:pt idx="7">
                  <c:v>198</c:v>
                </c:pt>
                <c:pt idx="8">
                  <c:v>199</c:v>
                </c:pt>
                <c:pt idx="9">
                  <c:v>230</c:v>
                </c:pt>
                <c:pt idx="10">
                  <c:v>238</c:v>
                </c:pt>
                <c:pt idx="11">
                  <c:v>248</c:v>
                </c:pt>
                <c:pt idx="12">
                  <c:v>274</c:v>
                </c:pt>
                <c:pt idx="13">
                  <c:v>299</c:v>
                </c:pt>
                <c:pt idx="14">
                  <c:v>325</c:v>
                </c:pt>
                <c:pt idx="15">
                  <c:v>330</c:v>
                </c:pt>
                <c:pt idx="16">
                  <c:v>332</c:v>
                </c:pt>
                <c:pt idx="17">
                  <c:v>345</c:v>
                </c:pt>
                <c:pt idx="18">
                  <c:v>382</c:v>
                </c:pt>
                <c:pt idx="19">
                  <c:v>389</c:v>
                </c:pt>
                <c:pt idx="20">
                  <c:v>399</c:v>
                </c:pt>
                <c:pt idx="21">
                  <c:v>420</c:v>
                </c:pt>
                <c:pt idx="22">
                  <c:v>445</c:v>
                </c:pt>
                <c:pt idx="23">
                  <c:v>450</c:v>
                </c:pt>
                <c:pt idx="24">
                  <c:v>458</c:v>
                </c:pt>
                <c:pt idx="25">
                  <c:v>475</c:v>
                </c:pt>
                <c:pt idx="26">
                  <c:v>499</c:v>
                </c:pt>
                <c:pt idx="27">
                  <c:v>501</c:v>
                </c:pt>
                <c:pt idx="28">
                  <c:v>509</c:v>
                </c:pt>
                <c:pt idx="29">
                  <c:v>525</c:v>
                </c:pt>
                <c:pt idx="30">
                  <c:v>527</c:v>
                </c:pt>
                <c:pt idx="31">
                  <c:v>552</c:v>
                </c:pt>
                <c:pt idx="32">
                  <c:v>610</c:v>
                </c:pt>
                <c:pt idx="33">
                  <c:v>630</c:v>
                </c:pt>
                <c:pt idx="34">
                  <c:v>657</c:v>
                </c:pt>
                <c:pt idx="35">
                  <c:v>671</c:v>
                </c:pt>
                <c:pt idx="36">
                  <c:v>690</c:v>
                </c:pt>
                <c:pt idx="37">
                  <c:v>699</c:v>
                </c:pt>
                <c:pt idx="38">
                  <c:v>790</c:v>
                </c:pt>
                <c:pt idx="39">
                  <c:v>799</c:v>
                </c:pt>
                <c:pt idx="40">
                  <c:v>850</c:v>
                </c:pt>
                <c:pt idx="41">
                  <c:v>880</c:v>
                </c:pt>
                <c:pt idx="42">
                  <c:v>899</c:v>
                </c:pt>
                <c:pt idx="43">
                  <c:v>950</c:v>
                </c:pt>
                <c:pt idx="44">
                  <c:v>968</c:v>
                </c:pt>
                <c:pt idx="45">
                  <c:v>979</c:v>
                </c:pt>
                <c:pt idx="46">
                  <c:v>980</c:v>
                </c:pt>
                <c:pt idx="47">
                  <c:v>988</c:v>
                </c:pt>
                <c:pt idx="48">
                  <c:v>990</c:v>
                </c:pt>
                <c:pt idx="49">
                  <c:v>998</c:v>
                </c:pt>
                <c:pt idx="50">
                  <c:v>999</c:v>
                </c:pt>
                <c:pt idx="51">
                  <c:v>1000</c:v>
                </c:pt>
                <c:pt idx="52">
                  <c:v>1080</c:v>
                </c:pt>
                <c:pt idx="53">
                  <c:v>1150</c:v>
                </c:pt>
                <c:pt idx="54">
                  <c:v>1189</c:v>
                </c:pt>
                <c:pt idx="55">
                  <c:v>1190</c:v>
                </c:pt>
                <c:pt idx="56">
                  <c:v>1200</c:v>
                </c:pt>
                <c:pt idx="57">
                  <c:v>1220</c:v>
                </c:pt>
                <c:pt idx="58">
                  <c:v>1274</c:v>
                </c:pt>
                <c:pt idx="59">
                  <c:v>1300</c:v>
                </c:pt>
                <c:pt idx="60">
                  <c:v>1350</c:v>
                </c:pt>
                <c:pt idx="61">
                  <c:v>1420</c:v>
                </c:pt>
                <c:pt idx="62">
                  <c:v>1459</c:v>
                </c:pt>
                <c:pt idx="63">
                  <c:v>1460</c:v>
                </c:pt>
                <c:pt idx="64">
                  <c:v>1462</c:v>
                </c:pt>
                <c:pt idx="65">
                  <c:v>1466</c:v>
                </c:pt>
                <c:pt idx="66">
                  <c:v>1468</c:v>
                </c:pt>
                <c:pt idx="67">
                  <c:v>1526</c:v>
                </c:pt>
                <c:pt idx="68">
                  <c:v>1570</c:v>
                </c:pt>
                <c:pt idx="69">
                  <c:v>1580</c:v>
                </c:pt>
                <c:pt idx="70">
                  <c:v>1600</c:v>
                </c:pt>
                <c:pt idx="71">
                  <c:v>1620</c:v>
                </c:pt>
                <c:pt idx="72">
                  <c:v>1650</c:v>
                </c:pt>
                <c:pt idx="73">
                  <c:v>1658</c:v>
                </c:pt>
                <c:pt idx="74">
                  <c:v>1660</c:v>
                </c:pt>
                <c:pt idx="75">
                  <c:v>1666</c:v>
                </c:pt>
                <c:pt idx="76">
                  <c:v>1680</c:v>
                </c:pt>
                <c:pt idx="77">
                  <c:v>1732</c:v>
                </c:pt>
                <c:pt idx="78">
                  <c:v>1740</c:v>
                </c:pt>
                <c:pt idx="79">
                  <c:v>1758</c:v>
                </c:pt>
                <c:pt idx="80">
                  <c:v>1768</c:v>
                </c:pt>
                <c:pt idx="81">
                  <c:v>1800</c:v>
                </c:pt>
                <c:pt idx="82">
                  <c:v>1820</c:v>
                </c:pt>
                <c:pt idx="83">
                  <c:v>1860</c:v>
                </c:pt>
                <c:pt idx="84">
                  <c:v>1875</c:v>
                </c:pt>
                <c:pt idx="85">
                  <c:v>1940</c:v>
                </c:pt>
                <c:pt idx="86">
                  <c:v>1980</c:v>
                </c:pt>
                <c:pt idx="87">
                  <c:v>2025</c:v>
                </c:pt>
                <c:pt idx="88">
                  <c:v>2048</c:v>
                </c:pt>
                <c:pt idx="89">
                  <c:v>2115</c:v>
                </c:pt>
                <c:pt idx="90">
                  <c:v>2132</c:v>
                </c:pt>
                <c:pt idx="91">
                  <c:v>2170</c:v>
                </c:pt>
                <c:pt idx="92">
                  <c:v>2199</c:v>
                </c:pt>
                <c:pt idx="93">
                  <c:v>2200</c:v>
                </c:pt>
                <c:pt idx="94">
                  <c:v>2300</c:v>
                </c:pt>
                <c:pt idx="95">
                  <c:v>2319</c:v>
                </c:pt>
                <c:pt idx="96">
                  <c:v>2750</c:v>
                </c:pt>
                <c:pt idx="97">
                  <c:v>2799</c:v>
                </c:pt>
                <c:pt idx="98">
                  <c:v>2880</c:v>
                </c:pt>
                <c:pt idx="99">
                  <c:v>2999</c:v>
                </c:pt>
                <c:pt idx="100">
                  <c:v>3546</c:v>
                </c:pt>
                <c:pt idx="101">
                  <c:v>3640</c:v>
                </c:pt>
                <c:pt idx="102">
                  <c:v>3750</c:v>
                </c:pt>
              </c:strCache>
            </c:strRef>
          </c:cat>
          <c:val>
            <c:numRef>
              <c:f>'TrendAnalysis&amp;ProductPerformanc'!$AG$22:$AG$125</c:f>
              <c:numCache>
                <c:formatCode>General</c:formatCode>
                <c:ptCount val="103"/>
                <c:pt idx="0">
                  <c:v>80</c:v>
                </c:pt>
                <c:pt idx="1">
                  <c:v>200</c:v>
                </c:pt>
                <c:pt idx="2">
                  <c:v>320</c:v>
                </c:pt>
                <c:pt idx="3">
                  <c:v>360</c:v>
                </c:pt>
                <c:pt idx="4">
                  <c:v>345</c:v>
                </c:pt>
                <c:pt idx="5">
                  <c:v>382</c:v>
                </c:pt>
                <c:pt idx="6">
                  <c:v>360</c:v>
                </c:pt>
                <c:pt idx="7">
                  <c:v>260</c:v>
                </c:pt>
                <c:pt idx="8">
                  <c:v>1057</c:v>
                </c:pt>
                <c:pt idx="9">
                  <c:v>450</c:v>
                </c:pt>
                <c:pt idx="10">
                  <c:v>476</c:v>
                </c:pt>
                <c:pt idx="11">
                  <c:v>486</c:v>
                </c:pt>
                <c:pt idx="12">
                  <c:v>537</c:v>
                </c:pt>
                <c:pt idx="13">
                  <c:v>984</c:v>
                </c:pt>
                <c:pt idx="14">
                  <c:v>680</c:v>
                </c:pt>
                <c:pt idx="15">
                  <c:v>647</c:v>
                </c:pt>
                <c:pt idx="16">
                  <c:v>684</c:v>
                </c:pt>
                <c:pt idx="17">
                  <c:v>602</c:v>
                </c:pt>
                <c:pt idx="18">
                  <c:v>700</c:v>
                </c:pt>
                <c:pt idx="19">
                  <c:v>656</c:v>
                </c:pt>
                <c:pt idx="20">
                  <c:v>896</c:v>
                </c:pt>
                <c:pt idx="21">
                  <c:v>647</c:v>
                </c:pt>
                <c:pt idx="22">
                  <c:v>873</c:v>
                </c:pt>
                <c:pt idx="23">
                  <c:v>900</c:v>
                </c:pt>
                <c:pt idx="24">
                  <c:v>986</c:v>
                </c:pt>
                <c:pt idx="25">
                  <c:v>931</c:v>
                </c:pt>
                <c:pt idx="26">
                  <c:v>900</c:v>
                </c:pt>
                <c:pt idx="27">
                  <c:v>860</c:v>
                </c:pt>
                <c:pt idx="28">
                  <c:v>899</c:v>
                </c:pt>
                <c:pt idx="29">
                  <c:v>1029</c:v>
                </c:pt>
                <c:pt idx="30">
                  <c:v>999</c:v>
                </c:pt>
                <c:pt idx="31">
                  <c:v>1035</c:v>
                </c:pt>
                <c:pt idx="32">
                  <c:v>1060</c:v>
                </c:pt>
                <c:pt idx="33">
                  <c:v>1100</c:v>
                </c:pt>
                <c:pt idx="34">
                  <c:v>1288</c:v>
                </c:pt>
                <c:pt idx="35">
                  <c:v>1316</c:v>
                </c:pt>
                <c:pt idx="36">
                  <c:v>1200</c:v>
                </c:pt>
                <c:pt idx="37">
                  <c:v>1343</c:v>
                </c:pt>
                <c:pt idx="38">
                  <c:v>1485</c:v>
                </c:pt>
                <c:pt idx="39">
                  <c:v>4809</c:v>
                </c:pt>
                <c:pt idx="40">
                  <c:v>1700</c:v>
                </c:pt>
                <c:pt idx="41">
                  <c:v>1350</c:v>
                </c:pt>
                <c:pt idx="42">
                  <c:v>1699</c:v>
                </c:pt>
                <c:pt idx="43">
                  <c:v>1525</c:v>
                </c:pt>
                <c:pt idx="44">
                  <c:v>1814</c:v>
                </c:pt>
                <c:pt idx="45">
                  <c:v>1920</c:v>
                </c:pt>
                <c:pt idx="46">
                  <c:v>1490</c:v>
                </c:pt>
                <c:pt idx="47">
                  <c:v>1580</c:v>
                </c:pt>
                <c:pt idx="48">
                  <c:v>3314</c:v>
                </c:pt>
                <c:pt idx="49">
                  <c:v>1966</c:v>
                </c:pt>
                <c:pt idx="50">
                  <c:v>2000</c:v>
                </c:pt>
                <c:pt idx="51">
                  <c:v>2000</c:v>
                </c:pt>
                <c:pt idx="52">
                  <c:v>1874</c:v>
                </c:pt>
                <c:pt idx="53">
                  <c:v>1737</c:v>
                </c:pt>
                <c:pt idx="54">
                  <c:v>2199</c:v>
                </c:pt>
                <c:pt idx="55">
                  <c:v>3595</c:v>
                </c:pt>
                <c:pt idx="56">
                  <c:v>4350</c:v>
                </c:pt>
                <c:pt idx="57">
                  <c:v>1555</c:v>
                </c:pt>
                <c:pt idx="58">
                  <c:v>2800</c:v>
                </c:pt>
                <c:pt idx="59">
                  <c:v>2500</c:v>
                </c:pt>
                <c:pt idx="60">
                  <c:v>1990</c:v>
                </c:pt>
                <c:pt idx="61">
                  <c:v>2420</c:v>
                </c:pt>
                <c:pt idx="62">
                  <c:v>1499</c:v>
                </c:pt>
                <c:pt idx="63">
                  <c:v>2290</c:v>
                </c:pt>
                <c:pt idx="64">
                  <c:v>1499</c:v>
                </c:pt>
                <c:pt idx="65">
                  <c:v>1699</c:v>
                </c:pt>
                <c:pt idx="66">
                  <c:v>1699</c:v>
                </c:pt>
                <c:pt idx="67">
                  <c:v>1660</c:v>
                </c:pt>
                <c:pt idx="68">
                  <c:v>2988</c:v>
                </c:pt>
                <c:pt idx="69">
                  <c:v>2499</c:v>
                </c:pt>
                <c:pt idx="70">
                  <c:v>2929</c:v>
                </c:pt>
                <c:pt idx="71">
                  <c:v>2690</c:v>
                </c:pt>
                <c:pt idx="72">
                  <c:v>2150</c:v>
                </c:pt>
                <c:pt idx="73">
                  <c:v>1699</c:v>
                </c:pt>
                <c:pt idx="74">
                  <c:v>1699</c:v>
                </c:pt>
                <c:pt idx="75">
                  <c:v>1699</c:v>
                </c:pt>
                <c:pt idx="76">
                  <c:v>2499</c:v>
                </c:pt>
                <c:pt idx="77">
                  <c:v>1799</c:v>
                </c:pt>
                <c:pt idx="78">
                  <c:v>2356</c:v>
                </c:pt>
                <c:pt idx="79">
                  <c:v>2499</c:v>
                </c:pt>
                <c:pt idx="80">
                  <c:v>1799</c:v>
                </c:pt>
                <c:pt idx="81">
                  <c:v>2800</c:v>
                </c:pt>
                <c:pt idx="82">
                  <c:v>3490</c:v>
                </c:pt>
                <c:pt idx="83">
                  <c:v>3220</c:v>
                </c:pt>
                <c:pt idx="84">
                  <c:v>1899</c:v>
                </c:pt>
                <c:pt idx="85">
                  <c:v>2650</c:v>
                </c:pt>
                <c:pt idx="86">
                  <c:v>2699</c:v>
                </c:pt>
                <c:pt idx="87">
                  <c:v>3971</c:v>
                </c:pt>
                <c:pt idx="88">
                  <c:v>4500</c:v>
                </c:pt>
                <c:pt idx="89">
                  <c:v>4700</c:v>
                </c:pt>
                <c:pt idx="90">
                  <c:v>2169</c:v>
                </c:pt>
                <c:pt idx="91">
                  <c:v>2500</c:v>
                </c:pt>
                <c:pt idx="92">
                  <c:v>2923</c:v>
                </c:pt>
                <c:pt idx="93">
                  <c:v>4080</c:v>
                </c:pt>
                <c:pt idx="94">
                  <c:v>3240</c:v>
                </c:pt>
                <c:pt idx="95">
                  <c:v>3032</c:v>
                </c:pt>
                <c:pt idx="96">
                  <c:v>4471</c:v>
                </c:pt>
                <c:pt idx="97">
                  <c:v>3810</c:v>
                </c:pt>
                <c:pt idx="98">
                  <c:v>3520</c:v>
                </c:pt>
                <c:pt idx="99">
                  <c:v>6989</c:v>
                </c:pt>
                <c:pt idx="100">
                  <c:v>3699</c:v>
                </c:pt>
                <c:pt idx="101">
                  <c:v>4588</c:v>
                </c:pt>
                <c:pt idx="102">
                  <c:v>6143</c:v>
                </c:pt>
              </c:numCache>
            </c:numRef>
          </c:val>
          <c:smooth val="0"/>
          <c:extLst>
            <c:ext xmlns:c16="http://schemas.microsoft.com/office/drawing/2014/chart" uri="{C3380CC4-5D6E-409C-BE32-E72D297353CC}">
              <c16:uniqueId val="{00000000-4BA9-4884-9CD9-98AA43058701}"/>
            </c:ext>
          </c:extLst>
        </c:ser>
        <c:dLbls>
          <c:showLegendKey val="0"/>
          <c:showVal val="0"/>
          <c:showCatName val="0"/>
          <c:showSerName val="0"/>
          <c:showPercent val="0"/>
          <c:showBubbleSize val="0"/>
        </c:dLbls>
        <c:smooth val="0"/>
        <c:axId val="677760064"/>
        <c:axId val="677756320"/>
      </c:lineChart>
      <c:catAx>
        <c:axId val="6777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56320"/>
        <c:crosses val="autoZero"/>
        <c:auto val="1"/>
        <c:lblAlgn val="ctr"/>
        <c:lblOffset val="100"/>
        <c:noMultiLvlLbl val="0"/>
      </c:catAx>
      <c:valAx>
        <c:axId val="6777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6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Vs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'Descriptive Statistics'!$E$1</c:f>
              <c:strCache>
                <c:ptCount val="1"/>
                <c:pt idx="0">
                  <c:v>Review</c:v>
                </c:pt>
              </c:strCache>
            </c:strRef>
          </c:tx>
          <c:spPr>
            <a:ln w="19050" cap="rnd">
              <a:noFill/>
              <a:round/>
            </a:ln>
            <a:effectLst/>
          </c:spPr>
          <c:marker>
            <c:symbol val="circle"/>
            <c:size val="5"/>
            <c:spPr>
              <a:solidFill>
                <a:schemeClr val="accent1"/>
              </a:solidFill>
              <a:ln w="9525">
                <a:solidFill>
                  <a:schemeClr val="accent1"/>
                </a:solidFill>
              </a:ln>
              <a:effectLst/>
            </c:spPr>
          </c:marker>
          <c:xVal>
            <c:numRef>
              <c:f>'Descriptive Statistics'!$D$2:$D$113</c:f>
              <c:numCache>
                <c:formatCode>0%</c:formatCode>
                <c:ptCount val="112"/>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0.42</c:v>
                </c:pt>
                <c:pt idx="22">
                  <c:v>0.35</c:v>
                </c:pt>
                <c:pt idx="23">
                  <c:v>0.23</c:v>
                </c:pt>
                <c:pt idx="24">
                  <c:v>0.54</c:v>
                </c:pt>
                <c:pt idx="25">
                  <c:v>0.35</c:v>
                </c:pt>
                <c:pt idx="26">
                  <c:v>0.18</c:v>
                </c:pt>
                <c:pt idx="27">
                  <c:v>0.32</c:v>
                </c:pt>
                <c:pt idx="28">
                  <c:v>0.3</c:v>
                </c:pt>
                <c:pt idx="29">
                  <c:v>0.46</c:v>
                </c:pt>
                <c:pt idx="30">
                  <c:v>0.52</c:v>
                </c:pt>
                <c:pt idx="31">
                  <c:v>0.34</c:v>
                </c:pt>
                <c:pt idx="32">
                  <c:v>0.48</c:v>
                </c:pt>
                <c:pt idx="33">
                  <c:v>0.27</c:v>
                </c:pt>
                <c:pt idx="34">
                  <c:v>0.27</c:v>
                </c:pt>
                <c:pt idx="35">
                  <c:v>0.4</c:v>
                </c:pt>
                <c:pt idx="36">
                  <c:v>0.53</c:v>
                </c:pt>
                <c:pt idx="37">
                  <c:v>0.41</c:v>
                </c:pt>
                <c:pt idx="38">
                  <c:v>0.38</c:v>
                </c:pt>
                <c:pt idx="39">
                  <c:v>0.38</c:v>
                </c:pt>
                <c:pt idx="40">
                  <c:v>0.49</c:v>
                </c:pt>
                <c:pt idx="41">
                  <c:v>0.5</c:v>
                </c:pt>
                <c:pt idx="42">
                  <c:v>0.42</c:v>
                </c:pt>
                <c:pt idx="43">
                  <c:v>0.02</c:v>
                </c:pt>
                <c:pt idx="44">
                  <c:v>0.5</c:v>
                </c:pt>
                <c:pt idx="45">
                  <c:v>0.33</c:v>
                </c:pt>
                <c:pt idx="46">
                  <c:v>0.49</c:v>
                </c:pt>
                <c:pt idx="47">
                  <c:v>0.38</c:v>
                </c:pt>
                <c:pt idx="48">
                  <c:v>0.61</c:v>
                </c:pt>
                <c:pt idx="49">
                  <c:v>0.5</c:v>
                </c:pt>
                <c:pt idx="50">
                  <c:v>0.02</c:v>
                </c:pt>
                <c:pt idx="51">
                  <c:v>0.22</c:v>
                </c:pt>
                <c:pt idx="52">
                  <c:v>0.03</c:v>
                </c:pt>
                <c:pt idx="53">
                  <c:v>0.41</c:v>
                </c:pt>
                <c:pt idx="54">
                  <c:v>0.45</c:v>
                </c:pt>
                <c:pt idx="55">
                  <c:v>0.48</c:v>
                </c:pt>
                <c:pt idx="56">
                  <c:v>0.49</c:v>
                </c:pt>
                <c:pt idx="57">
                  <c:v>0.27</c:v>
                </c:pt>
                <c:pt idx="58">
                  <c:v>0.55000000000000004</c:v>
                </c:pt>
                <c:pt idx="59">
                  <c:v>0.13</c:v>
                </c:pt>
                <c:pt idx="60">
                  <c:v>0.54</c:v>
                </c:pt>
                <c:pt idx="61">
                  <c:v>0.55000000000000004</c:v>
                </c:pt>
                <c:pt idx="62">
                  <c:v>0.49</c:v>
                </c:pt>
                <c:pt idx="63">
                  <c:v>0.52</c:v>
                </c:pt>
                <c:pt idx="64">
                  <c:v>0.22</c:v>
                </c:pt>
                <c:pt idx="65">
                  <c:v>0.45</c:v>
                </c:pt>
                <c:pt idx="66">
                  <c:v>0.5</c:v>
                </c:pt>
                <c:pt idx="67">
                  <c:v>0.39</c:v>
                </c:pt>
                <c:pt idx="68">
                  <c:v>0.45</c:v>
                </c:pt>
                <c:pt idx="69">
                  <c:v>0.28999999999999998</c:v>
                </c:pt>
                <c:pt idx="70">
                  <c:v>0.43</c:v>
                </c:pt>
                <c:pt idx="71">
                  <c:v>0.43</c:v>
                </c:pt>
                <c:pt idx="72">
                  <c:v>0.47</c:v>
                </c:pt>
                <c:pt idx="73">
                  <c:v>0.47</c:v>
                </c:pt>
                <c:pt idx="74">
                  <c:v>0.47</c:v>
                </c:pt>
                <c:pt idx="75">
                  <c:v>0.43</c:v>
                </c:pt>
                <c:pt idx="76">
                  <c:v>0.04</c:v>
                </c:pt>
                <c:pt idx="77">
                  <c:v>0.49</c:v>
                </c:pt>
                <c:pt idx="78">
                  <c:v>0.46</c:v>
                </c:pt>
                <c:pt idx="79">
                  <c:v>0.49</c:v>
                </c:pt>
                <c:pt idx="80">
                  <c:v>0.36</c:v>
                </c:pt>
                <c:pt idx="81">
                  <c:v>0.02</c:v>
                </c:pt>
                <c:pt idx="82">
                  <c:v>0.49</c:v>
                </c:pt>
                <c:pt idx="83">
                  <c:v>0.49</c:v>
                </c:pt>
                <c:pt idx="84">
                  <c:v>0.14000000000000001</c:v>
                </c:pt>
                <c:pt idx="85">
                  <c:v>0.49</c:v>
                </c:pt>
                <c:pt idx="86">
                  <c:v>0.11</c:v>
                </c:pt>
                <c:pt idx="87">
                  <c:v>0.49</c:v>
                </c:pt>
                <c:pt idx="88">
                  <c:v>0.14000000000000001</c:v>
                </c:pt>
                <c:pt idx="89">
                  <c:v>0.43</c:v>
                </c:pt>
                <c:pt idx="90">
                  <c:v>0.5</c:v>
                </c:pt>
                <c:pt idx="91">
                  <c:v>0.48</c:v>
                </c:pt>
                <c:pt idx="92">
                  <c:v>0.48</c:v>
                </c:pt>
                <c:pt idx="93">
                  <c:v>0.47</c:v>
                </c:pt>
                <c:pt idx="94">
                  <c:v>0.5</c:v>
                </c:pt>
                <c:pt idx="95">
                  <c:v>0.08</c:v>
                </c:pt>
                <c:pt idx="96">
                  <c:v>0.02</c:v>
                </c:pt>
                <c:pt idx="97">
                  <c:v>0.49</c:v>
                </c:pt>
                <c:pt idx="98">
                  <c:v>0.04</c:v>
                </c:pt>
                <c:pt idx="99">
                  <c:v>0.49</c:v>
                </c:pt>
                <c:pt idx="100">
                  <c:v>0.42</c:v>
                </c:pt>
                <c:pt idx="101">
                  <c:v>0.21</c:v>
                </c:pt>
                <c:pt idx="102">
                  <c:v>0.41</c:v>
                </c:pt>
                <c:pt idx="103">
                  <c:v>0.01</c:v>
                </c:pt>
                <c:pt idx="104">
                  <c:v>0.24</c:v>
                </c:pt>
                <c:pt idx="105">
                  <c:v>0.34</c:v>
                </c:pt>
                <c:pt idx="106">
                  <c:v>0.34</c:v>
                </c:pt>
                <c:pt idx="107">
                  <c:v>0.02</c:v>
                </c:pt>
                <c:pt idx="108">
                  <c:v>0.02</c:v>
                </c:pt>
                <c:pt idx="109">
                  <c:v>0.64</c:v>
                </c:pt>
                <c:pt idx="110">
                  <c:v>0.5</c:v>
                </c:pt>
                <c:pt idx="111">
                  <c:v>0.47</c:v>
                </c:pt>
              </c:numCache>
            </c:numRef>
          </c:xVal>
          <c:yVal>
            <c:numRef>
              <c:f>'Descriptive Statistics'!$E$2:$E$113</c:f>
              <c:numCache>
                <c:formatCode>General</c:formatCode>
                <c:ptCount val="112"/>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yVal>
          <c:smooth val="0"/>
          <c:extLst>
            <c:ext xmlns:c16="http://schemas.microsoft.com/office/drawing/2014/chart" uri="{C3380CC4-5D6E-409C-BE32-E72D297353CC}">
              <c16:uniqueId val="{00000000-C843-47B4-9635-8FF49E31ED1E}"/>
            </c:ext>
          </c:extLst>
        </c:ser>
        <c:dLbls>
          <c:showLegendKey val="0"/>
          <c:showVal val="0"/>
          <c:showCatName val="0"/>
          <c:showSerName val="0"/>
          <c:showPercent val="0"/>
          <c:showBubbleSize val="0"/>
        </c:dLbls>
        <c:axId val="314037440"/>
        <c:axId val="314044928"/>
      </c:scatterChart>
      <c:valAx>
        <c:axId val="314037440"/>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44928"/>
        <c:crosses val="autoZero"/>
        <c:crossBetween val="midCat"/>
      </c:valAx>
      <c:valAx>
        <c:axId val="3140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374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[jumia.xlsx]TrendAnalysis&amp;ProductPerformanc!PivotTable4</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Price Trends</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'TrendAnalysis&amp;ProductPerformanc'!$AG$21</c:f>
              <c:strCache>
                <c:ptCount val="1"/>
                <c:pt idx="0">
                  <c:v>Total</c:v>
                </c:pt>
              </c:strCache>
            </c:strRef>
          </c:tx>
          <c:spPr>
            <a:ln w="28575" cap="rnd">
              <a:solidFill>
                <a:schemeClr val="accent1"/>
              </a:solidFill>
              <a:round/>
            </a:ln>
            <a:effectLst/>
          </c:spPr>
          <c:marker>
            <c:symbol val="none"/>
          </c:marker>
          <c:cat>
            <c:strRef>
              <c:f>'TrendAnalysis&amp;ProductPerformanc'!$AF$22:$AF$125</c:f>
              <c:strCache>
                <c:ptCount val="103"/>
                <c:pt idx="0">
                  <c:v>38</c:v>
                </c:pt>
                <c:pt idx="1">
                  <c:v>105</c:v>
                </c:pt>
                <c:pt idx="2">
                  <c:v>169</c:v>
                </c:pt>
                <c:pt idx="3">
                  <c:v>171</c:v>
                </c:pt>
                <c:pt idx="4">
                  <c:v>176</c:v>
                </c:pt>
                <c:pt idx="5">
                  <c:v>185</c:v>
                </c:pt>
                <c:pt idx="6">
                  <c:v>195</c:v>
                </c:pt>
                <c:pt idx="7">
                  <c:v>198</c:v>
                </c:pt>
                <c:pt idx="8">
                  <c:v>199</c:v>
                </c:pt>
                <c:pt idx="9">
                  <c:v>230</c:v>
                </c:pt>
                <c:pt idx="10">
                  <c:v>238</c:v>
                </c:pt>
                <c:pt idx="11">
                  <c:v>248</c:v>
                </c:pt>
                <c:pt idx="12">
                  <c:v>274</c:v>
                </c:pt>
                <c:pt idx="13">
                  <c:v>299</c:v>
                </c:pt>
                <c:pt idx="14">
                  <c:v>325</c:v>
                </c:pt>
                <c:pt idx="15">
                  <c:v>330</c:v>
                </c:pt>
                <c:pt idx="16">
                  <c:v>332</c:v>
                </c:pt>
                <c:pt idx="17">
                  <c:v>345</c:v>
                </c:pt>
                <c:pt idx="18">
                  <c:v>382</c:v>
                </c:pt>
                <c:pt idx="19">
                  <c:v>389</c:v>
                </c:pt>
                <c:pt idx="20">
                  <c:v>399</c:v>
                </c:pt>
                <c:pt idx="21">
                  <c:v>420</c:v>
                </c:pt>
                <c:pt idx="22">
                  <c:v>445</c:v>
                </c:pt>
                <c:pt idx="23">
                  <c:v>450</c:v>
                </c:pt>
                <c:pt idx="24">
                  <c:v>458</c:v>
                </c:pt>
                <c:pt idx="25">
                  <c:v>475</c:v>
                </c:pt>
                <c:pt idx="26">
                  <c:v>499</c:v>
                </c:pt>
                <c:pt idx="27">
                  <c:v>501</c:v>
                </c:pt>
                <c:pt idx="28">
                  <c:v>509</c:v>
                </c:pt>
                <c:pt idx="29">
                  <c:v>525</c:v>
                </c:pt>
                <c:pt idx="30">
                  <c:v>527</c:v>
                </c:pt>
                <c:pt idx="31">
                  <c:v>552</c:v>
                </c:pt>
                <c:pt idx="32">
                  <c:v>610</c:v>
                </c:pt>
                <c:pt idx="33">
                  <c:v>630</c:v>
                </c:pt>
                <c:pt idx="34">
                  <c:v>657</c:v>
                </c:pt>
                <c:pt idx="35">
                  <c:v>671</c:v>
                </c:pt>
                <c:pt idx="36">
                  <c:v>690</c:v>
                </c:pt>
                <c:pt idx="37">
                  <c:v>699</c:v>
                </c:pt>
                <c:pt idx="38">
                  <c:v>790</c:v>
                </c:pt>
                <c:pt idx="39">
                  <c:v>799</c:v>
                </c:pt>
                <c:pt idx="40">
                  <c:v>850</c:v>
                </c:pt>
                <c:pt idx="41">
                  <c:v>880</c:v>
                </c:pt>
                <c:pt idx="42">
                  <c:v>899</c:v>
                </c:pt>
                <c:pt idx="43">
                  <c:v>950</c:v>
                </c:pt>
                <c:pt idx="44">
                  <c:v>968</c:v>
                </c:pt>
                <c:pt idx="45">
                  <c:v>979</c:v>
                </c:pt>
                <c:pt idx="46">
                  <c:v>980</c:v>
                </c:pt>
                <c:pt idx="47">
                  <c:v>988</c:v>
                </c:pt>
                <c:pt idx="48">
                  <c:v>990</c:v>
                </c:pt>
                <c:pt idx="49">
                  <c:v>998</c:v>
                </c:pt>
                <c:pt idx="50">
                  <c:v>999</c:v>
                </c:pt>
                <c:pt idx="51">
                  <c:v>1000</c:v>
                </c:pt>
                <c:pt idx="52">
                  <c:v>1080</c:v>
                </c:pt>
                <c:pt idx="53">
                  <c:v>1150</c:v>
                </c:pt>
                <c:pt idx="54">
                  <c:v>1189</c:v>
                </c:pt>
                <c:pt idx="55">
                  <c:v>1190</c:v>
                </c:pt>
                <c:pt idx="56">
                  <c:v>1200</c:v>
                </c:pt>
                <c:pt idx="57">
                  <c:v>1220</c:v>
                </c:pt>
                <c:pt idx="58">
                  <c:v>1274</c:v>
                </c:pt>
                <c:pt idx="59">
                  <c:v>1300</c:v>
                </c:pt>
                <c:pt idx="60">
                  <c:v>1350</c:v>
                </c:pt>
                <c:pt idx="61">
                  <c:v>1420</c:v>
                </c:pt>
                <c:pt idx="62">
                  <c:v>1459</c:v>
                </c:pt>
                <c:pt idx="63">
                  <c:v>1460</c:v>
                </c:pt>
                <c:pt idx="64">
                  <c:v>1462</c:v>
                </c:pt>
                <c:pt idx="65">
                  <c:v>1466</c:v>
                </c:pt>
                <c:pt idx="66">
                  <c:v>1468</c:v>
                </c:pt>
                <c:pt idx="67">
                  <c:v>1526</c:v>
                </c:pt>
                <c:pt idx="68">
                  <c:v>1570</c:v>
                </c:pt>
                <c:pt idx="69">
                  <c:v>1580</c:v>
                </c:pt>
                <c:pt idx="70">
                  <c:v>1600</c:v>
                </c:pt>
                <c:pt idx="71">
                  <c:v>1620</c:v>
                </c:pt>
                <c:pt idx="72">
                  <c:v>1650</c:v>
                </c:pt>
                <c:pt idx="73">
                  <c:v>1658</c:v>
                </c:pt>
                <c:pt idx="74">
                  <c:v>1660</c:v>
                </c:pt>
                <c:pt idx="75">
                  <c:v>1666</c:v>
                </c:pt>
                <c:pt idx="76">
                  <c:v>1680</c:v>
                </c:pt>
                <c:pt idx="77">
                  <c:v>1732</c:v>
                </c:pt>
                <c:pt idx="78">
                  <c:v>1740</c:v>
                </c:pt>
                <c:pt idx="79">
                  <c:v>1758</c:v>
                </c:pt>
                <c:pt idx="80">
                  <c:v>1768</c:v>
                </c:pt>
                <c:pt idx="81">
                  <c:v>1800</c:v>
                </c:pt>
                <c:pt idx="82">
                  <c:v>1820</c:v>
                </c:pt>
                <c:pt idx="83">
                  <c:v>1860</c:v>
                </c:pt>
                <c:pt idx="84">
                  <c:v>1875</c:v>
                </c:pt>
                <c:pt idx="85">
                  <c:v>1940</c:v>
                </c:pt>
                <c:pt idx="86">
                  <c:v>1980</c:v>
                </c:pt>
                <c:pt idx="87">
                  <c:v>2025</c:v>
                </c:pt>
                <c:pt idx="88">
                  <c:v>2048</c:v>
                </c:pt>
                <c:pt idx="89">
                  <c:v>2115</c:v>
                </c:pt>
                <c:pt idx="90">
                  <c:v>2132</c:v>
                </c:pt>
                <c:pt idx="91">
                  <c:v>2170</c:v>
                </c:pt>
                <c:pt idx="92">
                  <c:v>2199</c:v>
                </c:pt>
                <c:pt idx="93">
                  <c:v>2200</c:v>
                </c:pt>
                <c:pt idx="94">
                  <c:v>2300</c:v>
                </c:pt>
                <c:pt idx="95">
                  <c:v>2319</c:v>
                </c:pt>
                <c:pt idx="96">
                  <c:v>2750</c:v>
                </c:pt>
                <c:pt idx="97">
                  <c:v>2799</c:v>
                </c:pt>
                <c:pt idx="98">
                  <c:v>2880</c:v>
                </c:pt>
                <c:pt idx="99">
                  <c:v>2999</c:v>
                </c:pt>
                <c:pt idx="100">
                  <c:v>3546</c:v>
                </c:pt>
                <c:pt idx="101">
                  <c:v>3640</c:v>
                </c:pt>
                <c:pt idx="102">
                  <c:v>3750</c:v>
                </c:pt>
              </c:strCache>
            </c:strRef>
          </c:cat>
          <c:val>
            <c:numRef>
              <c:f>'TrendAnalysis&amp;ProductPerformanc'!$AG$22:$AG$125</c:f>
              <c:numCache>
                <c:formatCode>General</c:formatCode>
                <c:ptCount val="103"/>
                <c:pt idx="0">
                  <c:v>80</c:v>
                </c:pt>
                <c:pt idx="1">
                  <c:v>200</c:v>
                </c:pt>
                <c:pt idx="2">
                  <c:v>320</c:v>
                </c:pt>
                <c:pt idx="3">
                  <c:v>360</c:v>
                </c:pt>
                <c:pt idx="4">
                  <c:v>345</c:v>
                </c:pt>
                <c:pt idx="5">
                  <c:v>382</c:v>
                </c:pt>
                <c:pt idx="6">
                  <c:v>360</c:v>
                </c:pt>
                <c:pt idx="7">
                  <c:v>260</c:v>
                </c:pt>
                <c:pt idx="8">
                  <c:v>1057</c:v>
                </c:pt>
                <c:pt idx="9">
                  <c:v>450</c:v>
                </c:pt>
                <c:pt idx="10">
                  <c:v>476</c:v>
                </c:pt>
                <c:pt idx="11">
                  <c:v>486</c:v>
                </c:pt>
                <c:pt idx="12">
                  <c:v>537</c:v>
                </c:pt>
                <c:pt idx="13">
                  <c:v>984</c:v>
                </c:pt>
                <c:pt idx="14">
                  <c:v>680</c:v>
                </c:pt>
                <c:pt idx="15">
                  <c:v>647</c:v>
                </c:pt>
                <c:pt idx="16">
                  <c:v>684</c:v>
                </c:pt>
                <c:pt idx="17">
                  <c:v>602</c:v>
                </c:pt>
                <c:pt idx="18">
                  <c:v>700</c:v>
                </c:pt>
                <c:pt idx="19">
                  <c:v>656</c:v>
                </c:pt>
                <c:pt idx="20">
                  <c:v>896</c:v>
                </c:pt>
                <c:pt idx="21">
                  <c:v>647</c:v>
                </c:pt>
                <c:pt idx="22">
                  <c:v>873</c:v>
                </c:pt>
                <c:pt idx="23">
                  <c:v>900</c:v>
                </c:pt>
                <c:pt idx="24">
                  <c:v>986</c:v>
                </c:pt>
                <c:pt idx="25">
                  <c:v>931</c:v>
                </c:pt>
                <c:pt idx="26">
                  <c:v>900</c:v>
                </c:pt>
                <c:pt idx="27">
                  <c:v>860</c:v>
                </c:pt>
                <c:pt idx="28">
                  <c:v>899</c:v>
                </c:pt>
                <c:pt idx="29">
                  <c:v>1029</c:v>
                </c:pt>
                <c:pt idx="30">
                  <c:v>999</c:v>
                </c:pt>
                <c:pt idx="31">
                  <c:v>1035</c:v>
                </c:pt>
                <c:pt idx="32">
                  <c:v>1060</c:v>
                </c:pt>
                <c:pt idx="33">
                  <c:v>1100</c:v>
                </c:pt>
                <c:pt idx="34">
                  <c:v>1288</c:v>
                </c:pt>
                <c:pt idx="35">
                  <c:v>1316</c:v>
                </c:pt>
                <c:pt idx="36">
                  <c:v>1200</c:v>
                </c:pt>
                <c:pt idx="37">
                  <c:v>1343</c:v>
                </c:pt>
                <c:pt idx="38">
                  <c:v>1485</c:v>
                </c:pt>
                <c:pt idx="39">
                  <c:v>4809</c:v>
                </c:pt>
                <c:pt idx="40">
                  <c:v>1700</c:v>
                </c:pt>
                <c:pt idx="41">
                  <c:v>1350</c:v>
                </c:pt>
                <c:pt idx="42">
                  <c:v>1699</c:v>
                </c:pt>
                <c:pt idx="43">
                  <c:v>1525</c:v>
                </c:pt>
                <c:pt idx="44">
                  <c:v>1814</c:v>
                </c:pt>
                <c:pt idx="45">
                  <c:v>1920</c:v>
                </c:pt>
                <c:pt idx="46">
                  <c:v>1490</c:v>
                </c:pt>
                <c:pt idx="47">
                  <c:v>1580</c:v>
                </c:pt>
                <c:pt idx="48">
                  <c:v>3314</c:v>
                </c:pt>
                <c:pt idx="49">
                  <c:v>1966</c:v>
                </c:pt>
                <c:pt idx="50">
                  <c:v>2000</c:v>
                </c:pt>
                <c:pt idx="51">
                  <c:v>2000</c:v>
                </c:pt>
                <c:pt idx="52">
                  <c:v>1874</c:v>
                </c:pt>
                <c:pt idx="53">
                  <c:v>1737</c:v>
                </c:pt>
                <c:pt idx="54">
                  <c:v>2199</c:v>
                </c:pt>
                <c:pt idx="55">
                  <c:v>3595</c:v>
                </c:pt>
                <c:pt idx="56">
                  <c:v>4350</c:v>
                </c:pt>
                <c:pt idx="57">
                  <c:v>1555</c:v>
                </c:pt>
                <c:pt idx="58">
                  <c:v>2800</c:v>
                </c:pt>
                <c:pt idx="59">
                  <c:v>2500</c:v>
                </c:pt>
                <c:pt idx="60">
                  <c:v>1990</c:v>
                </c:pt>
                <c:pt idx="61">
                  <c:v>2420</c:v>
                </c:pt>
                <c:pt idx="62">
                  <c:v>1499</c:v>
                </c:pt>
                <c:pt idx="63">
                  <c:v>2290</c:v>
                </c:pt>
                <c:pt idx="64">
                  <c:v>1499</c:v>
                </c:pt>
                <c:pt idx="65">
                  <c:v>1699</c:v>
                </c:pt>
                <c:pt idx="66">
                  <c:v>1699</c:v>
                </c:pt>
                <c:pt idx="67">
                  <c:v>1660</c:v>
                </c:pt>
                <c:pt idx="68">
                  <c:v>2988</c:v>
                </c:pt>
                <c:pt idx="69">
                  <c:v>2499</c:v>
                </c:pt>
                <c:pt idx="70">
                  <c:v>2929</c:v>
                </c:pt>
                <c:pt idx="71">
                  <c:v>2690</c:v>
                </c:pt>
                <c:pt idx="72">
                  <c:v>2150</c:v>
                </c:pt>
                <c:pt idx="73">
                  <c:v>1699</c:v>
                </c:pt>
                <c:pt idx="74">
                  <c:v>1699</c:v>
                </c:pt>
                <c:pt idx="75">
                  <c:v>1699</c:v>
                </c:pt>
                <c:pt idx="76">
                  <c:v>2499</c:v>
                </c:pt>
                <c:pt idx="77">
                  <c:v>1799</c:v>
                </c:pt>
                <c:pt idx="78">
                  <c:v>2356</c:v>
                </c:pt>
                <c:pt idx="79">
                  <c:v>2499</c:v>
                </c:pt>
                <c:pt idx="80">
                  <c:v>1799</c:v>
                </c:pt>
                <c:pt idx="81">
                  <c:v>2800</c:v>
                </c:pt>
                <c:pt idx="82">
                  <c:v>3490</c:v>
                </c:pt>
                <c:pt idx="83">
                  <c:v>3220</c:v>
                </c:pt>
                <c:pt idx="84">
                  <c:v>1899</c:v>
                </c:pt>
                <c:pt idx="85">
                  <c:v>2650</c:v>
                </c:pt>
                <c:pt idx="86">
                  <c:v>2699</c:v>
                </c:pt>
                <c:pt idx="87">
                  <c:v>3971</c:v>
                </c:pt>
                <c:pt idx="88">
                  <c:v>4500</c:v>
                </c:pt>
                <c:pt idx="89">
                  <c:v>4700</c:v>
                </c:pt>
                <c:pt idx="90">
                  <c:v>2169</c:v>
                </c:pt>
                <c:pt idx="91">
                  <c:v>2500</c:v>
                </c:pt>
                <c:pt idx="92">
                  <c:v>2923</c:v>
                </c:pt>
                <c:pt idx="93">
                  <c:v>4080</c:v>
                </c:pt>
                <c:pt idx="94">
                  <c:v>3240</c:v>
                </c:pt>
                <c:pt idx="95">
                  <c:v>3032</c:v>
                </c:pt>
                <c:pt idx="96">
                  <c:v>4471</c:v>
                </c:pt>
                <c:pt idx="97">
                  <c:v>3810</c:v>
                </c:pt>
                <c:pt idx="98">
                  <c:v>3520</c:v>
                </c:pt>
                <c:pt idx="99">
                  <c:v>6989</c:v>
                </c:pt>
                <c:pt idx="100">
                  <c:v>3699</c:v>
                </c:pt>
                <c:pt idx="101">
                  <c:v>4588</c:v>
                </c:pt>
                <c:pt idx="102">
                  <c:v>6143</c:v>
                </c:pt>
              </c:numCache>
            </c:numRef>
          </c:val>
          <c:smooth val="0"/>
          <c:extLst>
            <c:ext xmlns:c16="http://schemas.microsoft.com/office/drawing/2014/chart" uri="{C3380CC4-5D6E-409C-BE32-E72D297353CC}">
              <c16:uniqueId val="{00000000-33CD-47D2-909E-C272C9F79583}"/>
            </c:ext>
          </c:extLst>
        </c:ser>
        <c:dLbls>
          <c:showLegendKey val="0"/>
          <c:showVal val="0"/>
          <c:showCatName val="0"/>
          <c:showSerName val="0"/>
          <c:showPercent val="0"/>
          <c:showBubbleSize val="0"/>
        </c:dLbls>
        <c:smooth val="0"/>
        <c:axId val="677760064"/>
        <c:axId val="677756320"/>
      </c:lineChart>
      <c:catAx>
        <c:axId val="67776006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sz="1800">
                    <a:solidFill>
                      <a:schemeClr val="bg1"/>
                    </a:solidFill>
                  </a:rPr>
                  <a:t>Current Price</a:t>
                </a:r>
              </a:p>
            </c:rich>
          </c:tx>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677756320"/>
        <c:crosses val="autoZero"/>
        <c:auto val="1"/>
        <c:lblAlgn val="ctr"/>
        <c:lblOffset val="100"/>
        <c:noMultiLvlLbl val="0"/>
      </c:catAx>
      <c:valAx>
        <c:axId val="6777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sz="1800">
                    <a:solidFill>
                      <a:schemeClr val="bg1"/>
                    </a:solidFill>
                  </a:rPr>
                  <a:t>Old price</a:t>
                </a:r>
              </a:p>
            </c:rich>
          </c:tx>
          <c:layout/>
          <c:overlay val="0"/>
          <c:spPr>
            <a:noFill/>
            <a:ln>
              <a:noFill/>
            </a:ln>
            <a:effectLst/>
          </c:spPr>
          <c:txPr>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67776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[jumia.xlsx]TrendAnalysis&amp;ProductPerformanc!PivotTable3</c:name>
    <c:fmtId val="5"/>
  </c:pivotSource>
  <c:chart>
    <c:title>
      <c:tx>
        <c:rich>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r>
              <a:rPr lang="en-US" sz="2400">
                <a:solidFill>
                  <a:schemeClr val="bg1"/>
                </a:solidFill>
              </a:rPr>
              <a:t>Discount % Vs Rating Level</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'TrendAnalysis&amp;ProductPerformanc'!$I$15</c:f>
              <c:strCache>
                <c:ptCount val="1"/>
                <c:pt idx="0">
                  <c:v>Average of Ratingd</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E62-4036-9939-F5F799709253}"/>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E62-4036-9939-F5F7997092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'TrendAnalysis&amp;ProductPerformanc'!$H$16:$H$18</c:f>
              <c:strCache>
                <c:ptCount val="2"/>
                <c:pt idx="0">
                  <c:v>High</c:v>
                </c:pt>
                <c:pt idx="1">
                  <c:v>Poor</c:v>
                </c:pt>
              </c:strCache>
            </c:strRef>
          </c:cat>
          <c:val>
            <c:numRef>
              <c:f>'TrendAnalysis&amp;ProductPerformanc'!$I$16:$I$18</c:f>
              <c:numCache>
                <c:formatCode>General</c:formatCode>
                <c:ptCount val="2"/>
                <c:pt idx="0">
                  <c:v>1.748387096774193</c:v>
                </c:pt>
                <c:pt idx="1">
                  <c:v>0.82777777777777772</c:v>
                </c:pt>
              </c:numCache>
            </c:numRef>
          </c:val>
          <c:extLst>
            <c:ext xmlns:c16="http://schemas.microsoft.com/office/drawing/2014/chart" uri="{C3380CC4-5D6E-409C-BE32-E72D297353CC}">
              <c16:uniqueId val="{00000004-FE62-4036-9939-F5F799709253}"/>
            </c:ext>
          </c:extLst>
        </c:ser>
        <c:ser>
          <c:idx val="1"/>
          <c:order val="1"/>
          <c:tx>
            <c:strRef>
              <c:f>'TrendAnalysis&amp;ProductPerformanc'!$J$15</c:f>
              <c:strCache>
                <c:ptCount val="1"/>
                <c:pt idx="0">
                  <c:v>Average of Review</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FE62-4036-9939-F5F799709253}"/>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FE62-4036-9939-F5F799709253}"/>
              </c:ext>
            </c:extLst>
          </c:dPt>
          <c:cat>
            <c:strRef>
              <c:f>'TrendAnalysis&amp;ProductPerformanc'!$H$16:$H$18</c:f>
              <c:strCache>
                <c:ptCount val="2"/>
                <c:pt idx="0">
                  <c:v>High</c:v>
                </c:pt>
                <c:pt idx="1">
                  <c:v>Poor</c:v>
                </c:pt>
              </c:strCache>
            </c:strRef>
          </c:cat>
          <c:val>
            <c:numRef>
              <c:f>'TrendAnalysis&amp;ProductPerformanc'!$J$16:$J$18</c:f>
              <c:numCache>
                <c:formatCode>General</c:formatCode>
                <c:ptCount val="2"/>
                <c:pt idx="0">
                  <c:v>5.387096774193548</c:v>
                </c:pt>
                <c:pt idx="1">
                  <c:v>2.1111111111111112</c:v>
                </c:pt>
              </c:numCache>
            </c:numRef>
          </c:val>
          <c:extLst>
            <c:ext xmlns:c16="http://schemas.microsoft.com/office/drawing/2014/chart" uri="{C3380CC4-5D6E-409C-BE32-E72D297353CC}">
              <c16:uniqueId val="{00000009-FE62-4036-9939-F5F799709253}"/>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Discount% Vs Review</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'Descriptive Statistics'!$E$1</c:f>
              <c:strCache>
                <c:ptCount val="1"/>
                <c:pt idx="0">
                  <c:v>Review</c:v>
                </c:pt>
              </c:strCache>
            </c:strRef>
          </c:tx>
          <c:spPr>
            <a:ln w="19050" cap="rnd">
              <a:noFill/>
              <a:round/>
            </a:ln>
            <a:effectLst/>
          </c:spPr>
          <c:marker>
            <c:symbol val="circle"/>
            <c:size val="5"/>
            <c:spPr>
              <a:solidFill>
                <a:schemeClr val="accent1"/>
              </a:solidFill>
              <a:ln w="9525">
                <a:solidFill>
                  <a:schemeClr val="accent1"/>
                </a:solidFill>
              </a:ln>
              <a:effectLst/>
            </c:spPr>
          </c:marker>
          <c:xVal>
            <c:numRef>
              <c:f>'Descriptive Statistics'!$D$2:$D$113</c:f>
              <c:numCache>
                <c:formatCode>0%</c:formatCode>
                <c:ptCount val="112"/>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0.42</c:v>
                </c:pt>
                <c:pt idx="22">
                  <c:v>0.35</c:v>
                </c:pt>
                <c:pt idx="23">
                  <c:v>0.23</c:v>
                </c:pt>
                <c:pt idx="24">
                  <c:v>0.54</c:v>
                </c:pt>
                <c:pt idx="25">
                  <c:v>0.35</c:v>
                </c:pt>
                <c:pt idx="26">
                  <c:v>0.18</c:v>
                </c:pt>
                <c:pt idx="27">
                  <c:v>0.32</c:v>
                </c:pt>
                <c:pt idx="28">
                  <c:v>0.3</c:v>
                </c:pt>
                <c:pt idx="29">
                  <c:v>0.46</c:v>
                </c:pt>
                <c:pt idx="30">
                  <c:v>0.52</c:v>
                </c:pt>
                <c:pt idx="31">
                  <c:v>0.34</c:v>
                </c:pt>
                <c:pt idx="32">
                  <c:v>0.48</c:v>
                </c:pt>
                <c:pt idx="33">
                  <c:v>0.27</c:v>
                </c:pt>
                <c:pt idx="34">
                  <c:v>0.27</c:v>
                </c:pt>
                <c:pt idx="35">
                  <c:v>0.4</c:v>
                </c:pt>
                <c:pt idx="36">
                  <c:v>0.53</c:v>
                </c:pt>
                <c:pt idx="37">
                  <c:v>0.41</c:v>
                </c:pt>
                <c:pt idx="38">
                  <c:v>0.38</c:v>
                </c:pt>
                <c:pt idx="39">
                  <c:v>0.38</c:v>
                </c:pt>
                <c:pt idx="40">
                  <c:v>0.49</c:v>
                </c:pt>
                <c:pt idx="41">
                  <c:v>0.5</c:v>
                </c:pt>
                <c:pt idx="42">
                  <c:v>0.42</c:v>
                </c:pt>
                <c:pt idx="43">
                  <c:v>0.02</c:v>
                </c:pt>
                <c:pt idx="44">
                  <c:v>0.5</c:v>
                </c:pt>
                <c:pt idx="45">
                  <c:v>0.33</c:v>
                </c:pt>
                <c:pt idx="46">
                  <c:v>0.49</c:v>
                </c:pt>
                <c:pt idx="47">
                  <c:v>0.38</c:v>
                </c:pt>
                <c:pt idx="48">
                  <c:v>0.61</c:v>
                </c:pt>
                <c:pt idx="49">
                  <c:v>0.5</c:v>
                </c:pt>
                <c:pt idx="50">
                  <c:v>0.02</c:v>
                </c:pt>
                <c:pt idx="51">
                  <c:v>0.22</c:v>
                </c:pt>
                <c:pt idx="52">
                  <c:v>0.03</c:v>
                </c:pt>
                <c:pt idx="53">
                  <c:v>0.41</c:v>
                </c:pt>
                <c:pt idx="54">
                  <c:v>0.45</c:v>
                </c:pt>
                <c:pt idx="55">
                  <c:v>0.48</c:v>
                </c:pt>
                <c:pt idx="56">
                  <c:v>0.49</c:v>
                </c:pt>
                <c:pt idx="57">
                  <c:v>0.27</c:v>
                </c:pt>
                <c:pt idx="58">
                  <c:v>0.55000000000000004</c:v>
                </c:pt>
                <c:pt idx="59">
                  <c:v>0.13</c:v>
                </c:pt>
                <c:pt idx="60">
                  <c:v>0.54</c:v>
                </c:pt>
                <c:pt idx="61">
                  <c:v>0.55000000000000004</c:v>
                </c:pt>
                <c:pt idx="62">
                  <c:v>0.49</c:v>
                </c:pt>
                <c:pt idx="63">
                  <c:v>0.52</c:v>
                </c:pt>
                <c:pt idx="64">
                  <c:v>0.22</c:v>
                </c:pt>
                <c:pt idx="65">
                  <c:v>0.45</c:v>
                </c:pt>
                <c:pt idx="66">
                  <c:v>0.5</c:v>
                </c:pt>
                <c:pt idx="67">
                  <c:v>0.39</c:v>
                </c:pt>
                <c:pt idx="68">
                  <c:v>0.45</c:v>
                </c:pt>
                <c:pt idx="69">
                  <c:v>0.28999999999999998</c:v>
                </c:pt>
                <c:pt idx="70">
                  <c:v>0.43</c:v>
                </c:pt>
                <c:pt idx="71">
                  <c:v>0.43</c:v>
                </c:pt>
                <c:pt idx="72">
                  <c:v>0.47</c:v>
                </c:pt>
                <c:pt idx="73">
                  <c:v>0.47</c:v>
                </c:pt>
                <c:pt idx="74">
                  <c:v>0.47</c:v>
                </c:pt>
                <c:pt idx="75">
                  <c:v>0.43</c:v>
                </c:pt>
                <c:pt idx="76">
                  <c:v>0.04</c:v>
                </c:pt>
                <c:pt idx="77">
                  <c:v>0.49</c:v>
                </c:pt>
                <c:pt idx="78">
                  <c:v>0.46</c:v>
                </c:pt>
                <c:pt idx="79">
                  <c:v>0.49</c:v>
                </c:pt>
                <c:pt idx="80">
                  <c:v>0.36</c:v>
                </c:pt>
                <c:pt idx="81">
                  <c:v>0.02</c:v>
                </c:pt>
                <c:pt idx="82">
                  <c:v>0.49</c:v>
                </c:pt>
                <c:pt idx="83">
                  <c:v>0.49</c:v>
                </c:pt>
                <c:pt idx="84">
                  <c:v>0.14000000000000001</c:v>
                </c:pt>
                <c:pt idx="85">
                  <c:v>0.49</c:v>
                </c:pt>
                <c:pt idx="86">
                  <c:v>0.11</c:v>
                </c:pt>
                <c:pt idx="87">
                  <c:v>0.49</c:v>
                </c:pt>
                <c:pt idx="88">
                  <c:v>0.14000000000000001</c:v>
                </c:pt>
                <c:pt idx="89">
                  <c:v>0.43</c:v>
                </c:pt>
                <c:pt idx="90">
                  <c:v>0.5</c:v>
                </c:pt>
                <c:pt idx="91">
                  <c:v>0.48</c:v>
                </c:pt>
                <c:pt idx="92">
                  <c:v>0.48</c:v>
                </c:pt>
                <c:pt idx="93">
                  <c:v>0.47</c:v>
                </c:pt>
                <c:pt idx="94">
                  <c:v>0.5</c:v>
                </c:pt>
                <c:pt idx="95">
                  <c:v>0.08</c:v>
                </c:pt>
                <c:pt idx="96">
                  <c:v>0.02</c:v>
                </c:pt>
                <c:pt idx="97">
                  <c:v>0.49</c:v>
                </c:pt>
                <c:pt idx="98">
                  <c:v>0.04</c:v>
                </c:pt>
                <c:pt idx="99">
                  <c:v>0.49</c:v>
                </c:pt>
                <c:pt idx="100">
                  <c:v>0.42</c:v>
                </c:pt>
                <c:pt idx="101">
                  <c:v>0.21</c:v>
                </c:pt>
                <c:pt idx="102">
                  <c:v>0.41</c:v>
                </c:pt>
                <c:pt idx="103">
                  <c:v>0.01</c:v>
                </c:pt>
                <c:pt idx="104">
                  <c:v>0.24</c:v>
                </c:pt>
                <c:pt idx="105">
                  <c:v>0.34</c:v>
                </c:pt>
                <c:pt idx="106">
                  <c:v>0.34</c:v>
                </c:pt>
                <c:pt idx="107">
                  <c:v>0.02</c:v>
                </c:pt>
                <c:pt idx="108">
                  <c:v>0.02</c:v>
                </c:pt>
                <c:pt idx="109">
                  <c:v>0.64</c:v>
                </c:pt>
                <c:pt idx="110">
                  <c:v>0.5</c:v>
                </c:pt>
                <c:pt idx="111">
                  <c:v>0.47</c:v>
                </c:pt>
              </c:numCache>
            </c:numRef>
          </c:xVal>
          <c:yVal>
            <c:numRef>
              <c:f>'Descriptive Statistics'!$E$2:$E$113</c:f>
              <c:numCache>
                <c:formatCode>General</c:formatCode>
                <c:ptCount val="112"/>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0</c:v>
                </c:pt>
                <c:pt idx="22">
                  <c:v>6</c:v>
                </c:pt>
                <c:pt idx="23">
                  <c:v>14</c:v>
                </c:pt>
                <c:pt idx="24">
                  <c:v>7</c:v>
                </c:pt>
                <c:pt idx="25">
                  <c:v>49</c:v>
                </c:pt>
                <c:pt idx="26">
                  <c:v>12</c:v>
                </c:pt>
                <c:pt idx="27">
                  <c:v>13</c:v>
                </c:pt>
                <c:pt idx="28">
                  <c:v>20</c:v>
                </c:pt>
                <c:pt idx="29">
                  <c:v>0</c:v>
                </c:pt>
                <c:pt idx="30">
                  <c:v>9</c:v>
                </c:pt>
                <c:pt idx="31">
                  <c:v>12</c:v>
                </c:pt>
                <c:pt idx="32">
                  <c:v>9</c:v>
                </c:pt>
                <c:pt idx="33">
                  <c:v>20</c:v>
                </c:pt>
                <c:pt idx="34">
                  <c:v>32</c:v>
                </c:pt>
                <c:pt idx="35">
                  <c:v>1</c:v>
                </c:pt>
                <c:pt idx="36">
                  <c:v>2</c:v>
                </c:pt>
                <c:pt idx="37">
                  <c:v>36</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6</c:v>
                </c:pt>
                <c:pt idx="60">
                  <c:v>10</c:v>
                </c:pt>
                <c:pt idx="61">
                  <c:v>13</c:v>
                </c:pt>
                <c:pt idx="62">
                  <c:v>69</c:v>
                </c:pt>
                <c:pt idx="63">
                  <c:v>15</c:v>
                </c:pt>
                <c:pt idx="64">
                  <c:v>16</c:v>
                </c:pt>
                <c:pt idx="65">
                  <c:v>6</c:v>
                </c:pt>
                <c:pt idx="66">
                  <c:v>7</c:v>
                </c:pt>
                <c:pt idx="67">
                  <c:v>5</c:v>
                </c:pt>
                <c:pt idx="68">
                  <c:v>17</c:v>
                </c:pt>
                <c:pt idx="69">
                  <c:v>5</c:v>
                </c:pt>
                <c:pt idx="70">
                  <c:v>6</c:v>
                </c:pt>
                <c:pt idx="71">
                  <c:v>5</c:v>
                </c:pt>
                <c:pt idx="72">
                  <c:v>6</c:v>
                </c:pt>
                <c:pt idx="73">
                  <c:v>7</c:v>
                </c:pt>
                <c:pt idx="74">
                  <c:v>0</c:v>
                </c:pt>
                <c:pt idx="75">
                  <c:v>0</c:v>
                </c:pt>
                <c:pt idx="76">
                  <c:v>0</c:v>
                </c:pt>
                <c:pt idx="77">
                  <c:v>0</c:v>
                </c:pt>
                <c:pt idx="78">
                  <c:v>1</c:v>
                </c:pt>
                <c:pt idx="79">
                  <c:v>1</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1</c:v>
                </c:pt>
                <c:pt idx="111">
                  <c:v>0</c:v>
                </c:pt>
              </c:numCache>
            </c:numRef>
          </c:yVal>
          <c:smooth val="0"/>
          <c:extLst>
            <c:ext xmlns:c16="http://schemas.microsoft.com/office/drawing/2014/chart" uri="{C3380CC4-5D6E-409C-BE32-E72D297353CC}">
              <c16:uniqueId val="{00000000-B4AB-411D-BEFC-66038FF0FAB2}"/>
            </c:ext>
          </c:extLst>
        </c:ser>
        <c:dLbls>
          <c:showLegendKey val="0"/>
          <c:showVal val="0"/>
          <c:showCatName val="0"/>
          <c:showSerName val="0"/>
          <c:showPercent val="0"/>
          <c:showBubbleSize val="0"/>
        </c:dLbls>
        <c:axId val="314037440"/>
        <c:axId val="314044928"/>
      </c:scatterChart>
      <c:valAx>
        <c:axId val="314037440"/>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14044928"/>
        <c:crosses val="autoZero"/>
        <c:crossBetween val="midCat"/>
      </c:valAx>
      <c:valAx>
        <c:axId val="3140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3140374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R/Ship Btwn Discount &amp; Reviews</a:t>
            </a:r>
          </a:p>
        </cx:rich>
      </cx:tx>
    </cx:title>
    <cx:plotArea>
      <cx:plotAreaRegion>
        <cx:series layoutId="clusteredColumn" uniqueId="{3DDC4984-04E9-40E6-BE90-093292EC1440}" formatIdx="0">
          <cx:tx>
            <cx:txData>
              <cx:f>_xlchart.v1.0</cx:f>
              <cx:v>Discount</cx:v>
            </cx:txData>
          </cx:tx>
          <cx:dataId val="0"/>
          <cx:layoutPr>
            <cx:binning intervalClosed="r"/>
          </cx:layoutPr>
        </cx:series>
        <cx:series layoutId="clusteredColumn" hidden="1" uniqueId="{0FD4504C-488B-46BC-969A-F63DF530E03E}" formatIdx="1">
          <cx:tx>
            <cx:txData>
              <cx:f>_xlchart.v1.2</cx:f>
              <cx:v>Review</cx:v>
            </cx:txData>
          </cx:tx>
          <cx:dataId val="1"/>
          <cx:layoutPr>
            <cx:binning intervalClosed="r"/>
          </cx:layoutPr>
        </cx:series>
      </cx:plotAreaRegion>
      <cx:axis id="0">
        <cx:catScaling/>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rich>
          <a:bodyPr spcFirstLastPara="1" vertOverflow="ellipsis" wrap="square" lIns="0" tIns="0" rIns="0" bIns="0" anchor="ctr" anchorCtr="1"/>
          <a:lstStyle/>
          <a:p>
            <a:pPr algn="ctr">
              <a:defRPr b="1"/>
            </a:pPr>
            <a:r>
              <a:rPr lang="en-US" b="1"/>
              <a:t>Rating Vs Reviews</a:t>
            </a:r>
          </a:p>
        </cx:rich>
      </cx:tx>
    </cx:title>
    <cx:plotArea>
      <cx:plotAreaRegion>
        <cx:series layoutId="clusteredColumn" uniqueId="{72823874-EF27-40E7-9B87-C241C8FAC8D4}" formatIdx="0">
          <cx:tx>
            <cx:txData>
              <cx:f>_xlchart.v1.4</cx:f>
              <cx:v>Review</cx:v>
            </cx:txData>
          </cx:tx>
          <cx:dataId val="0"/>
          <cx:layoutPr>
            <cx:binning intervalClosed="r"/>
          </cx:layoutPr>
        </cx:series>
        <cx:series layoutId="clusteredColumn" hidden="1" uniqueId="{A551E28F-8B01-4310-A500-97FDD53D4F26}" formatIdx="1">
          <cx:tx>
            <cx:txData>
              <cx:f>_xlchart.v1.6</cx:f>
              <cx:v>Ratingd</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rich>
          <a:bodyPr spcFirstLastPara="1" vertOverflow="ellipsis" wrap="square" lIns="0" tIns="0" rIns="0" bIns="0" anchor="ctr" anchorCtr="1"/>
          <a:lstStyle/>
          <a:p>
            <a:pPr algn="ctr">
              <a:defRPr sz="2400" b="1">
                <a:solidFill>
                  <a:schemeClr val="bg1"/>
                </a:solidFill>
              </a:defRPr>
            </a:pPr>
            <a:r>
              <a:rPr lang="en-US" sz="2400" b="1">
                <a:solidFill>
                  <a:schemeClr val="bg1"/>
                </a:solidFill>
              </a:rPr>
              <a:t>Rating Vs Reviews</a:t>
            </a:r>
            <a:endParaRPr lang="en-US" b="1">
              <a:solidFill>
                <a:schemeClr val="bg1"/>
              </a:solidFill>
            </a:endParaRPr>
          </a:p>
        </cx:rich>
      </cx:tx>
    </cx:title>
    <cx:plotArea>
      <cx:plotAreaRegion>
        <cx:plotSurface>
          <cx:spPr>
            <a:noFill/>
            <a:ln>
              <a:noFill/>
            </a:ln>
          </cx:spPr>
        </cx:plotSurface>
        <cx:series layoutId="clusteredColumn" uniqueId="{72823874-EF27-40E7-9B87-C241C8FAC8D4}" formatIdx="0">
          <cx:tx>
            <cx:txData>
              <cx:f>_xlchart.v1.8</cx:f>
              <cx:v>Review</cx:v>
            </cx:txData>
          </cx:tx>
          <cx:dataId val="0"/>
          <cx:layoutPr>
            <cx:binning intervalClosed="r"/>
          </cx:layoutPr>
        </cx:series>
        <cx:series layoutId="clusteredColumn" hidden="1" uniqueId="{A551E28F-8B01-4310-A500-97FDD53D4F26}" formatIdx="1">
          <cx:tx>
            <cx:txData>
              <cx:f>_xlchart.v1.10</cx:f>
              <cx:v>Ratingd</cx:v>
            </cx:txData>
          </cx:tx>
          <cx:dataId val="1"/>
          <cx:layoutPr>
            <cx:binning intervalClosed="r"/>
          </cx:layoutPr>
        </cx:series>
      </cx:plotAreaRegion>
      <cx:axis id="0">
        <cx:catScaling gapWidth="0"/>
        <cx:tickLabels/>
        <cx:txPr>
          <a:bodyPr spcFirstLastPara="1" vertOverflow="ellipsis" wrap="square" lIns="0" tIns="0" rIns="0" bIns="0" anchor="ctr" anchorCtr="1"/>
          <a:lstStyle/>
          <a:p>
            <a:pPr>
              <a:defRPr sz="1600">
                <a:solidFill>
                  <a:schemeClr val="bg1"/>
                </a:solidFill>
              </a:defRPr>
            </a:pPr>
            <a:endParaRPr lang="en-US" sz="1600">
              <a:solidFill>
                <a:schemeClr val="bg1"/>
              </a:solidFill>
            </a:endParaRPr>
          </a:p>
        </cx:txPr>
      </cx:axis>
      <cx:axis id="1">
        <cx:valScaling/>
        <cx:tickLabels/>
        <cx:txPr>
          <a:bodyPr spcFirstLastPara="1" vertOverflow="ellipsis" wrap="square" lIns="0" tIns="0" rIns="0" bIns="0" anchor="ctr" anchorCtr="1"/>
          <a:lstStyle/>
          <a:p>
            <a:pPr>
              <a:defRPr sz="1600">
                <a:solidFill>
                  <a:schemeClr val="bg1"/>
                </a:solidFill>
              </a:defRPr>
            </a:pPr>
            <a:endParaRPr lang="en-US" sz="1600">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6.xml"/><Relationship Id="rId7" Type="http://schemas.openxmlformats.org/officeDocument/2006/relationships/image" Target="../media/image4.emf"/><Relationship Id="rId2" Type="http://schemas.openxmlformats.org/officeDocument/2006/relationships/chart" Target="../charts/chart5.xml"/><Relationship Id="rId1" Type="http://schemas.microsoft.com/office/2014/relationships/chartEx" Target="../charts/chartEx3.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607670</xdr:colOff>
      <xdr:row>14</xdr:row>
      <xdr:rowOff>122098</xdr:rowOff>
    </xdr:from>
    <xdr:to>
      <xdr:col>7</xdr:col>
      <xdr:colOff>823570</xdr:colOff>
      <xdr:row>25</xdr:row>
      <xdr:rowOff>15031</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25400</xdr:colOff>
      <xdr:row>0</xdr:row>
      <xdr:rowOff>76200</xdr:rowOff>
    </xdr:from>
    <xdr:to>
      <xdr:col>9</xdr:col>
      <xdr:colOff>501650</xdr:colOff>
      <xdr:row>11</xdr:row>
      <xdr:rowOff>152400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283338</xdr:colOff>
      <xdr:row>16</xdr:row>
      <xdr:rowOff>6430</xdr:rowOff>
    </xdr:from>
    <xdr:to>
      <xdr:col>28</xdr:col>
      <xdr:colOff>46540</xdr:colOff>
      <xdr:row>30</xdr:row>
      <xdr:rowOff>170645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585165</xdr:colOff>
      <xdr:row>15</xdr:row>
      <xdr:rowOff>8441</xdr:rowOff>
    </xdr:from>
    <xdr:to>
      <xdr:col>14</xdr:col>
      <xdr:colOff>588380</xdr:colOff>
      <xdr:row>26</xdr:row>
      <xdr:rowOff>153607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245962</xdr:colOff>
      <xdr:row>0</xdr:row>
      <xdr:rowOff>107386</xdr:rowOff>
    </xdr:from>
    <xdr:to>
      <xdr:col>35</xdr:col>
      <xdr:colOff>228279</xdr:colOff>
      <xdr:row>15</xdr:row>
      <xdr:rowOff>77485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192911</xdr:colOff>
      <xdr:row>0</xdr:row>
      <xdr:rowOff>48228</xdr:rowOff>
    </xdr:from>
    <xdr:to>
      <xdr:col>4</xdr:col>
      <xdr:colOff>511215</xdr:colOff>
      <xdr:row>11</xdr:row>
      <xdr:rowOff>154329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45</xdr:col>
      <xdr:colOff>365760</xdr:colOff>
      <xdr:row>56</xdr:row>
      <xdr:rowOff>152400</xdr:rowOff>
    </xdr:to>
    <xdr:sp macro="" textlink="">
      <xdr:nvSpPr>
        <xdr:cNvPr id="2" name="Rectangle 1"/>
        <xdr:cNvSpPr/>
      </xdr:nvSpPr>
      <xdr:spPr>
        <a:xfrm>
          <a:off x="0" y="0"/>
          <a:ext cx="27797760" cy="1039368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462280</xdr:colOff>
      <xdr:row>0</xdr:row>
      <xdr:rowOff>0</xdr:rowOff>
    </xdr:from>
    <xdr:to>
      <xdr:col>27</xdr:col>
      <xdr:colOff>457200</xdr:colOff>
      <xdr:row>4</xdr:row>
      <xdr:rowOff>139700</xdr:rowOff>
    </xdr:to>
    <xdr:sp macro="" textlink="">
      <xdr:nvSpPr>
        <xdr:cNvPr id="13" name="TextBox 12"/>
        <xdr:cNvSpPr txBox="1"/>
      </xdr:nvSpPr>
      <xdr:spPr>
        <a:xfrm>
          <a:off x="6558280" y="0"/>
          <a:ext cx="10358120" cy="87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u="sng">
              <a:solidFill>
                <a:schemeClr val="bg1"/>
              </a:solidFill>
            </a:rPr>
            <a:t>JUMIA DATASET ANALYSIS</a:t>
          </a:r>
        </a:p>
      </xdr:txBody>
    </xdr:sp>
    <xdr:clientData/>
  </xdr:twoCellAnchor>
  <xdr:twoCellAnchor>
    <xdr:from>
      <xdr:col>0</xdr:col>
      <xdr:colOff>0</xdr:colOff>
      <xdr:row>1</xdr:row>
      <xdr:rowOff>50800</xdr:rowOff>
    </xdr:from>
    <xdr:to>
      <xdr:col>7</xdr:col>
      <xdr:colOff>152400</xdr:colOff>
      <xdr:row>15</xdr:row>
      <xdr:rowOff>76200</xdr:rowOff>
    </xdr:to>
    <xdr:sp macro="" textlink="">
      <xdr:nvSpPr>
        <xdr:cNvPr id="15" name="Rounded Rectangle 14"/>
        <xdr:cNvSpPr/>
      </xdr:nvSpPr>
      <xdr:spPr>
        <a:xfrm>
          <a:off x="0" y="228600"/>
          <a:ext cx="4419600" cy="25146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20000"/>
                  <a:lumOff val="80000"/>
                </a:schemeClr>
              </a:solidFill>
            </a:rPr>
            <a:t>Product's Average Old Price</a:t>
          </a:r>
        </a:p>
        <a:p>
          <a:pPr algn="l"/>
          <a:r>
            <a:rPr lang="en-US" sz="3600" b="1" i="0" u="none" strike="noStrike">
              <a:solidFill>
                <a:schemeClr val="lt1"/>
              </a:solidFill>
              <a:effectLst/>
              <a:latin typeface="+mn-lt"/>
              <a:ea typeface="+mn-ea"/>
              <a:cs typeface="+mn-cs"/>
            </a:rPr>
            <a:t>1,812</a:t>
          </a:r>
          <a:r>
            <a:rPr lang="en-US" sz="3600" b="1"/>
            <a:t> </a:t>
          </a:r>
          <a:endParaRPr lang="en-US" sz="3600" b="1">
            <a:solidFill>
              <a:schemeClr val="accent1">
                <a:lumMod val="20000"/>
                <a:lumOff val="80000"/>
              </a:schemeClr>
            </a:solidFill>
          </a:endParaRPr>
        </a:p>
        <a:p>
          <a:pPr algn="l"/>
          <a:r>
            <a:rPr lang="en-US" sz="2400" b="1">
              <a:solidFill>
                <a:schemeClr val="accent1">
                  <a:lumMod val="20000"/>
                  <a:lumOff val="80000"/>
                </a:schemeClr>
              </a:solidFill>
            </a:rPr>
            <a:t>Average Current Price</a:t>
          </a:r>
          <a:r>
            <a:rPr lang="en-US" sz="3600" b="0" i="0">
              <a:solidFill>
                <a:schemeClr val="lt1"/>
              </a:solidFill>
              <a:effectLst/>
              <a:latin typeface="+mn-lt"/>
              <a:ea typeface="+mn-ea"/>
              <a:cs typeface="+mn-cs"/>
            </a:rPr>
            <a:t>                             </a:t>
          </a:r>
          <a:r>
            <a:rPr lang="en-US" sz="3600" b="1" i="0">
              <a:solidFill>
                <a:schemeClr val="lt1"/>
              </a:solidFill>
              <a:effectLst/>
              <a:latin typeface="+mn-lt"/>
              <a:ea typeface="+mn-ea"/>
              <a:cs typeface="+mn-cs"/>
            </a:rPr>
            <a:t>1,186.89</a:t>
          </a:r>
          <a:r>
            <a:rPr lang="en-US" sz="3600" b="0" i="0">
              <a:solidFill>
                <a:schemeClr val="lt1"/>
              </a:solidFill>
              <a:effectLst/>
              <a:latin typeface="+mn-lt"/>
              <a:ea typeface="+mn-ea"/>
              <a:cs typeface="+mn-cs"/>
            </a:rPr>
            <a:t> </a:t>
          </a:r>
          <a:endParaRPr lang="en-US" sz="3600" b="1">
            <a:solidFill>
              <a:schemeClr val="accent1">
                <a:lumMod val="20000"/>
                <a:lumOff val="80000"/>
              </a:schemeClr>
            </a:solidFill>
          </a:endParaRPr>
        </a:p>
      </xdr:txBody>
    </xdr:sp>
    <xdr:clientData/>
  </xdr:twoCellAnchor>
  <xdr:twoCellAnchor>
    <xdr:from>
      <xdr:col>0</xdr:col>
      <xdr:colOff>0</xdr:colOff>
      <xdr:row>27</xdr:row>
      <xdr:rowOff>152400</xdr:rowOff>
    </xdr:from>
    <xdr:to>
      <xdr:col>7</xdr:col>
      <xdr:colOff>152400</xdr:colOff>
      <xdr:row>55</xdr:row>
      <xdr:rowOff>167640</xdr:rowOff>
    </xdr:to>
    <xdr:sp macro="" textlink="">
      <xdr:nvSpPr>
        <xdr:cNvPr id="17" name="Rounded Rectangle 16"/>
        <xdr:cNvSpPr/>
      </xdr:nvSpPr>
      <xdr:spPr>
        <a:xfrm>
          <a:off x="0" y="5090160"/>
          <a:ext cx="4419600" cy="51358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u="sng"/>
            <a:t>Most Expensive Product</a:t>
          </a:r>
        </a:p>
        <a:p>
          <a:pPr algn="l"/>
          <a:r>
            <a:rPr lang="en-US" sz="2800" b="1" i="0" u="none" strike="noStrike">
              <a:solidFill>
                <a:schemeClr val="lt1"/>
              </a:solidFill>
              <a:effectLst/>
              <a:latin typeface="+mn-lt"/>
              <a:ea typeface="+mn-ea"/>
              <a:cs typeface="+mn-cs"/>
            </a:rPr>
            <a:t>32PCS Portable Cordless Drill Set With Cyclic Battery Drive -26 Variable Speed</a:t>
          </a:r>
          <a:r>
            <a:rPr lang="en-US" sz="2800" b="1"/>
            <a:t> </a:t>
          </a:r>
          <a:endParaRPr lang="en-US" sz="2800"/>
        </a:p>
        <a:p>
          <a:pPr algn="l"/>
          <a:endParaRPr lang="en-US" sz="2800" b="1" u="none"/>
        </a:p>
        <a:p>
          <a:pPr algn="l"/>
          <a:r>
            <a:rPr lang="en-US" sz="2800" b="1" u="sng"/>
            <a:t>Least</a:t>
          </a:r>
          <a:r>
            <a:rPr lang="en-US" sz="2800" b="1" u="sng" baseline="0"/>
            <a:t> Expensive Product</a:t>
          </a:r>
        </a:p>
        <a:p>
          <a:pPr algn="l"/>
          <a:r>
            <a:rPr lang="en-US" sz="2800" b="1" i="0" u="none" strike="noStrike">
              <a:solidFill>
                <a:schemeClr val="lt1"/>
              </a:solidFill>
              <a:effectLst/>
              <a:latin typeface="+mn-lt"/>
              <a:ea typeface="+mn-ea"/>
              <a:cs typeface="+mn-cs"/>
            </a:rPr>
            <a:t>3PCS Single Head Knitting Crochet Sweater Needle Set</a:t>
          </a:r>
          <a:r>
            <a:rPr lang="en-US" sz="2800" b="1"/>
            <a:t> </a:t>
          </a:r>
        </a:p>
      </xdr:txBody>
    </xdr:sp>
    <xdr:clientData/>
  </xdr:twoCellAnchor>
  <xdr:twoCellAnchor>
    <xdr:from>
      <xdr:col>0</xdr:col>
      <xdr:colOff>0</xdr:colOff>
      <xdr:row>14</xdr:row>
      <xdr:rowOff>63500</xdr:rowOff>
    </xdr:from>
    <xdr:to>
      <xdr:col>7</xdr:col>
      <xdr:colOff>152400</xdr:colOff>
      <xdr:row>27</xdr:row>
      <xdr:rowOff>88900</xdr:rowOff>
    </xdr:to>
    <xdr:sp macro="" textlink="">
      <xdr:nvSpPr>
        <xdr:cNvPr id="18" name="Rounded Rectangle 17"/>
        <xdr:cNvSpPr/>
      </xdr:nvSpPr>
      <xdr:spPr>
        <a:xfrm>
          <a:off x="0" y="2552700"/>
          <a:ext cx="4419600" cy="2336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Average Discount</a:t>
          </a:r>
        </a:p>
        <a:p>
          <a:pPr algn="l"/>
          <a:r>
            <a:rPr lang="en-US" sz="3600" b="1"/>
            <a:t>37%</a:t>
          </a:r>
        </a:p>
        <a:p>
          <a:pPr algn="l"/>
          <a:r>
            <a:rPr lang="en-US" sz="2400" b="1"/>
            <a:t>Average</a:t>
          </a:r>
          <a:r>
            <a:rPr lang="en-US" sz="2400" b="1" baseline="0"/>
            <a:t> Rating</a:t>
          </a:r>
        </a:p>
        <a:p>
          <a:pPr algn="l"/>
          <a:r>
            <a:rPr lang="en-US" sz="3600" b="1" baseline="0"/>
            <a:t>2.0</a:t>
          </a:r>
          <a:endParaRPr lang="en-US" sz="3600" b="1"/>
        </a:p>
      </xdr:txBody>
    </xdr:sp>
    <xdr:clientData/>
  </xdr:twoCellAnchor>
  <xdr:twoCellAnchor>
    <xdr:from>
      <xdr:col>0</xdr:col>
      <xdr:colOff>12700</xdr:colOff>
      <xdr:row>14</xdr:row>
      <xdr:rowOff>76200</xdr:rowOff>
    </xdr:from>
    <xdr:to>
      <xdr:col>6</xdr:col>
      <xdr:colOff>76200</xdr:colOff>
      <xdr:row>14</xdr:row>
      <xdr:rowOff>76200</xdr:rowOff>
    </xdr:to>
    <xdr:cxnSp macro="">
      <xdr:nvCxnSpPr>
        <xdr:cNvPr id="21" name="Straight Connector 20"/>
        <xdr:cNvCxnSpPr/>
      </xdr:nvCxnSpPr>
      <xdr:spPr>
        <a:xfrm>
          <a:off x="12700" y="2565400"/>
          <a:ext cx="3721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6</xdr:col>
      <xdr:colOff>114300</xdr:colOff>
      <xdr:row>0</xdr:row>
      <xdr:rowOff>25400</xdr:rowOff>
    </xdr:to>
    <xdr:cxnSp macro="">
      <xdr:nvCxnSpPr>
        <xdr:cNvPr id="23" name="Straight Connector 22"/>
        <xdr:cNvCxnSpPr/>
      </xdr:nvCxnSpPr>
      <xdr:spPr>
        <a:xfrm flipV="1">
          <a:off x="0" y="0"/>
          <a:ext cx="3771900" cy="2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91440</xdr:colOff>
      <xdr:row>42</xdr:row>
      <xdr:rowOff>106680</xdr:rowOff>
    </xdr:from>
    <xdr:to>
      <xdr:col>6</xdr:col>
      <xdr:colOff>281940</xdr:colOff>
      <xdr:row>42</xdr:row>
      <xdr:rowOff>119380</xdr:rowOff>
    </xdr:to>
    <xdr:cxnSp macro="">
      <xdr:nvCxnSpPr>
        <xdr:cNvPr id="25" name="Straight Connector 24"/>
        <xdr:cNvCxnSpPr/>
      </xdr:nvCxnSpPr>
      <xdr:spPr>
        <a:xfrm flipV="1">
          <a:off x="91440" y="7787640"/>
          <a:ext cx="38481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12700</xdr:colOff>
      <xdr:row>25</xdr:row>
      <xdr:rowOff>165100</xdr:rowOff>
    </xdr:from>
    <xdr:to>
      <xdr:col>6</xdr:col>
      <xdr:colOff>203200</xdr:colOff>
      <xdr:row>26</xdr:row>
      <xdr:rowOff>0</xdr:rowOff>
    </xdr:to>
    <xdr:cxnSp macro="">
      <xdr:nvCxnSpPr>
        <xdr:cNvPr id="27" name="Straight Connector 26"/>
        <xdr:cNvCxnSpPr/>
      </xdr:nvCxnSpPr>
      <xdr:spPr>
        <a:xfrm flipV="1">
          <a:off x="12700" y="4610100"/>
          <a:ext cx="38481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28</xdr:row>
      <xdr:rowOff>175260</xdr:rowOff>
    </xdr:from>
    <xdr:to>
      <xdr:col>24</xdr:col>
      <xdr:colOff>63500</xdr:colOff>
      <xdr:row>55</xdr:row>
      <xdr:rowOff>86360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426720</xdr:colOff>
      <xdr:row>28</xdr:row>
      <xdr:rowOff>91440</xdr:rowOff>
    </xdr:from>
    <xdr:to>
      <xdr:col>34</xdr:col>
      <xdr:colOff>230273</xdr:colOff>
      <xdr:row>55</xdr:row>
      <xdr:rowOff>118126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533400</xdr:colOff>
      <xdr:row>28</xdr:row>
      <xdr:rowOff>30480</xdr:rowOff>
    </xdr:from>
    <xdr:to>
      <xdr:col>44</xdr:col>
      <xdr:colOff>579120</xdr:colOff>
      <xdr:row>54</xdr:row>
      <xdr:rowOff>15240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0</xdr:colOff>
      <xdr:row>6</xdr:row>
      <xdr:rowOff>0</xdr:rowOff>
    </xdr:from>
    <xdr:to>
      <xdr:col>29</xdr:col>
      <xdr:colOff>473899</xdr:colOff>
      <xdr:row>27</xdr:row>
      <xdr:rowOff>15240</xdr:rowOff>
    </xdr:to>
    <xdr:pic>
      <xdr:nvPicPr>
        <xdr:cNvPr id="47" name="Picture 4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0" y="1097280"/>
          <a:ext cx="2912299" cy="3855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533400</xdr:colOff>
      <xdr:row>4</xdr:row>
      <xdr:rowOff>15240</xdr:rowOff>
    </xdr:from>
    <xdr:to>
      <xdr:col>29</xdr:col>
      <xdr:colOff>518160</xdr:colOff>
      <xdr:row>6</xdr:row>
      <xdr:rowOff>91440</xdr:rowOff>
    </xdr:to>
    <xdr:sp macro="" textlink="">
      <xdr:nvSpPr>
        <xdr:cNvPr id="48" name="TextBox 47"/>
        <xdr:cNvSpPr txBox="1"/>
      </xdr:nvSpPr>
      <xdr:spPr>
        <a:xfrm>
          <a:off x="15163800" y="746760"/>
          <a:ext cx="30327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Least Discounted Products</a:t>
          </a:r>
        </a:p>
      </xdr:txBody>
    </xdr:sp>
    <xdr:clientData/>
  </xdr:twoCellAnchor>
  <xdr:twoCellAnchor editAs="oneCell">
    <xdr:from>
      <xdr:col>30</xdr:col>
      <xdr:colOff>30480</xdr:colOff>
      <xdr:row>5</xdr:row>
      <xdr:rowOff>137160</xdr:rowOff>
    </xdr:from>
    <xdr:to>
      <xdr:col>34</xdr:col>
      <xdr:colOff>533400</xdr:colOff>
      <xdr:row>27</xdr:row>
      <xdr:rowOff>15240</xdr:rowOff>
    </xdr:to>
    <xdr:pic>
      <xdr:nvPicPr>
        <xdr:cNvPr id="49" name="Picture 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318480" y="1051560"/>
          <a:ext cx="2941320" cy="3901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533400</xdr:colOff>
      <xdr:row>3</xdr:row>
      <xdr:rowOff>167640</xdr:rowOff>
    </xdr:from>
    <xdr:to>
      <xdr:col>35</xdr:col>
      <xdr:colOff>45720</xdr:colOff>
      <xdr:row>6</xdr:row>
      <xdr:rowOff>45720</xdr:rowOff>
    </xdr:to>
    <xdr:sp macro="" textlink="">
      <xdr:nvSpPr>
        <xdr:cNvPr id="50" name="TextBox 49"/>
        <xdr:cNvSpPr txBox="1"/>
      </xdr:nvSpPr>
      <xdr:spPr>
        <a:xfrm>
          <a:off x="18211800" y="716280"/>
          <a:ext cx="31699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Highest</a:t>
          </a:r>
          <a:r>
            <a:rPr lang="en-US" sz="2000" b="1" baseline="0">
              <a:solidFill>
                <a:schemeClr val="bg1"/>
              </a:solidFill>
            </a:rPr>
            <a:t> Reviewed Products</a:t>
          </a:r>
          <a:endParaRPr lang="en-US" sz="2000" b="1">
            <a:solidFill>
              <a:schemeClr val="bg1"/>
            </a:solidFill>
          </a:endParaRPr>
        </a:p>
      </xdr:txBody>
    </xdr:sp>
    <xdr:clientData/>
  </xdr:twoCellAnchor>
  <xdr:twoCellAnchor editAs="oneCell">
    <xdr:from>
      <xdr:col>35</xdr:col>
      <xdr:colOff>45720</xdr:colOff>
      <xdr:row>5</xdr:row>
      <xdr:rowOff>137160</xdr:rowOff>
    </xdr:from>
    <xdr:to>
      <xdr:col>39</xdr:col>
      <xdr:colOff>563880</xdr:colOff>
      <xdr:row>27</xdr:row>
      <xdr:rowOff>15240</xdr:rowOff>
    </xdr:to>
    <xdr:pic>
      <xdr:nvPicPr>
        <xdr:cNvPr id="51" name="Picture 5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81720" y="1051560"/>
          <a:ext cx="2956560" cy="3901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35</xdr:col>
      <xdr:colOff>15240</xdr:colOff>
      <xdr:row>3</xdr:row>
      <xdr:rowOff>152400</xdr:rowOff>
    </xdr:from>
    <xdr:to>
      <xdr:col>39</xdr:col>
      <xdr:colOff>533400</xdr:colOff>
      <xdr:row>5</xdr:row>
      <xdr:rowOff>152400</xdr:rowOff>
    </xdr:to>
    <xdr:sp macro="" textlink="">
      <xdr:nvSpPr>
        <xdr:cNvPr id="52" name="TextBox 51"/>
        <xdr:cNvSpPr txBox="1"/>
      </xdr:nvSpPr>
      <xdr:spPr>
        <a:xfrm>
          <a:off x="21351240" y="701040"/>
          <a:ext cx="29565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High Rated Products</a:t>
          </a:r>
        </a:p>
      </xdr:txBody>
    </xdr:sp>
    <xdr:clientData/>
  </xdr:twoCellAnchor>
  <xdr:twoCellAnchor>
    <xdr:from>
      <xdr:col>39</xdr:col>
      <xdr:colOff>563880</xdr:colOff>
      <xdr:row>3</xdr:row>
      <xdr:rowOff>137160</xdr:rowOff>
    </xdr:from>
    <xdr:to>
      <xdr:col>44</xdr:col>
      <xdr:colOff>502920</xdr:colOff>
      <xdr:row>6</xdr:row>
      <xdr:rowOff>15240</xdr:rowOff>
    </xdr:to>
    <xdr:sp macro="" textlink="">
      <xdr:nvSpPr>
        <xdr:cNvPr id="55" name="TextBox 54"/>
        <xdr:cNvSpPr txBox="1"/>
      </xdr:nvSpPr>
      <xdr:spPr>
        <a:xfrm>
          <a:off x="24338280" y="685800"/>
          <a:ext cx="29870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Highest Discounted Products</a:t>
          </a:r>
        </a:p>
      </xdr:txBody>
    </xdr:sp>
    <xdr:clientData/>
  </xdr:twoCellAnchor>
  <xdr:twoCellAnchor editAs="oneCell">
    <xdr:from>
      <xdr:col>40</xdr:col>
      <xdr:colOff>45720</xdr:colOff>
      <xdr:row>5</xdr:row>
      <xdr:rowOff>137160</xdr:rowOff>
    </xdr:from>
    <xdr:to>
      <xdr:col>45</xdr:col>
      <xdr:colOff>0</xdr:colOff>
      <xdr:row>26</xdr:row>
      <xdr:rowOff>152400</xdr:rowOff>
    </xdr:to>
    <xdr:pic>
      <xdr:nvPicPr>
        <xdr:cNvPr id="57" name="Picture 5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429720" y="1051560"/>
          <a:ext cx="3002280" cy="3855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579120</xdr:colOff>
      <xdr:row>8</xdr:row>
      <xdr:rowOff>60960</xdr:rowOff>
    </xdr:from>
    <xdr:to>
      <xdr:col>11</xdr:col>
      <xdr:colOff>579120</xdr:colOff>
      <xdr:row>21</xdr:row>
      <xdr:rowOff>150495</xdr:rowOff>
    </xdr:to>
    <mc:AlternateContent xmlns:mc="http://schemas.openxmlformats.org/markup-compatibility/2006" xmlns:a14="http://schemas.microsoft.com/office/drawing/2010/main">
      <mc:Choice Requires="a14">
        <xdr:graphicFrame macro="">
          <xdr:nvGraphicFramePr>
            <xdr:cNvPr id="58" name="Ratingd"/>
            <xdr:cNvGraphicFramePr/>
          </xdr:nvGraphicFramePr>
          <xdr:xfrm>
            <a:off x="0" y="0"/>
            <a:ext cx="0" cy="0"/>
          </xdr:xfrm>
          <a:graphic>
            <a:graphicData uri="http://schemas.microsoft.com/office/drawing/2010/slicer">
              <sle:slicer xmlns:sle="http://schemas.microsoft.com/office/drawing/2010/slicer" name="Ratingd"/>
            </a:graphicData>
          </a:graphic>
        </xdr:graphicFrame>
      </mc:Choice>
      <mc:Fallback xmlns="">
        <xdr:sp macro="" textlink="">
          <xdr:nvSpPr>
            <xdr:cNvPr id="0" name=""/>
            <xdr:cNvSpPr>
              <a:spLocks noTextEdit="1"/>
            </xdr:cNvSpPr>
          </xdr:nvSpPr>
          <xdr:spPr>
            <a:xfrm>
              <a:off x="5455920" y="1524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335280</xdr:colOff>
      <xdr:row>8</xdr:row>
      <xdr:rowOff>45720</xdr:rowOff>
    </xdr:from>
    <xdr:to>
      <xdr:col>15</xdr:col>
      <xdr:colOff>335280</xdr:colOff>
      <xdr:row>21</xdr:row>
      <xdr:rowOff>135255</xdr:rowOff>
    </xdr:to>
    <mc:AlternateContent xmlns:mc="http://schemas.openxmlformats.org/markup-compatibility/2006" xmlns:a14="http://schemas.microsoft.com/office/drawing/2010/main">
      <mc:Choice Requires="a14">
        <xdr:graphicFrame macro="">
          <xdr:nvGraphicFramePr>
            <xdr:cNvPr id="59" name="Discount"/>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7650480" y="1508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548640</xdr:colOff>
      <xdr:row>8</xdr:row>
      <xdr:rowOff>0</xdr:rowOff>
    </xdr:from>
    <xdr:to>
      <xdr:col>18</xdr:col>
      <xdr:colOff>548640</xdr:colOff>
      <xdr:row>21</xdr:row>
      <xdr:rowOff>180975</xdr:rowOff>
    </xdr:to>
    <mc:AlternateContent xmlns:mc="http://schemas.openxmlformats.org/markup-compatibility/2006" xmlns:a14="http://schemas.microsoft.com/office/drawing/2010/main">
      <mc:Choice Requires="a14">
        <xdr:graphicFrame macro="">
          <xdr:nvGraphicFramePr>
            <xdr:cNvPr id="6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692640" y="1463040"/>
              <a:ext cx="1828800" cy="2558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579120</xdr:colOff>
      <xdr:row>29</xdr:row>
      <xdr:rowOff>45720</xdr:rowOff>
    </xdr:from>
    <xdr:to>
      <xdr:col>15</xdr:col>
      <xdr:colOff>426720</xdr:colOff>
      <xdr:row>50</xdr:row>
      <xdr:rowOff>45720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User" refreshedDate="45694.084752430557" createdVersion="6" refreshedVersion="6" minRefreshableVersion="3" recordCount="112">
  <cacheSource type="worksheet">
    <worksheetSource ref="A1:J113" sheet="Descriptive Statistics"/>
  </cacheSource>
  <cacheFields count="10">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SemiMixedTypes="0" containsString="0"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n v="180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0">
      <sharedItems containsSemiMixedTypes="0" containsString="0" containsNumber="1" containsInteger="1" minValue="80" maxValue="6143"/>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d" numFmtId="0">
      <sharedItems containsSemiMixedTypes="0" containsString="0" containsNumber="1" minValue="0" maxValue="5" count="23">
        <n v="4.5"/>
        <n v="4.0999999999999996"/>
        <n v="4.5999999999999996"/>
        <n v="4.7"/>
        <n v="4.8"/>
        <n v="4"/>
        <n v="3.8"/>
        <n v="4.2"/>
        <n v="5"/>
        <n v="3.3"/>
        <n v="0"/>
        <n v="4.4000000000000004"/>
        <n v="4.3"/>
        <n v="2.5"/>
        <n v="3"/>
        <n v="2.1"/>
        <n v="2.8"/>
        <n v="2.7"/>
        <n v="2.9"/>
        <n v="2.2000000000000002"/>
        <n v="2.2999999999999998"/>
        <n v="2.6"/>
        <n v="2"/>
      </sharedItems>
    </cacheField>
    <cacheField name="Absolute Discount" numFmtId="3">
      <sharedItems containsSemiMixedTypes="0" containsString="0" containsNumber="1" containsInteger="1" minValue="24" maxValue="2585"/>
    </cacheField>
    <cacheField name="Product Rating Categories" numFmtId="0">
      <sharedItems/>
    </cacheField>
    <cacheField name="Discount Categories" numFmtId="0">
      <sharedItems count="3">
        <s v="Medium"/>
        <s v="High"/>
        <s v="Poor"/>
      </sharedItems>
    </cacheField>
    <cacheField name="Average C.Price" numFmtId="0">
      <sharedItems containsBlank="1" containsMixedTypes="1" containsNumber="1" minValue="0.36776785714285715" maxValue="181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695.388468865742" createdVersion="6" refreshedVersion="6" minRefreshableVersion="3" recordCount="10">
  <cacheSource type="worksheet">
    <worksheetSource name="Table2"/>
  </cacheSource>
  <cacheFields count="2">
    <cacheField name="Product" numFmtId="0">
      <sharedItems count="10">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sharedItems>
    </cacheField>
    <cacheField name="Discount" numFmtId="9">
      <sharedItems containsSemiMixedTypes="0" containsString="0" containsNumber="1" minValue="0.01" maxValue="0.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695.406017361114" createdVersion="6" refreshedVersion="6" minRefreshableVersion="3" recordCount="10">
  <cacheSource type="worksheet">
    <worksheetSource name="Table3"/>
  </cacheSource>
  <cacheFields count="2">
    <cacheField name="Product" numFmtId="0">
      <sharedItems count="10">
        <s v="Portable Mini Cordless Car Vacuum Cleaner  Blue"/>
        <s v="137 Pieces Cake Decorating Tool Set Baking Supplies"/>
        <s v="100 Pcs Crochet Hook Tool Set Knitting Hook Set With Box"/>
        <s v="3D Waterproof EVA Plastic Shower Curtain 1.8*2Mtrs"/>
        <s v="Electronic Digital Display Vernier Caliper"/>
        <s v="52 Pieces Cake Decorating Tool Set Gift Kit Baking Supplies"/>
        <s v="53Pcs/Set Yarn Knitting Crochet Hooks With Bag  Fortune Cat"/>
        <s v="53 Pieces/Set Yarn Knitting Crochet Hooks With Bag  Pansies"/>
        <s v="Punchfree Great Load Bearing Bathroom Storage Rack Wall ShelfWhite"/>
        <s v="120W Cordless Vacuum Cleaners Handheld Electric Vacuum Cleaner"/>
      </sharedItems>
    </cacheField>
    <cacheField name="Review" numFmtId="0">
      <sharedItems containsSemiMixedTypes="0" containsString="0" containsNumber="1" containsInteger="1" minValue="20" maxValue="6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5695.425856944443" createdVersion="6" refreshedVersion="6" minRefreshableVersion="3" recordCount="7">
  <cacheSource type="worksheet">
    <worksheetSource name="Table4"/>
  </cacheSource>
  <cacheFields count="2">
    <cacheField name="Product" numFmtId="0">
      <sharedItems count="7">
        <s v="AntiSkid Absorbent Insulation Coaster  For Home Office"/>
        <s v="Peacock  Throw Pillow Cushion Case For Home Car"/>
        <s v="LASA Aluminum Folding Truck Hand Cart  68kg Max"/>
        <s v="DIY File Folder, Office Drawer File Holder, Pen Holder, Desktop Storage Rack"/>
        <s v="Classic Black Cat Cotton Hemp Pillow Case For Home Car"/>
        <s v="Bedroom Simple Floor Hanging Clothes Rack Single Pole Hat Rack  White"/>
        <s v="Konka Healty Electric Kettle, 24hour Heat Preservation,1.5L,800W, White"/>
      </sharedItems>
    </cacheField>
    <cacheField name="Ratingd"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5695.43367766204" createdVersion="6" refreshedVersion="6" minRefreshableVersion="3" recordCount="11">
  <cacheSource type="worksheet">
    <worksheetSource name="Table1"/>
  </cacheSource>
  <cacheFields count="2">
    <cacheField name="Product" numFmtId="0">
      <sharedItems count="11">
        <s v="6 In 1 Bottle Can Opener Multifunctional Easy Opener"/>
        <s v="Creative Owl Shape Keychain Black"/>
        <s v="LASA FOLDING TABLE SERVING STAND"/>
        <s v="Simple Metal Dog Art Sculpture Decoration For Home Office"/>
        <s v="5PCS Stainless Steel Cooking Pot Set With Steamed Slices"/>
        <s v="LASA 3 Tier Bamboo Shoe Bench Storage Shelf"/>
        <s v="Mythco 120COB Solar Wall Ligt With Motion Sensor And Remote Control 3 Modes"/>
        <s v="3PCS Single Head Knitting Crochet Sweater Needle Set"/>
        <s v="Classic Black Cat Cotton Hemp Pillow Case For Home Car"/>
        <s v="Exfoliate And Exfoliate Face Towel  Black"/>
        <s v="Intelligent  LED Body Sensor Wireless Lighting Night Light USB"/>
      </sharedItems>
    </cacheField>
    <cacheField name="Discount" numFmtId="9">
      <sharedItems containsSemiMixedTypes="0" containsString="0" containsNumber="1" minValue="0.52" maxValue="0.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
  <r>
    <x v="0"/>
    <x v="0"/>
    <n v="1525"/>
    <x v="0"/>
    <x v="0"/>
    <x v="0"/>
    <n v="575"/>
    <s v="Excellent"/>
    <x v="0"/>
    <n v="1186.8928571428571"/>
  </r>
  <r>
    <x v="1"/>
    <x v="1"/>
    <n v="999"/>
    <x v="1"/>
    <x v="1"/>
    <x v="1"/>
    <n v="472"/>
    <s v="Average"/>
    <x v="1"/>
    <s v="Average O.Price"/>
  </r>
  <r>
    <x v="2"/>
    <x v="2"/>
    <n v="2923"/>
    <x v="2"/>
    <x v="2"/>
    <x v="2"/>
    <n v="724"/>
    <s v="Excellent"/>
    <x v="0"/>
    <n v="1812"/>
  </r>
  <r>
    <x v="3"/>
    <x v="3"/>
    <n v="2499"/>
    <x v="3"/>
    <x v="3"/>
    <x v="3"/>
    <n v="919"/>
    <s v="Excellent"/>
    <x v="0"/>
    <s v="Average Discount %"/>
  </r>
  <r>
    <x v="4"/>
    <x v="4"/>
    <n v="2356"/>
    <x v="4"/>
    <x v="4"/>
    <x v="4"/>
    <n v="616"/>
    <s v="Excellent"/>
    <x v="0"/>
    <n v="0.36776785714285715"/>
  </r>
  <r>
    <x v="5"/>
    <x v="5"/>
    <n v="3290"/>
    <x v="5"/>
    <x v="5"/>
    <x v="5"/>
    <n v="291"/>
    <s v="Average"/>
    <x v="2"/>
    <s v="Average Rating"/>
  </r>
  <r>
    <x v="6"/>
    <x v="6"/>
    <n v="3032"/>
    <x v="6"/>
    <x v="6"/>
    <x v="2"/>
    <n v="713"/>
    <s v="Excellent"/>
    <x v="0"/>
    <n v="1.9794642857142855"/>
  </r>
  <r>
    <x v="7"/>
    <x v="7"/>
    <n v="1580"/>
    <x v="3"/>
    <x v="0"/>
    <x v="5"/>
    <n v="592"/>
    <s v="Average"/>
    <x v="0"/>
    <s v="Most expensive product"/>
  </r>
  <r>
    <x v="8"/>
    <x v="8"/>
    <n v="2800"/>
    <x v="7"/>
    <x v="4"/>
    <x v="4"/>
    <n v="1526"/>
    <s v="Excellent"/>
    <x v="1"/>
    <s v="32PCS Portable Cordless Drill Set With Cyclic Battery Drive -26 Variable Speed"/>
  </r>
  <r>
    <x v="9"/>
    <x v="9"/>
    <n v="2929"/>
    <x v="8"/>
    <x v="4"/>
    <x v="6"/>
    <n v="1329"/>
    <s v="Average"/>
    <x v="1"/>
    <s v="Least Expensive Product"/>
  </r>
  <r>
    <x v="10"/>
    <x v="10"/>
    <n v="999"/>
    <x v="9"/>
    <x v="7"/>
    <x v="1"/>
    <n v="200"/>
    <s v="Average"/>
    <x v="0"/>
    <s v="3PCS Single Head Knitting Crochet Sweater Needle Set"/>
  </r>
  <r>
    <x v="11"/>
    <x v="11"/>
    <n v="1500"/>
    <x v="10"/>
    <x v="8"/>
    <x v="3"/>
    <n v="510"/>
    <s v="Excellent"/>
    <x v="0"/>
    <m/>
  </r>
  <r>
    <x v="12"/>
    <x v="12"/>
    <n v="1035"/>
    <x v="1"/>
    <x v="7"/>
    <x v="4"/>
    <n v="483"/>
    <s v="Excellent"/>
    <x v="1"/>
    <m/>
  </r>
  <r>
    <x v="13"/>
    <x v="13"/>
    <n v="860"/>
    <x v="11"/>
    <x v="9"/>
    <x v="0"/>
    <n v="359"/>
    <s v="Excellent"/>
    <x v="1"/>
    <m/>
  </r>
  <r>
    <x v="14"/>
    <x v="14"/>
    <n v="2499"/>
    <x v="12"/>
    <x v="10"/>
    <x v="7"/>
    <n v="819"/>
    <s v="Average"/>
    <x v="0"/>
    <m/>
  </r>
  <r>
    <x v="15"/>
    <x v="15"/>
    <n v="684"/>
    <x v="13"/>
    <x v="0"/>
    <x v="8"/>
    <n v="352"/>
    <s v="Excellent"/>
    <x v="1"/>
    <m/>
  </r>
  <r>
    <x v="16"/>
    <x v="16"/>
    <n v="360"/>
    <x v="14"/>
    <x v="0"/>
    <x v="8"/>
    <n v="165"/>
    <s v="Excellent"/>
    <x v="1"/>
    <m/>
  </r>
  <r>
    <x v="17"/>
    <x v="17"/>
    <n v="3971"/>
    <x v="15"/>
    <x v="11"/>
    <x v="8"/>
    <n v="1946"/>
    <s v="Excellent"/>
    <x v="1"/>
    <m/>
  </r>
  <r>
    <x v="18"/>
    <x v="5"/>
    <n v="3699"/>
    <x v="16"/>
    <x v="4"/>
    <x v="2"/>
    <n v="700"/>
    <s v="Excellent"/>
    <x v="2"/>
    <m/>
  </r>
  <r>
    <x v="19"/>
    <x v="18"/>
    <n v="1966"/>
    <x v="15"/>
    <x v="12"/>
    <x v="2"/>
    <n v="968"/>
    <s v="Excellent"/>
    <x v="1"/>
    <m/>
  </r>
  <r>
    <x v="20"/>
    <x v="19"/>
    <n v="80"/>
    <x v="17"/>
    <x v="13"/>
    <x v="9"/>
    <n v="42"/>
    <s v="Average"/>
    <x v="1"/>
    <m/>
  </r>
  <r>
    <x v="21"/>
    <x v="20"/>
    <n v="3220"/>
    <x v="11"/>
    <x v="14"/>
    <x v="10"/>
    <n v="1360"/>
    <s v="Poor"/>
    <x v="1"/>
    <m/>
  </r>
  <r>
    <x v="22"/>
    <x v="21"/>
    <n v="1350"/>
    <x v="18"/>
    <x v="9"/>
    <x v="5"/>
    <n v="470"/>
    <s v="Average"/>
    <x v="0"/>
    <m/>
  </r>
  <r>
    <x v="23"/>
    <x v="22"/>
    <n v="2150"/>
    <x v="19"/>
    <x v="1"/>
    <x v="11"/>
    <n v="500"/>
    <s v="Excellent"/>
    <x v="0"/>
    <m/>
  </r>
  <r>
    <x v="24"/>
    <x v="23"/>
    <n v="4500"/>
    <x v="20"/>
    <x v="3"/>
    <x v="12"/>
    <n v="2452"/>
    <s v="Average"/>
    <x v="1"/>
    <m/>
  </r>
  <r>
    <x v="25"/>
    <x v="24"/>
    <n v="647"/>
    <x v="18"/>
    <x v="15"/>
    <x v="2"/>
    <n v="227"/>
    <s v="Excellent"/>
    <x v="0"/>
    <m/>
  </r>
  <r>
    <x v="26"/>
    <x v="25"/>
    <n v="3520"/>
    <x v="21"/>
    <x v="7"/>
    <x v="6"/>
    <n v="640"/>
    <s v="Average"/>
    <x v="2"/>
    <m/>
  </r>
  <r>
    <x v="27"/>
    <x v="26"/>
    <n v="1990"/>
    <x v="22"/>
    <x v="13"/>
    <x v="6"/>
    <n v="640"/>
    <s v="Average"/>
    <x v="0"/>
    <m/>
  </r>
  <r>
    <x v="28"/>
    <x v="27"/>
    <n v="2499"/>
    <x v="23"/>
    <x v="16"/>
    <x v="1"/>
    <n v="741"/>
    <s v="Average"/>
    <x v="0"/>
    <m/>
  </r>
  <r>
    <x v="29"/>
    <x v="28"/>
    <n v="4080"/>
    <x v="14"/>
    <x v="14"/>
    <x v="10"/>
    <n v="1880"/>
    <s v="Poor"/>
    <x v="1"/>
    <m/>
  </r>
  <r>
    <x v="30"/>
    <x v="29"/>
    <n v="382"/>
    <x v="24"/>
    <x v="10"/>
    <x v="12"/>
    <n v="197"/>
    <s v="Average"/>
    <x v="1"/>
    <m/>
  </r>
  <r>
    <x v="31"/>
    <x v="30"/>
    <n v="1490"/>
    <x v="10"/>
    <x v="7"/>
    <x v="3"/>
    <n v="510"/>
    <s v="Excellent"/>
    <x v="0"/>
    <m/>
  </r>
  <r>
    <x v="32"/>
    <x v="31"/>
    <n v="3490"/>
    <x v="25"/>
    <x v="10"/>
    <x v="12"/>
    <n v="1670"/>
    <s v="Average"/>
    <x v="1"/>
    <m/>
  </r>
  <r>
    <x v="33"/>
    <x v="32"/>
    <n v="2650"/>
    <x v="26"/>
    <x v="16"/>
    <x v="3"/>
    <n v="710"/>
    <s v="Excellent"/>
    <x v="0"/>
    <m/>
  </r>
  <r>
    <x v="34"/>
    <x v="33"/>
    <n v="2699"/>
    <x v="26"/>
    <x v="17"/>
    <x v="0"/>
    <n v="719"/>
    <s v="Excellent"/>
    <x v="0"/>
    <m/>
  </r>
  <r>
    <x v="35"/>
    <x v="34"/>
    <n v="2690"/>
    <x v="27"/>
    <x v="18"/>
    <x v="8"/>
    <n v="1070"/>
    <s v="Excellent"/>
    <x v="0"/>
    <m/>
  </r>
  <r>
    <x v="36"/>
    <x v="35"/>
    <n v="360"/>
    <x v="17"/>
    <x v="0"/>
    <x v="8"/>
    <n v="189"/>
    <s v="Excellent"/>
    <x v="1"/>
    <m/>
  </r>
  <r>
    <x v="37"/>
    <x v="36"/>
    <n v="656"/>
    <x v="28"/>
    <x v="19"/>
    <x v="12"/>
    <n v="267"/>
    <s v="Average"/>
    <x v="1"/>
    <m/>
  </r>
  <r>
    <x v="38"/>
    <x v="37"/>
    <n v="2800"/>
    <x v="0"/>
    <x v="0"/>
    <x v="0"/>
    <n v="1000"/>
    <s v="Excellent"/>
    <x v="0"/>
    <m/>
  </r>
  <r>
    <x v="39"/>
    <x v="38"/>
    <n v="4471"/>
    <x v="0"/>
    <x v="14"/>
    <x v="10"/>
    <n v="1721"/>
    <s v="Poor"/>
    <x v="0"/>
    <m/>
  </r>
  <r>
    <x v="40"/>
    <x v="39"/>
    <n v="931"/>
    <x v="15"/>
    <x v="14"/>
    <x v="10"/>
    <n v="456"/>
    <s v="Poor"/>
    <x v="1"/>
    <m/>
  </r>
  <r>
    <x v="41"/>
    <x v="40"/>
    <n v="476"/>
    <x v="29"/>
    <x v="14"/>
    <x v="10"/>
    <n v="238"/>
    <s v="Poor"/>
    <x v="1"/>
    <m/>
  </r>
  <r>
    <x v="42"/>
    <x v="41"/>
    <n v="1060"/>
    <x v="11"/>
    <x v="14"/>
    <x v="10"/>
    <n v="450"/>
    <s v="Poor"/>
    <x v="1"/>
    <m/>
  </r>
  <r>
    <x v="43"/>
    <x v="42"/>
    <n v="2169"/>
    <x v="30"/>
    <x v="14"/>
    <x v="10"/>
    <n v="37"/>
    <s v="Poor"/>
    <x v="2"/>
    <m/>
  </r>
  <r>
    <x v="44"/>
    <x v="43"/>
    <n v="2000"/>
    <x v="29"/>
    <x v="14"/>
    <x v="10"/>
    <n v="1001"/>
    <s v="Poor"/>
    <x v="1"/>
    <m/>
  </r>
  <r>
    <x v="45"/>
    <x v="44"/>
    <n v="1785"/>
    <x v="12"/>
    <x v="14"/>
    <x v="10"/>
    <n v="595"/>
    <s v="Poor"/>
    <x v="0"/>
    <m/>
  </r>
  <r>
    <x v="46"/>
    <x v="45"/>
    <n v="1316"/>
    <x v="15"/>
    <x v="14"/>
    <x v="10"/>
    <n v="645"/>
    <s v="Poor"/>
    <x v="1"/>
    <m/>
  </r>
  <r>
    <x v="47"/>
    <x v="46"/>
    <n v="1950"/>
    <x v="0"/>
    <x v="14"/>
    <x v="10"/>
    <n v="750"/>
    <s v="Poor"/>
    <x v="0"/>
    <m/>
  </r>
  <r>
    <x v="48"/>
    <x v="47"/>
    <n v="504"/>
    <x v="31"/>
    <x v="14"/>
    <x v="10"/>
    <n v="305"/>
    <s v="Poor"/>
    <x v="1"/>
    <m/>
  </r>
  <r>
    <x v="49"/>
    <x v="48"/>
    <n v="600"/>
    <x v="29"/>
    <x v="14"/>
    <x v="10"/>
    <n v="301"/>
    <s v="Poor"/>
    <x v="1"/>
    <m/>
  </r>
  <r>
    <x v="50"/>
    <x v="49"/>
    <n v="1699"/>
    <x v="30"/>
    <x v="14"/>
    <x v="10"/>
    <n v="39"/>
    <s v="Poor"/>
    <x v="2"/>
    <m/>
  </r>
  <r>
    <x v="51"/>
    <x v="48"/>
    <n v="384"/>
    <x v="32"/>
    <x v="14"/>
    <x v="10"/>
    <n v="85"/>
    <s v="Poor"/>
    <x v="0"/>
    <m/>
  </r>
  <r>
    <x v="52"/>
    <x v="50"/>
    <n v="1499"/>
    <x v="33"/>
    <x v="14"/>
    <x v="10"/>
    <n v="40"/>
    <s v="Poor"/>
    <x v="2"/>
    <m/>
  </r>
  <r>
    <x v="53"/>
    <x v="10"/>
    <n v="1343"/>
    <x v="28"/>
    <x v="14"/>
    <x v="10"/>
    <n v="544"/>
    <s v="Poor"/>
    <x v="1"/>
    <m/>
  </r>
  <r>
    <x v="54"/>
    <x v="51"/>
    <n v="900"/>
    <x v="8"/>
    <x v="14"/>
    <x v="10"/>
    <n v="401"/>
    <s v="Poor"/>
    <x v="1"/>
    <m/>
  </r>
  <r>
    <x v="55"/>
    <x v="52"/>
    <n v="1343"/>
    <x v="25"/>
    <x v="14"/>
    <x v="10"/>
    <n v="644"/>
    <s v="Poor"/>
    <x v="1"/>
    <m/>
  </r>
  <r>
    <x v="56"/>
    <x v="10"/>
    <n v="1567"/>
    <x v="15"/>
    <x v="14"/>
    <x v="10"/>
    <n v="768"/>
    <s v="Poor"/>
    <x v="1"/>
    <m/>
  </r>
  <r>
    <x v="57"/>
    <x v="53"/>
    <n v="3810"/>
    <x v="26"/>
    <x v="14"/>
    <x v="10"/>
    <n v="1011"/>
    <s v="Poor"/>
    <x v="0"/>
    <m/>
  </r>
  <r>
    <x v="54"/>
    <x v="54"/>
    <n v="896"/>
    <x v="7"/>
    <x v="14"/>
    <x v="10"/>
    <n v="497"/>
    <s v="Poor"/>
    <x v="1"/>
    <m/>
  </r>
  <r>
    <x v="58"/>
    <x v="55"/>
    <n v="2500"/>
    <x v="34"/>
    <x v="9"/>
    <x v="13"/>
    <n v="330"/>
    <s v="Poor"/>
    <x v="2"/>
    <m/>
  </r>
  <r>
    <x v="59"/>
    <x v="56"/>
    <n v="986"/>
    <x v="20"/>
    <x v="20"/>
    <x v="14"/>
    <n v="528"/>
    <s v="Average"/>
    <x v="1"/>
    <m/>
  </r>
  <r>
    <x v="60"/>
    <x v="57"/>
    <n v="4700"/>
    <x v="7"/>
    <x v="13"/>
    <x v="15"/>
    <n v="2585"/>
    <s v="Poor"/>
    <x v="1"/>
    <m/>
  </r>
  <r>
    <x v="61"/>
    <x v="58"/>
    <n v="873"/>
    <x v="15"/>
    <x v="21"/>
    <x v="16"/>
    <n v="428"/>
    <s v="Poor"/>
    <x v="1"/>
    <m/>
  </r>
  <r>
    <x v="62"/>
    <x v="59"/>
    <n v="680"/>
    <x v="24"/>
    <x v="5"/>
    <x v="17"/>
    <n v="355"/>
    <s v="Poor"/>
    <x v="1"/>
    <m/>
  </r>
  <r>
    <x v="63"/>
    <x v="60"/>
    <n v="1555"/>
    <x v="32"/>
    <x v="22"/>
    <x v="18"/>
    <n v="335"/>
    <s v="Poor"/>
    <x v="0"/>
    <m/>
  </r>
  <r>
    <x v="64"/>
    <x v="11"/>
    <n v="1814"/>
    <x v="8"/>
    <x v="9"/>
    <x v="19"/>
    <n v="824"/>
    <s v="Poor"/>
    <x v="1"/>
    <m/>
  </r>
  <r>
    <x v="65"/>
    <x v="61"/>
    <n v="2000"/>
    <x v="29"/>
    <x v="3"/>
    <x v="20"/>
    <n v="1000"/>
    <s v="Poor"/>
    <x v="1"/>
    <m/>
  </r>
  <r>
    <x v="66"/>
    <x v="62"/>
    <n v="6143"/>
    <x v="35"/>
    <x v="4"/>
    <x v="14"/>
    <n v="2393"/>
    <s v="Average"/>
    <x v="0"/>
    <m/>
  </r>
  <r>
    <x v="67"/>
    <x v="63"/>
    <n v="700"/>
    <x v="8"/>
    <x v="23"/>
    <x v="21"/>
    <n v="318"/>
    <s v="Poor"/>
    <x v="1"/>
    <m/>
  </r>
  <r>
    <x v="68"/>
    <x v="64"/>
    <n v="3240"/>
    <x v="36"/>
    <x v="4"/>
    <x v="14"/>
    <n v="940"/>
    <s v="Average"/>
    <x v="0"/>
    <m/>
  </r>
  <r>
    <x v="69"/>
    <x v="65"/>
    <n v="602"/>
    <x v="37"/>
    <x v="9"/>
    <x v="20"/>
    <n v="257"/>
    <s v="Poor"/>
    <x v="1"/>
    <m/>
  </r>
  <r>
    <x v="70"/>
    <x v="66"/>
    <n v="899"/>
    <x v="37"/>
    <x v="4"/>
    <x v="14"/>
    <n v="390"/>
    <s v="Average"/>
    <x v="1"/>
    <m/>
  </r>
  <r>
    <x v="71"/>
    <x v="67"/>
    <n v="1814"/>
    <x v="1"/>
    <x v="9"/>
    <x v="19"/>
    <n v="846"/>
    <s v="Poor"/>
    <x v="1"/>
    <m/>
  </r>
  <r>
    <x v="72"/>
    <x v="68"/>
    <n v="2988"/>
    <x v="1"/>
    <x v="3"/>
    <x v="15"/>
    <n v="1418"/>
    <s v="Poor"/>
    <x v="1"/>
    <m/>
  </r>
  <r>
    <x v="73"/>
    <x v="69"/>
    <n v="1485"/>
    <x v="1"/>
    <x v="14"/>
    <x v="10"/>
    <n v="695"/>
    <s v="Poor"/>
    <x v="1"/>
    <m/>
  </r>
  <r>
    <x v="74"/>
    <x v="70"/>
    <n v="1200"/>
    <x v="37"/>
    <x v="14"/>
    <x v="10"/>
    <n v="510"/>
    <s v="Poor"/>
    <x v="1"/>
    <m/>
  </r>
  <r>
    <x v="75"/>
    <x v="71"/>
    <n v="1799"/>
    <x v="38"/>
    <x v="14"/>
    <x v="10"/>
    <n v="67"/>
    <s v="Poor"/>
    <x v="2"/>
    <m/>
  </r>
  <r>
    <x v="76"/>
    <x v="72"/>
    <n v="450"/>
    <x v="15"/>
    <x v="14"/>
    <x v="10"/>
    <n v="220"/>
    <s v="Poor"/>
    <x v="1"/>
    <m/>
  </r>
  <r>
    <x v="77"/>
    <x v="73"/>
    <n v="2199"/>
    <x v="14"/>
    <x v="18"/>
    <x v="14"/>
    <n v="1010"/>
    <s v="Average"/>
    <x v="1"/>
    <m/>
  </r>
  <r>
    <x v="78"/>
    <x v="74"/>
    <n v="1920"/>
    <x v="15"/>
    <x v="18"/>
    <x v="8"/>
    <n v="941"/>
    <s v="Excellent"/>
    <x v="1"/>
    <m/>
  </r>
  <r>
    <x v="79"/>
    <x v="75"/>
    <n v="2290"/>
    <x v="39"/>
    <x v="14"/>
    <x v="10"/>
    <n v="830"/>
    <s v="Poor"/>
    <x v="0"/>
    <m/>
  </r>
  <r>
    <x v="80"/>
    <x v="76"/>
    <n v="1699"/>
    <x v="30"/>
    <x v="14"/>
    <x v="10"/>
    <n v="33"/>
    <s v="Poor"/>
    <x v="2"/>
    <m/>
  </r>
  <r>
    <x v="81"/>
    <x v="77"/>
    <n v="647"/>
    <x v="15"/>
    <x v="18"/>
    <x v="5"/>
    <n v="317"/>
    <s v="Average"/>
    <x v="1"/>
    <m/>
  </r>
  <r>
    <x v="48"/>
    <x v="78"/>
    <n v="345"/>
    <x v="15"/>
    <x v="14"/>
    <x v="10"/>
    <n v="169"/>
    <s v="Poor"/>
    <x v="1"/>
    <m/>
  </r>
  <r>
    <x v="82"/>
    <x v="79"/>
    <n v="1699"/>
    <x v="40"/>
    <x v="14"/>
    <x v="10"/>
    <n v="233"/>
    <s v="Poor"/>
    <x v="2"/>
    <m/>
  </r>
  <r>
    <x v="83"/>
    <x v="80"/>
    <n v="537"/>
    <x v="15"/>
    <x v="14"/>
    <x v="10"/>
    <n v="263"/>
    <s v="Poor"/>
    <x v="1"/>
    <m/>
  </r>
  <r>
    <x v="84"/>
    <x v="10"/>
    <n v="900"/>
    <x v="41"/>
    <x v="14"/>
    <x v="10"/>
    <n v="101"/>
    <s v="Poor"/>
    <x v="2"/>
    <m/>
  </r>
  <r>
    <x v="56"/>
    <x v="81"/>
    <n v="1288"/>
    <x v="15"/>
    <x v="14"/>
    <x v="10"/>
    <n v="631"/>
    <s v="Poor"/>
    <x v="1"/>
    <m/>
  </r>
  <r>
    <x v="85"/>
    <x v="82"/>
    <n v="1699"/>
    <x v="40"/>
    <x v="14"/>
    <x v="10"/>
    <n v="231"/>
    <s v="Poor"/>
    <x v="2"/>
    <m/>
  </r>
  <r>
    <x v="86"/>
    <x v="83"/>
    <n v="1100"/>
    <x v="37"/>
    <x v="14"/>
    <x v="10"/>
    <n v="470"/>
    <s v="Poor"/>
    <x v="1"/>
    <m/>
  </r>
  <r>
    <x v="87"/>
    <x v="84"/>
    <n v="1700"/>
    <x v="29"/>
    <x v="14"/>
    <x v="10"/>
    <n v="850"/>
    <s v="Poor"/>
    <x v="1"/>
    <m/>
  </r>
  <r>
    <x v="88"/>
    <x v="85"/>
    <n v="2500"/>
    <x v="25"/>
    <x v="14"/>
    <x v="10"/>
    <n v="1200"/>
    <s v="Poor"/>
    <x v="1"/>
    <m/>
  </r>
  <r>
    <x v="89"/>
    <x v="86"/>
    <n v="200"/>
    <x v="25"/>
    <x v="14"/>
    <x v="10"/>
    <n v="95"/>
    <s v="Poor"/>
    <x v="1"/>
    <m/>
  </r>
  <r>
    <x v="90"/>
    <x v="87"/>
    <n v="1699"/>
    <x v="1"/>
    <x v="14"/>
    <x v="10"/>
    <n v="800"/>
    <s v="Poor"/>
    <x v="1"/>
    <m/>
  </r>
  <r>
    <x v="91"/>
    <x v="46"/>
    <n v="2400"/>
    <x v="29"/>
    <x v="14"/>
    <x v="10"/>
    <n v="1200"/>
    <s v="Poor"/>
    <x v="1"/>
    <m/>
  </r>
  <r>
    <x v="92"/>
    <x v="88"/>
    <n v="1660"/>
    <x v="42"/>
    <x v="14"/>
    <x v="10"/>
    <n v="134"/>
    <s v="Poor"/>
    <x v="2"/>
    <m/>
  </r>
  <r>
    <x v="93"/>
    <x v="89"/>
    <n v="1499"/>
    <x v="30"/>
    <x v="14"/>
    <x v="10"/>
    <n v="37"/>
    <s v="Poor"/>
    <x v="2"/>
    <m/>
  </r>
  <r>
    <x v="94"/>
    <x v="90"/>
    <n v="486"/>
    <x v="15"/>
    <x v="14"/>
    <x v="10"/>
    <n v="238"/>
    <s v="Poor"/>
    <x v="1"/>
    <m/>
  </r>
  <r>
    <x v="95"/>
    <x v="91"/>
    <n v="3699"/>
    <x v="38"/>
    <x v="14"/>
    <x v="10"/>
    <n v="153"/>
    <s v="Poor"/>
    <x v="2"/>
    <m/>
  </r>
  <r>
    <x v="96"/>
    <x v="92"/>
    <n v="1029"/>
    <x v="15"/>
    <x v="14"/>
    <x v="10"/>
    <n v="504"/>
    <s v="Poor"/>
    <x v="1"/>
    <m/>
  </r>
  <r>
    <x v="97"/>
    <x v="93"/>
    <n v="1874"/>
    <x v="11"/>
    <x v="14"/>
    <x v="10"/>
    <n v="794"/>
    <s v="Poor"/>
    <x v="1"/>
    <m/>
  </r>
  <r>
    <x v="98"/>
    <x v="94"/>
    <n v="4588"/>
    <x v="43"/>
    <x v="18"/>
    <x v="8"/>
    <n v="948"/>
    <s v="Excellent"/>
    <x v="0"/>
    <m/>
  </r>
  <r>
    <x v="99"/>
    <x v="95"/>
    <n v="2420"/>
    <x v="28"/>
    <x v="14"/>
    <x v="10"/>
    <n v="1000"/>
    <s v="Poor"/>
    <x v="1"/>
    <m/>
  </r>
  <r>
    <x v="100"/>
    <x v="96"/>
    <n v="1899"/>
    <x v="44"/>
    <x v="14"/>
    <x v="10"/>
    <n v="24"/>
    <s v="Poor"/>
    <x v="2"/>
    <m/>
  </r>
  <r>
    <x v="101"/>
    <x v="97"/>
    <n v="260"/>
    <x v="6"/>
    <x v="14"/>
    <x v="10"/>
    <n v="62"/>
    <s v="Poor"/>
    <x v="0"/>
    <m/>
  </r>
  <r>
    <x v="102"/>
    <x v="98"/>
    <n v="1737"/>
    <x v="10"/>
    <x v="14"/>
    <x v="10"/>
    <n v="587"/>
    <s v="Poor"/>
    <x v="0"/>
    <m/>
  </r>
  <r>
    <x v="103"/>
    <x v="44"/>
    <n v="1810"/>
    <x v="10"/>
    <x v="14"/>
    <x v="10"/>
    <n v="620"/>
    <s v="Poor"/>
    <x v="0"/>
    <m/>
  </r>
  <r>
    <x v="104"/>
    <x v="99"/>
    <n v="1699"/>
    <x v="30"/>
    <x v="14"/>
    <x v="10"/>
    <n v="41"/>
    <s v="Poor"/>
    <x v="2"/>
    <m/>
  </r>
  <r>
    <x v="105"/>
    <x v="100"/>
    <n v="1799"/>
    <x v="30"/>
    <x v="14"/>
    <x v="10"/>
    <n v="31"/>
    <s v="Poor"/>
    <x v="2"/>
    <m/>
  </r>
  <r>
    <x v="106"/>
    <x v="47"/>
    <n v="553"/>
    <x v="45"/>
    <x v="14"/>
    <x v="10"/>
    <n v="354"/>
    <s v="Poor"/>
    <x v="1"/>
    <m/>
  </r>
  <r>
    <x v="107"/>
    <x v="101"/>
    <n v="900"/>
    <x v="29"/>
    <x v="18"/>
    <x v="22"/>
    <n v="450"/>
    <s v="Poor"/>
    <x v="1"/>
    <m/>
  </r>
  <r>
    <x v="108"/>
    <x v="102"/>
    <n v="320"/>
    <x v="1"/>
    <x v="14"/>
    <x v="10"/>
    <n v="151"/>
    <s v="Poor"/>
    <x v="1"/>
    <m/>
  </r>
</pivotCacheRecords>
</file>

<file path=xl/pivotCache/pivotCacheRecords2.xml><?xml version="1.0" encoding="utf-8"?>
<pivotCacheRecords xmlns="http://schemas.openxmlformats.org/spreadsheetml/2006/main" xmlns:r="http://schemas.openxmlformats.org/officeDocument/2006/relationships" count="10">
  <r>
    <x v="0"/>
    <n v="0.04"/>
  </r>
  <r>
    <x v="1"/>
    <n v="0.04"/>
  </r>
  <r>
    <x v="2"/>
    <n v="0.03"/>
  </r>
  <r>
    <x v="3"/>
    <n v="0.02"/>
  </r>
  <r>
    <x v="4"/>
    <n v="0.02"/>
  </r>
  <r>
    <x v="5"/>
    <n v="0.02"/>
  </r>
  <r>
    <x v="6"/>
    <n v="0.02"/>
  </r>
  <r>
    <x v="7"/>
    <n v="0.02"/>
  </r>
  <r>
    <x v="8"/>
    <n v="0.02"/>
  </r>
  <r>
    <x v="9"/>
    <n v="0.01"/>
  </r>
</pivotCacheRecords>
</file>

<file path=xl/pivotCache/pivotCacheRecords3.xml><?xml version="1.0" encoding="utf-8"?>
<pivotCacheRecords xmlns="http://schemas.openxmlformats.org/spreadsheetml/2006/main" xmlns:r="http://schemas.openxmlformats.org/officeDocument/2006/relationships" count="10">
  <r>
    <x v="0"/>
    <n v="24"/>
  </r>
  <r>
    <x v="1"/>
    <n v="55"/>
  </r>
  <r>
    <x v="2"/>
    <n v="39"/>
  </r>
  <r>
    <x v="3"/>
    <n v="44"/>
  </r>
  <r>
    <x v="4"/>
    <n v="49"/>
  </r>
  <r>
    <x v="5"/>
    <n v="20"/>
  </r>
  <r>
    <x v="6"/>
    <n v="20"/>
  </r>
  <r>
    <x v="7"/>
    <n v="32"/>
  </r>
  <r>
    <x v="8"/>
    <n v="36"/>
  </r>
  <r>
    <x v="9"/>
    <n v="69"/>
  </r>
</pivotCacheRecords>
</file>

<file path=xl/pivotCache/pivotCacheRecords4.xml><?xml version="1.0" encoding="utf-8"?>
<pivotCacheRecords xmlns="http://schemas.openxmlformats.org/spreadsheetml/2006/main" xmlns:r="http://schemas.openxmlformats.org/officeDocument/2006/relationships" count="7">
  <r>
    <x v="0"/>
    <n v="5"/>
  </r>
  <r>
    <x v="1"/>
    <n v="5"/>
  </r>
  <r>
    <x v="2"/>
    <n v="5"/>
  </r>
  <r>
    <x v="3"/>
    <n v="5"/>
  </r>
  <r>
    <x v="4"/>
    <n v="5"/>
  </r>
  <r>
    <x v="5"/>
    <n v="5"/>
  </r>
  <r>
    <x v="6"/>
    <n v="5"/>
  </r>
</pivotCacheRecords>
</file>

<file path=xl/pivotCache/pivotCacheRecords5.xml><?xml version="1.0" encoding="utf-8"?>
<pivotCacheRecords xmlns="http://schemas.openxmlformats.org/spreadsheetml/2006/main" xmlns:r="http://schemas.openxmlformats.org/officeDocument/2006/relationships" count="11">
  <r>
    <x v="0"/>
    <n v="0.64"/>
  </r>
  <r>
    <x v="1"/>
    <n v="0.61"/>
  </r>
  <r>
    <x v="2"/>
    <n v="0.55000000000000004"/>
  </r>
  <r>
    <x v="3"/>
    <n v="0.55000000000000004"/>
  </r>
  <r>
    <x v="4"/>
    <n v="0.55000000000000004"/>
  </r>
  <r>
    <x v="5"/>
    <n v="0.54"/>
  </r>
  <r>
    <x v="6"/>
    <n v="0.54"/>
  </r>
  <r>
    <x v="7"/>
    <n v="0.53"/>
  </r>
  <r>
    <x v="8"/>
    <n v="0.53"/>
  </r>
  <r>
    <x v="9"/>
    <n v="0.52"/>
  </r>
  <r>
    <x v="10"/>
    <n v="0.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15:J18" firstHeaderRow="0" firstDataRow="1" firstDataCol="1"/>
  <pivotFields count="10">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dataField="1" showAll="0"/>
    <pivotField dataField="1" showAll="0">
      <items count="24">
        <item x="10"/>
        <item x="22"/>
        <item x="15"/>
        <item x="19"/>
        <item x="20"/>
        <item x="13"/>
        <item x="21"/>
        <item x="17"/>
        <item x="16"/>
        <item x="18"/>
        <item x="14"/>
        <item x="9"/>
        <item x="6"/>
        <item x="5"/>
        <item x="1"/>
        <item x="7"/>
        <item x="12"/>
        <item x="11"/>
        <item x="0"/>
        <item x="2"/>
        <item x="3"/>
        <item x="4"/>
        <item x="8"/>
        <item t="default"/>
      </items>
    </pivotField>
    <pivotField numFmtId="3" showAll="0"/>
    <pivotField showAll="0"/>
    <pivotField axis="axisRow" multipleItemSelectionAllowed="1" showAll="0">
      <items count="4">
        <item x="1"/>
        <item h="1" x="0"/>
        <item x="2"/>
        <item t="default"/>
      </items>
    </pivotField>
    <pivotField showAll="0"/>
  </pivotFields>
  <rowFields count="1">
    <field x="8"/>
  </rowFields>
  <rowItems count="3">
    <i>
      <x/>
    </i>
    <i>
      <x v="2"/>
    </i>
    <i t="grand">
      <x/>
    </i>
  </rowItems>
  <colFields count="1">
    <field x="-2"/>
  </colFields>
  <colItems count="2">
    <i>
      <x/>
    </i>
    <i i="1">
      <x v="1"/>
    </i>
  </colItems>
  <dataFields count="2">
    <dataField name="Average of Ratingd" fld="5" subtotal="average" baseField="8" baseItem="0"/>
    <dataField name="Average of Review" fld="4" subtotal="average" baseField="8"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8" count="1" selected="0">
            <x v="0"/>
          </reference>
        </references>
      </pivotArea>
    </chartFormat>
    <chartFormat chart="5" format="21">
      <pivotArea type="data" outline="0" fieldPosition="0">
        <references count="2">
          <reference field="4294967294" count="1" selected="0">
            <x v="0"/>
          </reference>
          <reference field="8" count="1" selected="0">
            <x v="2"/>
          </reference>
        </references>
      </pivotArea>
    </chartFormat>
    <chartFormat chart="5" format="22" series="1">
      <pivotArea type="data" outline="0" fieldPosition="0">
        <references count="1">
          <reference field="4294967294" count="1" selected="0">
            <x v="1"/>
          </reference>
        </references>
      </pivotArea>
    </chartFormat>
    <chartFormat chart="5" format="23">
      <pivotArea type="data" outline="0" fieldPosition="0">
        <references count="2">
          <reference field="4294967294" count="1" selected="0">
            <x v="1"/>
          </reference>
          <reference field="8" count="1" selected="0">
            <x v="0"/>
          </reference>
        </references>
      </pivotArea>
    </chartFormat>
    <chartFormat chart="5" format="24">
      <pivotArea type="data" outline="0" fieldPosition="0">
        <references count="2">
          <reference field="4294967294" count="1" selected="0">
            <x v="1"/>
          </reference>
          <reference field="8" count="1" selected="0">
            <x v="2"/>
          </reference>
        </references>
      </pivotArea>
    </chartFormat>
    <chartFormat chart="1" format="13" series="1">
      <pivotArea type="data" outline="0" fieldPosition="0">
        <references count="1">
          <reference field="4294967294" count="1" selected="0">
            <x v="1"/>
          </reference>
        </references>
      </pivotArea>
    </chartFormat>
    <chartFormat chart="1" format="14">
      <pivotArea type="data" outline="0" fieldPosition="0">
        <references count="2">
          <reference field="4294967294" count="1" selected="0">
            <x v="0"/>
          </reference>
          <reference field="8" count="1" selected="0">
            <x v="0"/>
          </reference>
        </references>
      </pivotArea>
    </chartFormat>
    <chartFormat chart="1" format="15">
      <pivotArea type="data" outline="0" fieldPosition="0">
        <references count="2">
          <reference field="4294967294" count="1" selected="0">
            <x v="0"/>
          </reference>
          <reference field="8" count="1" selected="0">
            <x v="2"/>
          </reference>
        </references>
      </pivotArea>
    </chartFormat>
    <chartFormat chart="1" format="16">
      <pivotArea type="data" outline="0" fieldPosition="0">
        <references count="2">
          <reference field="4294967294" count="1" selected="0">
            <x v="1"/>
          </reference>
          <reference field="8" count="1" selected="0">
            <x v="0"/>
          </reference>
        </references>
      </pivotArea>
    </chartFormat>
    <chartFormat chart="1" format="1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R15" firstHeaderRow="1" firstDataRow="1" firstDataCol="1"/>
  <pivotFields count="2">
    <pivotField axis="axisRow" showAll="0">
      <items count="12">
        <item x="7"/>
        <item x="4"/>
        <item x="0"/>
        <item x="8"/>
        <item x="1"/>
        <item x="9"/>
        <item x="10"/>
        <item x="5"/>
        <item x="2"/>
        <item x="6"/>
        <item x="3"/>
        <item t="default"/>
      </items>
    </pivotField>
    <pivotField dataField="1" numFmtId="9" showAll="0"/>
  </pivotFields>
  <rowFields count="1">
    <field x="0"/>
  </rowFields>
  <rowItems count="12">
    <i>
      <x/>
    </i>
    <i>
      <x v="1"/>
    </i>
    <i>
      <x v="2"/>
    </i>
    <i>
      <x v="3"/>
    </i>
    <i>
      <x v="4"/>
    </i>
    <i>
      <x v="5"/>
    </i>
    <i>
      <x v="6"/>
    </i>
    <i>
      <x v="7"/>
    </i>
    <i>
      <x v="8"/>
    </i>
    <i>
      <x v="9"/>
    </i>
    <i>
      <x v="10"/>
    </i>
    <i t="grand">
      <x/>
    </i>
  </rowItems>
  <colItems count="1">
    <i/>
  </colItems>
  <dataFields count="1">
    <dataField name="Sum of Discount" fld="1" baseField="0" baseItem="0"/>
  </dataFields>
  <formats count="2">
    <format dxfId="5">
      <pivotArea collapsedLevelsAreSubtotals="1" fieldPosition="0">
        <references count="1">
          <reference field="0" count="0"/>
        </references>
      </pivotArea>
    </format>
    <format dxfId="4">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9:E37" firstHeaderRow="1" firstDataRow="1" firstDataCol="1"/>
  <pivotFields count="2">
    <pivotField axis="axisRow" showAll="0">
      <items count="8">
        <item x="0"/>
        <item x="5"/>
        <item x="4"/>
        <item x="3"/>
        <item x="6"/>
        <item x="2"/>
        <item x="1"/>
        <item t="default"/>
      </items>
    </pivotField>
    <pivotField dataField="1" showAll="0"/>
  </pivotFields>
  <rowFields count="1">
    <field x="0"/>
  </rowFields>
  <rowItems count="8">
    <i>
      <x/>
    </i>
    <i>
      <x v="1"/>
    </i>
    <i>
      <x v="2"/>
    </i>
    <i>
      <x v="3"/>
    </i>
    <i>
      <x v="4"/>
    </i>
    <i>
      <x v="5"/>
    </i>
    <i>
      <x v="6"/>
    </i>
    <i t="grand">
      <x/>
    </i>
  </rowItems>
  <colItems count="1">
    <i/>
  </colItems>
  <dataFields count="1">
    <dataField name="Sum of Rating" fld="1" baseField="0" baseItem="0"/>
  </dataFields>
  <formats count="4">
    <format dxfId="9">
      <pivotArea collapsedLevelsAreSubtotals="1" fieldPosition="0">
        <references count="1">
          <reference field="0" count="0"/>
        </references>
      </pivotArea>
    </format>
    <format dxfId="8">
      <pivotArea dataOnly="0" labelOnly="1" fieldPosition="0">
        <references count="1">
          <reference field="0" count="0"/>
        </references>
      </pivotArea>
    </format>
    <format dxfId="7">
      <pivotArea collapsedLevelsAreSubtotals="1" fieldPosition="0">
        <references count="1">
          <reference field="0" count="0"/>
        </references>
      </pivotArea>
    </format>
    <format dxfId="6">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2:K43" firstHeaderRow="1" firstDataRow="1" firstDataCol="1"/>
  <pivotFields count="2">
    <pivotField axis="axisRow" showAll="0" sortType="descending">
      <items count="11">
        <item x="2"/>
        <item x="9"/>
        <item x="1"/>
        <item x="3"/>
        <item x="5"/>
        <item x="7"/>
        <item x="6"/>
        <item x="4"/>
        <item x="0"/>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2"/>
    </i>
    <i>
      <x v="7"/>
    </i>
    <i>
      <x v="3"/>
    </i>
    <i>
      <x/>
    </i>
    <i>
      <x v="9"/>
    </i>
    <i>
      <x v="5"/>
    </i>
    <i>
      <x v="8"/>
    </i>
    <i>
      <x v="6"/>
    </i>
    <i>
      <x v="4"/>
    </i>
    <i t="grand">
      <x/>
    </i>
  </rowItems>
  <colItems count="1">
    <i/>
  </colItems>
  <dataFields count="1">
    <dataField name="Sum of Review" fld="1" baseField="0" baseItem="0"/>
  </dataFields>
  <formats count="2">
    <format dxfId="11">
      <pivotArea dataOnly="0" fieldPosition="0">
        <references count="1">
          <reference field="0" count="0"/>
        </references>
      </pivotArea>
    </format>
    <format dxfId="10">
      <pivotArea dataOnly="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2:R43" firstHeaderRow="1" firstDataRow="1" firstDataCol="1"/>
  <pivotFields count="2">
    <pivotField axis="axisRow" showAll="0" sortType="ascending">
      <items count="11">
        <item x="5"/>
        <item x="9"/>
        <item x="0"/>
        <item x="1"/>
        <item x="2"/>
        <item x="4"/>
        <item x="6"/>
        <item x="3"/>
        <item x="7"/>
        <item x="8"/>
        <item t="default"/>
      </items>
      <autoSortScope>
        <pivotArea dataOnly="0" outline="0" fieldPosition="0">
          <references count="1">
            <reference field="4294967294" count="1" selected="0">
              <x v="0"/>
            </reference>
          </references>
        </pivotArea>
      </autoSortScope>
    </pivotField>
    <pivotField dataField="1" numFmtId="9" showAll="0"/>
  </pivotFields>
  <rowFields count="1">
    <field x="0"/>
  </rowFields>
  <rowItems count="11">
    <i>
      <x v="1"/>
    </i>
    <i>
      <x v="5"/>
    </i>
    <i>
      <x v="6"/>
    </i>
    <i>
      <x/>
    </i>
    <i>
      <x v="7"/>
    </i>
    <i>
      <x v="9"/>
    </i>
    <i>
      <x v="8"/>
    </i>
    <i>
      <x v="4"/>
    </i>
    <i>
      <x v="2"/>
    </i>
    <i>
      <x v="3"/>
    </i>
    <i t="grand">
      <x/>
    </i>
  </rowItems>
  <colItems count="1">
    <i/>
  </colItems>
  <dataFields count="1">
    <dataField name="Sum of Discount" fld="1" baseField="0" baseItem="0"/>
  </dataFields>
  <formats count="18">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outline="0" axis="axisValues"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 dxfId="22">
      <pivotArea field="0"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dataOnly="0" grandRow="1"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outline="0" axis="axisValues"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F21:AG125" firstHeaderRow="1" firstDataRow="1" firstDataCol="1"/>
  <pivotFields count="10">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axis="axisRow"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7"/>
        <item x="31"/>
        <item x="20"/>
        <item x="96"/>
        <item x="32"/>
        <item x="33"/>
        <item x="17"/>
        <item x="23"/>
        <item x="57"/>
        <item x="42"/>
        <item x="55"/>
        <item x="2"/>
        <item x="28"/>
        <item x="64"/>
        <item x="6"/>
        <item x="38"/>
        <item x="53"/>
        <item x="25"/>
        <item x="5"/>
        <item x="91"/>
        <item x="94"/>
        <item x="62"/>
        <item t="default"/>
      </items>
    </pivotField>
    <pivotField dataField="1" showAll="0"/>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items count="24">
        <item x="10"/>
        <item x="22"/>
        <item x="15"/>
        <item x="19"/>
        <item x="20"/>
        <item x="13"/>
        <item x="21"/>
        <item x="17"/>
        <item x="16"/>
        <item x="18"/>
        <item x="14"/>
        <item x="9"/>
        <item x="6"/>
        <item x="5"/>
        <item x="1"/>
        <item x="7"/>
        <item x="12"/>
        <item x="11"/>
        <item x="0"/>
        <item x="2"/>
        <item x="3"/>
        <item x="4"/>
        <item x="8"/>
        <item t="default"/>
      </items>
    </pivotField>
    <pivotField numFmtId="3" showAll="0"/>
    <pivotField showAll="0"/>
    <pivotField showAll="0"/>
    <pivotField showAll="0"/>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old price" fld="2"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d" sourceName="Ratingd">
  <pivotTables>
    <pivotTable tabId="3" name="PivotTable4"/>
    <pivotTable tabId="3" name="PivotTable3"/>
  </pivotTables>
  <data>
    <tabular pivotCacheId="1">
      <items count="23">
        <i x="10" s="1"/>
        <i x="22" s="1"/>
        <i x="15" s="1"/>
        <i x="19" s="1"/>
        <i x="20" s="1"/>
        <i x="13" s="1"/>
        <i x="21" s="1"/>
        <i x="17" s="1"/>
        <i x="16" s="1"/>
        <i x="18" s="1"/>
        <i x="14" s="1"/>
        <i x="9" s="1"/>
        <i x="6" s="1"/>
        <i x="5" s="1"/>
        <i x="1" s="1"/>
        <i x="7" s="1"/>
        <i x="12" s="1"/>
        <i x="11" s="1"/>
        <i x="0" s="1"/>
        <i x="2" s="1"/>
        <i x="3" s="1"/>
        <i x="4"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 sourceName="Discount">
  <pivotTables>
    <pivotTable tabId="3" name="PivotTable4"/>
    <pivotTable tabId="3" name="PivotTable3"/>
  </pivotTables>
  <data>
    <tabular pivotCacheId="1">
      <items count="46">
        <i x="44" s="1"/>
        <i x="30" s="1"/>
        <i x="33" s="1"/>
        <i x="38" s="1"/>
        <i x="42" s="1"/>
        <i x="5" s="1"/>
        <i x="41" s="1"/>
        <i x="34" s="1"/>
        <i x="40" s="1"/>
        <i x="21" s="1"/>
        <i x="16" s="1"/>
        <i x="9" s="1"/>
        <i x="43" s="1"/>
        <i x="32" s="1"/>
        <i x="19" s="1"/>
        <i x="6" s="1"/>
        <i x="2" s="1"/>
        <i x="4" s="1"/>
        <i x="26" s="1"/>
        <i x="36" s="1"/>
        <i x="23" s="1"/>
        <i x="22" s="1"/>
        <i x="12" s="1"/>
        <i x="10" s="1"/>
        <i x="18" s="1"/>
        <i x="39" s="1"/>
        <i x="3" s="1"/>
        <i x="0" s="1"/>
        <i x="35" s="1"/>
        <i x="27" s="1"/>
        <i x="28" s="1"/>
        <i x="11" s="1"/>
        <i x="37" s="1"/>
        <i x="8" s="1"/>
        <i x="14" s="1"/>
        <i x="1" s="1"/>
        <i x="25" s="1"/>
        <i x="15" s="1"/>
        <i x="29" s="1"/>
        <i x="13" s="1"/>
        <i x="24" s="1"/>
        <i x="17" s="1"/>
        <i x="20" s="1"/>
        <i x="7" s="1"/>
        <i x="31"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3"/>
    <pivotTable tabId="3" name="PivotTable4"/>
  </pivotTables>
  <data>
    <tabular pivotCacheId="1">
      <items count="109">
        <i x="38" s="1"/>
        <i x="11" s="1"/>
        <i x="0" s="1"/>
        <i x="27" s="1"/>
        <i x="31" s="1"/>
        <i x="61" s="1"/>
        <i x="57" s="1"/>
        <i x="9" s="1"/>
        <i x="6" s="1"/>
        <i x="101" s="1"/>
        <i x="80" s="1"/>
        <i x="5" s="1"/>
        <i x="100" s="1"/>
        <i x="91" s="1"/>
        <i x="47" s="1"/>
        <i x="73" s="1"/>
        <i x="66" s="1"/>
        <i x="65" s="1"/>
        <i x="19" s="1"/>
        <i x="74" s="1"/>
        <i x="20" s="1"/>
        <i x="94" s="1"/>
        <i x="12" s="1"/>
        <i x="40" s="1"/>
        <i x="21" s="1"/>
        <i x="58" s="1"/>
        <i x="28" s="1"/>
        <i x="34" s="1"/>
        <i x="33" s="1"/>
        <i x="79" s="1"/>
        <i x="60" s="1"/>
        <i x="106" s="1"/>
        <i x="90" s="1"/>
        <i x="45" s="1"/>
        <i x="76" s="1"/>
        <i x="71" s="1"/>
        <i x="97" s="1"/>
        <i x="99" s="1"/>
        <i x="67" s="1"/>
        <i x="56" s="1"/>
        <i x="15" s="1"/>
        <i x="64" s="1"/>
        <i x="96" s="1"/>
        <i x="42" s="1"/>
        <i x="78" s="1"/>
        <i x="108" s="1"/>
        <i x="49" s="1"/>
        <i x="46" s="1"/>
        <i x="83" s="1"/>
        <i x="103" s="1"/>
        <i x="44" s="1"/>
        <i x="55" s="1"/>
        <i x="36" s="1"/>
        <i x="48" s="1"/>
        <i x="75" s="1"/>
        <i x="53" s="1"/>
        <i x="7" s="1"/>
        <i x="35" s="1"/>
        <i x="72" s="1"/>
        <i x="25" s="1"/>
        <i x="30" s="1"/>
        <i x="23" s="1"/>
        <i x="10" s="1"/>
        <i x="81" s="1"/>
        <i x="62" s="1"/>
        <i x="98" s="1"/>
        <i x="68" s="1"/>
        <i x="24" s="1"/>
        <i x="17" s="1"/>
        <i x="13" s="1"/>
        <i x="8" s="1"/>
        <i x="39" s="1"/>
        <i x="32" s="1"/>
        <i x="22" s="1"/>
        <i x="102" s="1"/>
        <i x="18" s="1"/>
        <i x="77" s="1"/>
        <i x="1" s="1"/>
        <i x="95" s="1"/>
        <i x="41" s="1"/>
        <i x="14" s="1"/>
        <i x="86" s="1"/>
        <i x="29" s="1"/>
        <i x="52" s="1"/>
        <i x="59" s="1"/>
        <i x="82" s="1"/>
        <i x="84" s="1"/>
        <i x="16" s="1"/>
        <i x="50" s="1"/>
        <i x="51" s="1"/>
        <i x="4" s="1"/>
        <i x="2" s="1"/>
        <i x="93" s="1"/>
        <i x="26" s="1"/>
        <i x="88" s="1"/>
        <i x="37" s="1"/>
        <i x="89" s="1"/>
        <i x="43" s="1"/>
        <i x="104" s="1"/>
        <i x="54" s="1"/>
        <i x="105" s="1"/>
        <i x="63" s="1"/>
        <i x="87" s="1"/>
        <i x="92" s="1"/>
        <i x="107" s="1"/>
        <i x="85" s="1"/>
        <i x="69" s="1"/>
        <i x="3" s="1"/>
        <i x="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d" cache="Slicer_Ratingd" caption="Ratingd" rowHeight="234950"/>
  <slicer name="Discount" cache="Slicer_Discount" caption="Discount" startItem="23" rowHeight="234950"/>
  <slicer name="Product" cache="Slicer_Product" caption="Product" startItem="8" rowHeight="234950"/>
</slicers>
</file>

<file path=xl/tables/table1.xml><?xml version="1.0" encoding="utf-8"?>
<table xmlns="http://schemas.openxmlformats.org/spreadsheetml/2006/main" id="2" name="Table2" displayName="Table2" ref="Y3:Z13" totalsRowShown="0" headerRowDxfId="3">
  <autoFilter ref="Y3:Z13"/>
  <sortState ref="Y4:Z13">
    <sortCondition descending="1" ref="Z30:Z39"/>
  </sortState>
  <tableColumns count="2">
    <tableColumn id="1" name="Product"/>
    <tableColumn id="2" name="Discount" dataDxfId="2" dataCellStyle="Percent"/>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N3:O14" totalsRowShown="0" headerRowDxfId="1">
  <autoFilter ref="N3:O14"/>
  <sortState ref="N4:O14">
    <sortCondition descending="1" ref="O16:O26"/>
  </sortState>
  <tableColumns count="2">
    <tableColumn id="1" name="Product"/>
    <tableColumn id="2" name="Discount" dataCellStyle="Percen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4:B24" totalsRowShown="0">
  <tableColumns count="2">
    <tableColumn id="1" name="Product"/>
    <tableColumn id="2" name="Review"/>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29:B36" totalsRowShown="0" headerRowDxfId="0">
  <autoFilter ref="A29:B36"/>
  <tableColumns count="2">
    <tableColumn id="1" name="Product"/>
    <tableColumn id="2" name="Rating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workbookViewId="0">
      <pane ySplit="1" topLeftCell="A2" activePane="bottomLeft" state="frozen"/>
      <selection pane="bottomLeft" sqref="A1:I113"/>
    </sheetView>
  </sheetViews>
  <sheetFormatPr defaultRowHeight="14.4" x14ac:dyDescent="0.3"/>
  <cols>
    <col min="1" max="1" width="38.33203125" customWidth="1"/>
    <col min="2" max="2" width="11.77734375" bestFit="1" customWidth="1"/>
    <col min="3" max="3" width="8" bestFit="1" customWidth="1"/>
    <col min="7" max="7" width="16.33203125" customWidth="1"/>
    <col min="8" max="8" width="22.77734375" bestFit="1" customWidth="1"/>
    <col min="9" max="9" width="17.6640625" bestFit="1" customWidth="1"/>
  </cols>
  <sheetData>
    <row r="1" spans="1:9" s="2" customFormat="1" x14ac:dyDescent="0.3">
      <c r="A1" s="2" t="s">
        <v>0</v>
      </c>
      <c r="B1" s="2" t="s">
        <v>1</v>
      </c>
      <c r="C1" s="2" t="s">
        <v>2</v>
      </c>
      <c r="D1" s="2" t="s">
        <v>3</v>
      </c>
      <c r="E1" s="2" t="s">
        <v>4</v>
      </c>
      <c r="F1" s="2" t="s">
        <v>5</v>
      </c>
      <c r="G1" s="2" t="s">
        <v>117</v>
      </c>
      <c r="H1" s="2" t="s">
        <v>116</v>
      </c>
      <c r="I1" s="2" t="s">
        <v>115</v>
      </c>
    </row>
    <row r="2" spans="1:9" x14ac:dyDescent="0.3">
      <c r="A2" t="s">
        <v>6</v>
      </c>
      <c r="B2">
        <v>950</v>
      </c>
      <c r="C2" s="3">
        <v>1525</v>
      </c>
      <c r="D2" s="1">
        <v>0.38</v>
      </c>
      <c r="E2">
        <v>-2</v>
      </c>
      <c r="F2">
        <v>4.5</v>
      </c>
      <c r="G2" s="3">
        <f>C2-B2</f>
        <v>575</v>
      </c>
      <c r="H2" t="str">
        <f>IF(F2&lt;3,"Poor",IF(F2&lt;4.4,"Average","Excellent"))</f>
        <v>Excellent</v>
      </c>
      <c r="I2" t="str">
        <f>IF(D2&lt;20%, "Poor", IF(D2&lt;39%,"Medium","High"))</f>
        <v>Medium</v>
      </c>
    </row>
    <row r="3" spans="1:9" x14ac:dyDescent="0.3">
      <c r="A3" t="s">
        <v>7</v>
      </c>
      <c r="B3">
        <v>527</v>
      </c>
      <c r="C3">
        <v>999</v>
      </c>
      <c r="D3" s="1">
        <v>0.47</v>
      </c>
      <c r="E3">
        <v>-14</v>
      </c>
      <c r="F3">
        <v>4.0999999999999996</v>
      </c>
      <c r="G3" s="3">
        <f t="shared" ref="G3:G6" si="0">C3-B3</f>
        <v>472</v>
      </c>
      <c r="H3" t="str">
        <f t="shared" ref="H3:H66" si="1">IF(F3&lt;3,"Poor",IF(F3&lt;4.4,"Average","Excellent"))</f>
        <v>Average</v>
      </c>
      <c r="I3" t="str">
        <f t="shared" ref="I3:I66" si="2">IF(D3&lt;20%, "Poor", IF(D3&lt;39%,"Medium","High"))</f>
        <v>High</v>
      </c>
    </row>
    <row r="4" spans="1:9" x14ac:dyDescent="0.3">
      <c r="A4" t="s">
        <v>8</v>
      </c>
      <c r="B4" s="3">
        <v>2199</v>
      </c>
      <c r="C4" s="3">
        <v>2923</v>
      </c>
      <c r="D4" s="1">
        <v>0.25</v>
      </c>
      <c r="E4">
        <v>-24</v>
      </c>
      <c r="F4">
        <v>4.5999999999999996</v>
      </c>
      <c r="G4" s="3">
        <f t="shared" si="0"/>
        <v>724</v>
      </c>
      <c r="H4" t="str">
        <f t="shared" si="1"/>
        <v>Excellent</v>
      </c>
      <c r="I4" t="str">
        <f t="shared" si="2"/>
        <v>Medium</v>
      </c>
    </row>
    <row r="5" spans="1:9" x14ac:dyDescent="0.3">
      <c r="A5" t="s">
        <v>9</v>
      </c>
      <c r="B5" s="3">
        <v>1580</v>
      </c>
      <c r="C5" s="3">
        <v>2499</v>
      </c>
      <c r="D5" s="1">
        <v>0.37</v>
      </c>
      <c r="E5">
        <v>-7</v>
      </c>
      <c r="F5">
        <v>4.7</v>
      </c>
      <c r="G5" s="3">
        <f t="shared" si="0"/>
        <v>919</v>
      </c>
      <c r="H5" t="str">
        <f t="shared" si="1"/>
        <v>Excellent</v>
      </c>
      <c r="I5" t="str">
        <f t="shared" si="2"/>
        <v>Medium</v>
      </c>
    </row>
    <row r="6" spans="1:9" x14ac:dyDescent="0.3">
      <c r="A6" t="s">
        <v>10</v>
      </c>
      <c r="B6" s="3">
        <v>1740</v>
      </c>
      <c r="C6" s="3">
        <v>2356</v>
      </c>
      <c r="D6" s="1">
        <v>0.26</v>
      </c>
      <c r="E6">
        <v>-5</v>
      </c>
      <c r="F6">
        <v>4.8</v>
      </c>
      <c r="G6" s="3">
        <f t="shared" si="0"/>
        <v>616</v>
      </c>
      <c r="H6" t="str">
        <f t="shared" si="1"/>
        <v>Excellent</v>
      </c>
      <c r="I6" t="str">
        <f t="shared" si="2"/>
        <v>Medium</v>
      </c>
    </row>
    <row r="7" spans="1:9" x14ac:dyDescent="0.3">
      <c r="A7" t="s">
        <v>11</v>
      </c>
      <c r="B7" s="3">
        <v>2999</v>
      </c>
      <c r="C7" s="3">
        <v>3290</v>
      </c>
      <c r="D7" s="1">
        <v>0.09</v>
      </c>
      <c r="E7">
        <v>-15</v>
      </c>
      <c r="F7">
        <v>4</v>
      </c>
      <c r="G7" s="3">
        <f>C7-B7</f>
        <v>291</v>
      </c>
      <c r="H7" t="str">
        <f t="shared" si="1"/>
        <v>Average</v>
      </c>
      <c r="I7" t="str">
        <f t="shared" si="2"/>
        <v>Poor</v>
      </c>
    </row>
    <row r="8" spans="1:9" x14ac:dyDescent="0.3">
      <c r="A8" t="s">
        <v>12</v>
      </c>
      <c r="B8" s="3">
        <v>2319</v>
      </c>
      <c r="C8" s="3">
        <v>3032</v>
      </c>
      <c r="D8" s="1">
        <v>0.24</v>
      </c>
      <c r="E8">
        <v>-55</v>
      </c>
      <c r="F8">
        <v>4.5999999999999996</v>
      </c>
      <c r="G8" s="3">
        <f t="shared" ref="G8:G71" si="3">C8-B8</f>
        <v>713</v>
      </c>
      <c r="H8" t="str">
        <f t="shared" si="1"/>
        <v>Excellent</v>
      </c>
      <c r="I8" t="str">
        <f t="shared" si="2"/>
        <v>Medium</v>
      </c>
    </row>
    <row r="9" spans="1:9" x14ac:dyDescent="0.3">
      <c r="A9" t="s">
        <v>13</v>
      </c>
      <c r="B9">
        <v>988</v>
      </c>
      <c r="C9" s="3">
        <v>1580</v>
      </c>
      <c r="D9" s="1">
        <v>0.37</v>
      </c>
      <c r="E9">
        <v>-2</v>
      </c>
      <c r="F9">
        <v>4</v>
      </c>
      <c r="G9" s="3">
        <f t="shared" si="3"/>
        <v>592</v>
      </c>
      <c r="H9" t="str">
        <f t="shared" si="1"/>
        <v>Average</v>
      </c>
      <c r="I9" t="str">
        <f t="shared" si="2"/>
        <v>Medium</v>
      </c>
    </row>
    <row r="10" spans="1:9" x14ac:dyDescent="0.3">
      <c r="A10" t="s">
        <v>14</v>
      </c>
      <c r="B10" s="3">
        <v>1274</v>
      </c>
      <c r="C10" s="3">
        <v>2800</v>
      </c>
      <c r="D10" s="1">
        <v>0.55000000000000004</v>
      </c>
      <c r="E10">
        <v>-5</v>
      </c>
      <c r="F10">
        <v>4.8</v>
      </c>
      <c r="G10" s="3">
        <f t="shared" si="3"/>
        <v>1526</v>
      </c>
      <c r="H10" t="str">
        <f t="shared" si="1"/>
        <v>Excellent</v>
      </c>
      <c r="I10" t="str">
        <f t="shared" si="2"/>
        <v>High</v>
      </c>
    </row>
    <row r="11" spans="1:9" x14ac:dyDescent="0.3">
      <c r="A11" t="s">
        <v>15</v>
      </c>
      <c r="B11" s="3">
        <v>1600</v>
      </c>
      <c r="C11" s="3">
        <v>2929</v>
      </c>
      <c r="D11" s="1">
        <v>0.45</v>
      </c>
      <c r="E11">
        <v>-5</v>
      </c>
      <c r="F11">
        <v>3.8</v>
      </c>
      <c r="G11" s="3">
        <f t="shared" si="3"/>
        <v>1329</v>
      </c>
      <c r="H11" t="str">
        <f t="shared" si="1"/>
        <v>Average</v>
      </c>
      <c r="I11" t="str">
        <f t="shared" si="2"/>
        <v>High</v>
      </c>
    </row>
    <row r="12" spans="1:9" x14ac:dyDescent="0.3">
      <c r="A12" t="s">
        <v>16</v>
      </c>
      <c r="B12">
        <v>799</v>
      </c>
      <c r="C12">
        <v>999</v>
      </c>
      <c r="D12" s="1">
        <v>0.2</v>
      </c>
      <c r="E12">
        <v>-12</v>
      </c>
      <c r="F12">
        <v>4.0999999999999996</v>
      </c>
      <c r="G12" s="3">
        <f t="shared" si="3"/>
        <v>200</v>
      </c>
      <c r="H12" t="str">
        <f t="shared" si="1"/>
        <v>Average</v>
      </c>
      <c r="I12" t="str">
        <f t="shared" si="2"/>
        <v>Medium</v>
      </c>
    </row>
    <row r="13" spans="1:9" x14ac:dyDescent="0.3">
      <c r="A13" t="s">
        <v>17</v>
      </c>
      <c r="B13">
        <v>990</v>
      </c>
      <c r="C13" s="3">
        <v>1500</v>
      </c>
      <c r="D13" s="1">
        <v>0.34</v>
      </c>
      <c r="E13">
        <v>-39</v>
      </c>
      <c r="F13">
        <v>4.7</v>
      </c>
      <c r="G13" s="3">
        <f t="shared" si="3"/>
        <v>510</v>
      </c>
      <c r="H13" t="str">
        <f t="shared" si="1"/>
        <v>Excellent</v>
      </c>
      <c r="I13" t="str">
        <f t="shared" si="2"/>
        <v>Medium</v>
      </c>
    </row>
    <row r="14" spans="1:9" x14ac:dyDescent="0.3">
      <c r="A14" t="s">
        <v>18</v>
      </c>
      <c r="B14">
        <v>552</v>
      </c>
      <c r="C14" s="3">
        <v>1035</v>
      </c>
      <c r="D14" s="1">
        <v>0.47</v>
      </c>
      <c r="E14">
        <v>-12</v>
      </c>
      <c r="F14">
        <v>4.8</v>
      </c>
      <c r="G14" s="3">
        <f t="shared" si="3"/>
        <v>483</v>
      </c>
      <c r="H14" t="str">
        <f t="shared" si="1"/>
        <v>Excellent</v>
      </c>
      <c r="I14" t="str">
        <f t="shared" si="2"/>
        <v>High</v>
      </c>
    </row>
    <row r="15" spans="1:9" x14ac:dyDescent="0.3">
      <c r="A15" t="s">
        <v>19</v>
      </c>
      <c r="B15">
        <v>501</v>
      </c>
      <c r="C15">
        <v>860</v>
      </c>
      <c r="D15" s="1">
        <v>0.42</v>
      </c>
      <c r="E15">
        <v>-6</v>
      </c>
      <c r="F15">
        <v>4.5</v>
      </c>
      <c r="G15" s="3">
        <f t="shared" si="3"/>
        <v>359</v>
      </c>
      <c r="H15" t="str">
        <f t="shared" si="1"/>
        <v>Excellent</v>
      </c>
      <c r="I15" t="str">
        <f t="shared" si="2"/>
        <v>High</v>
      </c>
    </row>
    <row r="16" spans="1:9" x14ac:dyDescent="0.3">
      <c r="A16" t="s">
        <v>20</v>
      </c>
      <c r="B16" s="3">
        <v>1680</v>
      </c>
      <c r="C16" s="3">
        <v>2499</v>
      </c>
      <c r="D16" s="1">
        <v>0.33</v>
      </c>
      <c r="E16">
        <v>-9</v>
      </c>
      <c r="F16">
        <v>4.2</v>
      </c>
      <c r="G16" s="3">
        <f t="shared" si="3"/>
        <v>819</v>
      </c>
      <c r="H16" t="str">
        <f t="shared" si="1"/>
        <v>Average</v>
      </c>
      <c r="I16" t="str">
        <f t="shared" si="2"/>
        <v>Medium</v>
      </c>
    </row>
    <row r="17" spans="1:9" x14ac:dyDescent="0.3">
      <c r="A17" t="s">
        <v>21</v>
      </c>
      <c r="B17">
        <v>332</v>
      </c>
      <c r="C17">
        <v>684</v>
      </c>
      <c r="D17" s="1">
        <v>0.51</v>
      </c>
      <c r="E17">
        <v>-2</v>
      </c>
      <c r="F17">
        <v>5</v>
      </c>
      <c r="G17" s="3">
        <f t="shared" si="3"/>
        <v>352</v>
      </c>
      <c r="H17" t="str">
        <f t="shared" si="1"/>
        <v>Excellent</v>
      </c>
      <c r="I17" t="str">
        <f t="shared" si="2"/>
        <v>High</v>
      </c>
    </row>
    <row r="18" spans="1:9" x14ac:dyDescent="0.3">
      <c r="A18" t="s">
        <v>22</v>
      </c>
      <c r="B18">
        <v>195</v>
      </c>
      <c r="C18">
        <v>360</v>
      </c>
      <c r="D18" s="1">
        <v>0.46</v>
      </c>
      <c r="E18">
        <v>-2</v>
      </c>
      <c r="F18">
        <v>5</v>
      </c>
      <c r="G18" s="3">
        <f t="shared" si="3"/>
        <v>165</v>
      </c>
      <c r="H18" t="str">
        <f t="shared" si="1"/>
        <v>Excellent</v>
      </c>
      <c r="I18" t="str">
        <f t="shared" si="2"/>
        <v>High</v>
      </c>
    </row>
    <row r="19" spans="1:9" x14ac:dyDescent="0.3">
      <c r="A19" t="s">
        <v>23</v>
      </c>
      <c r="B19" s="3">
        <v>2025</v>
      </c>
      <c r="C19" s="3">
        <v>3971</v>
      </c>
      <c r="D19" s="1">
        <v>0.49</v>
      </c>
      <c r="E19">
        <v>-3</v>
      </c>
      <c r="F19">
        <v>5</v>
      </c>
      <c r="G19" s="3">
        <f t="shared" si="3"/>
        <v>1946</v>
      </c>
      <c r="H19" t="str">
        <f t="shared" si="1"/>
        <v>Excellent</v>
      </c>
      <c r="I19" t="str">
        <f t="shared" si="2"/>
        <v>High</v>
      </c>
    </row>
    <row r="20" spans="1:9" x14ac:dyDescent="0.3">
      <c r="A20" t="s">
        <v>24</v>
      </c>
      <c r="B20" s="3">
        <v>2999</v>
      </c>
      <c r="C20" s="3">
        <v>3699</v>
      </c>
      <c r="D20" s="1">
        <v>0.19</v>
      </c>
      <c r="E20">
        <v>-5</v>
      </c>
      <c r="F20">
        <v>4.5999999999999996</v>
      </c>
      <c r="G20" s="3">
        <f t="shared" si="3"/>
        <v>700</v>
      </c>
      <c r="H20" t="str">
        <f t="shared" si="1"/>
        <v>Excellent</v>
      </c>
      <c r="I20" t="str">
        <f t="shared" si="2"/>
        <v>Poor</v>
      </c>
    </row>
    <row r="21" spans="1:9" x14ac:dyDescent="0.3">
      <c r="A21" t="s">
        <v>25</v>
      </c>
      <c r="B21">
        <v>998</v>
      </c>
      <c r="C21" s="3">
        <v>1966</v>
      </c>
      <c r="D21" s="1">
        <v>0.49</v>
      </c>
      <c r="E21">
        <v>-44</v>
      </c>
      <c r="F21">
        <v>4.5999999999999996</v>
      </c>
      <c r="G21" s="3">
        <f t="shared" si="3"/>
        <v>968</v>
      </c>
      <c r="H21" t="str">
        <f t="shared" si="1"/>
        <v>Excellent</v>
      </c>
      <c r="I21" t="str">
        <f t="shared" si="2"/>
        <v>High</v>
      </c>
    </row>
    <row r="22" spans="1:9" x14ac:dyDescent="0.3">
      <c r="A22" t="s">
        <v>26</v>
      </c>
      <c r="B22">
        <v>38</v>
      </c>
      <c r="C22">
        <v>80</v>
      </c>
      <c r="D22" s="1">
        <v>0.53</v>
      </c>
      <c r="E22">
        <v>-13</v>
      </c>
      <c r="F22">
        <v>3.3</v>
      </c>
      <c r="G22" s="3">
        <f t="shared" si="3"/>
        <v>42</v>
      </c>
      <c r="H22" t="str">
        <f t="shared" si="1"/>
        <v>Average</v>
      </c>
      <c r="I22" t="str">
        <f t="shared" si="2"/>
        <v>High</v>
      </c>
    </row>
    <row r="23" spans="1:9" x14ac:dyDescent="0.3">
      <c r="A23" t="s">
        <v>27</v>
      </c>
      <c r="B23" s="3">
        <v>1860</v>
      </c>
      <c r="C23" s="3">
        <v>3220</v>
      </c>
      <c r="D23" s="1">
        <v>0.42</v>
      </c>
      <c r="E23">
        <v>0</v>
      </c>
      <c r="F23">
        <v>0</v>
      </c>
      <c r="G23" s="3">
        <f t="shared" si="3"/>
        <v>1360</v>
      </c>
      <c r="H23" t="str">
        <f t="shared" si="1"/>
        <v>Poor</v>
      </c>
      <c r="I23" t="str">
        <f t="shared" si="2"/>
        <v>High</v>
      </c>
    </row>
    <row r="24" spans="1:9" x14ac:dyDescent="0.3">
      <c r="A24" t="s">
        <v>28</v>
      </c>
      <c r="B24">
        <v>880</v>
      </c>
      <c r="C24" s="3">
        <v>1350</v>
      </c>
      <c r="D24" s="1">
        <v>0.35</v>
      </c>
      <c r="E24">
        <v>-6</v>
      </c>
      <c r="F24">
        <v>4</v>
      </c>
      <c r="G24" s="3">
        <f t="shared" si="3"/>
        <v>470</v>
      </c>
      <c r="H24" t="str">
        <f t="shared" si="1"/>
        <v>Average</v>
      </c>
      <c r="I24" t="str">
        <f t="shared" si="2"/>
        <v>Medium</v>
      </c>
    </row>
    <row r="25" spans="1:9" x14ac:dyDescent="0.3">
      <c r="A25" t="s">
        <v>29</v>
      </c>
      <c r="B25" s="3">
        <v>1650</v>
      </c>
      <c r="C25" s="3">
        <v>2150</v>
      </c>
      <c r="D25" s="1">
        <v>0.23</v>
      </c>
      <c r="E25">
        <v>-14</v>
      </c>
      <c r="F25">
        <v>4.4000000000000004</v>
      </c>
      <c r="G25" s="3">
        <f t="shared" si="3"/>
        <v>500</v>
      </c>
      <c r="H25" t="str">
        <f t="shared" si="1"/>
        <v>Excellent</v>
      </c>
      <c r="I25" t="str">
        <f t="shared" si="2"/>
        <v>Medium</v>
      </c>
    </row>
    <row r="26" spans="1:9" x14ac:dyDescent="0.3">
      <c r="A26" t="s">
        <v>30</v>
      </c>
      <c r="B26" s="3">
        <v>2048</v>
      </c>
      <c r="C26" s="3">
        <v>4500</v>
      </c>
      <c r="D26" s="1">
        <v>0.54</v>
      </c>
      <c r="E26">
        <v>-7</v>
      </c>
      <c r="F26">
        <v>4.3</v>
      </c>
      <c r="G26" s="3">
        <f t="shared" si="3"/>
        <v>2452</v>
      </c>
      <c r="H26" t="str">
        <f t="shared" si="1"/>
        <v>Average</v>
      </c>
      <c r="I26" t="str">
        <f t="shared" si="2"/>
        <v>High</v>
      </c>
    </row>
    <row r="27" spans="1:9" x14ac:dyDescent="0.3">
      <c r="A27" t="s">
        <v>31</v>
      </c>
      <c r="B27">
        <v>420</v>
      </c>
      <c r="C27">
        <v>647</v>
      </c>
      <c r="D27" s="1">
        <v>0.35</v>
      </c>
      <c r="E27">
        <v>-49</v>
      </c>
      <c r="F27">
        <v>4.5999999999999996</v>
      </c>
      <c r="G27" s="3">
        <f t="shared" si="3"/>
        <v>227</v>
      </c>
      <c r="H27" t="str">
        <f t="shared" si="1"/>
        <v>Excellent</v>
      </c>
      <c r="I27" t="str">
        <f t="shared" si="2"/>
        <v>Medium</v>
      </c>
    </row>
    <row r="28" spans="1:9" x14ac:dyDescent="0.3">
      <c r="A28" t="s">
        <v>32</v>
      </c>
      <c r="B28" s="3">
        <v>2880</v>
      </c>
      <c r="C28" s="3">
        <v>3520</v>
      </c>
      <c r="D28" s="1">
        <v>0.18</v>
      </c>
      <c r="E28">
        <v>-12</v>
      </c>
      <c r="F28">
        <v>3.8</v>
      </c>
      <c r="G28" s="3">
        <f t="shared" si="3"/>
        <v>640</v>
      </c>
      <c r="H28" t="str">
        <f t="shared" si="1"/>
        <v>Average</v>
      </c>
      <c r="I28" t="str">
        <f t="shared" si="2"/>
        <v>Poor</v>
      </c>
    </row>
    <row r="29" spans="1:9" x14ac:dyDescent="0.3">
      <c r="A29" t="s">
        <v>33</v>
      </c>
      <c r="B29" s="3">
        <v>1350</v>
      </c>
      <c r="C29" s="3">
        <v>1990</v>
      </c>
      <c r="D29" s="1">
        <v>0.32</v>
      </c>
      <c r="E29">
        <v>-13</v>
      </c>
      <c r="F29">
        <v>3.8</v>
      </c>
      <c r="G29" s="3">
        <f t="shared" si="3"/>
        <v>640</v>
      </c>
      <c r="H29" t="str">
        <f t="shared" si="1"/>
        <v>Average</v>
      </c>
      <c r="I29" t="str">
        <f t="shared" si="2"/>
        <v>Medium</v>
      </c>
    </row>
    <row r="30" spans="1:9" x14ac:dyDescent="0.3">
      <c r="A30" t="s">
        <v>34</v>
      </c>
      <c r="B30" s="3">
        <v>1758</v>
      </c>
      <c r="C30" s="3">
        <v>2499</v>
      </c>
      <c r="D30" s="1">
        <v>0.3</v>
      </c>
      <c r="E30">
        <v>-20</v>
      </c>
      <c r="F30">
        <v>4.0999999999999996</v>
      </c>
      <c r="G30" s="3">
        <f t="shared" si="3"/>
        <v>741</v>
      </c>
      <c r="H30" t="str">
        <f t="shared" si="1"/>
        <v>Average</v>
      </c>
      <c r="I30" t="str">
        <f t="shared" si="2"/>
        <v>Medium</v>
      </c>
    </row>
    <row r="31" spans="1:9" x14ac:dyDescent="0.3">
      <c r="A31" t="s">
        <v>35</v>
      </c>
      <c r="B31" s="3">
        <v>2200</v>
      </c>
      <c r="C31" s="3">
        <v>4080</v>
      </c>
      <c r="D31" s="1">
        <v>0.46</v>
      </c>
      <c r="E31">
        <v>0</v>
      </c>
      <c r="F31">
        <v>0</v>
      </c>
      <c r="G31" s="3">
        <f t="shared" si="3"/>
        <v>1880</v>
      </c>
      <c r="H31" t="str">
        <f t="shared" si="1"/>
        <v>Poor</v>
      </c>
      <c r="I31" t="str">
        <f t="shared" si="2"/>
        <v>High</v>
      </c>
    </row>
    <row r="32" spans="1:9" x14ac:dyDescent="0.3">
      <c r="A32" t="s">
        <v>36</v>
      </c>
      <c r="B32">
        <v>185</v>
      </c>
      <c r="C32">
        <v>382</v>
      </c>
      <c r="D32" s="1">
        <v>0.52</v>
      </c>
      <c r="E32">
        <v>-9</v>
      </c>
      <c r="F32">
        <v>4.3</v>
      </c>
      <c r="G32" s="3">
        <f t="shared" si="3"/>
        <v>197</v>
      </c>
      <c r="H32" t="str">
        <f t="shared" si="1"/>
        <v>Average</v>
      </c>
      <c r="I32" t="str">
        <f t="shared" si="2"/>
        <v>High</v>
      </c>
    </row>
    <row r="33" spans="1:9" x14ac:dyDescent="0.3">
      <c r="A33" t="s">
        <v>37</v>
      </c>
      <c r="B33">
        <v>980</v>
      </c>
      <c r="C33" s="3">
        <v>1490</v>
      </c>
      <c r="D33" s="1">
        <v>0.34</v>
      </c>
      <c r="E33">
        <v>-12</v>
      </c>
      <c r="F33">
        <v>4.7</v>
      </c>
      <c r="G33" s="3">
        <f t="shared" si="3"/>
        <v>510</v>
      </c>
      <c r="H33" t="str">
        <f t="shared" si="1"/>
        <v>Excellent</v>
      </c>
      <c r="I33" t="str">
        <f t="shared" si="2"/>
        <v>Medium</v>
      </c>
    </row>
    <row r="34" spans="1:9" x14ac:dyDescent="0.3">
      <c r="A34" t="s">
        <v>38</v>
      </c>
      <c r="B34" s="3">
        <v>1820</v>
      </c>
      <c r="C34" s="3">
        <v>3490</v>
      </c>
      <c r="D34" s="1">
        <v>0.48</v>
      </c>
      <c r="E34">
        <v>-9</v>
      </c>
      <c r="F34">
        <v>4.3</v>
      </c>
      <c r="G34" s="3">
        <f t="shared" si="3"/>
        <v>1670</v>
      </c>
      <c r="H34" t="str">
        <f t="shared" si="1"/>
        <v>Average</v>
      </c>
      <c r="I34" t="str">
        <f t="shared" si="2"/>
        <v>High</v>
      </c>
    </row>
    <row r="35" spans="1:9" x14ac:dyDescent="0.3">
      <c r="A35" t="s">
        <v>39</v>
      </c>
      <c r="B35" s="3">
        <v>1940</v>
      </c>
      <c r="C35" s="3">
        <v>2650</v>
      </c>
      <c r="D35" s="1">
        <v>0.27</v>
      </c>
      <c r="E35">
        <v>-20</v>
      </c>
      <c r="F35">
        <v>4.7</v>
      </c>
      <c r="G35" s="3">
        <f t="shared" si="3"/>
        <v>710</v>
      </c>
      <c r="H35" t="str">
        <f t="shared" si="1"/>
        <v>Excellent</v>
      </c>
      <c r="I35" t="str">
        <f t="shared" si="2"/>
        <v>Medium</v>
      </c>
    </row>
    <row r="36" spans="1:9" x14ac:dyDescent="0.3">
      <c r="A36" t="s">
        <v>40</v>
      </c>
      <c r="B36" s="3">
        <v>1980</v>
      </c>
      <c r="C36" s="3">
        <v>2699</v>
      </c>
      <c r="D36" s="1">
        <v>0.27</v>
      </c>
      <c r="E36">
        <v>-32</v>
      </c>
      <c r="F36">
        <v>4.5</v>
      </c>
      <c r="G36" s="3">
        <f t="shared" si="3"/>
        <v>719</v>
      </c>
      <c r="H36" t="str">
        <f t="shared" si="1"/>
        <v>Excellent</v>
      </c>
      <c r="I36" t="str">
        <f t="shared" si="2"/>
        <v>Medium</v>
      </c>
    </row>
    <row r="37" spans="1:9" x14ac:dyDescent="0.3">
      <c r="A37" t="s">
        <v>41</v>
      </c>
      <c r="B37" s="3">
        <v>1620</v>
      </c>
      <c r="C37" s="3">
        <v>2690</v>
      </c>
      <c r="D37" s="1">
        <v>0.4</v>
      </c>
      <c r="E37">
        <v>-1</v>
      </c>
      <c r="F37">
        <v>5</v>
      </c>
      <c r="G37" s="3">
        <f t="shared" si="3"/>
        <v>1070</v>
      </c>
      <c r="H37" t="str">
        <f t="shared" si="1"/>
        <v>Excellent</v>
      </c>
      <c r="I37" t="str">
        <f t="shared" si="2"/>
        <v>High</v>
      </c>
    </row>
    <row r="38" spans="1:9" x14ac:dyDescent="0.3">
      <c r="A38" t="s">
        <v>42</v>
      </c>
      <c r="B38">
        <v>171</v>
      </c>
      <c r="C38">
        <v>360</v>
      </c>
      <c r="D38" s="1">
        <v>0.53</v>
      </c>
      <c r="E38">
        <v>-2</v>
      </c>
      <c r="F38">
        <v>5</v>
      </c>
      <c r="G38" s="3">
        <f t="shared" si="3"/>
        <v>189</v>
      </c>
      <c r="H38" t="str">
        <f t="shared" si="1"/>
        <v>Excellent</v>
      </c>
      <c r="I38" t="str">
        <f t="shared" si="2"/>
        <v>High</v>
      </c>
    </row>
    <row r="39" spans="1:9" x14ac:dyDescent="0.3">
      <c r="A39" t="s">
        <v>43</v>
      </c>
      <c r="B39">
        <v>389</v>
      </c>
      <c r="C39">
        <v>656</v>
      </c>
      <c r="D39" s="1">
        <v>0.41</v>
      </c>
      <c r="E39">
        <v>-36</v>
      </c>
      <c r="F39">
        <v>4.3</v>
      </c>
      <c r="G39" s="3">
        <f t="shared" si="3"/>
        <v>267</v>
      </c>
      <c r="H39" t="str">
        <f t="shared" si="1"/>
        <v>Average</v>
      </c>
      <c r="I39" t="str">
        <f t="shared" si="2"/>
        <v>High</v>
      </c>
    </row>
    <row r="40" spans="1:9" x14ac:dyDescent="0.3">
      <c r="A40" t="s">
        <v>44</v>
      </c>
      <c r="B40">
        <v>1800</v>
      </c>
      <c r="C40">
        <v>2800</v>
      </c>
      <c r="D40" s="1">
        <v>0.38</v>
      </c>
      <c r="E40">
        <v>-2</v>
      </c>
      <c r="F40">
        <v>4.5</v>
      </c>
      <c r="G40" s="3">
        <f t="shared" si="3"/>
        <v>1000</v>
      </c>
      <c r="H40" t="str">
        <f t="shared" si="1"/>
        <v>Excellent</v>
      </c>
      <c r="I40" t="str">
        <f t="shared" si="2"/>
        <v>Medium</v>
      </c>
    </row>
    <row r="41" spans="1:9" x14ac:dyDescent="0.3">
      <c r="A41" t="s">
        <v>45</v>
      </c>
      <c r="B41" s="3">
        <v>2750</v>
      </c>
      <c r="C41" s="3">
        <v>4471</v>
      </c>
      <c r="D41" s="1">
        <v>0.38</v>
      </c>
      <c r="E41">
        <v>0</v>
      </c>
      <c r="F41">
        <v>0</v>
      </c>
      <c r="G41" s="3">
        <f t="shared" si="3"/>
        <v>1721</v>
      </c>
      <c r="H41" t="str">
        <f t="shared" si="1"/>
        <v>Poor</v>
      </c>
      <c r="I41" t="str">
        <f t="shared" si="2"/>
        <v>Medium</v>
      </c>
    </row>
    <row r="42" spans="1:9" x14ac:dyDescent="0.3">
      <c r="A42" t="s">
        <v>46</v>
      </c>
      <c r="B42">
        <v>475</v>
      </c>
      <c r="C42">
        <v>931</v>
      </c>
      <c r="D42" s="1">
        <v>0.49</v>
      </c>
      <c r="E42">
        <v>0</v>
      </c>
      <c r="F42">
        <v>0</v>
      </c>
      <c r="G42" s="3">
        <f t="shared" si="3"/>
        <v>456</v>
      </c>
      <c r="H42" t="str">
        <f t="shared" si="1"/>
        <v>Poor</v>
      </c>
      <c r="I42" t="str">
        <f t="shared" si="2"/>
        <v>High</v>
      </c>
    </row>
    <row r="43" spans="1:9" x14ac:dyDescent="0.3">
      <c r="A43" t="s">
        <v>47</v>
      </c>
      <c r="B43">
        <v>238</v>
      </c>
      <c r="C43">
        <v>476</v>
      </c>
      <c r="D43" s="1">
        <v>0.5</v>
      </c>
      <c r="E43">
        <v>0</v>
      </c>
      <c r="F43">
        <v>0</v>
      </c>
      <c r="G43" s="3">
        <f t="shared" si="3"/>
        <v>238</v>
      </c>
      <c r="H43" t="str">
        <f t="shared" si="1"/>
        <v>Poor</v>
      </c>
      <c r="I43" t="str">
        <f t="shared" si="2"/>
        <v>High</v>
      </c>
    </row>
    <row r="44" spans="1:9" x14ac:dyDescent="0.3">
      <c r="A44" t="s">
        <v>48</v>
      </c>
      <c r="B44">
        <v>610</v>
      </c>
      <c r="C44" s="3">
        <v>1060</v>
      </c>
      <c r="D44" s="1">
        <v>0.42</v>
      </c>
      <c r="E44">
        <v>0</v>
      </c>
      <c r="F44">
        <v>0</v>
      </c>
      <c r="G44" s="3">
        <f t="shared" si="3"/>
        <v>450</v>
      </c>
      <c r="H44" t="str">
        <f t="shared" si="1"/>
        <v>Poor</v>
      </c>
      <c r="I44" t="str">
        <f t="shared" si="2"/>
        <v>High</v>
      </c>
    </row>
    <row r="45" spans="1:9" x14ac:dyDescent="0.3">
      <c r="A45" t="s">
        <v>49</v>
      </c>
      <c r="B45" s="3">
        <v>2132</v>
      </c>
      <c r="C45" s="3">
        <v>2169</v>
      </c>
      <c r="D45" s="1">
        <v>0.02</v>
      </c>
      <c r="E45">
        <v>0</v>
      </c>
      <c r="F45">
        <v>0</v>
      </c>
      <c r="G45" s="3">
        <f t="shared" si="3"/>
        <v>37</v>
      </c>
      <c r="H45" t="str">
        <f t="shared" si="1"/>
        <v>Poor</v>
      </c>
      <c r="I45" t="str">
        <f t="shared" si="2"/>
        <v>Poor</v>
      </c>
    </row>
    <row r="46" spans="1:9" x14ac:dyDescent="0.3">
      <c r="A46" t="s">
        <v>50</v>
      </c>
      <c r="B46">
        <v>999</v>
      </c>
      <c r="C46" s="3">
        <v>2000</v>
      </c>
      <c r="D46" s="1">
        <v>0.5</v>
      </c>
      <c r="E46">
        <v>0</v>
      </c>
      <c r="F46">
        <v>0</v>
      </c>
      <c r="G46" s="3">
        <f t="shared" si="3"/>
        <v>1001</v>
      </c>
      <c r="H46" t="str">
        <f t="shared" si="1"/>
        <v>Poor</v>
      </c>
      <c r="I46" t="str">
        <f t="shared" si="2"/>
        <v>High</v>
      </c>
    </row>
    <row r="47" spans="1:9" x14ac:dyDescent="0.3">
      <c r="A47" t="s">
        <v>51</v>
      </c>
      <c r="B47" s="3">
        <v>1190</v>
      </c>
      <c r="C47" s="3">
        <v>1785</v>
      </c>
      <c r="D47" s="1">
        <v>0.33</v>
      </c>
      <c r="E47">
        <v>0</v>
      </c>
      <c r="F47">
        <v>0</v>
      </c>
      <c r="G47" s="3">
        <f t="shared" si="3"/>
        <v>595</v>
      </c>
      <c r="H47" t="str">
        <f t="shared" si="1"/>
        <v>Poor</v>
      </c>
      <c r="I47" t="str">
        <f t="shared" si="2"/>
        <v>Medium</v>
      </c>
    </row>
    <row r="48" spans="1:9" x14ac:dyDescent="0.3">
      <c r="A48" t="s">
        <v>52</v>
      </c>
      <c r="B48">
        <v>671</v>
      </c>
      <c r="C48" s="3">
        <v>1316</v>
      </c>
      <c r="D48" s="1">
        <v>0.49</v>
      </c>
      <c r="E48">
        <v>0</v>
      </c>
      <c r="F48">
        <v>0</v>
      </c>
      <c r="G48" s="3">
        <f t="shared" si="3"/>
        <v>645</v>
      </c>
      <c r="H48" t="str">
        <f t="shared" si="1"/>
        <v>Poor</v>
      </c>
      <c r="I48" t="str">
        <f t="shared" si="2"/>
        <v>High</v>
      </c>
    </row>
    <row r="49" spans="1:9" x14ac:dyDescent="0.3">
      <c r="A49" t="s">
        <v>53</v>
      </c>
      <c r="B49" s="3">
        <v>1200</v>
      </c>
      <c r="C49" s="3">
        <v>1950</v>
      </c>
      <c r="D49" s="1">
        <v>0.38</v>
      </c>
      <c r="E49">
        <v>0</v>
      </c>
      <c r="F49">
        <v>0</v>
      </c>
      <c r="G49" s="3">
        <f t="shared" si="3"/>
        <v>750</v>
      </c>
      <c r="H49" t="str">
        <f t="shared" si="1"/>
        <v>Poor</v>
      </c>
      <c r="I49" t="str">
        <f t="shared" si="2"/>
        <v>Medium</v>
      </c>
    </row>
    <row r="50" spans="1:9" x14ac:dyDescent="0.3">
      <c r="A50" t="s">
        <v>54</v>
      </c>
      <c r="B50">
        <v>199</v>
      </c>
      <c r="C50">
        <v>504</v>
      </c>
      <c r="D50" s="1">
        <v>0.61</v>
      </c>
      <c r="E50">
        <v>0</v>
      </c>
      <c r="F50">
        <v>0</v>
      </c>
      <c r="G50" s="3">
        <f t="shared" si="3"/>
        <v>305</v>
      </c>
      <c r="H50" t="str">
        <f t="shared" si="1"/>
        <v>Poor</v>
      </c>
      <c r="I50" t="str">
        <f t="shared" si="2"/>
        <v>High</v>
      </c>
    </row>
    <row r="51" spans="1:9" x14ac:dyDescent="0.3">
      <c r="A51" t="s">
        <v>55</v>
      </c>
      <c r="B51">
        <v>299</v>
      </c>
      <c r="C51">
        <v>600</v>
      </c>
      <c r="D51" s="1">
        <v>0.5</v>
      </c>
      <c r="E51">
        <v>0</v>
      </c>
      <c r="F51">
        <v>0</v>
      </c>
      <c r="G51" s="3">
        <f t="shared" si="3"/>
        <v>301</v>
      </c>
      <c r="H51" t="str">
        <f t="shared" si="1"/>
        <v>Poor</v>
      </c>
      <c r="I51" t="str">
        <f t="shared" si="2"/>
        <v>High</v>
      </c>
    </row>
    <row r="52" spans="1:9" x14ac:dyDescent="0.3">
      <c r="A52" t="s">
        <v>56</v>
      </c>
      <c r="B52" s="3">
        <v>1660</v>
      </c>
      <c r="C52" s="3">
        <v>1699</v>
      </c>
      <c r="D52" s="1">
        <v>0.02</v>
      </c>
      <c r="E52">
        <v>0</v>
      </c>
      <c r="F52">
        <v>0</v>
      </c>
      <c r="G52" s="3">
        <f t="shared" si="3"/>
        <v>39</v>
      </c>
      <c r="H52" t="str">
        <f t="shared" si="1"/>
        <v>Poor</v>
      </c>
      <c r="I52" t="str">
        <f t="shared" si="2"/>
        <v>Poor</v>
      </c>
    </row>
    <row r="53" spans="1:9" x14ac:dyDescent="0.3">
      <c r="A53" t="s">
        <v>57</v>
      </c>
      <c r="B53">
        <v>299</v>
      </c>
      <c r="C53">
        <v>384</v>
      </c>
      <c r="D53" s="1">
        <v>0.22</v>
      </c>
      <c r="E53">
        <v>0</v>
      </c>
      <c r="F53">
        <v>0</v>
      </c>
      <c r="G53" s="3">
        <f t="shared" si="3"/>
        <v>85</v>
      </c>
      <c r="H53" t="str">
        <f t="shared" si="1"/>
        <v>Poor</v>
      </c>
      <c r="I53" t="str">
        <f t="shared" si="2"/>
        <v>Medium</v>
      </c>
    </row>
    <row r="54" spans="1:9" x14ac:dyDescent="0.3">
      <c r="A54" t="s">
        <v>58</v>
      </c>
      <c r="B54" s="3">
        <v>1459</v>
      </c>
      <c r="C54" s="3">
        <v>1499</v>
      </c>
      <c r="D54" s="1">
        <v>0.03</v>
      </c>
      <c r="E54">
        <v>0</v>
      </c>
      <c r="F54">
        <v>0</v>
      </c>
      <c r="G54" s="3">
        <f t="shared" si="3"/>
        <v>40</v>
      </c>
      <c r="H54" t="str">
        <f t="shared" si="1"/>
        <v>Poor</v>
      </c>
      <c r="I54" t="str">
        <f t="shared" si="2"/>
        <v>Poor</v>
      </c>
    </row>
    <row r="55" spans="1:9" x14ac:dyDescent="0.3">
      <c r="A55" t="s">
        <v>59</v>
      </c>
      <c r="B55">
        <v>799</v>
      </c>
      <c r="C55" s="3">
        <v>1343</v>
      </c>
      <c r="D55" s="1">
        <v>0.41</v>
      </c>
      <c r="E55">
        <v>0</v>
      </c>
      <c r="F55">
        <v>0</v>
      </c>
      <c r="G55" s="3">
        <f t="shared" si="3"/>
        <v>544</v>
      </c>
      <c r="H55" t="str">
        <f t="shared" si="1"/>
        <v>Poor</v>
      </c>
      <c r="I55" t="str">
        <f t="shared" si="2"/>
        <v>High</v>
      </c>
    </row>
    <row r="56" spans="1:9" x14ac:dyDescent="0.3">
      <c r="A56" t="s">
        <v>60</v>
      </c>
      <c r="B56">
        <v>499</v>
      </c>
      <c r="C56">
        <v>900</v>
      </c>
      <c r="D56" s="1">
        <v>0.45</v>
      </c>
      <c r="E56">
        <v>0</v>
      </c>
      <c r="F56">
        <v>0</v>
      </c>
      <c r="G56" s="3">
        <f t="shared" si="3"/>
        <v>401</v>
      </c>
      <c r="H56" t="str">
        <f t="shared" si="1"/>
        <v>Poor</v>
      </c>
      <c r="I56" t="str">
        <f t="shared" si="2"/>
        <v>High</v>
      </c>
    </row>
    <row r="57" spans="1:9" x14ac:dyDescent="0.3">
      <c r="A57" t="s">
        <v>61</v>
      </c>
      <c r="B57">
        <v>699</v>
      </c>
      <c r="C57" s="3">
        <v>1343</v>
      </c>
      <c r="D57" s="1">
        <v>0.48</v>
      </c>
      <c r="E57">
        <v>0</v>
      </c>
      <c r="F57">
        <v>0</v>
      </c>
      <c r="G57" s="3">
        <f t="shared" si="3"/>
        <v>644</v>
      </c>
      <c r="H57" t="str">
        <f t="shared" si="1"/>
        <v>Poor</v>
      </c>
      <c r="I57" t="str">
        <f t="shared" si="2"/>
        <v>High</v>
      </c>
    </row>
    <row r="58" spans="1:9" x14ac:dyDescent="0.3">
      <c r="A58" t="s">
        <v>62</v>
      </c>
      <c r="B58">
        <v>799</v>
      </c>
      <c r="C58" s="3">
        <v>1567</v>
      </c>
      <c r="D58" s="1">
        <v>0.49</v>
      </c>
      <c r="E58">
        <v>0</v>
      </c>
      <c r="F58">
        <v>0</v>
      </c>
      <c r="G58" s="3">
        <f t="shared" si="3"/>
        <v>768</v>
      </c>
      <c r="H58" t="str">
        <f t="shared" si="1"/>
        <v>Poor</v>
      </c>
      <c r="I58" t="str">
        <f t="shared" si="2"/>
        <v>High</v>
      </c>
    </row>
    <row r="59" spans="1:9" x14ac:dyDescent="0.3">
      <c r="A59" t="s">
        <v>63</v>
      </c>
      <c r="B59" s="3">
        <v>2799</v>
      </c>
      <c r="C59" s="3">
        <v>3810</v>
      </c>
      <c r="D59" s="1">
        <v>0.27</v>
      </c>
      <c r="E59">
        <v>0</v>
      </c>
      <c r="F59">
        <v>0</v>
      </c>
      <c r="G59" s="3">
        <f t="shared" si="3"/>
        <v>1011</v>
      </c>
      <c r="H59" t="str">
        <f t="shared" si="1"/>
        <v>Poor</v>
      </c>
      <c r="I59" t="str">
        <f t="shared" si="2"/>
        <v>Medium</v>
      </c>
    </row>
    <row r="60" spans="1:9" x14ac:dyDescent="0.3">
      <c r="A60" t="s">
        <v>60</v>
      </c>
      <c r="B60">
        <v>399</v>
      </c>
      <c r="C60">
        <v>896</v>
      </c>
      <c r="D60" s="1">
        <v>0.55000000000000004</v>
      </c>
      <c r="E60">
        <v>0</v>
      </c>
      <c r="F60">
        <v>0</v>
      </c>
      <c r="G60" s="3">
        <f t="shared" si="3"/>
        <v>497</v>
      </c>
      <c r="H60" t="str">
        <f t="shared" si="1"/>
        <v>Poor</v>
      </c>
      <c r="I60" t="str">
        <f t="shared" si="2"/>
        <v>High</v>
      </c>
    </row>
    <row r="61" spans="1:9" x14ac:dyDescent="0.3">
      <c r="A61" t="s">
        <v>64</v>
      </c>
      <c r="B61" s="3">
        <v>2170</v>
      </c>
      <c r="C61" s="3">
        <v>2500</v>
      </c>
      <c r="D61" s="1">
        <v>0.13</v>
      </c>
      <c r="E61">
        <v>-6</v>
      </c>
      <c r="F61">
        <v>2.5</v>
      </c>
      <c r="G61" s="3">
        <f t="shared" si="3"/>
        <v>330</v>
      </c>
      <c r="H61" t="str">
        <f t="shared" si="1"/>
        <v>Poor</v>
      </c>
      <c r="I61" t="str">
        <f t="shared" si="2"/>
        <v>Poor</v>
      </c>
    </row>
    <row r="62" spans="1:9" x14ac:dyDescent="0.3">
      <c r="A62" t="s">
        <v>65</v>
      </c>
      <c r="B62">
        <v>458</v>
      </c>
      <c r="C62">
        <v>986</v>
      </c>
      <c r="D62" s="1">
        <v>0.54</v>
      </c>
      <c r="E62">
        <v>-10</v>
      </c>
      <c r="F62">
        <v>3</v>
      </c>
      <c r="G62" s="3">
        <f t="shared" si="3"/>
        <v>528</v>
      </c>
      <c r="H62" t="str">
        <f t="shared" si="1"/>
        <v>Average</v>
      </c>
      <c r="I62" t="str">
        <f t="shared" si="2"/>
        <v>High</v>
      </c>
    </row>
    <row r="63" spans="1:9" x14ac:dyDescent="0.3">
      <c r="A63" t="s">
        <v>66</v>
      </c>
      <c r="B63" s="3">
        <v>2115</v>
      </c>
      <c r="C63" s="3">
        <v>4700</v>
      </c>
      <c r="D63" s="1">
        <v>0.55000000000000004</v>
      </c>
      <c r="E63">
        <v>-13</v>
      </c>
      <c r="F63">
        <v>2.1</v>
      </c>
      <c r="G63" s="3">
        <f t="shared" si="3"/>
        <v>2585</v>
      </c>
      <c r="H63" t="str">
        <f t="shared" si="1"/>
        <v>Poor</v>
      </c>
      <c r="I63" t="str">
        <f t="shared" si="2"/>
        <v>High</v>
      </c>
    </row>
    <row r="64" spans="1:9" x14ac:dyDescent="0.3">
      <c r="A64" t="s">
        <v>67</v>
      </c>
      <c r="B64">
        <v>445</v>
      </c>
      <c r="C64">
        <v>873</v>
      </c>
      <c r="D64" s="1">
        <v>0.49</v>
      </c>
      <c r="E64">
        <v>-69</v>
      </c>
      <c r="F64">
        <v>2.8</v>
      </c>
      <c r="G64" s="3">
        <f t="shared" si="3"/>
        <v>428</v>
      </c>
      <c r="H64" t="str">
        <f t="shared" si="1"/>
        <v>Poor</v>
      </c>
      <c r="I64" t="str">
        <f t="shared" si="2"/>
        <v>High</v>
      </c>
    </row>
    <row r="65" spans="1:9" x14ac:dyDescent="0.3">
      <c r="A65" t="s">
        <v>68</v>
      </c>
      <c r="B65">
        <v>325</v>
      </c>
      <c r="C65">
        <v>680</v>
      </c>
      <c r="D65" s="1">
        <v>0.52</v>
      </c>
      <c r="E65">
        <v>-15</v>
      </c>
      <c r="F65">
        <v>2.7</v>
      </c>
      <c r="G65" s="3">
        <f t="shared" si="3"/>
        <v>355</v>
      </c>
      <c r="H65" t="str">
        <f t="shared" si="1"/>
        <v>Poor</v>
      </c>
      <c r="I65" t="str">
        <f t="shared" si="2"/>
        <v>High</v>
      </c>
    </row>
    <row r="66" spans="1:9" x14ac:dyDescent="0.3">
      <c r="A66" t="s">
        <v>69</v>
      </c>
      <c r="B66" s="3">
        <v>1220</v>
      </c>
      <c r="C66" s="3">
        <v>1555</v>
      </c>
      <c r="D66" s="1">
        <v>0.22</v>
      </c>
      <c r="E66">
        <v>-16</v>
      </c>
      <c r="F66">
        <v>2.9</v>
      </c>
      <c r="G66" s="3">
        <f t="shared" si="3"/>
        <v>335</v>
      </c>
      <c r="H66" t="str">
        <f t="shared" si="1"/>
        <v>Poor</v>
      </c>
      <c r="I66" t="str">
        <f t="shared" si="2"/>
        <v>Medium</v>
      </c>
    </row>
    <row r="67" spans="1:9" x14ac:dyDescent="0.3">
      <c r="A67" t="s">
        <v>70</v>
      </c>
      <c r="B67">
        <v>990</v>
      </c>
      <c r="C67" s="3">
        <v>1814</v>
      </c>
      <c r="D67" s="1">
        <v>0.45</v>
      </c>
      <c r="E67">
        <v>-6</v>
      </c>
      <c r="F67">
        <v>2.2000000000000002</v>
      </c>
      <c r="G67" s="3">
        <f t="shared" si="3"/>
        <v>824</v>
      </c>
      <c r="H67" t="str">
        <f t="shared" ref="H67:H113" si="4">IF(F67&lt;3,"Poor",IF(F67&lt;4.4,"Average","Excellent"))</f>
        <v>Poor</v>
      </c>
      <c r="I67" t="str">
        <f t="shared" ref="I67:I113" si="5">IF(D67&lt;20%, "Poor", IF(D67&lt;39%,"Medium","High"))</f>
        <v>High</v>
      </c>
    </row>
    <row r="68" spans="1:9" x14ac:dyDescent="0.3">
      <c r="A68" t="s">
        <v>71</v>
      </c>
      <c r="B68" s="3">
        <v>1000</v>
      </c>
      <c r="C68" s="3">
        <v>2000</v>
      </c>
      <c r="D68" s="1">
        <v>0.5</v>
      </c>
      <c r="E68">
        <v>-7</v>
      </c>
      <c r="F68">
        <v>2.2999999999999998</v>
      </c>
      <c r="G68" s="3">
        <f t="shared" si="3"/>
        <v>1000</v>
      </c>
      <c r="H68" t="str">
        <f t="shared" si="4"/>
        <v>Poor</v>
      </c>
      <c r="I68" t="str">
        <f t="shared" si="5"/>
        <v>High</v>
      </c>
    </row>
    <row r="69" spans="1:9" x14ac:dyDescent="0.3">
      <c r="A69" t="s">
        <v>72</v>
      </c>
      <c r="B69" s="3">
        <v>3750</v>
      </c>
      <c r="C69" s="3">
        <v>6143</v>
      </c>
      <c r="D69" s="1">
        <v>0.39</v>
      </c>
      <c r="E69">
        <v>-5</v>
      </c>
      <c r="F69">
        <v>3</v>
      </c>
      <c r="G69" s="3">
        <f t="shared" si="3"/>
        <v>2393</v>
      </c>
      <c r="H69" t="str">
        <f t="shared" si="4"/>
        <v>Average</v>
      </c>
      <c r="I69" t="str">
        <f t="shared" si="5"/>
        <v>High</v>
      </c>
    </row>
    <row r="70" spans="1:9" x14ac:dyDescent="0.3">
      <c r="A70" t="s">
        <v>73</v>
      </c>
      <c r="B70">
        <v>382</v>
      </c>
      <c r="C70">
        <v>700</v>
      </c>
      <c r="D70" s="1">
        <v>0.45</v>
      </c>
      <c r="E70">
        <v>-17</v>
      </c>
      <c r="F70">
        <v>2.6</v>
      </c>
      <c r="G70" s="3">
        <f t="shared" si="3"/>
        <v>318</v>
      </c>
      <c r="H70" t="str">
        <f t="shared" si="4"/>
        <v>Poor</v>
      </c>
      <c r="I70" t="str">
        <f t="shared" si="5"/>
        <v>High</v>
      </c>
    </row>
    <row r="71" spans="1:9" x14ac:dyDescent="0.3">
      <c r="A71" t="s">
        <v>74</v>
      </c>
      <c r="B71" s="3">
        <v>2300</v>
      </c>
      <c r="C71" s="3">
        <v>3240</v>
      </c>
      <c r="D71" s="1">
        <v>0.28999999999999998</v>
      </c>
      <c r="E71">
        <v>-5</v>
      </c>
      <c r="F71">
        <v>3</v>
      </c>
      <c r="G71" s="3">
        <f t="shared" si="3"/>
        <v>940</v>
      </c>
      <c r="H71" t="str">
        <f t="shared" si="4"/>
        <v>Average</v>
      </c>
      <c r="I71" t="str">
        <f t="shared" si="5"/>
        <v>Medium</v>
      </c>
    </row>
    <row r="72" spans="1:9" x14ac:dyDescent="0.3">
      <c r="A72" t="s">
        <v>75</v>
      </c>
      <c r="B72">
        <v>345</v>
      </c>
      <c r="C72">
        <v>602</v>
      </c>
      <c r="D72" s="1">
        <v>0.43</v>
      </c>
      <c r="E72">
        <v>-6</v>
      </c>
      <c r="F72">
        <v>2.2999999999999998</v>
      </c>
      <c r="G72" s="3">
        <f t="shared" ref="G72:G113" si="6">C72-B72</f>
        <v>257</v>
      </c>
      <c r="H72" t="str">
        <f t="shared" si="4"/>
        <v>Poor</v>
      </c>
      <c r="I72" t="str">
        <f t="shared" si="5"/>
        <v>High</v>
      </c>
    </row>
    <row r="73" spans="1:9" x14ac:dyDescent="0.3">
      <c r="A73" t="s">
        <v>76</v>
      </c>
      <c r="B73">
        <v>509</v>
      </c>
      <c r="C73">
        <v>899</v>
      </c>
      <c r="D73" s="1">
        <v>0.43</v>
      </c>
      <c r="E73">
        <v>-5</v>
      </c>
      <c r="F73">
        <v>3</v>
      </c>
      <c r="G73" s="3">
        <f t="shared" si="6"/>
        <v>390</v>
      </c>
      <c r="H73" t="str">
        <f t="shared" si="4"/>
        <v>Average</v>
      </c>
      <c r="I73" t="str">
        <f t="shared" si="5"/>
        <v>High</v>
      </c>
    </row>
    <row r="74" spans="1:9" x14ac:dyDescent="0.3">
      <c r="A74" t="s">
        <v>77</v>
      </c>
      <c r="B74">
        <v>968</v>
      </c>
      <c r="C74" s="3">
        <v>1814</v>
      </c>
      <c r="D74" s="1">
        <v>0.47</v>
      </c>
      <c r="E74">
        <v>-6</v>
      </c>
      <c r="F74">
        <v>2.2000000000000002</v>
      </c>
      <c r="G74" s="3">
        <f t="shared" si="6"/>
        <v>846</v>
      </c>
      <c r="H74" t="str">
        <f t="shared" si="4"/>
        <v>Poor</v>
      </c>
      <c r="I74" t="str">
        <f t="shared" si="5"/>
        <v>High</v>
      </c>
    </row>
    <row r="75" spans="1:9" x14ac:dyDescent="0.3">
      <c r="A75" t="s">
        <v>78</v>
      </c>
      <c r="B75" s="3">
        <v>1570</v>
      </c>
      <c r="C75" s="3">
        <v>2988</v>
      </c>
      <c r="D75" s="1">
        <v>0.47</v>
      </c>
      <c r="E75">
        <v>-7</v>
      </c>
      <c r="F75">
        <v>2.1</v>
      </c>
      <c r="G75" s="3">
        <f t="shared" si="6"/>
        <v>1418</v>
      </c>
      <c r="H75" t="str">
        <f t="shared" si="4"/>
        <v>Poor</v>
      </c>
      <c r="I75" t="str">
        <f t="shared" si="5"/>
        <v>High</v>
      </c>
    </row>
    <row r="76" spans="1:9" x14ac:dyDescent="0.3">
      <c r="A76" t="s">
        <v>79</v>
      </c>
      <c r="B76">
        <v>790</v>
      </c>
      <c r="C76" s="3">
        <v>1485</v>
      </c>
      <c r="D76" s="1">
        <v>0.47</v>
      </c>
      <c r="E76">
        <v>0</v>
      </c>
      <c r="F76">
        <v>0</v>
      </c>
      <c r="G76" s="3">
        <f t="shared" si="6"/>
        <v>695</v>
      </c>
      <c r="H76" t="str">
        <f t="shared" si="4"/>
        <v>Poor</v>
      </c>
      <c r="I76" t="str">
        <f t="shared" si="5"/>
        <v>High</v>
      </c>
    </row>
    <row r="77" spans="1:9" x14ac:dyDescent="0.3">
      <c r="A77" t="s">
        <v>80</v>
      </c>
      <c r="B77">
        <v>690</v>
      </c>
      <c r="C77" s="3">
        <v>1200</v>
      </c>
      <c r="D77" s="1">
        <v>0.43</v>
      </c>
      <c r="E77">
        <v>0</v>
      </c>
      <c r="F77">
        <v>0</v>
      </c>
      <c r="G77" s="3">
        <f t="shared" si="6"/>
        <v>510</v>
      </c>
      <c r="H77" t="str">
        <f t="shared" si="4"/>
        <v>Poor</v>
      </c>
      <c r="I77" t="str">
        <f t="shared" si="5"/>
        <v>High</v>
      </c>
    </row>
    <row r="78" spans="1:9" x14ac:dyDescent="0.3">
      <c r="A78" t="s">
        <v>81</v>
      </c>
      <c r="B78" s="3">
        <v>1732</v>
      </c>
      <c r="C78" s="3">
        <v>1799</v>
      </c>
      <c r="D78" s="1">
        <v>0.04</v>
      </c>
      <c r="E78">
        <v>0</v>
      </c>
      <c r="F78">
        <v>0</v>
      </c>
      <c r="G78" s="3">
        <f t="shared" si="6"/>
        <v>67</v>
      </c>
      <c r="H78" t="str">
        <f t="shared" si="4"/>
        <v>Poor</v>
      </c>
      <c r="I78" t="str">
        <f t="shared" si="5"/>
        <v>Poor</v>
      </c>
    </row>
    <row r="79" spans="1:9" x14ac:dyDescent="0.3">
      <c r="A79" t="s">
        <v>82</v>
      </c>
      <c r="B79">
        <v>230</v>
      </c>
      <c r="C79">
        <v>450</v>
      </c>
      <c r="D79" s="1">
        <v>0.49</v>
      </c>
      <c r="E79">
        <v>0</v>
      </c>
      <c r="F79">
        <v>0</v>
      </c>
      <c r="G79" s="3">
        <f t="shared" si="6"/>
        <v>220</v>
      </c>
      <c r="H79" t="str">
        <f t="shared" si="4"/>
        <v>Poor</v>
      </c>
      <c r="I79" t="str">
        <f t="shared" si="5"/>
        <v>High</v>
      </c>
    </row>
    <row r="80" spans="1:9" x14ac:dyDescent="0.3">
      <c r="A80" t="s">
        <v>83</v>
      </c>
      <c r="B80" s="3">
        <v>1189</v>
      </c>
      <c r="C80" s="3">
        <v>2199</v>
      </c>
      <c r="D80" s="1">
        <v>0.46</v>
      </c>
      <c r="E80">
        <v>-1</v>
      </c>
      <c r="F80">
        <v>3</v>
      </c>
      <c r="G80" s="3">
        <f t="shared" si="6"/>
        <v>1010</v>
      </c>
      <c r="H80" t="str">
        <f t="shared" si="4"/>
        <v>Average</v>
      </c>
      <c r="I80" t="str">
        <f t="shared" si="5"/>
        <v>High</v>
      </c>
    </row>
    <row r="81" spans="1:9" x14ac:dyDescent="0.3">
      <c r="A81" t="s">
        <v>84</v>
      </c>
      <c r="B81">
        <v>979</v>
      </c>
      <c r="C81" s="3">
        <v>1920</v>
      </c>
      <c r="D81" s="1">
        <v>0.49</v>
      </c>
      <c r="E81">
        <v>-1</v>
      </c>
      <c r="F81">
        <v>5</v>
      </c>
      <c r="G81" s="3">
        <f t="shared" si="6"/>
        <v>941</v>
      </c>
      <c r="H81" t="str">
        <f t="shared" si="4"/>
        <v>Excellent</v>
      </c>
      <c r="I81" t="str">
        <f t="shared" si="5"/>
        <v>High</v>
      </c>
    </row>
    <row r="82" spans="1:9" x14ac:dyDescent="0.3">
      <c r="A82" t="s">
        <v>85</v>
      </c>
      <c r="B82" s="3">
        <v>1460</v>
      </c>
      <c r="C82" s="3">
        <v>2290</v>
      </c>
      <c r="D82" s="1">
        <v>0.36</v>
      </c>
      <c r="E82">
        <v>0</v>
      </c>
      <c r="F82">
        <v>0</v>
      </c>
      <c r="G82" s="3">
        <f t="shared" si="6"/>
        <v>830</v>
      </c>
      <c r="H82" t="str">
        <f t="shared" si="4"/>
        <v>Poor</v>
      </c>
      <c r="I82" t="str">
        <f t="shared" si="5"/>
        <v>Medium</v>
      </c>
    </row>
    <row r="83" spans="1:9" x14ac:dyDescent="0.3">
      <c r="A83" t="s">
        <v>86</v>
      </c>
      <c r="B83" s="3">
        <v>1666</v>
      </c>
      <c r="C83" s="3">
        <v>1699</v>
      </c>
      <c r="D83" s="1">
        <v>0.02</v>
      </c>
      <c r="E83">
        <v>0</v>
      </c>
      <c r="F83">
        <v>0</v>
      </c>
      <c r="G83" s="3">
        <f t="shared" si="6"/>
        <v>33</v>
      </c>
      <c r="H83" t="str">
        <f t="shared" si="4"/>
        <v>Poor</v>
      </c>
      <c r="I83" t="str">
        <f t="shared" si="5"/>
        <v>Poor</v>
      </c>
    </row>
    <row r="84" spans="1:9" x14ac:dyDescent="0.3">
      <c r="A84" t="s">
        <v>87</v>
      </c>
      <c r="B84">
        <v>330</v>
      </c>
      <c r="C84">
        <v>647</v>
      </c>
      <c r="D84" s="1">
        <v>0.49</v>
      </c>
      <c r="E84">
        <v>-1</v>
      </c>
      <c r="F84">
        <v>4</v>
      </c>
      <c r="G84" s="3">
        <f t="shared" si="6"/>
        <v>317</v>
      </c>
      <c r="H84" t="str">
        <f t="shared" si="4"/>
        <v>Average</v>
      </c>
      <c r="I84" t="str">
        <f t="shared" si="5"/>
        <v>High</v>
      </c>
    </row>
    <row r="85" spans="1:9" x14ac:dyDescent="0.3">
      <c r="A85" t="s">
        <v>54</v>
      </c>
      <c r="B85">
        <v>176</v>
      </c>
      <c r="C85">
        <v>345</v>
      </c>
      <c r="D85" s="1">
        <v>0.49</v>
      </c>
      <c r="E85">
        <v>0</v>
      </c>
      <c r="F85">
        <v>0</v>
      </c>
      <c r="G85" s="3">
        <f t="shared" si="6"/>
        <v>169</v>
      </c>
      <c r="H85" t="str">
        <f t="shared" si="4"/>
        <v>Poor</v>
      </c>
      <c r="I85" t="str">
        <f t="shared" si="5"/>
        <v>High</v>
      </c>
    </row>
    <row r="86" spans="1:9" x14ac:dyDescent="0.3">
      <c r="A86" t="s">
        <v>88</v>
      </c>
      <c r="B86" s="3">
        <v>1466</v>
      </c>
      <c r="C86" s="3">
        <v>1699</v>
      </c>
      <c r="D86" s="1">
        <v>0.14000000000000001</v>
      </c>
      <c r="E86">
        <v>0</v>
      </c>
      <c r="F86">
        <v>0</v>
      </c>
      <c r="G86" s="3">
        <f t="shared" si="6"/>
        <v>233</v>
      </c>
      <c r="H86" t="str">
        <f t="shared" si="4"/>
        <v>Poor</v>
      </c>
      <c r="I86" t="str">
        <f t="shared" si="5"/>
        <v>Poor</v>
      </c>
    </row>
    <row r="87" spans="1:9" x14ac:dyDescent="0.3">
      <c r="A87" t="s">
        <v>89</v>
      </c>
      <c r="B87">
        <v>274</v>
      </c>
      <c r="C87">
        <v>537</v>
      </c>
      <c r="D87" s="1">
        <v>0.49</v>
      </c>
      <c r="E87">
        <v>0</v>
      </c>
      <c r="F87">
        <v>0</v>
      </c>
      <c r="G87" s="3">
        <f t="shared" si="6"/>
        <v>263</v>
      </c>
      <c r="H87" t="str">
        <f t="shared" si="4"/>
        <v>Poor</v>
      </c>
      <c r="I87" t="str">
        <f t="shared" si="5"/>
        <v>High</v>
      </c>
    </row>
    <row r="88" spans="1:9" x14ac:dyDescent="0.3">
      <c r="A88" t="s">
        <v>90</v>
      </c>
      <c r="B88">
        <v>799</v>
      </c>
      <c r="C88">
        <v>900</v>
      </c>
      <c r="D88" s="1">
        <v>0.11</v>
      </c>
      <c r="E88">
        <v>0</v>
      </c>
      <c r="F88">
        <v>0</v>
      </c>
      <c r="G88" s="3">
        <f t="shared" si="6"/>
        <v>101</v>
      </c>
      <c r="H88" t="str">
        <f t="shared" si="4"/>
        <v>Poor</v>
      </c>
      <c r="I88" t="str">
        <f t="shared" si="5"/>
        <v>Poor</v>
      </c>
    </row>
    <row r="89" spans="1:9" x14ac:dyDescent="0.3">
      <c r="A89" t="s">
        <v>62</v>
      </c>
      <c r="B89">
        <v>657</v>
      </c>
      <c r="C89" s="3">
        <v>1288</v>
      </c>
      <c r="D89" s="1">
        <v>0.49</v>
      </c>
      <c r="E89">
        <v>0</v>
      </c>
      <c r="F89">
        <v>0</v>
      </c>
      <c r="G89" s="3">
        <f t="shared" si="6"/>
        <v>631</v>
      </c>
      <c r="H89" t="str">
        <f t="shared" si="4"/>
        <v>Poor</v>
      </c>
      <c r="I89" t="str">
        <f t="shared" si="5"/>
        <v>High</v>
      </c>
    </row>
    <row r="90" spans="1:9" x14ac:dyDescent="0.3">
      <c r="A90" t="s">
        <v>91</v>
      </c>
      <c r="B90" s="3">
        <v>1468</v>
      </c>
      <c r="C90" s="3">
        <v>1699</v>
      </c>
      <c r="D90" s="1">
        <v>0.14000000000000001</v>
      </c>
      <c r="E90">
        <v>0</v>
      </c>
      <c r="F90">
        <v>0</v>
      </c>
      <c r="G90" s="3">
        <f t="shared" si="6"/>
        <v>231</v>
      </c>
      <c r="H90" t="str">
        <f t="shared" si="4"/>
        <v>Poor</v>
      </c>
      <c r="I90" t="str">
        <f t="shared" si="5"/>
        <v>Poor</v>
      </c>
    </row>
    <row r="91" spans="1:9" x14ac:dyDescent="0.3">
      <c r="A91" t="s">
        <v>92</v>
      </c>
      <c r="B91">
        <v>630</v>
      </c>
      <c r="C91" s="3">
        <v>1100</v>
      </c>
      <c r="D91" s="1">
        <v>0.43</v>
      </c>
      <c r="E91">
        <v>0</v>
      </c>
      <c r="F91">
        <v>0</v>
      </c>
      <c r="G91" s="3">
        <f t="shared" si="6"/>
        <v>470</v>
      </c>
      <c r="H91" t="str">
        <f t="shared" si="4"/>
        <v>Poor</v>
      </c>
      <c r="I91" t="str">
        <f t="shared" si="5"/>
        <v>High</v>
      </c>
    </row>
    <row r="92" spans="1:9" x14ac:dyDescent="0.3">
      <c r="A92" t="s">
        <v>93</v>
      </c>
      <c r="B92">
        <v>850</v>
      </c>
      <c r="C92" s="3">
        <v>1700</v>
      </c>
      <c r="D92" s="1">
        <v>0.5</v>
      </c>
      <c r="E92">
        <v>0</v>
      </c>
      <c r="F92">
        <v>0</v>
      </c>
      <c r="G92" s="3">
        <f t="shared" si="6"/>
        <v>850</v>
      </c>
      <c r="H92" t="str">
        <f t="shared" si="4"/>
        <v>Poor</v>
      </c>
      <c r="I92" t="str">
        <f t="shared" si="5"/>
        <v>High</v>
      </c>
    </row>
    <row r="93" spans="1:9" x14ac:dyDescent="0.3">
      <c r="A93" t="s">
        <v>94</v>
      </c>
      <c r="B93" s="3">
        <v>1300</v>
      </c>
      <c r="C93" s="3">
        <v>2500</v>
      </c>
      <c r="D93" s="1">
        <v>0.48</v>
      </c>
      <c r="E93">
        <v>0</v>
      </c>
      <c r="F93">
        <v>0</v>
      </c>
      <c r="G93" s="3">
        <f t="shared" si="6"/>
        <v>1200</v>
      </c>
      <c r="H93" t="str">
        <f t="shared" si="4"/>
        <v>Poor</v>
      </c>
      <c r="I93" t="str">
        <f t="shared" si="5"/>
        <v>High</v>
      </c>
    </row>
    <row r="94" spans="1:9" x14ac:dyDescent="0.3">
      <c r="A94" t="s">
        <v>95</v>
      </c>
      <c r="B94">
        <v>105</v>
      </c>
      <c r="C94">
        <v>200</v>
      </c>
      <c r="D94" s="1">
        <v>0.48</v>
      </c>
      <c r="E94">
        <v>0</v>
      </c>
      <c r="F94">
        <v>0</v>
      </c>
      <c r="G94" s="3">
        <f t="shared" si="6"/>
        <v>95</v>
      </c>
      <c r="H94" t="str">
        <f t="shared" si="4"/>
        <v>Poor</v>
      </c>
      <c r="I94" t="str">
        <f t="shared" si="5"/>
        <v>High</v>
      </c>
    </row>
    <row r="95" spans="1:9" x14ac:dyDescent="0.3">
      <c r="A95" t="s">
        <v>96</v>
      </c>
      <c r="B95">
        <v>899</v>
      </c>
      <c r="C95" s="3">
        <v>1699</v>
      </c>
      <c r="D95" s="1">
        <v>0.47</v>
      </c>
      <c r="E95">
        <v>0</v>
      </c>
      <c r="F95">
        <v>0</v>
      </c>
      <c r="G95" s="3">
        <f t="shared" si="6"/>
        <v>800</v>
      </c>
      <c r="H95" t="str">
        <f t="shared" si="4"/>
        <v>Poor</v>
      </c>
      <c r="I95" t="str">
        <f t="shared" si="5"/>
        <v>High</v>
      </c>
    </row>
    <row r="96" spans="1:9" x14ac:dyDescent="0.3">
      <c r="A96" t="s">
        <v>97</v>
      </c>
      <c r="B96" s="3">
        <v>1200</v>
      </c>
      <c r="C96" s="3">
        <v>2400</v>
      </c>
      <c r="D96" s="1">
        <v>0.5</v>
      </c>
      <c r="E96">
        <v>0</v>
      </c>
      <c r="F96">
        <v>0</v>
      </c>
      <c r="G96" s="3">
        <f t="shared" si="6"/>
        <v>1200</v>
      </c>
      <c r="H96" t="str">
        <f t="shared" si="4"/>
        <v>Poor</v>
      </c>
      <c r="I96" t="str">
        <f t="shared" si="5"/>
        <v>High</v>
      </c>
    </row>
    <row r="97" spans="1:9" x14ac:dyDescent="0.3">
      <c r="A97" t="s">
        <v>98</v>
      </c>
      <c r="B97" s="3">
        <v>1526</v>
      </c>
      <c r="C97" s="3">
        <v>1660</v>
      </c>
      <c r="D97" s="1">
        <v>0.08</v>
      </c>
      <c r="E97">
        <v>0</v>
      </c>
      <c r="F97">
        <v>0</v>
      </c>
      <c r="G97" s="3">
        <f t="shared" si="6"/>
        <v>134</v>
      </c>
      <c r="H97" t="str">
        <f t="shared" si="4"/>
        <v>Poor</v>
      </c>
      <c r="I97" t="str">
        <f t="shared" si="5"/>
        <v>Poor</v>
      </c>
    </row>
    <row r="98" spans="1:9" x14ac:dyDescent="0.3">
      <c r="A98" t="s">
        <v>99</v>
      </c>
      <c r="B98" s="3">
        <v>1462</v>
      </c>
      <c r="C98" s="3">
        <v>1499</v>
      </c>
      <c r="D98" s="1">
        <v>0.02</v>
      </c>
      <c r="E98">
        <v>0</v>
      </c>
      <c r="F98">
        <v>0</v>
      </c>
      <c r="G98" s="3">
        <f t="shared" si="6"/>
        <v>37</v>
      </c>
      <c r="H98" t="str">
        <f t="shared" si="4"/>
        <v>Poor</v>
      </c>
      <c r="I98" t="str">
        <f t="shared" si="5"/>
        <v>Poor</v>
      </c>
    </row>
    <row r="99" spans="1:9" x14ac:dyDescent="0.3">
      <c r="A99" t="s">
        <v>100</v>
      </c>
      <c r="B99">
        <v>248</v>
      </c>
      <c r="C99">
        <v>486</v>
      </c>
      <c r="D99" s="1">
        <v>0.49</v>
      </c>
      <c r="E99">
        <v>0</v>
      </c>
      <c r="F99">
        <v>0</v>
      </c>
      <c r="G99" s="3">
        <f t="shared" si="6"/>
        <v>238</v>
      </c>
      <c r="H99" t="str">
        <f t="shared" si="4"/>
        <v>Poor</v>
      </c>
      <c r="I99" t="str">
        <f t="shared" si="5"/>
        <v>High</v>
      </c>
    </row>
    <row r="100" spans="1:9" x14ac:dyDescent="0.3">
      <c r="A100" t="s">
        <v>101</v>
      </c>
      <c r="B100" s="3">
        <v>3546</v>
      </c>
      <c r="C100" s="3">
        <v>3699</v>
      </c>
      <c r="D100" s="1">
        <v>0.04</v>
      </c>
      <c r="E100">
        <v>0</v>
      </c>
      <c r="F100">
        <v>0</v>
      </c>
      <c r="G100" s="3">
        <f t="shared" si="6"/>
        <v>153</v>
      </c>
      <c r="H100" t="str">
        <f t="shared" si="4"/>
        <v>Poor</v>
      </c>
      <c r="I100" t="str">
        <f t="shared" si="5"/>
        <v>Poor</v>
      </c>
    </row>
    <row r="101" spans="1:9" x14ac:dyDescent="0.3">
      <c r="A101" t="s">
        <v>102</v>
      </c>
      <c r="B101">
        <v>525</v>
      </c>
      <c r="C101" s="3">
        <v>1029</v>
      </c>
      <c r="D101" s="1">
        <v>0.49</v>
      </c>
      <c r="E101">
        <v>0</v>
      </c>
      <c r="F101">
        <v>0</v>
      </c>
      <c r="G101" s="3">
        <f t="shared" si="6"/>
        <v>504</v>
      </c>
      <c r="H101" t="str">
        <f t="shared" si="4"/>
        <v>Poor</v>
      </c>
      <c r="I101" t="str">
        <f t="shared" si="5"/>
        <v>High</v>
      </c>
    </row>
    <row r="102" spans="1:9" x14ac:dyDescent="0.3">
      <c r="A102" t="s">
        <v>103</v>
      </c>
      <c r="B102" s="3">
        <v>1080</v>
      </c>
      <c r="C102" s="3">
        <v>1874</v>
      </c>
      <c r="D102" s="1">
        <v>0.42</v>
      </c>
      <c r="E102">
        <v>0</v>
      </c>
      <c r="F102">
        <v>0</v>
      </c>
      <c r="G102" s="3">
        <f t="shared" si="6"/>
        <v>794</v>
      </c>
      <c r="H102" t="str">
        <f t="shared" si="4"/>
        <v>Poor</v>
      </c>
      <c r="I102" t="str">
        <f t="shared" si="5"/>
        <v>High</v>
      </c>
    </row>
    <row r="103" spans="1:9" x14ac:dyDescent="0.3">
      <c r="A103" t="s">
        <v>104</v>
      </c>
      <c r="B103" s="3">
        <v>3640</v>
      </c>
      <c r="C103" s="3">
        <v>4588</v>
      </c>
      <c r="D103" s="1">
        <v>0.21</v>
      </c>
      <c r="E103">
        <v>-1</v>
      </c>
      <c r="F103">
        <v>5</v>
      </c>
      <c r="G103" s="3">
        <f t="shared" si="6"/>
        <v>948</v>
      </c>
      <c r="H103" t="str">
        <f t="shared" si="4"/>
        <v>Excellent</v>
      </c>
      <c r="I103" t="str">
        <f t="shared" si="5"/>
        <v>Medium</v>
      </c>
    </row>
    <row r="104" spans="1:9" x14ac:dyDescent="0.3">
      <c r="A104" t="s">
        <v>105</v>
      </c>
      <c r="B104" s="3">
        <v>1420</v>
      </c>
      <c r="C104" s="3">
        <v>2420</v>
      </c>
      <c r="D104" s="1">
        <v>0.41</v>
      </c>
      <c r="E104">
        <v>0</v>
      </c>
      <c r="F104">
        <v>0</v>
      </c>
      <c r="G104" s="3">
        <f t="shared" si="6"/>
        <v>1000</v>
      </c>
      <c r="H104" t="str">
        <f t="shared" si="4"/>
        <v>Poor</v>
      </c>
      <c r="I104" t="str">
        <f t="shared" si="5"/>
        <v>High</v>
      </c>
    </row>
    <row r="105" spans="1:9" x14ac:dyDescent="0.3">
      <c r="A105" t="s">
        <v>106</v>
      </c>
      <c r="B105" s="3">
        <v>1875</v>
      </c>
      <c r="C105" s="3">
        <v>1899</v>
      </c>
      <c r="D105" s="1">
        <v>0.01</v>
      </c>
      <c r="E105">
        <v>0</v>
      </c>
      <c r="F105">
        <v>0</v>
      </c>
      <c r="G105" s="3">
        <f t="shared" si="6"/>
        <v>24</v>
      </c>
      <c r="H105" t="str">
        <f t="shared" si="4"/>
        <v>Poor</v>
      </c>
      <c r="I105" t="str">
        <f t="shared" si="5"/>
        <v>Poor</v>
      </c>
    </row>
    <row r="106" spans="1:9" x14ac:dyDescent="0.3">
      <c r="A106" t="s">
        <v>107</v>
      </c>
      <c r="B106">
        <v>198</v>
      </c>
      <c r="C106">
        <v>260</v>
      </c>
      <c r="D106" s="1">
        <v>0.24</v>
      </c>
      <c r="E106">
        <v>0</v>
      </c>
      <c r="F106">
        <v>0</v>
      </c>
      <c r="G106" s="3">
        <f t="shared" si="6"/>
        <v>62</v>
      </c>
      <c r="H106" t="str">
        <f t="shared" si="4"/>
        <v>Poor</v>
      </c>
      <c r="I106" t="str">
        <f t="shared" si="5"/>
        <v>Medium</v>
      </c>
    </row>
    <row r="107" spans="1:9" x14ac:dyDescent="0.3">
      <c r="A107" t="s">
        <v>108</v>
      </c>
      <c r="B107" s="3">
        <v>1150</v>
      </c>
      <c r="C107" s="3">
        <v>1737</v>
      </c>
      <c r="D107" s="1">
        <v>0.34</v>
      </c>
      <c r="E107">
        <v>0</v>
      </c>
      <c r="F107">
        <v>0</v>
      </c>
      <c r="G107" s="3">
        <f t="shared" si="6"/>
        <v>587</v>
      </c>
      <c r="H107" t="str">
        <f t="shared" si="4"/>
        <v>Poor</v>
      </c>
      <c r="I107" t="str">
        <f t="shared" si="5"/>
        <v>Medium</v>
      </c>
    </row>
    <row r="108" spans="1:9" x14ac:dyDescent="0.3">
      <c r="A108" t="s">
        <v>109</v>
      </c>
      <c r="B108" s="3">
        <v>1190</v>
      </c>
      <c r="C108" s="3">
        <v>1810</v>
      </c>
      <c r="D108" s="1">
        <v>0.34</v>
      </c>
      <c r="E108">
        <v>0</v>
      </c>
      <c r="F108">
        <v>0</v>
      </c>
      <c r="G108" s="3">
        <f t="shared" si="6"/>
        <v>620</v>
      </c>
      <c r="H108" t="str">
        <f t="shared" si="4"/>
        <v>Poor</v>
      </c>
      <c r="I108" t="str">
        <f t="shared" si="5"/>
        <v>Medium</v>
      </c>
    </row>
    <row r="109" spans="1:9" x14ac:dyDescent="0.3">
      <c r="A109" t="s">
        <v>110</v>
      </c>
      <c r="B109" s="3">
        <v>1658</v>
      </c>
      <c r="C109" s="3">
        <v>1699</v>
      </c>
      <c r="D109" s="1">
        <v>0.02</v>
      </c>
      <c r="E109">
        <v>0</v>
      </c>
      <c r="F109">
        <v>0</v>
      </c>
      <c r="G109" s="3">
        <f t="shared" si="6"/>
        <v>41</v>
      </c>
      <c r="H109" t="str">
        <f t="shared" si="4"/>
        <v>Poor</v>
      </c>
      <c r="I109" t="str">
        <f t="shared" si="5"/>
        <v>Poor</v>
      </c>
    </row>
    <row r="110" spans="1:9" x14ac:dyDescent="0.3">
      <c r="A110" t="s">
        <v>111</v>
      </c>
      <c r="B110" s="3">
        <v>1768</v>
      </c>
      <c r="C110" s="3">
        <v>1799</v>
      </c>
      <c r="D110" s="1">
        <v>0.02</v>
      </c>
      <c r="E110">
        <v>0</v>
      </c>
      <c r="F110">
        <v>0</v>
      </c>
      <c r="G110" s="3">
        <f t="shared" si="6"/>
        <v>31</v>
      </c>
      <c r="H110" t="str">
        <f t="shared" si="4"/>
        <v>Poor</v>
      </c>
      <c r="I110" t="str">
        <f t="shared" si="5"/>
        <v>Poor</v>
      </c>
    </row>
    <row r="111" spans="1:9" x14ac:dyDescent="0.3">
      <c r="A111" t="s">
        <v>112</v>
      </c>
      <c r="B111">
        <v>199</v>
      </c>
      <c r="C111">
        <v>553</v>
      </c>
      <c r="D111" s="1">
        <v>0.64</v>
      </c>
      <c r="E111">
        <v>0</v>
      </c>
      <c r="F111">
        <v>0</v>
      </c>
      <c r="G111" s="3">
        <f t="shared" si="6"/>
        <v>354</v>
      </c>
      <c r="H111" t="str">
        <f t="shared" si="4"/>
        <v>Poor</v>
      </c>
      <c r="I111" t="str">
        <f t="shared" si="5"/>
        <v>High</v>
      </c>
    </row>
    <row r="112" spans="1:9" x14ac:dyDescent="0.3">
      <c r="A112" t="s">
        <v>113</v>
      </c>
      <c r="B112">
        <v>450</v>
      </c>
      <c r="C112">
        <v>900</v>
      </c>
      <c r="D112" s="1">
        <v>0.5</v>
      </c>
      <c r="E112">
        <v>-1</v>
      </c>
      <c r="F112">
        <v>2</v>
      </c>
      <c r="G112" s="3">
        <f t="shared" si="6"/>
        <v>450</v>
      </c>
      <c r="H112" t="str">
        <f t="shared" si="4"/>
        <v>Poor</v>
      </c>
      <c r="I112" t="str">
        <f t="shared" si="5"/>
        <v>High</v>
      </c>
    </row>
    <row r="113" spans="1:9" x14ac:dyDescent="0.3">
      <c r="A113" t="s">
        <v>114</v>
      </c>
      <c r="B113">
        <v>169</v>
      </c>
      <c r="C113">
        <v>320</v>
      </c>
      <c r="D113" s="1">
        <v>0.47</v>
      </c>
      <c r="E113">
        <v>0</v>
      </c>
      <c r="F113">
        <v>0</v>
      </c>
      <c r="G113" s="3">
        <f t="shared" si="6"/>
        <v>151</v>
      </c>
      <c r="H113" t="str">
        <f t="shared" si="4"/>
        <v>Poor</v>
      </c>
      <c r="I113" t="str">
        <f t="shared" si="5"/>
        <v>High</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D1" zoomScale="88" zoomScaleNormal="70" workbookViewId="0">
      <selection activeCell="K15" sqref="K15"/>
    </sheetView>
  </sheetViews>
  <sheetFormatPr defaultRowHeight="14.4" x14ac:dyDescent="0.3"/>
  <cols>
    <col min="1" max="1" width="39.88671875" customWidth="1"/>
    <col min="2" max="2" width="11.77734375" bestFit="1" customWidth="1"/>
    <col min="3" max="3" width="8" bestFit="1" customWidth="1"/>
    <col min="4" max="4" width="8.21875" bestFit="1" customWidth="1"/>
    <col min="5" max="5" width="6.77734375" bestFit="1" customWidth="1"/>
    <col min="6" max="6" width="7.21875" bestFit="1" customWidth="1"/>
    <col min="7" max="7" width="16.21875" bestFit="1" customWidth="1"/>
    <col min="8" max="8" width="22.77734375" bestFit="1" customWidth="1"/>
    <col min="9" max="9" width="17.6640625" bestFit="1" customWidth="1"/>
    <col min="10" max="10" width="27.33203125" customWidth="1"/>
    <col min="11" max="11" width="23.5546875" bestFit="1" customWidth="1"/>
    <col min="12" max="13" width="9.88671875" customWidth="1"/>
    <col min="16" max="16" width="9.109375" customWidth="1"/>
    <col min="17" max="17" width="8.77734375" customWidth="1"/>
  </cols>
  <sheetData>
    <row r="1" spans="1:13" x14ac:dyDescent="0.3">
      <c r="A1" s="2" t="s">
        <v>0</v>
      </c>
      <c r="B1" s="2" t="s">
        <v>1</v>
      </c>
      <c r="C1" s="2" t="s">
        <v>2</v>
      </c>
      <c r="D1" s="2" t="s">
        <v>3</v>
      </c>
      <c r="E1" s="2" t="s">
        <v>4</v>
      </c>
      <c r="F1" s="2" t="s">
        <v>5</v>
      </c>
      <c r="G1" s="2" t="s">
        <v>117</v>
      </c>
      <c r="H1" s="2" t="s">
        <v>116</v>
      </c>
      <c r="I1" s="2" t="s">
        <v>115</v>
      </c>
      <c r="J1" s="4" t="s">
        <v>118</v>
      </c>
      <c r="K1" s="9"/>
    </row>
    <row r="2" spans="1:13" x14ac:dyDescent="0.3">
      <c r="A2" t="s">
        <v>6</v>
      </c>
      <c r="B2">
        <v>950</v>
      </c>
      <c r="C2" s="3">
        <v>1525</v>
      </c>
      <c r="D2" s="1">
        <v>0.38</v>
      </c>
      <c r="E2">
        <v>2</v>
      </c>
      <c r="F2">
        <v>4.5</v>
      </c>
      <c r="G2" s="3">
        <f t="shared" ref="G2:G33" si="0">C2-B2</f>
        <v>575</v>
      </c>
      <c r="H2" t="str">
        <f>IF(F2&lt;3,"Poor Rating",IF(F2&lt;4.4,"Average Rating","Excellent Rating"))</f>
        <v>Excellent Rating</v>
      </c>
      <c r="I2" t="str">
        <f>IF(D2&lt;20%, "Poor Discount", IF(D2&lt;=40%,"Medium Discount","High Discount"))</f>
        <v>Medium Discount</v>
      </c>
      <c r="J2" s="5">
        <f>AVERAGE(B2:B113)</f>
        <v>1186.8928571428571</v>
      </c>
    </row>
    <row r="3" spans="1:13" x14ac:dyDescent="0.3">
      <c r="A3" t="s">
        <v>7</v>
      </c>
      <c r="B3">
        <v>527</v>
      </c>
      <c r="C3">
        <v>999</v>
      </c>
      <c r="D3" s="1">
        <v>0.47</v>
      </c>
      <c r="E3">
        <v>14</v>
      </c>
      <c r="F3">
        <v>4.0999999999999996</v>
      </c>
      <c r="G3" s="3">
        <f t="shared" si="0"/>
        <v>472</v>
      </c>
      <c r="H3" t="str">
        <f t="shared" ref="H3:H66" si="1">IF(F3&lt;3,"Poor Rating",IF(F3&lt;4.4,"Average Rating","Excellent Rating"))</f>
        <v>Average Rating</v>
      </c>
      <c r="I3" t="str">
        <f t="shared" ref="I3:I66" si="2">IF(D3&lt;20%, "Poor Discount", IF(D3&lt;=40%,"Medium Discount","High Discount"))</f>
        <v>High Discount</v>
      </c>
      <c r="J3" s="4" t="s">
        <v>119</v>
      </c>
    </row>
    <row r="4" spans="1:13" x14ac:dyDescent="0.3">
      <c r="A4" t="s">
        <v>8</v>
      </c>
      <c r="B4" s="3">
        <v>2199</v>
      </c>
      <c r="C4" s="3">
        <v>2923</v>
      </c>
      <c r="D4" s="1">
        <v>0.25</v>
      </c>
      <c r="E4">
        <v>24</v>
      </c>
      <c r="F4">
        <v>4.5999999999999996</v>
      </c>
      <c r="G4" s="3">
        <f t="shared" si="0"/>
        <v>724</v>
      </c>
      <c r="H4" t="str">
        <f t="shared" si="1"/>
        <v>Excellent Rating</v>
      </c>
      <c r="I4" t="str">
        <f t="shared" si="2"/>
        <v>Medium Discount</v>
      </c>
      <c r="J4" s="6">
        <f>AVERAGE(C2:C113)</f>
        <v>1812</v>
      </c>
    </row>
    <row r="5" spans="1:13" x14ac:dyDescent="0.3">
      <c r="A5" t="s">
        <v>9</v>
      </c>
      <c r="B5" s="3">
        <v>1580</v>
      </c>
      <c r="C5" s="3">
        <v>2499</v>
      </c>
      <c r="D5" s="1">
        <v>0.37</v>
      </c>
      <c r="E5">
        <v>7</v>
      </c>
      <c r="F5">
        <v>4.7</v>
      </c>
      <c r="G5" s="3">
        <f t="shared" si="0"/>
        <v>919</v>
      </c>
      <c r="H5" t="str">
        <f t="shared" si="1"/>
        <v>Excellent Rating</v>
      </c>
      <c r="I5" t="str">
        <f t="shared" si="2"/>
        <v>Medium Discount</v>
      </c>
      <c r="J5" s="4" t="s">
        <v>120</v>
      </c>
    </row>
    <row r="6" spans="1:13" x14ac:dyDescent="0.3">
      <c r="A6" t="s">
        <v>10</v>
      </c>
      <c r="B6" s="3">
        <v>1740</v>
      </c>
      <c r="C6" s="3">
        <v>2356</v>
      </c>
      <c r="D6" s="1">
        <v>0.26</v>
      </c>
      <c r="E6">
        <v>5</v>
      </c>
      <c r="F6">
        <v>4.8</v>
      </c>
      <c r="G6" s="3">
        <f t="shared" si="0"/>
        <v>616</v>
      </c>
      <c r="H6" t="str">
        <f t="shared" si="1"/>
        <v>Excellent Rating</v>
      </c>
      <c r="I6" t="str">
        <f t="shared" si="2"/>
        <v>Medium Discount</v>
      </c>
      <c r="J6" s="7">
        <f>AVERAGE(D2:D113)</f>
        <v>0.36776785714285715</v>
      </c>
    </row>
    <row r="7" spans="1:13" x14ac:dyDescent="0.3">
      <c r="A7" t="s">
        <v>11</v>
      </c>
      <c r="B7" s="3">
        <v>2999</v>
      </c>
      <c r="C7" s="3">
        <v>3290</v>
      </c>
      <c r="D7" s="1">
        <v>0.09</v>
      </c>
      <c r="E7">
        <v>15</v>
      </c>
      <c r="F7">
        <v>4</v>
      </c>
      <c r="G7" s="3">
        <f t="shared" si="0"/>
        <v>291</v>
      </c>
      <c r="H7" t="str">
        <f t="shared" si="1"/>
        <v>Average Rating</v>
      </c>
      <c r="I7" t="str">
        <f t="shared" si="2"/>
        <v>Poor Discount</v>
      </c>
      <c r="J7" s="4" t="s">
        <v>121</v>
      </c>
    </row>
    <row r="8" spans="1:13" x14ac:dyDescent="0.3">
      <c r="A8" t="s">
        <v>12</v>
      </c>
      <c r="B8" s="3">
        <v>2319</v>
      </c>
      <c r="C8" s="3">
        <v>3032</v>
      </c>
      <c r="D8" s="1">
        <v>0.24</v>
      </c>
      <c r="E8">
        <v>55</v>
      </c>
      <c r="F8">
        <v>4.5999999999999996</v>
      </c>
      <c r="G8" s="3">
        <f t="shared" si="0"/>
        <v>713</v>
      </c>
      <c r="H8" t="str">
        <f t="shared" si="1"/>
        <v>Excellent Rating</v>
      </c>
      <c r="I8" t="str">
        <f t="shared" si="2"/>
        <v>Medium Discount</v>
      </c>
      <c r="J8" s="8">
        <f>AVERAGE(F2:F113)</f>
        <v>1.9794642857142855</v>
      </c>
    </row>
    <row r="9" spans="1:13" x14ac:dyDescent="0.3">
      <c r="A9" t="s">
        <v>13</v>
      </c>
      <c r="B9">
        <v>988</v>
      </c>
      <c r="C9" s="3">
        <v>1580</v>
      </c>
      <c r="D9" s="1">
        <v>0.37</v>
      </c>
      <c r="E9">
        <v>2</v>
      </c>
      <c r="F9">
        <v>4</v>
      </c>
      <c r="G9" s="3">
        <f t="shared" si="0"/>
        <v>592</v>
      </c>
      <c r="H9" t="str">
        <f t="shared" si="1"/>
        <v>Average Rating</v>
      </c>
      <c r="I9" t="str">
        <f t="shared" si="2"/>
        <v>Medium Discount</v>
      </c>
      <c r="J9" s="4" t="s">
        <v>122</v>
      </c>
    </row>
    <row r="10" spans="1:13" ht="17.55" customHeight="1" x14ac:dyDescent="0.3">
      <c r="A10" t="s">
        <v>14</v>
      </c>
      <c r="B10" s="3">
        <v>1274</v>
      </c>
      <c r="C10" s="3">
        <v>2800</v>
      </c>
      <c r="D10" s="1">
        <v>0.55000000000000004</v>
      </c>
      <c r="E10">
        <v>5</v>
      </c>
      <c r="F10">
        <v>4.8</v>
      </c>
      <c r="G10" s="3">
        <f t="shared" si="0"/>
        <v>1526</v>
      </c>
      <c r="H10" t="str">
        <f t="shared" si="1"/>
        <v>Excellent Rating</v>
      </c>
      <c r="I10" t="str">
        <f t="shared" si="2"/>
        <v>High Discount</v>
      </c>
      <c r="J10" s="10" t="str">
        <f>INDEX(A2:A113,MATCH(MAX(B2:B113),B2:B113,0))</f>
        <v>32PCS Portable Cordless Drill Set With Cyclic Battery Drive -26 Variable Speed</v>
      </c>
    </row>
    <row r="11" spans="1:13" ht="16.5" customHeight="1" x14ac:dyDescent="0.3">
      <c r="A11" t="s">
        <v>15</v>
      </c>
      <c r="B11" s="3">
        <v>1600</v>
      </c>
      <c r="C11" s="3">
        <v>2929</v>
      </c>
      <c r="D11" s="1">
        <v>0.45</v>
      </c>
      <c r="E11">
        <v>5</v>
      </c>
      <c r="F11">
        <v>3.8</v>
      </c>
      <c r="G11" s="3">
        <f t="shared" si="0"/>
        <v>1329</v>
      </c>
      <c r="H11" t="str">
        <f t="shared" si="1"/>
        <v>Average Rating</v>
      </c>
      <c r="I11" t="str">
        <f t="shared" si="2"/>
        <v>High Discount</v>
      </c>
      <c r="J11" s="32" t="s">
        <v>123</v>
      </c>
    </row>
    <row r="12" spans="1:13" ht="16.5" customHeight="1" x14ac:dyDescent="0.3">
      <c r="A12" t="s">
        <v>16</v>
      </c>
      <c r="B12">
        <v>799</v>
      </c>
      <c r="C12">
        <v>999</v>
      </c>
      <c r="D12" s="1">
        <v>0.2</v>
      </c>
      <c r="E12">
        <v>12</v>
      </c>
      <c r="F12">
        <v>4.0999999999999996</v>
      </c>
      <c r="G12" s="3">
        <f t="shared" si="0"/>
        <v>200</v>
      </c>
      <c r="H12" t="str">
        <f t="shared" si="1"/>
        <v>Average Rating</v>
      </c>
      <c r="I12" t="str">
        <f t="shared" si="2"/>
        <v>Medium Discount</v>
      </c>
      <c r="J12" s="10" t="str">
        <f>INDEX(A2:A113,MATCH(MIN(B2:B113),B2:B113,0))</f>
        <v>3PCS Single Head Knitting Crochet Sweater Needle Set</v>
      </c>
      <c r="K12" s="31"/>
      <c r="L12" s="31"/>
      <c r="M12" s="31"/>
    </row>
    <row r="13" spans="1:13" x14ac:dyDescent="0.3">
      <c r="A13" t="s">
        <v>17</v>
      </c>
      <c r="B13">
        <v>990</v>
      </c>
      <c r="C13" s="3">
        <v>1500</v>
      </c>
      <c r="D13" s="1">
        <v>0.34</v>
      </c>
      <c r="E13">
        <v>39</v>
      </c>
      <c r="F13">
        <v>4.7</v>
      </c>
      <c r="G13" s="3">
        <f t="shared" si="0"/>
        <v>510</v>
      </c>
      <c r="H13" t="str">
        <f t="shared" si="1"/>
        <v>Excellent Rating</v>
      </c>
      <c r="I13" t="str">
        <f t="shared" si="2"/>
        <v>Medium Discount</v>
      </c>
      <c r="K13" s="31"/>
      <c r="L13" s="31"/>
      <c r="M13" s="31"/>
    </row>
    <row r="14" spans="1:13" ht="13.05" customHeight="1" x14ac:dyDescent="0.3">
      <c r="A14" t="s">
        <v>18</v>
      </c>
      <c r="B14">
        <v>552</v>
      </c>
      <c r="C14" s="3">
        <v>1035</v>
      </c>
      <c r="D14" s="1">
        <v>0.47</v>
      </c>
      <c r="E14">
        <v>12</v>
      </c>
      <c r="F14">
        <v>4.8</v>
      </c>
      <c r="G14" s="3">
        <f t="shared" si="0"/>
        <v>483</v>
      </c>
      <c r="H14" t="str">
        <f t="shared" si="1"/>
        <v>Excellent Rating</v>
      </c>
      <c r="I14" t="str">
        <f t="shared" si="2"/>
        <v>High Discount</v>
      </c>
      <c r="K14" s="31"/>
      <c r="L14" s="31"/>
      <c r="M14" s="31"/>
    </row>
    <row r="15" spans="1:13" x14ac:dyDescent="0.3">
      <c r="A15" t="s">
        <v>19</v>
      </c>
      <c r="B15">
        <v>501</v>
      </c>
      <c r="C15">
        <v>860</v>
      </c>
      <c r="D15" s="1">
        <v>0.42</v>
      </c>
      <c r="E15">
        <v>6</v>
      </c>
      <c r="F15">
        <v>4.5</v>
      </c>
      <c r="G15" s="3">
        <f t="shared" si="0"/>
        <v>359</v>
      </c>
      <c r="H15" t="str">
        <f t="shared" si="1"/>
        <v>Excellent Rating</v>
      </c>
      <c r="I15" t="str">
        <f t="shared" si="2"/>
        <v>High Discount</v>
      </c>
      <c r="K15" s="31"/>
      <c r="L15" s="31"/>
      <c r="M15" s="31"/>
    </row>
    <row r="16" spans="1:13" x14ac:dyDescent="0.3">
      <c r="A16" t="s">
        <v>20</v>
      </c>
      <c r="B16" s="3">
        <v>1680</v>
      </c>
      <c r="C16" s="3">
        <v>2499</v>
      </c>
      <c r="D16" s="1">
        <v>0.33</v>
      </c>
      <c r="E16">
        <v>9</v>
      </c>
      <c r="F16">
        <v>4.2</v>
      </c>
      <c r="G16" s="3">
        <f t="shared" si="0"/>
        <v>819</v>
      </c>
      <c r="H16" t="str">
        <f t="shared" si="1"/>
        <v>Average Rating</v>
      </c>
      <c r="I16" t="str">
        <f t="shared" si="2"/>
        <v>Medium Discount</v>
      </c>
      <c r="K16" s="31"/>
      <c r="L16" s="31"/>
      <c r="M16" s="31"/>
    </row>
    <row r="17" spans="1:13" x14ac:dyDescent="0.3">
      <c r="A17" t="s">
        <v>21</v>
      </c>
      <c r="B17">
        <v>332</v>
      </c>
      <c r="C17">
        <v>684</v>
      </c>
      <c r="D17" s="1">
        <v>0.51</v>
      </c>
      <c r="E17">
        <v>2</v>
      </c>
      <c r="F17">
        <v>5</v>
      </c>
      <c r="G17" s="3">
        <f t="shared" si="0"/>
        <v>352</v>
      </c>
      <c r="H17" t="str">
        <f t="shared" si="1"/>
        <v>Excellent Rating</v>
      </c>
      <c r="I17" t="str">
        <f t="shared" si="2"/>
        <v>High Discount</v>
      </c>
      <c r="K17" s="31"/>
      <c r="L17" s="31"/>
      <c r="M17" s="31"/>
    </row>
    <row r="18" spans="1:13" x14ac:dyDescent="0.3">
      <c r="A18" t="s">
        <v>22</v>
      </c>
      <c r="B18">
        <v>195</v>
      </c>
      <c r="C18">
        <v>360</v>
      </c>
      <c r="D18" s="1">
        <v>0.46</v>
      </c>
      <c r="E18">
        <v>2</v>
      </c>
      <c r="F18">
        <v>5</v>
      </c>
      <c r="G18" s="3">
        <f t="shared" si="0"/>
        <v>165</v>
      </c>
      <c r="H18" t="str">
        <f t="shared" si="1"/>
        <v>Excellent Rating</v>
      </c>
      <c r="I18" t="str">
        <f t="shared" si="2"/>
        <v>High Discount</v>
      </c>
      <c r="K18" s="31"/>
      <c r="L18" s="31"/>
      <c r="M18" s="31"/>
    </row>
    <row r="19" spans="1:13" x14ac:dyDescent="0.3">
      <c r="A19" t="s">
        <v>23</v>
      </c>
      <c r="B19" s="3">
        <v>2025</v>
      </c>
      <c r="C19" s="3">
        <v>3971</v>
      </c>
      <c r="D19" s="1">
        <v>0.49</v>
      </c>
      <c r="E19">
        <v>3</v>
      </c>
      <c r="F19">
        <v>5</v>
      </c>
      <c r="G19" s="3">
        <f t="shared" si="0"/>
        <v>1946</v>
      </c>
      <c r="H19" t="str">
        <f t="shared" si="1"/>
        <v>Excellent Rating</v>
      </c>
      <c r="I19" t="str">
        <f t="shared" si="2"/>
        <v>High Discount</v>
      </c>
      <c r="K19" s="31"/>
      <c r="L19" s="31"/>
      <c r="M19" s="31"/>
    </row>
    <row r="20" spans="1:13" x14ac:dyDescent="0.3">
      <c r="A20" t="s">
        <v>24</v>
      </c>
      <c r="B20" s="3">
        <v>2999</v>
      </c>
      <c r="C20" s="3">
        <v>3699</v>
      </c>
      <c r="D20" s="1">
        <v>0.19</v>
      </c>
      <c r="E20">
        <v>5</v>
      </c>
      <c r="F20">
        <v>4.5999999999999996</v>
      </c>
      <c r="G20" s="3">
        <f t="shared" si="0"/>
        <v>700</v>
      </c>
      <c r="H20" t="str">
        <f t="shared" si="1"/>
        <v>Excellent Rating</v>
      </c>
      <c r="I20" t="str">
        <f t="shared" si="2"/>
        <v>Poor Discount</v>
      </c>
      <c r="K20" s="31"/>
      <c r="L20" s="31"/>
      <c r="M20" s="31"/>
    </row>
    <row r="21" spans="1:13" x14ac:dyDescent="0.3">
      <c r="A21" t="s">
        <v>25</v>
      </c>
      <c r="B21">
        <v>998</v>
      </c>
      <c r="C21" s="3">
        <v>1966</v>
      </c>
      <c r="D21" s="1">
        <v>0.49</v>
      </c>
      <c r="E21">
        <v>44</v>
      </c>
      <c r="F21">
        <v>4.5999999999999996</v>
      </c>
      <c r="G21" s="3">
        <f t="shared" si="0"/>
        <v>968</v>
      </c>
      <c r="H21" t="str">
        <f t="shared" si="1"/>
        <v>Excellent Rating</v>
      </c>
      <c r="I21" t="str">
        <f t="shared" si="2"/>
        <v>High Discount</v>
      </c>
      <c r="K21" s="31"/>
      <c r="L21" s="31"/>
      <c r="M21" s="31"/>
    </row>
    <row r="22" spans="1:13" x14ac:dyDescent="0.3">
      <c r="A22" t="s">
        <v>26</v>
      </c>
      <c r="B22">
        <v>38</v>
      </c>
      <c r="C22">
        <v>80</v>
      </c>
      <c r="D22" s="1">
        <v>0.53</v>
      </c>
      <c r="E22">
        <v>13</v>
      </c>
      <c r="F22">
        <v>3.3</v>
      </c>
      <c r="G22" s="3">
        <f t="shared" si="0"/>
        <v>42</v>
      </c>
      <c r="H22" t="str">
        <f t="shared" si="1"/>
        <v>Average Rating</v>
      </c>
      <c r="I22" t="str">
        <f t="shared" si="2"/>
        <v>High Discount</v>
      </c>
      <c r="K22" s="31"/>
      <c r="L22" s="31"/>
      <c r="M22" s="31"/>
    </row>
    <row r="23" spans="1:13" x14ac:dyDescent="0.3">
      <c r="A23" t="s">
        <v>27</v>
      </c>
      <c r="B23" s="3">
        <v>1860</v>
      </c>
      <c r="C23" s="3">
        <v>3220</v>
      </c>
      <c r="D23" s="1">
        <v>0.42</v>
      </c>
      <c r="E23">
        <v>0</v>
      </c>
      <c r="F23">
        <v>0</v>
      </c>
      <c r="G23" s="3">
        <f t="shared" si="0"/>
        <v>1360</v>
      </c>
      <c r="H23" t="str">
        <f t="shared" si="1"/>
        <v>Poor Rating</v>
      </c>
      <c r="I23" t="str">
        <f t="shared" si="2"/>
        <v>High Discount</v>
      </c>
      <c r="K23" s="31"/>
      <c r="L23" s="31"/>
      <c r="M23" s="31"/>
    </row>
    <row r="24" spans="1:13" x14ac:dyDescent="0.3">
      <c r="A24" t="s">
        <v>28</v>
      </c>
      <c r="B24">
        <v>880</v>
      </c>
      <c r="C24" s="3">
        <v>1350</v>
      </c>
      <c r="D24" s="1">
        <v>0.35</v>
      </c>
      <c r="E24">
        <v>6</v>
      </c>
      <c r="F24">
        <v>4</v>
      </c>
      <c r="G24" s="3">
        <f t="shared" si="0"/>
        <v>470</v>
      </c>
      <c r="H24" t="str">
        <f t="shared" si="1"/>
        <v>Average Rating</v>
      </c>
      <c r="I24" t="str">
        <f t="shared" si="2"/>
        <v>Medium Discount</v>
      </c>
      <c r="K24" s="31"/>
      <c r="L24" s="31"/>
      <c r="M24" s="31"/>
    </row>
    <row r="25" spans="1:13" x14ac:dyDescent="0.3">
      <c r="A25" t="s">
        <v>29</v>
      </c>
      <c r="B25" s="3">
        <v>1650</v>
      </c>
      <c r="C25" s="3">
        <v>2150</v>
      </c>
      <c r="D25" s="1">
        <v>0.23</v>
      </c>
      <c r="E25">
        <v>14</v>
      </c>
      <c r="F25">
        <v>4.4000000000000004</v>
      </c>
      <c r="G25" s="3">
        <f t="shared" si="0"/>
        <v>500</v>
      </c>
      <c r="H25" t="str">
        <f t="shared" si="1"/>
        <v>Excellent Rating</v>
      </c>
      <c r="I25" t="str">
        <f t="shared" si="2"/>
        <v>Medium Discount</v>
      </c>
      <c r="K25" s="31"/>
      <c r="L25" s="31"/>
      <c r="M25" s="31"/>
    </row>
    <row r="26" spans="1:13" x14ac:dyDescent="0.3">
      <c r="A26" t="s">
        <v>30</v>
      </c>
      <c r="B26" s="3">
        <v>2048</v>
      </c>
      <c r="C26" s="3">
        <v>4500</v>
      </c>
      <c r="D26" s="1">
        <v>0.54</v>
      </c>
      <c r="E26">
        <v>7</v>
      </c>
      <c r="F26">
        <v>4.3</v>
      </c>
      <c r="G26" s="3">
        <f t="shared" si="0"/>
        <v>2452</v>
      </c>
      <c r="H26" t="str">
        <f t="shared" si="1"/>
        <v>Average Rating</v>
      </c>
      <c r="I26" t="str">
        <f t="shared" si="2"/>
        <v>High Discount</v>
      </c>
      <c r="K26" s="31"/>
      <c r="L26" s="31"/>
      <c r="M26" s="31"/>
    </row>
    <row r="27" spans="1:13" x14ac:dyDescent="0.3">
      <c r="A27" t="s">
        <v>31</v>
      </c>
      <c r="B27">
        <v>420</v>
      </c>
      <c r="C27">
        <v>647</v>
      </c>
      <c r="D27" s="1">
        <v>0.35</v>
      </c>
      <c r="E27">
        <v>49</v>
      </c>
      <c r="F27">
        <v>4.5999999999999996</v>
      </c>
      <c r="G27" s="3">
        <f t="shared" si="0"/>
        <v>227</v>
      </c>
      <c r="H27" t="str">
        <f t="shared" si="1"/>
        <v>Excellent Rating</v>
      </c>
      <c r="I27" t="str">
        <f t="shared" si="2"/>
        <v>Medium Discount</v>
      </c>
      <c r="K27" s="31"/>
      <c r="L27" s="31"/>
      <c r="M27" s="31"/>
    </row>
    <row r="28" spans="1:13" x14ac:dyDescent="0.3">
      <c r="A28" t="s">
        <v>32</v>
      </c>
      <c r="B28" s="3">
        <v>2880</v>
      </c>
      <c r="C28" s="3">
        <v>3520</v>
      </c>
      <c r="D28" s="1">
        <v>0.18</v>
      </c>
      <c r="E28">
        <v>12</v>
      </c>
      <c r="F28">
        <v>3.8</v>
      </c>
      <c r="G28" s="3">
        <f t="shared" si="0"/>
        <v>640</v>
      </c>
      <c r="H28" t="str">
        <f t="shared" si="1"/>
        <v>Average Rating</v>
      </c>
      <c r="I28" t="str">
        <f t="shared" si="2"/>
        <v>Poor Discount</v>
      </c>
      <c r="K28" s="31"/>
      <c r="L28" s="31"/>
      <c r="M28" s="31"/>
    </row>
    <row r="29" spans="1:13" x14ac:dyDescent="0.3">
      <c r="A29" t="s">
        <v>33</v>
      </c>
      <c r="B29" s="3">
        <v>1350</v>
      </c>
      <c r="C29" s="3">
        <v>1990</v>
      </c>
      <c r="D29" s="1">
        <v>0.32</v>
      </c>
      <c r="E29">
        <v>13</v>
      </c>
      <c r="F29">
        <v>3.8</v>
      </c>
      <c r="G29" s="3">
        <f t="shared" si="0"/>
        <v>640</v>
      </c>
      <c r="H29" t="str">
        <f t="shared" si="1"/>
        <v>Average Rating</v>
      </c>
      <c r="I29" t="str">
        <f t="shared" si="2"/>
        <v>Medium Discount</v>
      </c>
      <c r="K29" s="31"/>
      <c r="L29" s="31"/>
      <c r="M29" s="31"/>
    </row>
    <row r="30" spans="1:13" x14ac:dyDescent="0.3">
      <c r="A30" t="s">
        <v>34</v>
      </c>
      <c r="B30" s="3">
        <v>1758</v>
      </c>
      <c r="C30" s="3">
        <v>2499</v>
      </c>
      <c r="D30" s="1">
        <v>0.3</v>
      </c>
      <c r="E30">
        <v>20</v>
      </c>
      <c r="F30">
        <v>4.0999999999999996</v>
      </c>
      <c r="G30" s="3">
        <f t="shared" si="0"/>
        <v>741</v>
      </c>
      <c r="H30" t="str">
        <f t="shared" si="1"/>
        <v>Average Rating</v>
      </c>
      <c r="I30" t="str">
        <f t="shared" si="2"/>
        <v>Medium Discount</v>
      </c>
    </row>
    <row r="31" spans="1:13" x14ac:dyDescent="0.3">
      <c r="A31" t="s">
        <v>35</v>
      </c>
      <c r="B31" s="3">
        <v>2200</v>
      </c>
      <c r="C31" s="3">
        <v>4080</v>
      </c>
      <c r="D31" s="1">
        <v>0.46</v>
      </c>
      <c r="E31">
        <v>0</v>
      </c>
      <c r="F31">
        <v>0</v>
      </c>
      <c r="G31" s="3">
        <f t="shared" si="0"/>
        <v>1880</v>
      </c>
      <c r="H31" t="str">
        <f t="shared" si="1"/>
        <v>Poor Rating</v>
      </c>
      <c r="I31" t="str">
        <f t="shared" si="2"/>
        <v>High Discount</v>
      </c>
    </row>
    <row r="32" spans="1:13" x14ac:dyDescent="0.3">
      <c r="A32" t="s">
        <v>36</v>
      </c>
      <c r="B32">
        <v>185</v>
      </c>
      <c r="C32">
        <v>382</v>
      </c>
      <c r="D32" s="1">
        <v>0.52</v>
      </c>
      <c r="E32">
        <v>9</v>
      </c>
      <c r="F32">
        <v>4.3</v>
      </c>
      <c r="G32" s="3">
        <f t="shared" si="0"/>
        <v>197</v>
      </c>
      <c r="H32" t="str">
        <f t="shared" si="1"/>
        <v>Average Rating</v>
      </c>
      <c r="I32" t="str">
        <f t="shared" si="2"/>
        <v>High Discount</v>
      </c>
    </row>
    <row r="33" spans="1:9" x14ac:dyDescent="0.3">
      <c r="A33" t="s">
        <v>37</v>
      </c>
      <c r="B33">
        <v>980</v>
      </c>
      <c r="C33" s="3">
        <v>1490</v>
      </c>
      <c r="D33" s="1">
        <v>0.34</v>
      </c>
      <c r="E33">
        <v>12</v>
      </c>
      <c r="F33">
        <v>4.7</v>
      </c>
      <c r="G33" s="3">
        <f t="shared" si="0"/>
        <v>510</v>
      </c>
      <c r="H33" t="str">
        <f t="shared" si="1"/>
        <v>Excellent Rating</v>
      </c>
      <c r="I33" t="str">
        <f t="shared" si="2"/>
        <v>Medium Discount</v>
      </c>
    </row>
    <row r="34" spans="1:9" x14ac:dyDescent="0.3">
      <c r="A34" t="s">
        <v>38</v>
      </c>
      <c r="B34" s="3">
        <v>1820</v>
      </c>
      <c r="C34" s="3">
        <v>3490</v>
      </c>
      <c r="D34" s="1">
        <v>0.48</v>
      </c>
      <c r="E34">
        <v>9</v>
      </c>
      <c r="F34">
        <v>4.3</v>
      </c>
      <c r="G34" s="3">
        <f t="shared" ref="G34:G65" si="3">C34-B34</f>
        <v>1670</v>
      </c>
      <c r="H34" t="str">
        <f t="shared" si="1"/>
        <v>Average Rating</v>
      </c>
      <c r="I34" t="str">
        <f t="shared" si="2"/>
        <v>High Discount</v>
      </c>
    </row>
    <row r="35" spans="1:9" x14ac:dyDescent="0.3">
      <c r="A35" t="s">
        <v>39</v>
      </c>
      <c r="B35" s="3">
        <v>1940</v>
      </c>
      <c r="C35" s="3">
        <v>2650</v>
      </c>
      <c r="D35" s="1">
        <v>0.27</v>
      </c>
      <c r="E35">
        <v>20</v>
      </c>
      <c r="F35">
        <v>4.7</v>
      </c>
      <c r="G35" s="3">
        <f t="shared" si="3"/>
        <v>710</v>
      </c>
      <c r="H35" t="str">
        <f t="shared" si="1"/>
        <v>Excellent Rating</v>
      </c>
      <c r="I35" t="str">
        <f t="shared" si="2"/>
        <v>Medium Discount</v>
      </c>
    </row>
    <row r="36" spans="1:9" x14ac:dyDescent="0.3">
      <c r="A36" t="s">
        <v>40</v>
      </c>
      <c r="B36" s="3">
        <v>1980</v>
      </c>
      <c r="C36" s="3">
        <v>2699</v>
      </c>
      <c r="D36" s="1">
        <v>0.27</v>
      </c>
      <c r="E36">
        <v>32</v>
      </c>
      <c r="F36">
        <v>4.5</v>
      </c>
      <c r="G36" s="3">
        <f t="shared" si="3"/>
        <v>719</v>
      </c>
      <c r="H36" t="str">
        <f t="shared" si="1"/>
        <v>Excellent Rating</v>
      </c>
      <c r="I36" t="str">
        <f t="shared" si="2"/>
        <v>Medium Discount</v>
      </c>
    </row>
    <row r="37" spans="1:9" x14ac:dyDescent="0.3">
      <c r="A37" t="s">
        <v>41</v>
      </c>
      <c r="B37" s="3">
        <v>1620</v>
      </c>
      <c r="C37" s="3">
        <v>2690</v>
      </c>
      <c r="D37" s="1">
        <v>0.4</v>
      </c>
      <c r="E37">
        <v>1</v>
      </c>
      <c r="F37">
        <v>5</v>
      </c>
      <c r="G37" s="3">
        <f t="shared" si="3"/>
        <v>1070</v>
      </c>
      <c r="H37" t="str">
        <f t="shared" si="1"/>
        <v>Excellent Rating</v>
      </c>
      <c r="I37" t="str">
        <f t="shared" si="2"/>
        <v>Medium Discount</v>
      </c>
    </row>
    <row r="38" spans="1:9" x14ac:dyDescent="0.3">
      <c r="A38" t="s">
        <v>42</v>
      </c>
      <c r="B38">
        <v>171</v>
      </c>
      <c r="C38">
        <v>360</v>
      </c>
      <c r="D38" s="1">
        <v>0.53</v>
      </c>
      <c r="E38">
        <v>2</v>
      </c>
      <c r="F38">
        <v>5</v>
      </c>
      <c r="G38" s="3">
        <f t="shared" si="3"/>
        <v>189</v>
      </c>
      <c r="H38" t="str">
        <f t="shared" si="1"/>
        <v>Excellent Rating</v>
      </c>
      <c r="I38" t="str">
        <f t="shared" si="2"/>
        <v>High Discount</v>
      </c>
    </row>
    <row r="39" spans="1:9" x14ac:dyDescent="0.3">
      <c r="A39" t="s">
        <v>43</v>
      </c>
      <c r="B39">
        <v>389</v>
      </c>
      <c r="C39">
        <v>656</v>
      </c>
      <c r="D39" s="1">
        <v>0.41</v>
      </c>
      <c r="E39">
        <v>36</v>
      </c>
      <c r="F39">
        <v>4.3</v>
      </c>
      <c r="G39" s="3">
        <f t="shared" si="3"/>
        <v>267</v>
      </c>
      <c r="H39" t="str">
        <f t="shared" si="1"/>
        <v>Average Rating</v>
      </c>
      <c r="I39" t="str">
        <f t="shared" si="2"/>
        <v>High Discount</v>
      </c>
    </row>
    <row r="40" spans="1:9" x14ac:dyDescent="0.3">
      <c r="A40" t="s">
        <v>44</v>
      </c>
      <c r="B40">
        <v>1800</v>
      </c>
      <c r="C40">
        <v>2800</v>
      </c>
      <c r="D40" s="1">
        <v>0.38</v>
      </c>
      <c r="E40">
        <v>2</v>
      </c>
      <c r="F40">
        <v>4.5</v>
      </c>
      <c r="G40" s="3">
        <f t="shared" si="3"/>
        <v>1000</v>
      </c>
      <c r="H40" t="str">
        <f t="shared" si="1"/>
        <v>Excellent Rating</v>
      </c>
      <c r="I40" t="str">
        <f t="shared" si="2"/>
        <v>Medium Discount</v>
      </c>
    </row>
    <row r="41" spans="1:9" x14ac:dyDescent="0.3">
      <c r="A41" t="s">
        <v>45</v>
      </c>
      <c r="B41" s="3">
        <v>2750</v>
      </c>
      <c r="C41" s="3">
        <v>4471</v>
      </c>
      <c r="D41" s="1">
        <v>0.38</v>
      </c>
      <c r="E41">
        <v>0</v>
      </c>
      <c r="F41">
        <v>0</v>
      </c>
      <c r="G41" s="3">
        <f t="shared" si="3"/>
        <v>1721</v>
      </c>
      <c r="H41" t="str">
        <f t="shared" si="1"/>
        <v>Poor Rating</v>
      </c>
      <c r="I41" t="str">
        <f t="shared" si="2"/>
        <v>Medium Discount</v>
      </c>
    </row>
    <row r="42" spans="1:9" x14ac:dyDescent="0.3">
      <c r="A42" t="s">
        <v>46</v>
      </c>
      <c r="B42">
        <v>475</v>
      </c>
      <c r="C42">
        <v>931</v>
      </c>
      <c r="D42" s="1">
        <v>0.49</v>
      </c>
      <c r="E42">
        <v>0</v>
      </c>
      <c r="F42">
        <v>0</v>
      </c>
      <c r="G42" s="3">
        <f t="shared" si="3"/>
        <v>456</v>
      </c>
      <c r="H42" t="str">
        <f t="shared" si="1"/>
        <v>Poor Rating</v>
      </c>
      <c r="I42" t="str">
        <f t="shared" si="2"/>
        <v>High Discount</v>
      </c>
    </row>
    <row r="43" spans="1:9" x14ac:dyDescent="0.3">
      <c r="A43" t="s">
        <v>47</v>
      </c>
      <c r="B43">
        <v>238</v>
      </c>
      <c r="C43">
        <v>476</v>
      </c>
      <c r="D43" s="1">
        <v>0.5</v>
      </c>
      <c r="E43">
        <v>0</v>
      </c>
      <c r="F43">
        <v>0</v>
      </c>
      <c r="G43" s="3">
        <f t="shared" si="3"/>
        <v>238</v>
      </c>
      <c r="H43" t="str">
        <f t="shared" si="1"/>
        <v>Poor Rating</v>
      </c>
      <c r="I43" t="str">
        <f t="shared" si="2"/>
        <v>High Discount</v>
      </c>
    </row>
    <row r="44" spans="1:9" x14ac:dyDescent="0.3">
      <c r="A44" t="s">
        <v>48</v>
      </c>
      <c r="B44">
        <v>610</v>
      </c>
      <c r="C44" s="3">
        <v>1060</v>
      </c>
      <c r="D44" s="1">
        <v>0.42</v>
      </c>
      <c r="E44">
        <v>0</v>
      </c>
      <c r="F44">
        <v>0</v>
      </c>
      <c r="G44" s="3">
        <f t="shared" si="3"/>
        <v>450</v>
      </c>
      <c r="H44" t="str">
        <f t="shared" si="1"/>
        <v>Poor Rating</v>
      </c>
      <c r="I44" t="str">
        <f t="shared" si="2"/>
        <v>High Discount</v>
      </c>
    </row>
    <row r="45" spans="1:9" x14ac:dyDescent="0.3">
      <c r="A45" t="s">
        <v>49</v>
      </c>
      <c r="B45" s="3">
        <v>2132</v>
      </c>
      <c r="C45" s="3">
        <v>2169</v>
      </c>
      <c r="D45" s="1">
        <v>0.02</v>
      </c>
      <c r="E45">
        <v>0</v>
      </c>
      <c r="F45">
        <v>0</v>
      </c>
      <c r="G45" s="3">
        <f t="shared" si="3"/>
        <v>37</v>
      </c>
      <c r="H45" t="str">
        <f t="shared" si="1"/>
        <v>Poor Rating</v>
      </c>
      <c r="I45" t="str">
        <f t="shared" si="2"/>
        <v>Poor Discount</v>
      </c>
    </row>
    <row r="46" spans="1:9" x14ac:dyDescent="0.3">
      <c r="A46" t="s">
        <v>50</v>
      </c>
      <c r="B46">
        <v>999</v>
      </c>
      <c r="C46" s="3">
        <v>2000</v>
      </c>
      <c r="D46" s="1">
        <v>0.5</v>
      </c>
      <c r="E46">
        <v>0</v>
      </c>
      <c r="F46">
        <v>0</v>
      </c>
      <c r="G46" s="3">
        <f t="shared" si="3"/>
        <v>1001</v>
      </c>
      <c r="H46" t="str">
        <f t="shared" si="1"/>
        <v>Poor Rating</v>
      </c>
      <c r="I46" t="str">
        <f t="shared" si="2"/>
        <v>High Discount</v>
      </c>
    </row>
    <row r="47" spans="1:9" x14ac:dyDescent="0.3">
      <c r="A47" t="s">
        <v>51</v>
      </c>
      <c r="B47" s="3">
        <v>1190</v>
      </c>
      <c r="C47" s="3">
        <v>1785</v>
      </c>
      <c r="D47" s="1">
        <v>0.33</v>
      </c>
      <c r="E47">
        <v>0</v>
      </c>
      <c r="F47">
        <v>0</v>
      </c>
      <c r="G47" s="3">
        <f t="shared" si="3"/>
        <v>595</v>
      </c>
      <c r="H47" t="str">
        <f t="shared" si="1"/>
        <v>Poor Rating</v>
      </c>
      <c r="I47" t="str">
        <f t="shared" si="2"/>
        <v>Medium Discount</v>
      </c>
    </row>
    <row r="48" spans="1:9" x14ac:dyDescent="0.3">
      <c r="A48" t="s">
        <v>52</v>
      </c>
      <c r="B48">
        <v>671</v>
      </c>
      <c r="C48" s="3">
        <v>1316</v>
      </c>
      <c r="D48" s="1">
        <v>0.49</v>
      </c>
      <c r="E48">
        <v>0</v>
      </c>
      <c r="F48">
        <v>0</v>
      </c>
      <c r="G48" s="3">
        <f t="shared" si="3"/>
        <v>645</v>
      </c>
      <c r="H48" t="str">
        <f t="shared" si="1"/>
        <v>Poor Rating</v>
      </c>
      <c r="I48" t="str">
        <f t="shared" si="2"/>
        <v>High Discount</v>
      </c>
    </row>
    <row r="49" spans="1:9" x14ac:dyDescent="0.3">
      <c r="A49" t="s">
        <v>53</v>
      </c>
      <c r="B49" s="3">
        <v>1200</v>
      </c>
      <c r="C49" s="3">
        <v>1950</v>
      </c>
      <c r="D49" s="1">
        <v>0.38</v>
      </c>
      <c r="E49">
        <v>0</v>
      </c>
      <c r="F49">
        <v>0</v>
      </c>
      <c r="G49" s="3">
        <f t="shared" si="3"/>
        <v>750</v>
      </c>
      <c r="H49" t="str">
        <f t="shared" si="1"/>
        <v>Poor Rating</v>
      </c>
      <c r="I49" t="str">
        <f t="shared" si="2"/>
        <v>Medium Discount</v>
      </c>
    </row>
    <row r="50" spans="1:9" x14ac:dyDescent="0.3">
      <c r="A50" t="s">
        <v>54</v>
      </c>
      <c r="B50">
        <v>199</v>
      </c>
      <c r="C50">
        <v>504</v>
      </c>
      <c r="D50" s="1">
        <v>0.61</v>
      </c>
      <c r="E50">
        <v>0</v>
      </c>
      <c r="F50">
        <v>0</v>
      </c>
      <c r="G50" s="3">
        <f t="shared" si="3"/>
        <v>305</v>
      </c>
      <c r="H50" t="str">
        <f t="shared" si="1"/>
        <v>Poor Rating</v>
      </c>
      <c r="I50" t="str">
        <f t="shared" si="2"/>
        <v>High Discount</v>
      </c>
    </row>
    <row r="51" spans="1:9" x14ac:dyDescent="0.3">
      <c r="A51" t="s">
        <v>55</v>
      </c>
      <c r="B51">
        <v>299</v>
      </c>
      <c r="C51">
        <v>600</v>
      </c>
      <c r="D51" s="1">
        <v>0.5</v>
      </c>
      <c r="E51">
        <v>0</v>
      </c>
      <c r="F51">
        <v>0</v>
      </c>
      <c r="G51" s="3">
        <f t="shared" si="3"/>
        <v>301</v>
      </c>
      <c r="H51" t="str">
        <f t="shared" si="1"/>
        <v>Poor Rating</v>
      </c>
      <c r="I51" t="str">
        <f t="shared" si="2"/>
        <v>High Discount</v>
      </c>
    </row>
    <row r="52" spans="1:9" x14ac:dyDescent="0.3">
      <c r="A52" t="s">
        <v>56</v>
      </c>
      <c r="B52" s="3">
        <v>1660</v>
      </c>
      <c r="C52" s="3">
        <v>1699</v>
      </c>
      <c r="D52" s="1">
        <v>0.02</v>
      </c>
      <c r="E52">
        <v>0</v>
      </c>
      <c r="F52">
        <v>0</v>
      </c>
      <c r="G52" s="3">
        <f t="shared" si="3"/>
        <v>39</v>
      </c>
      <c r="H52" t="str">
        <f t="shared" si="1"/>
        <v>Poor Rating</v>
      </c>
      <c r="I52" t="str">
        <f t="shared" si="2"/>
        <v>Poor Discount</v>
      </c>
    </row>
    <row r="53" spans="1:9" x14ac:dyDescent="0.3">
      <c r="A53" t="s">
        <v>57</v>
      </c>
      <c r="B53">
        <v>299</v>
      </c>
      <c r="C53">
        <v>384</v>
      </c>
      <c r="D53" s="1">
        <v>0.22</v>
      </c>
      <c r="E53">
        <v>0</v>
      </c>
      <c r="F53">
        <v>0</v>
      </c>
      <c r="G53" s="3">
        <f t="shared" si="3"/>
        <v>85</v>
      </c>
      <c r="H53" t="str">
        <f t="shared" si="1"/>
        <v>Poor Rating</v>
      </c>
      <c r="I53" t="str">
        <f t="shared" si="2"/>
        <v>Medium Discount</v>
      </c>
    </row>
    <row r="54" spans="1:9" x14ac:dyDescent="0.3">
      <c r="A54" t="s">
        <v>58</v>
      </c>
      <c r="B54" s="3">
        <v>1459</v>
      </c>
      <c r="C54" s="3">
        <v>1499</v>
      </c>
      <c r="D54" s="1">
        <v>0.03</v>
      </c>
      <c r="E54">
        <v>0</v>
      </c>
      <c r="F54">
        <v>0</v>
      </c>
      <c r="G54" s="3">
        <f t="shared" si="3"/>
        <v>40</v>
      </c>
      <c r="H54" t="str">
        <f t="shared" si="1"/>
        <v>Poor Rating</v>
      </c>
      <c r="I54" t="str">
        <f t="shared" si="2"/>
        <v>Poor Discount</v>
      </c>
    </row>
    <row r="55" spans="1:9" x14ac:dyDescent="0.3">
      <c r="A55" t="s">
        <v>59</v>
      </c>
      <c r="B55">
        <v>799</v>
      </c>
      <c r="C55" s="3">
        <v>1343</v>
      </c>
      <c r="D55" s="1">
        <v>0.41</v>
      </c>
      <c r="E55">
        <v>0</v>
      </c>
      <c r="F55">
        <v>0</v>
      </c>
      <c r="G55" s="3">
        <f t="shared" si="3"/>
        <v>544</v>
      </c>
      <c r="H55" t="str">
        <f t="shared" si="1"/>
        <v>Poor Rating</v>
      </c>
      <c r="I55" t="str">
        <f t="shared" si="2"/>
        <v>High Discount</v>
      </c>
    </row>
    <row r="56" spans="1:9" x14ac:dyDescent="0.3">
      <c r="A56" t="s">
        <v>60</v>
      </c>
      <c r="B56">
        <v>499</v>
      </c>
      <c r="C56">
        <v>900</v>
      </c>
      <c r="D56" s="1">
        <v>0.45</v>
      </c>
      <c r="E56">
        <v>0</v>
      </c>
      <c r="F56">
        <v>0</v>
      </c>
      <c r="G56" s="3">
        <f t="shared" si="3"/>
        <v>401</v>
      </c>
      <c r="H56" t="str">
        <f t="shared" si="1"/>
        <v>Poor Rating</v>
      </c>
      <c r="I56" t="str">
        <f t="shared" si="2"/>
        <v>High Discount</v>
      </c>
    </row>
    <row r="57" spans="1:9" x14ac:dyDescent="0.3">
      <c r="A57" t="s">
        <v>61</v>
      </c>
      <c r="B57">
        <v>699</v>
      </c>
      <c r="C57" s="3">
        <v>1343</v>
      </c>
      <c r="D57" s="1">
        <v>0.48</v>
      </c>
      <c r="E57">
        <v>0</v>
      </c>
      <c r="F57">
        <v>0</v>
      </c>
      <c r="G57" s="3">
        <f t="shared" si="3"/>
        <v>644</v>
      </c>
      <c r="H57" t="str">
        <f t="shared" si="1"/>
        <v>Poor Rating</v>
      </c>
      <c r="I57" t="str">
        <f t="shared" si="2"/>
        <v>High Discount</v>
      </c>
    </row>
    <row r="58" spans="1:9" x14ac:dyDescent="0.3">
      <c r="A58" t="s">
        <v>62</v>
      </c>
      <c r="B58">
        <v>799</v>
      </c>
      <c r="C58" s="3">
        <v>1567</v>
      </c>
      <c r="D58" s="1">
        <v>0.49</v>
      </c>
      <c r="E58">
        <v>0</v>
      </c>
      <c r="F58">
        <v>0</v>
      </c>
      <c r="G58" s="3">
        <f t="shared" si="3"/>
        <v>768</v>
      </c>
      <c r="H58" t="str">
        <f t="shared" si="1"/>
        <v>Poor Rating</v>
      </c>
      <c r="I58" t="str">
        <f t="shared" si="2"/>
        <v>High Discount</v>
      </c>
    </row>
    <row r="59" spans="1:9" x14ac:dyDescent="0.3">
      <c r="A59" t="s">
        <v>63</v>
      </c>
      <c r="B59" s="3">
        <v>2799</v>
      </c>
      <c r="C59" s="3">
        <v>3810</v>
      </c>
      <c r="D59" s="1">
        <v>0.27</v>
      </c>
      <c r="E59">
        <v>0</v>
      </c>
      <c r="F59">
        <v>0</v>
      </c>
      <c r="G59" s="3">
        <f t="shared" si="3"/>
        <v>1011</v>
      </c>
      <c r="H59" t="str">
        <f t="shared" si="1"/>
        <v>Poor Rating</v>
      </c>
      <c r="I59" t="str">
        <f t="shared" si="2"/>
        <v>Medium Discount</v>
      </c>
    </row>
    <row r="60" spans="1:9" x14ac:dyDescent="0.3">
      <c r="A60" t="s">
        <v>60</v>
      </c>
      <c r="B60">
        <v>399</v>
      </c>
      <c r="C60">
        <v>896</v>
      </c>
      <c r="D60" s="1">
        <v>0.55000000000000004</v>
      </c>
      <c r="E60">
        <v>0</v>
      </c>
      <c r="F60">
        <v>0</v>
      </c>
      <c r="G60" s="3">
        <f t="shared" si="3"/>
        <v>497</v>
      </c>
      <c r="H60" t="str">
        <f t="shared" si="1"/>
        <v>Poor Rating</v>
      </c>
      <c r="I60" t="str">
        <f t="shared" si="2"/>
        <v>High Discount</v>
      </c>
    </row>
    <row r="61" spans="1:9" x14ac:dyDescent="0.3">
      <c r="A61" t="s">
        <v>64</v>
      </c>
      <c r="B61" s="3">
        <v>2170</v>
      </c>
      <c r="C61" s="3">
        <v>2500</v>
      </c>
      <c r="D61" s="1">
        <v>0.13</v>
      </c>
      <c r="E61">
        <v>6</v>
      </c>
      <c r="F61">
        <v>2.5</v>
      </c>
      <c r="G61" s="3">
        <f t="shared" si="3"/>
        <v>330</v>
      </c>
      <c r="H61" t="str">
        <f t="shared" si="1"/>
        <v>Poor Rating</v>
      </c>
      <c r="I61" t="str">
        <f t="shared" si="2"/>
        <v>Poor Discount</v>
      </c>
    </row>
    <row r="62" spans="1:9" x14ac:dyDescent="0.3">
      <c r="A62" t="s">
        <v>65</v>
      </c>
      <c r="B62">
        <v>458</v>
      </c>
      <c r="C62">
        <v>986</v>
      </c>
      <c r="D62" s="1">
        <v>0.54</v>
      </c>
      <c r="E62">
        <v>10</v>
      </c>
      <c r="F62">
        <v>3</v>
      </c>
      <c r="G62" s="3">
        <f t="shared" si="3"/>
        <v>528</v>
      </c>
      <c r="H62" t="str">
        <f t="shared" si="1"/>
        <v>Average Rating</v>
      </c>
      <c r="I62" t="str">
        <f t="shared" si="2"/>
        <v>High Discount</v>
      </c>
    </row>
    <row r="63" spans="1:9" x14ac:dyDescent="0.3">
      <c r="A63" t="s">
        <v>66</v>
      </c>
      <c r="B63" s="3">
        <v>2115</v>
      </c>
      <c r="C63" s="3">
        <v>4700</v>
      </c>
      <c r="D63" s="1">
        <v>0.55000000000000004</v>
      </c>
      <c r="E63">
        <v>13</v>
      </c>
      <c r="F63">
        <v>2.1</v>
      </c>
      <c r="G63" s="3">
        <f t="shared" si="3"/>
        <v>2585</v>
      </c>
      <c r="H63" t="str">
        <f t="shared" si="1"/>
        <v>Poor Rating</v>
      </c>
      <c r="I63" t="str">
        <f t="shared" si="2"/>
        <v>High Discount</v>
      </c>
    </row>
    <row r="64" spans="1:9" x14ac:dyDescent="0.3">
      <c r="A64" t="s">
        <v>67</v>
      </c>
      <c r="B64">
        <v>445</v>
      </c>
      <c r="C64">
        <v>873</v>
      </c>
      <c r="D64" s="1">
        <v>0.49</v>
      </c>
      <c r="E64">
        <v>69</v>
      </c>
      <c r="F64">
        <v>2.8</v>
      </c>
      <c r="G64" s="3">
        <f t="shared" si="3"/>
        <v>428</v>
      </c>
      <c r="H64" t="str">
        <f t="shared" si="1"/>
        <v>Poor Rating</v>
      </c>
      <c r="I64" t="str">
        <f t="shared" si="2"/>
        <v>High Discount</v>
      </c>
    </row>
    <row r="65" spans="1:9" x14ac:dyDescent="0.3">
      <c r="A65" t="s">
        <v>68</v>
      </c>
      <c r="B65">
        <v>325</v>
      </c>
      <c r="C65">
        <v>680</v>
      </c>
      <c r="D65" s="1">
        <v>0.52</v>
      </c>
      <c r="E65">
        <v>15</v>
      </c>
      <c r="F65">
        <v>2.7</v>
      </c>
      <c r="G65" s="3">
        <f t="shared" si="3"/>
        <v>355</v>
      </c>
      <c r="H65" t="str">
        <f t="shared" si="1"/>
        <v>Poor Rating</v>
      </c>
      <c r="I65" t="str">
        <f t="shared" si="2"/>
        <v>High Discount</v>
      </c>
    </row>
    <row r="66" spans="1:9" x14ac:dyDescent="0.3">
      <c r="A66" t="s">
        <v>69</v>
      </c>
      <c r="B66" s="3">
        <v>1220</v>
      </c>
      <c r="C66" s="3">
        <v>1555</v>
      </c>
      <c r="D66" s="1">
        <v>0.22</v>
      </c>
      <c r="E66">
        <v>16</v>
      </c>
      <c r="F66">
        <v>2.9</v>
      </c>
      <c r="G66" s="3">
        <f t="shared" ref="G66:G97" si="4">C66-B66</f>
        <v>335</v>
      </c>
      <c r="H66" t="str">
        <f t="shared" si="1"/>
        <v>Poor Rating</v>
      </c>
      <c r="I66" t="str">
        <f t="shared" si="2"/>
        <v>Medium Discount</v>
      </c>
    </row>
    <row r="67" spans="1:9" x14ac:dyDescent="0.3">
      <c r="A67" t="s">
        <v>70</v>
      </c>
      <c r="B67">
        <v>990</v>
      </c>
      <c r="C67" s="3">
        <v>1814</v>
      </c>
      <c r="D67" s="1">
        <v>0.45</v>
      </c>
      <c r="E67">
        <v>6</v>
      </c>
      <c r="F67">
        <v>2.2000000000000002</v>
      </c>
      <c r="G67" s="3">
        <f t="shared" si="4"/>
        <v>824</v>
      </c>
      <c r="H67" t="str">
        <f t="shared" ref="H67:H113" si="5">IF(F67&lt;3,"Poor Rating",IF(F67&lt;4.4,"Average Rating","Excellent Rating"))</f>
        <v>Poor Rating</v>
      </c>
      <c r="I67" t="str">
        <f t="shared" ref="I67:I113" si="6">IF(D67&lt;20%, "Poor Discount", IF(D67&lt;=40%,"Medium Discount","High Discount"))</f>
        <v>High Discount</v>
      </c>
    </row>
    <row r="68" spans="1:9" x14ac:dyDescent="0.3">
      <c r="A68" t="s">
        <v>71</v>
      </c>
      <c r="B68" s="3">
        <v>1000</v>
      </c>
      <c r="C68" s="3">
        <v>2000</v>
      </c>
      <c r="D68" s="1">
        <v>0.5</v>
      </c>
      <c r="E68">
        <v>7</v>
      </c>
      <c r="F68">
        <v>2.2999999999999998</v>
      </c>
      <c r="G68" s="3">
        <f t="shared" si="4"/>
        <v>1000</v>
      </c>
      <c r="H68" t="str">
        <f t="shared" si="5"/>
        <v>Poor Rating</v>
      </c>
      <c r="I68" t="str">
        <f t="shared" si="6"/>
        <v>High Discount</v>
      </c>
    </row>
    <row r="69" spans="1:9" x14ac:dyDescent="0.3">
      <c r="A69" t="s">
        <v>72</v>
      </c>
      <c r="B69" s="3">
        <v>3750</v>
      </c>
      <c r="C69" s="3">
        <v>6143</v>
      </c>
      <c r="D69" s="1">
        <v>0.39</v>
      </c>
      <c r="E69">
        <v>5</v>
      </c>
      <c r="F69">
        <v>3</v>
      </c>
      <c r="G69" s="3">
        <f t="shared" si="4"/>
        <v>2393</v>
      </c>
      <c r="H69" t="str">
        <f t="shared" si="5"/>
        <v>Average Rating</v>
      </c>
      <c r="I69" t="str">
        <f t="shared" si="6"/>
        <v>Medium Discount</v>
      </c>
    </row>
    <row r="70" spans="1:9" x14ac:dyDescent="0.3">
      <c r="A70" t="s">
        <v>73</v>
      </c>
      <c r="B70">
        <v>382</v>
      </c>
      <c r="C70">
        <v>700</v>
      </c>
      <c r="D70" s="1">
        <v>0.45</v>
      </c>
      <c r="E70">
        <v>17</v>
      </c>
      <c r="F70">
        <v>2.6</v>
      </c>
      <c r="G70" s="3">
        <f t="shared" si="4"/>
        <v>318</v>
      </c>
      <c r="H70" t="str">
        <f t="shared" si="5"/>
        <v>Poor Rating</v>
      </c>
      <c r="I70" t="str">
        <f t="shared" si="6"/>
        <v>High Discount</v>
      </c>
    </row>
    <row r="71" spans="1:9" x14ac:dyDescent="0.3">
      <c r="A71" t="s">
        <v>74</v>
      </c>
      <c r="B71" s="3">
        <v>2300</v>
      </c>
      <c r="C71" s="3">
        <v>3240</v>
      </c>
      <c r="D71" s="1">
        <v>0.28999999999999998</v>
      </c>
      <c r="E71">
        <v>5</v>
      </c>
      <c r="F71">
        <v>3</v>
      </c>
      <c r="G71" s="3">
        <f t="shared" si="4"/>
        <v>940</v>
      </c>
      <c r="H71" t="str">
        <f t="shared" si="5"/>
        <v>Average Rating</v>
      </c>
      <c r="I71" t="str">
        <f t="shared" si="6"/>
        <v>Medium Discount</v>
      </c>
    </row>
    <row r="72" spans="1:9" x14ac:dyDescent="0.3">
      <c r="A72" t="s">
        <v>75</v>
      </c>
      <c r="B72">
        <v>345</v>
      </c>
      <c r="C72">
        <v>602</v>
      </c>
      <c r="D72" s="1">
        <v>0.43</v>
      </c>
      <c r="E72">
        <v>6</v>
      </c>
      <c r="F72">
        <v>2.2999999999999998</v>
      </c>
      <c r="G72" s="3">
        <f t="shared" si="4"/>
        <v>257</v>
      </c>
      <c r="H72" t="str">
        <f t="shared" si="5"/>
        <v>Poor Rating</v>
      </c>
      <c r="I72" t="str">
        <f t="shared" si="6"/>
        <v>High Discount</v>
      </c>
    </row>
    <row r="73" spans="1:9" x14ac:dyDescent="0.3">
      <c r="A73" t="s">
        <v>76</v>
      </c>
      <c r="B73">
        <v>509</v>
      </c>
      <c r="C73">
        <v>899</v>
      </c>
      <c r="D73" s="1">
        <v>0.43</v>
      </c>
      <c r="E73">
        <v>5</v>
      </c>
      <c r="F73">
        <v>3</v>
      </c>
      <c r="G73" s="3">
        <f t="shared" si="4"/>
        <v>390</v>
      </c>
      <c r="H73" t="str">
        <f t="shared" si="5"/>
        <v>Average Rating</v>
      </c>
      <c r="I73" t="str">
        <f t="shared" si="6"/>
        <v>High Discount</v>
      </c>
    </row>
    <row r="74" spans="1:9" x14ac:dyDescent="0.3">
      <c r="A74" t="s">
        <v>77</v>
      </c>
      <c r="B74">
        <v>968</v>
      </c>
      <c r="C74" s="3">
        <v>1814</v>
      </c>
      <c r="D74" s="1">
        <v>0.47</v>
      </c>
      <c r="E74">
        <v>6</v>
      </c>
      <c r="F74">
        <v>2.2000000000000002</v>
      </c>
      <c r="G74" s="3">
        <f t="shared" si="4"/>
        <v>846</v>
      </c>
      <c r="H74" t="str">
        <f t="shared" si="5"/>
        <v>Poor Rating</v>
      </c>
      <c r="I74" t="str">
        <f t="shared" si="6"/>
        <v>High Discount</v>
      </c>
    </row>
    <row r="75" spans="1:9" x14ac:dyDescent="0.3">
      <c r="A75" t="s">
        <v>78</v>
      </c>
      <c r="B75" s="3">
        <v>1570</v>
      </c>
      <c r="C75" s="3">
        <v>2988</v>
      </c>
      <c r="D75" s="1">
        <v>0.47</v>
      </c>
      <c r="E75">
        <v>7</v>
      </c>
      <c r="F75">
        <v>2.1</v>
      </c>
      <c r="G75" s="3">
        <f t="shared" si="4"/>
        <v>1418</v>
      </c>
      <c r="H75" t="str">
        <f t="shared" si="5"/>
        <v>Poor Rating</v>
      </c>
      <c r="I75" t="str">
        <f t="shared" si="6"/>
        <v>High Discount</v>
      </c>
    </row>
    <row r="76" spans="1:9" x14ac:dyDescent="0.3">
      <c r="A76" t="s">
        <v>79</v>
      </c>
      <c r="B76">
        <v>790</v>
      </c>
      <c r="C76" s="3">
        <v>1485</v>
      </c>
      <c r="D76" s="1">
        <v>0.47</v>
      </c>
      <c r="E76">
        <v>0</v>
      </c>
      <c r="F76">
        <v>0</v>
      </c>
      <c r="G76" s="3">
        <f t="shared" si="4"/>
        <v>695</v>
      </c>
      <c r="H76" t="str">
        <f t="shared" si="5"/>
        <v>Poor Rating</v>
      </c>
      <c r="I76" t="str">
        <f t="shared" si="6"/>
        <v>High Discount</v>
      </c>
    </row>
    <row r="77" spans="1:9" x14ac:dyDescent="0.3">
      <c r="A77" t="s">
        <v>80</v>
      </c>
      <c r="B77">
        <v>690</v>
      </c>
      <c r="C77" s="3">
        <v>1200</v>
      </c>
      <c r="D77" s="1">
        <v>0.43</v>
      </c>
      <c r="E77">
        <v>0</v>
      </c>
      <c r="F77">
        <v>0</v>
      </c>
      <c r="G77" s="3">
        <f t="shared" si="4"/>
        <v>510</v>
      </c>
      <c r="H77" t="str">
        <f t="shared" si="5"/>
        <v>Poor Rating</v>
      </c>
      <c r="I77" t="str">
        <f t="shared" si="6"/>
        <v>High Discount</v>
      </c>
    </row>
    <row r="78" spans="1:9" x14ac:dyDescent="0.3">
      <c r="A78" t="s">
        <v>81</v>
      </c>
      <c r="B78" s="3">
        <v>1732</v>
      </c>
      <c r="C78" s="3">
        <v>1799</v>
      </c>
      <c r="D78" s="1">
        <v>0.04</v>
      </c>
      <c r="E78">
        <v>0</v>
      </c>
      <c r="F78">
        <v>0</v>
      </c>
      <c r="G78" s="3">
        <f t="shared" si="4"/>
        <v>67</v>
      </c>
      <c r="H78" t="str">
        <f t="shared" si="5"/>
        <v>Poor Rating</v>
      </c>
      <c r="I78" t="str">
        <f t="shared" si="6"/>
        <v>Poor Discount</v>
      </c>
    </row>
    <row r="79" spans="1:9" x14ac:dyDescent="0.3">
      <c r="A79" t="s">
        <v>82</v>
      </c>
      <c r="B79">
        <v>230</v>
      </c>
      <c r="C79">
        <v>450</v>
      </c>
      <c r="D79" s="1">
        <v>0.49</v>
      </c>
      <c r="E79">
        <v>0</v>
      </c>
      <c r="F79">
        <v>0</v>
      </c>
      <c r="G79" s="3">
        <f t="shared" si="4"/>
        <v>220</v>
      </c>
      <c r="H79" t="str">
        <f t="shared" si="5"/>
        <v>Poor Rating</v>
      </c>
      <c r="I79" t="str">
        <f t="shared" si="6"/>
        <v>High Discount</v>
      </c>
    </row>
    <row r="80" spans="1:9" x14ac:dyDescent="0.3">
      <c r="A80" t="s">
        <v>83</v>
      </c>
      <c r="B80" s="3">
        <v>1189</v>
      </c>
      <c r="C80" s="3">
        <v>2199</v>
      </c>
      <c r="D80" s="1">
        <v>0.46</v>
      </c>
      <c r="E80">
        <v>1</v>
      </c>
      <c r="F80">
        <v>3</v>
      </c>
      <c r="G80" s="3">
        <f t="shared" si="4"/>
        <v>1010</v>
      </c>
      <c r="H80" t="str">
        <f t="shared" si="5"/>
        <v>Average Rating</v>
      </c>
      <c r="I80" t="str">
        <f t="shared" si="6"/>
        <v>High Discount</v>
      </c>
    </row>
    <row r="81" spans="1:9" x14ac:dyDescent="0.3">
      <c r="A81" t="s">
        <v>84</v>
      </c>
      <c r="B81">
        <v>979</v>
      </c>
      <c r="C81" s="3">
        <v>1920</v>
      </c>
      <c r="D81" s="1">
        <v>0.49</v>
      </c>
      <c r="E81">
        <v>1</v>
      </c>
      <c r="F81">
        <v>5</v>
      </c>
      <c r="G81" s="3">
        <f t="shared" si="4"/>
        <v>941</v>
      </c>
      <c r="H81" t="str">
        <f t="shared" si="5"/>
        <v>Excellent Rating</v>
      </c>
      <c r="I81" t="str">
        <f t="shared" si="6"/>
        <v>High Discount</v>
      </c>
    </row>
    <row r="82" spans="1:9" x14ac:dyDescent="0.3">
      <c r="A82" t="s">
        <v>85</v>
      </c>
      <c r="B82" s="3">
        <v>1460</v>
      </c>
      <c r="C82" s="3">
        <v>2290</v>
      </c>
      <c r="D82" s="1">
        <v>0.36</v>
      </c>
      <c r="E82">
        <v>0</v>
      </c>
      <c r="F82">
        <v>0</v>
      </c>
      <c r="G82" s="3">
        <f t="shared" si="4"/>
        <v>830</v>
      </c>
      <c r="H82" t="str">
        <f t="shared" si="5"/>
        <v>Poor Rating</v>
      </c>
      <c r="I82" t="str">
        <f t="shared" si="6"/>
        <v>Medium Discount</v>
      </c>
    </row>
    <row r="83" spans="1:9" x14ac:dyDescent="0.3">
      <c r="A83" t="s">
        <v>86</v>
      </c>
      <c r="B83" s="3">
        <v>1666</v>
      </c>
      <c r="C83" s="3">
        <v>1699</v>
      </c>
      <c r="D83" s="1">
        <v>0.02</v>
      </c>
      <c r="E83">
        <v>0</v>
      </c>
      <c r="F83">
        <v>0</v>
      </c>
      <c r="G83" s="3">
        <f t="shared" si="4"/>
        <v>33</v>
      </c>
      <c r="H83" t="str">
        <f t="shared" si="5"/>
        <v>Poor Rating</v>
      </c>
      <c r="I83" t="str">
        <f t="shared" si="6"/>
        <v>Poor Discount</v>
      </c>
    </row>
    <row r="84" spans="1:9" x14ac:dyDescent="0.3">
      <c r="A84" t="s">
        <v>87</v>
      </c>
      <c r="B84">
        <v>330</v>
      </c>
      <c r="C84">
        <v>647</v>
      </c>
      <c r="D84" s="1">
        <v>0.49</v>
      </c>
      <c r="E84">
        <v>1</v>
      </c>
      <c r="F84">
        <v>4</v>
      </c>
      <c r="G84" s="3">
        <f t="shared" si="4"/>
        <v>317</v>
      </c>
      <c r="H84" t="str">
        <f t="shared" si="5"/>
        <v>Average Rating</v>
      </c>
      <c r="I84" t="str">
        <f t="shared" si="6"/>
        <v>High Discount</v>
      </c>
    </row>
    <row r="85" spans="1:9" x14ac:dyDescent="0.3">
      <c r="A85" t="s">
        <v>54</v>
      </c>
      <c r="B85">
        <v>176</v>
      </c>
      <c r="C85">
        <v>345</v>
      </c>
      <c r="D85" s="1">
        <v>0.49</v>
      </c>
      <c r="E85">
        <v>0</v>
      </c>
      <c r="F85">
        <v>0</v>
      </c>
      <c r="G85" s="3">
        <f t="shared" si="4"/>
        <v>169</v>
      </c>
      <c r="H85" t="str">
        <f t="shared" si="5"/>
        <v>Poor Rating</v>
      </c>
      <c r="I85" t="str">
        <f t="shared" si="6"/>
        <v>High Discount</v>
      </c>
    </row>
    <row r="86" spans="1:9" x14ac:dyDescent="0.3">
      <c r="A86" t="s">
        <v>88</v>
      </c>
      <c r="B86" s="3">
        <v>1466</v>
      </c>
      <c r="C86" s="3">
        <v>1699</v>
      </c>
      <c r="D86" s="1">
        <v>0.14000000000000001</v>
      </c>
      <c r="E86">
        <v>0</v>
      </c>
      <c r="F86">
        <v>0</v>
      </c>
      <c r="G86" s="3">
        <f t="shared" si="4"/>
        <v>233</v>
      </c>
      <c r="H86" t="str">
        <f t="shared" si="5"/>
        <v>Poor Rating</v>
      </c>
      <c r="I86" t="str">
        <f t="shared" si="6"/>
        <v>Poor Discount</v>
      </c>
    </row>
    <row r="87" spans="1:9" x14ac:dyDescent="0.3">
      <c r="A87" t="s">
        <v>89</v>
      </c>
      <c r="B87">
        <v>274</v>
      </c>
      <c r="C87">
        <v>537</v>
      </c>
      <c r="D87" s="1">
        <v>0.49</v>
      </c>
      <c r="E87">
        <v>0</v>
      </c>
      <c r="F87">
        <v>0</v>
      </c>
      <c r="G87" s="3">
        <f t="shared" si="4"/>
        <v>263</v>
      </c>
      <c r="H87" t="str">
        <f t="shared" si="5"/>
        <v>Poor Rating</v>
      </c>
      <c r="I87" t="str">
        <f t="shared" si="6"/>
        <v>High Discount</v>
      </c>
    </row>
    <row r="88" spans="1:9" x14ac:dyDescent="0.3">
      <c r="A88" t="s">
        <v>90</v>
      </c>
      <c r="B88">
        <v>799</v>
      </c>
      <c r="C88">
        <v>900</v>
      </c>
      <c r="D88" s="1">
        <v>0.11</v>
      </c>
      <c r="E88">
        <v>0</v>
      </c>
      <c r="F88">
        <v>0</v>
      </c>
      <c r="G88" s="3">
        <f t="shared" si="4"/>
        <v>101</v>
      </c>
      <c r="H88" t="str">
        <f t="shared" si="5"/>
        <v>Poor Rating</v>
      </c>
      <c r="I88" t="str">
        <f t="shared" si="6"/>
        <v>Poor Discount</v>
      </c>
    </row>
    <row r="89" spans="1:9" x14ac:dyDescent="0.3">
      <c r="A89" t="s">
        <v>62</v>
      </c>
      <c r="B89">
        <v>657</v>
      </c>
      <c r="C89" s="3">
        <v>1288</v>
      </c>
      <c r="D89" s="1">
        <v>0.49</v>
      </c>
      <c r="E89">
        <v>0</v>
      </c>
      <c r="F89">
        <v>0</v>
      </c>
      <c r="G89" s="3">
        <f t="shared" si="4"/>
        <v>631</v>
      </c>
      <c r="H89" t="str">
        <f t="shared" si="5"/>
        <v>Poor Rating</v>
      </c>
      <c r="I89" t="str">
        <f t="shared" si="6"/>
        <v>High Discount</v>
      </c>
    </row>
    <row r="90" spans="1:9" x14ac:dyDescent="0.3">
      <c r="A90" t="s">
        <v>91</v>
      </c>
      <c r="B90" s="3">
        <v>1468</v>
      </c>
      <c r="C90" s="3">
        <v>1699</v>
      </c>
      <c r="D90" s="1">
        <v>0.14000000000000001</v>
      </c>
      <c r="E90">
        <v>0</v>
      </c>
      <c r="F90">
        <v>0</v>
      </c>
      <c r="G90" s="3">
        <f t="shared" si="4"/>
        <v>231</v>
      </c>
      <c r="H90" t="str">
        <f t="shared" si="5"/>
        <v>Poor Rating</v>
      </c>
      <c r="I90" t="str">
        <f t="shared" si="6"/>
        <v>Poor Discount</v>
      </c>
    </row>
    <row r="91" spans="1:9" x14ac:dyDescent="0.3">
      <c r="A91" t="s">
        <v>92</v>
      </c>
      <c r="B91">
        <v>630</v>
      </c>
      <c r="C91" s="3">
        <v>1100</v>
      </c>
      <c r="D91" s="1">
        <v>0.43</v>
      </c>
      <c r="E91">
        <v>0</v>
      </c>
      <c r="F91">
        <v>0</v>
      </c>
      <c r="G91" s="3">
        <f t="shared" si="4"/>
        <v>470</v>
      </c>
      <c r="H91" t="str">
        <f t="shared" si="5"/>
        <v>Poor Rating</v>
      </c>
      <c r="I91" t="str">
        <f t="shared" si="6"/>
        <v>High Discount</v>
      </c>
    </row>
    <row r="92" spans="1:9" x14ac:dyDescent="0.3">
      <c r="A92" t="s">
        <v>93</v>
      </c>
      <c r="B92">
        <v>850</v>
      </c>
      <c r="C92" s="3">
        <v>1700</v>
      </c>
      <c r="D92" s="1">
        <v>0.5</v>
      </c>
      <c r="E92">
        <v>0</v>
      </c>
      <c r="F92">
        <v>0</v>
      </c>
      <c r="G92" s="3">
        <f t="shared" si="4"/>
        <v>850</v>
      </c>
      <c r="H92" t="str">
        <f t="shared" si="5"/>
        <v>Poor Rating</v>
      </c>
      <c r="I92" t="str">
        <f t="shared" si="6"/>
        <v>High Discount</v>
      </c>
    </row>
    <row r="93" spans="1:9" x14ac:dyDescent="0.3">
      <c r="A93" t="s">
        <v>94</v>
      </c>
      <c r="B93" s="3">
        <v>1300</v>
      </c>
      <c r="C93" s="3">
        <v>2500</v>
      </c>
      <c r="D93" s="1">
        <v>0.48</v>
      </c>
      <c r="E93">
        <v>0</v>
      </c>
      <c r="F93">
        <v>0</v>
      </c>
      <c r="G93" s="3">
        <f t="shared" si="4"/>
        <v>1200</v>
      </c>
      <c r="H93" t="str">
        <f t="shared" si="5"/>
        <v>Poor Rating</v>
      </c>
      <c r="I93" t="str">
        <f t="shared" si="6"/>
        <v>High Discount</v>
      </c>
    </row>
    <row r="94" spans="1:9" x14ac:dyDescent="0.3">
      <c r="A94" t="s">
        <v>95</v>
      </c>
      <c r="B94">
        <v>105</v>
      </c>
      <c r="C94">
        <v>200</v>
      </c>
      <c r="D94" s="1">
        <v>0.48</v>
      </c>
      <c r="E94">
        <v>0</v>
      </c>
      <c r="F94">
        <v>0</v>
      </c>
      <c r="G94" s="3">
        <f t="shared" si="4"/>
        <v>95</v>
      </c>
      <c r="H94" t="str">
        <f t="shared" si="5"/>
        <v>Poor Rating</v>
      </c>
      <c r="I94" t="str">
        <f t="shared" si="6"/>
        <v>High Discount</v>
      </c>
    </row>
    <row r="95" spans="1:9" x14ac:dyDescent="0.3">
      <c r="A95" t="s">
        <v>96</v>
      </c>
      <c r="B95">
        <v>899</v>
      </c>
      <c r="C95" s="3">
        <v>1699</v>
      </c>
      <c r="D95" s="1">
        <v>0.47</v>
      </c>
      <c r="E95">
        <v>0</v>
      </c>
      <c r="F95">
        <v>0</v>
      </c>
      <c r="G95" s="3">
        <f t="shared" si="4"/>
        <v>800</v>
      </c>
      <c r="H95" t="str">
        <f t="shared" si="5"/>
        <v>Poor Rating</v>
      </c>
      <c r="I95" t="str">
        <f t="shared" si="6"/>
        <v>High Discount</v>
      </c>
    </row>
    <row r="96" spans="1:9" x14ac:dyDescent="0.3">
      <c r="A96" t="s">
        <v>97</v>
      </c>
      <c r="B96" s="3">
        <v>1200</v>
      </c>
      <c r="C96" s="3">
        <v>2400</v>
      </c>
      <c r="D96" s="1">
        <v>0.5</v>
      </c>
      <c r="E96">
        <v>0</v>
      </c>
      <c r="F96">
        <v>0</v>
      </c>
      <c r="G96" s="3">
        <f t="shared" si="4"/>
        <v>1200</v>
      </c>
      <c r="H96" t="str">
        <f t="shared" si="5"/>
        <v>Poor Rating</v>
      </c>
      <c r="I96" t="str">
        <f t="shared" si="6"/>
        <v>High Discount</v>
      </c>
    </row>
    <row r="97" spans="1:9" x14ac:dyDescent="0.3">
      <c r="A97" t="s">
        <v>98</v>
      </c>
      <c r="B97" s="3">
        <v>1526</v>
      </c>
      <c r="C97" s="3">
        <v>1660</v>
      </c>
      <c r="D97" s="1">
        <v>0.08</v>
      </c>
      <c r="E97">
        <v>0</v>
      </c>
      <c r="F97">
        <v>0</v>
      </c>
      <c r="G97" s="3">
        <f t="shared" si="4"/>
        <v>134</v>
      </c>
      <c r="H97" t="str">
        <f t="shared" si="5"/>
        <v>Poor Rating</v>
      </c>
      <c r="I97" t="str">
        <f t="shared" si="6"/>
        <v>Poor Discount</v>
      </c>
    </row>
    <row r="98" spans="1:9" x14ac:dyDescent="0.3">
      <c r="A98" t="s">
        <v>99</v>
      </c>
      <c r="B98" s="3">
        <v>1462</v>
      </c>
      <c r="C98" s="3">
        <v>1499</v>
      </c>
      <c r="D98" s="1">
        <v>0.02</v>
      </c>
      <c r="E98">
        <v>0</v>
      </c>
      <c r="F98">
        <v>0</v>
      </c>
      <c r="G98" s="3">
        <f t="shared" ref="G98:G113" si="7">C98-B98</f>
        <v>37</v>
      </c>
      <c r="H98" t="str">
        <f t="shared" si="5"/>
        <v>Poor Rating</v>
      </c>
      <c r="I98" t="str">
        <f t="shared" si="6"/>
        <v>Poor Discount</v>
      </c>
    </row>
    <row r="99" spans="1:9" x14ac:dyDescent="0.3">
      <c r="A99" t="s">
        <v>100</v>
      </c>
      <c r="B99">
        <v>248</v>
      </c>
      <c r="C99">
        <v>486</v>
      </c>
      <c r="D99" s="1">
        <v>0.49</v>
      </c>
      <c r="E99">
        <v>0</v>
      </c>
      <c r="F99">
        <v>0</v>
      </c>
      <c r="G99" s="3">
        <f t="shared" si="7"/>
        <v>238</v>
      </c>
      <c r="H99" t="str">
        <f t="shared" si="5"/>
        <v>Poor Rating</v>
      </c>
      <c r="I99" t="str">
        <f t="shared" si="6"/>
        <v>High Discount</v>
      </c>
    </row>
    <row r="100" spans="1:9" x14ac:dyDescent="0.3">
      <c r="A100" t="s">
        <v>101</v>
      </c>
      <c r="B100" s="3">
        <v>3546</v>
      </c>
      <c r="C100" s="3">
        <v>3699</v>
      </c>
      <c r="D100" s="1">
        <v>0.04</v>
      </c>
      <c r="E100">
        <v>0</v>
      </c>
      <c r="F100">
        <v>0</v>
      </c>
      <c r="G100" s="3">
        <f t="shared" si="7"/>
        <v>153</v>
      </c>
      <c r="H100" t="str">
        <f t="shared" si="5"/>
        <v>Poor Rating</v>
      </c>
      <c r="I100" t="str">
        <f t="shared" si="6"/>
        <v>Poor Discount</v>
      </c>
    </row>
    <row r="101" spans="1:9" x14ac:dyDescent="0.3">
      <c r="A101" t="s">
        <v>102</v>
      </c>
      <c r="B101">
        <v>525</v>
      </c>
      <c r="C101" s="3">
        <v>1029</v>
      </c>
      <c r="D101" s="1">
        <v>0.49</v>
      </c>
      <c r="E101">
        <v>0</v>
      </c>
      <c r="F101">
        <v>0</v>
      </c>
      <c r="G101" s="3">
        <f t="shared" si="7"/>
        <v>504</v>
      </c>
      <c r="H101" t="str">
        <f t="shared" si="5"/>
        <v>Poor Rating</v>
      </c>
      <c r="I101" t="str">
        <f t="shared" si="6"/>
        <v>High Discount</v>
      </c>
    </row>
    <row r="102" spans="1:9" x14ac:dyDescent="0.3">
      <c r="A102" t="s">
        <v>103</v>
      </c>
      <c r="B102" s="3">
        <v>1080</v>
      </c>
      <c r="C102" s="3">
        <v>1874</v>
      </c>
      <c r="D102" s="1">
        <v>0.42</v>
      </c>
      <c r="E102">
        <v>0</v>
      </c>
      <c r="F102">
        <v>0</v>
      </c>
      <c r="G102" s="3">
        <f t="shared" si="7"/>
        <v>794</v>
      </c>
      <c r="H102" t="str">
        <f t="shared" si="5"/>
        <v>Poor Rating</v>
      </c>
      <c r="I102" t="str">
        <f t="shared" si="6"/>
        <v>High Discount</v>
      </c>
    </row>
    <row r="103" spans="1:9" x14ac:dyDescent="0.3">
      <c r="A103" t="s">
        <v>104</v>
      </c>
      <c r="B103" s="3">
        <v>3640</v>
      </c>
      <c r="C103" s="3">
        <v>4588</v>
      </c>
      <c r="D103" s="1">
        <v>0.21</v>
      </c>
      <c r="E103">
        <v>1</v>
      </c>
      <c r="F103">
        <v>5</v>
      </c>
      <c r="G103" s="3">
        <f t="shared" si="7"/>
        <v>948</v>
      </c>
      <c r="H103" t="str">
        <f t="shared" si="5"/>
        <v>Excellent Rating</v>
      </c>
      <c r="I103" t="str">
        <f t="shared" si="6"/>
        <v>Medium Discount</v>
      </c>
    </row>
    <row r="104" spans="1:9" x14ac:dyDescent="0.3">
      <c r="A104" t="s">
        <v>105</v>
      </c>
      <c r="B104" s="3">
        <v>1420</v>
      </c>
      <c r="C104" s="3">
        <v>2420</v>
      </c>
      <c r="D104" s="1">
        <v>0.41</v>
      </c>
      <c r="E104">
        <v>0</v>
      </c>
      <c r="F104">
        <v>0</v>
      </c>
      <c r="G104" s="3">
        <f t="shared" si="7"/>
        <v>1000</v>
      </c>
      <c r="H104" t="str">
        <f t="shared" si="5"/>
        <v>Poor Rating</v>
      </c>
      <c r="I104" t="str">
        <f t="shared" si="6"/>
        <v>High Discount</v>
      </c>
    </row>
    <row r="105" spans="1:9" x14ac:dyDescent="0.3">
      <c r="A105" t="s">
        <v>106</v>
      </c>
      <c r="B105" s="3">
        <v>1875</v>
      </c>
      <c r="C105" s="3">
        <v>1899</v>
      </c>
      <c r="D105" s="1">
        <v>0.01</v>
      </c>
      <c r="E105">
        <v>0</v>
      </c>
      <c r="F105">
        <v>0</v>
      </c>
      <c r="G105" s="3">
        <f t="shared" si="7"/>
        <v>24</v>
      </c>
      <c r="H105" t="str">
        <f t="shared" si="5"/>
        <v>Poor Rating</v>
      </c>
      <c r="I105" t="str">
        <f t="shared" si="6"/>
        <v>Poor Discount</v>
      </c>
    </row>
    <row r="106" spans="1:9" x14ac:dyDescent="0.3">
      <c r="A106" t="s">
        <v>107</v>
      </c>
      <c r="B106">
        <v>198</v>
      </c>
      <c r="C106">
        <v>260</v>
      </c>
      <c r="D106" s="1">
        <v>0.24</v>
      </c>
      <c r="E106">
        <v>0</v>
      </c>
      <c r="F106">
        <v>0</v>
      </c>
      <c r="G106" s="3">
        <f t="shared" si="7"/>
        <v>62</v>
      </c>
      <c r="H106" t="str">
        <f t="shared" si="5"/>
        <v>Poor Rating</v>
      </c>
      <c r="I106" t="str">
        <f t="shared" si="6"/>
        <v>Medium Discount</v>
      </c>
    </row>
    <row r="107" spans="1:9" x14ac:dyDescent="0.3">
      <c r="A107" t="s">
        <v>108</v>
      </c>
      <c r="B107" s="3">
        <v>1150</v>
      </c>
      <c r="C107" s="3">
        <v>1737</v>
      </c>
      <c r="D107" s="1">
        <v>0.34</v>
      </c>
      <c r="E107">
        <v>0</v>
      </c>
      <c r="F107">
        <v>0</v>
      </c>
      <c r="G107" s="3">
        <f t="shared" si="7"/>
        <v>587</v>
      </c>
      <c r="H107" t="str">
        <f t="shared" si="5"/>
        <v>Poor Rating</v>
      </c>
      <c r="I107" t="str">
        <f t="shared" si="6"/>
        <v>Medium Discount</v>
      </c>
    </row>
    <row r="108" spans="1:9" x14ac:dyDescent="0.3">
      <c r="A108" t="s">
        <v>109</v>
      </c>
      <c r="B108" s="3">
        <v>1190</v>
      </c>
      <c r="C108" s="3">
        <v>1810</v>
      </c>
      <c r="D108" s="1">
        <v>0.34</v>
      </c>
      <c r="E108">
        <v>0</v>
      </c>
      <c r="F108">
        <v>0</v>
      </c>
      <c r="G108" s="3">
        <f t="shared" si="7"/>
        <v>620</v>
      </c>
      <c r="H108" t="str">
        <f t="shared" si="5"/>
        <v>Poor Rating</v>
      </c>
      <c r="I108" t="str">
        <f t="shared" si="6"/>
        <v>Medium Discount</v>
      </c>
    </row>
    <row r="109" spans="1:9" x14ac:dyDescent="0.3">
      <c r="A109" t="s">
        <v>110</v>
      </c>
      <c r="B109" s="3">
        <v>1658</v>
      </c>
      <c r="C109" s="3">
        <v>1699</v>
      </c>
      <c r="D109" s="1">
        <v>0.02</v>
      </c>
      <c r="E109">
        <v>0</v>
      </c>
      <c r="F109">
        <v>0</v>
      </c>
      <c r="G109" s="3">
        <f t="shared" si="7"/>
        <v>41</v>
      </c>
      <c r="H109" t="str">
        <f t="shared" si="5"/>
        <v>Poor Rating</v>
      </c>
      <c r="I109" t="str">
        <f t="shared" si="6"/>
        <v>Poor Discount</v>
      </c>
    </row>
    <row r="110" spans="1:9" x14ac:dyDescent="0.3">
      <c r="A110" t="s">
        <v>111</v>
      </c>
      <c r="B110" s="3">
        <v>1768</v>
      </c>
      <c r="C110" s="3">
        <v>1799</v>
      </c>
      <c r="D110" s="1">
        <v>0.02</v>
      </c>
      <c r="E110">
        <v>0</v>
      </c>
      <c r="F110">
        <v>0</v>
      </c>
      <c r="G110" s="3">
        <f t="shared" si="7"/>
        <v>31</v>
      </c>
      <c r="H110" t="str">
        <f t="shared" si="5"/>
        <v>Poor Rating</v>
      </c>
      <c r="I110" t="str">
        <f t="shared" si="6"/>
        <v>Poor Discount</v>
      </c>
    </row>
    <row r="111" spans="1:9" x14ac:dyDescent="0.3">
      <c r="A111" t="s">
        <v>112</v>
      </c>
      <c r="B111">
        <v>199</v>
      </c>
      <c r="C111">
        <v>553</v>
      </c>
      <c r="D111" s="1">
        <v>0.64</v>
      </c>
      <c r="E111">
        <v>0</v>
      </c>
      <c r="F111">
        <v>0</v>
      </c>
      <c r="G111" s="3">
        <f t="shared" si="7"/>
        <v>354</v>
      </c>
      <c r="H111" t="str">
        <f t="shared" si="5"/>
        <v>Poor Rating</v>
      </c>
      <c r="I111" t="str">
        <f t="shared" si="6"/>
        <v>High Discount</v>
      </c>
    </row>
    <row r="112" spans="1:9" x14ac:dyDescent="0.3">
      <c r="A112" t="s">
        <v>113</v>
      </c>
      <c r="B112">
        <v>450</v>
      </c>
      <c r="C112">
        <v>900</v>
      </c>
      <c r="D112" s="1">
        <v>0.5</v>
      </c>
      <c r="E112">
        <v>1</v>
      </c>
      <c r="F112">
        <v>2</v>
      </c>
      <c r="G112" s="3">
        <f t="shared" si="7"/>
        <v>450</v>
      </c>
      <c r="H112" t="str">
        <f t="shared" si="5"/>
        <v>Poor Rating</v>
      </c>
      <c r="I112" t="str">
        <f t="shared" si="6"/>
        <v>High Discount</v>
      </c>
    </row>
    <row r="113" spans="1:9" x14ac:dyDescent="0.3">
      <c r="A113" t="s">
        <v>114</v>
      </c>
      <c r="B113">
        <v>169</v>
      </c>
      <c r="C113">
        <v>320</v>
      </c>
      <c r="D113" s="1">
        <v>0.47</v>
      </c>
      <c r="E113">
        <v>0</v>
      </c>
      <c r="F113">
        <v>0</v>
      </c>
      <c r="G113" s="3">
        <f t="shared" si="7"/>
        <v>151</v>
      </c>
      <c r="H113" t="str">
        <f t="shared" si="5"/>
        <v>Poor Rating</v>
      </c>
      <c r="I113" t="str">
        <f t="shared" si="6"/>
        <v>High Discount</v>
      </c>
    </row>
  </sheetData>
  <conditionalFormatting sqref="D1:D1048576">
    <cfRule type="top10" dxfId="36" priority="7" bottom="1" rank="10"/>
    <cfRule type="top10" dxfId="35" priority="8" rank="10"/>
  </conditionalFormatting>
  <conditionalFormatting sqref="E1:E1048576">
    <cfRule type="top10" dxfId="34" priority="3" bottom="1" rank="10"/>
    <cfRule type="top10" dxfId="33" priority="4" rank="10"/>
    <cfRule type="top10" dxfId="32" priority="5" bottom="1" rank="10"/>
    <cfRule type="top10" dxfId="31" priority="6" rank="10"/>
  </conditionalFormatting>
  <conditionalFormatting sqref="F1:F1048576">
    <cfRule type="top10" dxfId="30" priority="1" rank="5"/>
  </conditionalFormatting>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25"/>
  <sheetViews>
    <sheetView zoomScale="79" workbookViewId="0">
      <selection activeCell="C3" sqref="C3"/>
    </sheetView>
  </sheetViews>
  <sheetFormatPr defaultRowHeight="14.4" x14ac:dyDescent="0.3"/>
  <cols>
    <col min="4" max="4" width="26.109375" customWidth="1"/>
    <col min="5" max="5" width="12.5546875" customWidth="1"/>
    <col min="8" max="8" width="13.44140625" customWidth="1"/>
    <col min="9" max="9" width="17.6640625" customWidth="1"/>
    <col min="10" max="10" width="17.5546875" customWidth="1"/>
    <col min="11" max="11" width="14" customWidth="1"/>
    <col min="12" max="13" width="3.77734375" hidden="1" customWidth="1"/>
    <col min="14" max="14" width="19.77734375" customWidth="1"/>
    <col min="15" max="15" width="10.109375" customWidth="1"/>
    <col min="16" max="16" width="3.77734375" customWidth="1"/>
    <col min="17" max="17" width="22.44140625" customWidth="1"/>
    <col min="18" max="18" width="15.109375" customWidth="1"/>
    <col min="19" max="19" width="1.77734375" customWidth="1"/>
    <col min="20" max="21" width="3.77734375" customWidth="1"/>
    <col min="22" max="22" width="1.77734375" hidden="1" customWidth="1"/>
    <col min="23" max="24" width="3.77734375" hidden="1" customWidth="1"/>
    <col min="25" max="25" width="14.77734375" customWidth="1"/>
    <col min="26" max="26" width="14.109375" customWidth="1"/>
    <col min="27" max="30" width="3.77734375" customWidth="1"/>
    <col min="31" max="31" width="1.77734375" customWidth="1"/>
    <col min="32" max="32" width="13.44140625" customWidth="1"/>
    <col min="33" max="33" width="15.109375" customWidth="1"/>
    <col min="34" max="34" width="14.33203125" customWidth="1"/>
    <col min="35" max="35" width="14.33203125" bestFit="1" customWidth="1"/>
    <col min="43" max="43" width="17.33203125" customWidth="1"/>
  </cols>
  <sheetData>
    <row r="2" spans="1:26" x14ac:dyDescent="0.3">
      <c r="N2" s="30" t="s">
        <v>124</v>
      </c>
      <c r="O2" s="30"/>
      <c r="Y2" s="30" t="s">
        <v>125</v>
      </c>
      <c r="Z2" s="30"/>
    </row>
    <row r="3" spans="1:26" x14ac:dyDescent="0.3">
      <c r="N3" s="2" t="s">
        <v>0</v>
      </c>
      <c r="O3" s="2" t="s">
        <v>3</v>
      </c>
      <c r="Q3" s="12" t="s">
        <v>126</v>
      </c>
      <c r="R3" t="s">
        <v>147</v>
      </c>
      <c r="Y3" s="2" t="s">
        <v>0</v>
      </c>
      <c r="Z3" s="2" t="s">
        <v>3</v>
      </c>
    </row>
    <row r="4" spans="1:26" x14ac:dyDescent="0.3">
      <c r="N4" t="s">
        <v>112</v>
      </c>
      <c r="O4" s="11">
        <v>0.64</v>
      </c>
      <c r="Q4" s="28" t="s">
        <v>26</v>
      </c>
      <c r="R4" s="29">
        <v>0.53</v>
      </c>
      <c r="Y4" t="s">
        <v>81</v>
      </c>
      <c r="Z4" s="11">
        <v>0.04</v>
      </c>
    </row>
    <row r="5" spans="1:26" x14ac:dyDescent="0.3">
      <c r="N5" t="s">
        <v>54</v>
      </c>
      <c r="O5" s="11">
        <v>0.61</v>
      </c>
      <c r="Q5" s="28" t="s">
        <v>136</v>
      </c>
      <c r="R5" s="29">
        <v>0.55000000000000004</v>
      </c>
      <c r="Y5" t="s">
        <v>101</v>
      </c>
      <c r="Z5" s="11">
        <v>0.04</v>
      </c>
    </row>
    <row r="6" spans="1:26" x14ac:dyDescent="0.3">
      <c r="N6" t="s">
        <v>14</v>
      </c>
      <c r="O6" s="11">
        <v>0.55000000000000004</v>
      </c>
      <c r="Q6" s="28" t="s">
        <v>112</v>
      </c>
      <c r="R6" s="29">
        <v>0.64</v>
      </c>
      <c r="Y6" t="s">
        <v>135</v>
      </c>
      <c r="Z6" s="11">
        <v>0.03</v>
      </c>
    </row>
    <row r="7" spans="1:26" x14ac:dyDescent="0.3">
      <c r="N7" t="s">
        <v>60</v>
      </c>
      <c r="O7" s="11">
        <v>0.55000000000000004</v>
      </c>
      <c r="Q7" s="28" t="s">
        <v>42</v>
      </c>
      <c r="R7" s="29">
        <v>0.53</v>
      </c>
      <c r="Y7" t="s">
        <v>49</v>
      </c>
      <c r="Z7" s="11">
        <v>0.02</v>
      </c>
    </row>
    <row r="8" spans="1:26" x14ac:dyDescent="0.3">
      <c r="N8" t="s">
        <v>136</v>
      </c>
      <c r="O8" s="11">
        <v>0.55000000000000004</v>
      </c>
      <c r="Q8" s="28" t="s">
        <v>54</v>
      </c>
      <c r="R8" s="29">
        <v>0.61</v>
      </c>
      <c r="Y8" t="s">
        <v>56</v>
      </c>
      <c r="Z8" s="11">
        <v>0.02</v>
      </c>
    </row>
    <row r="9" spans="1:26" x14ac:dyDescent="0.3">
      <c r="N9" t="s">
        <v>30</v>
      </c>
      <c r="O9" s="11">
        <v>0.54</v>
      </c>
      <c r="Q9" s="28" t="s">
        <v>137</v>
      </c>
      <c r="R9" s="29">
        <v>0.52</v>
      </c>
      <c r="Y9" t="s">
        <v>86</v>
      </c>
      <c r="Z9" s="11">
        <v>0.02</v>
      </c>
    </row>
    <row r="10" spans="1:26" x14ac:dyDescent="0.3">
      <c r="N10" t="s">
        <v>65</v>
      </c>
      <c r="O10" s="11">
        <v>0.54</v>
      </c>
      <c r="Q10" s="28" t="s">
        <v>68</v>
      </c>
      <c r="R10" s="29">
        <v>0.52</v>
      </c>
      <c r="Y10" t="s">
        <v>99</v>
      </c>
      <c r="Z10" s="11">
        <v>0.02</v>
      </c>
    </row>
    <row r="11" spans="1:26" x14ac:dyDescent="0.3">
      <c r="N11" t="s">
        <v>26</v>
      </c>
      <c r="O11" s="11">
        <v>0.53</v>
      </c>
      <c r="Q11" s="28" t="s">
        <v>30</v>
      </c>
      <c r="R11" s="29">
        <v>0.54</v>
      </c>
      <c r="Y11" t="s">
        <v>110</v>
      </c>
      <c r="Z11" s="11">
        <v>0.02</v>
      </c>
    </row>
    <row r="12" spans="1:26" x14ac:dyDescent="0.3">
      <c r="N12" t="s">
        <v>42</v>
      </c>
      <c r="O12" s="11">
        <v>0.53</v>
      </c>
      <c r="Q12" s="28" t="s">
        <v>14</v>
      </c>
      <c r="R12" s="29">
        <v>0.55000000000000004</v>
      </c>
      <c r="Y12" t="s">
        <v>111</v>
      </c>
      <c r="Z12" s="11">
        <v>0.02</v>
      </c>
    </row>
    <row r="13" spans="1:26" x14ac:dyDescent="0.3">
      <c r="A13" s="30" t="s">
        <v>148</v>
      </c>
      <c r="B13" s="30"/>
      <c r="N13" t="s">
        <v>137</v>
      </c>
      <c r="O13" s="11">
        <v>0.52</v>
      </c>
      <c r="Q13" s="28" t="s">
        <v>65</v>
      </c>
      <c r="R13" s="29">
        <v>0.54</v>
      </c>
      <c r="Y13" t="s">
        <v>138</v>
      </c>
      <c r="Z13" s="11">
        <v>0.01</v>
      </c>
    </row>
    <row r="14" spans="1:26" x14ac:dyDescent="0.3">
      <c r="A14" t="s">
        <v>0</v>
      </c>
      <c r="B14" t="s">
        <v>4</v>
      </c>
      <c r="N14" t="s">
        <v>68</v>
      </c>
      <c r="O14" s="11">
        <v>0.52</v>
      </c>
      <c r="Q14" s="28" t="s">
        <v>60</v>
      </c>
      <c r="R14" s="29">
        <v>0.55000000000000004</v>
      </c>
    </row>
    <row r="15" spans="1:26" x14ac:dyDescent="0.3">
      <c r="A15" t="s">
        <v>139</v>
      </c>
      <c r="B15">
        <v>24</v>
      </c>
      <c r="H15" s="12" t="s">
        <v>126</v>
      </c>
      <c r="I15" t="s">
        <v>128</v>
      </c>
      <c r="J15" t="s">
        <v>131</v>
      </c>
      <c r="Q15" s="13" t="s">
        <v>127</v>
      </c>
      <c r="R15" s="14">
        <v>6.0799999999999992</v>
      </c>
    </row>
    <row r="16" spans="1:26" x14ac:dyDescent="0.3">
      <c r="A16" t="s">
        <v>12</v>
      </c>
      <c r="B16">
        <v>55</v>
      </c>
      <c r="H16" s="13" t="s">
        <v>129</v>
      </c>
      <c r="I16" s="14">
        <v>1.748387096774193</v>
      </c>
      <c r="J16" s="14">
        <v>5.387096774193548</v>
      </c>
    </row>
    <row r="17" spans="1:33" x14ac:dyDescent="0.3">
      <c r="A17" t="s">
        <v>17</v>
      </c>
      <c r="B17">
        <v>39</v>
      </c>
      <c r="H17" s="13" t="s">
        <v>130</v>
      </c>
      <c r="I17" s="14">
        <v>0.82777777777777772</v>
      </c>
      <c r="J17" s="14">
        <v>2.1111111111111112</v>
      </c>
    </row>
    <row r="18" spans="1:33" x14ac:dyDescent="0.3">
      <c r="A18" t="s">
        <v>25</v>
      </c>
      <c r="B18">
        <v>44</v>
      </c>
      <c r="H18" s="13" t="s">
        <v>127</v>
      </c>
      <c r="I18" s="14">
        <v>1.5412499999999993</v>
      </c>
      <c r="J18" s="14">
        <v>4.6500000000000004</v>
      </c>
    </row>
    <row r="19" spans="1:33" x14ac:dyDescent="0.3">
      <c r="A19" t="s">
        <v>31</v>
      </c>
      <c r="B19">
        <v>49</v>
      </c>
    </row>
    <row r="20" spans="1:33" x14ac:dyDescent="0.3">
      <c r="A20" t="s">
        <v>34</v>
      </c>
      <c r="B20">
        <v>20</v>
      </c>
    </row>
    <row r="21" spans="1:33" x14ac:dyDescent="0.3">
      <c r="A21" t="s">
        <v>140</v>
      </c>
      <c r="B21">
        <v>20</v>
      </c>
      <c r="AF21" s="12" t="s">
        <v>126</v>
      </c>
      <c r="AG21" t="s">
        <v>132</v>
      </c>
    </row>
    <row r="22" spans="1:33" x14ac:dyDescent="0.3">
      <c r="A22" t="s">
        <v>141</v>
      </c>
      <c r="B22">
        <v>32</v>
      </c>
      <c r="AF22" s="13">
        <v>38</v>
      </c>
      <c r="AG22" s="14">
        <v>80</v>
      </c>
    </row>
    <row r="23" spans="1:33" x14ac:dyDescent="0.3">
      <c r="A23" t="s">
        <v>142</v>
      </c>
      <c r="B23">
        <v>36</v>
      </c>
      <c r="AF23" s="13">
        <v>105</v>
      </c>
      <c r="AG23" s="14">
        <v>200</v>
      </c>
    </row>
    <row r="24" spans="1:33" x14ac:dyDescent="0.3">
      <c r="A24" t="s">
        <v>67</v>
      </c>
      <c r="B24">
        <v>69</v>
      </c>
      <c r="AF24" s="13">
        <v>169</v>
      </c>
      <c r="AG24" s="14">
        <v>320</v>
      </c>
    </row>
    <row r="25" spans="1:33" x14ac:dyDescent="0.3">
      <c r="AF25" s="13">
        <v>171</v>
      </c>
      <c r="AG25" s="14">
        <v>360</v>
      </c>
    </row>
    <row r="26" spans="1:33" x14ac:dyDescent="0.3">
      <c r="AF26" s="13">
        <v>176</v>
      </c>
      <c r="AG26" s="14">
        <v>345</v>
      </c>
    </row>
    <row r="27" spans="1:33" x14ac:dyDescent="0.3">
      <c r="AF27" s="13">
        <v>185</v>
      </c>
      <c r="AG27" s="14">
        <v>382</v>
      </c>
    </row>
    <row r="28" spans="1:33" x14ac:dyDescent="0.3">
      <c r="A28" s="2" t="s">
        <v>133</v>
      </c>
      <c r="AF28" s="13">
        <v>195</v>
      </c>
      <c r="AG28" s="14">
        <v>360</v>
      </c>
    </row>
    <row r="29" spans="1:33" x14ac:dyDescent="0.3">
      <c r="A29" s="2" t="s">
        <v>0</v>
      </c>
      <c r="B29" s="2" t="s">
        <v>5</v>
      </c>
      <c r="D29" s="12" t="s">
        <v>126</v>
      </c>
      <c r="E29" t="s">
        <v>149</v>
      </c>
      <c r="AF29" s="13">
        <v>198</v>
      </c>
      <c r="AG29" s="14">
        <v>260</v>
      </c>
    </row>
    <row r="30" spans="1:33" x14ac:dyDescent="0.3">
      <c r="A30" t="s">
        <v>143</v>
      </c>
      <c r="B30">
        <v>5</v>
      </c>
      <c r="D30" s="26" t="s">
        <v>143</v>
      </c>
      <c r="E30" s="27">
        <v>5</v>
      </c>
      <c r="AF30" s="13">
        <v>199</v>
      </c>
      <c r="AG30" s="14">
        <v>1057</v>
      </c>
    </row>
    <row r="31" spans="1:33" x14ac:dyDescent="0.3">
      <c r="A31" t="s">
        <v>22</v>
      </c>
      <c r="B31">
        <v>5</v>
      </c>
      <c r="D31" s="26" t="s">
        <v>145</v>
      </c>
      <c r="E31" s="27">
        <v>5</v>
      </c>
      <c r="AF31" s="13">
        <v>230</v>
      </c>
      <c r="AG31" s="14">
        <v>450</v>
      </c>
    </row>
    <row r="32" spans="1:33" x14ac:dyDescent="0.3">
      <c r="A32" t="s">
        <v>144</v>
      </c>
      <c r="B32">
        <v>5</v>
      </c>
      <c r="D32" s="26" t="s">
        <v>42</v>
      </c>
      <c r="E32" s="27">
        <v>5</v>
      </c>
      <c r="J32" s="12" t="s">
        <v>126</v>
      </c>
      <c r="K32" t="s">
        <v>134</v>
      </c>
      <c r="Q32" s="24" t="s">
        <v>126</v>
      </c>
      <c r="R32" s="25" t="s">
        <v>147</v>
      </c>
      <c r="AF32" s="13">
        <v>238</v>
      </c>
      <c r="AG32" s="14">
        <v>476</v>
      </c>
    </row>
    <row r="33" spans="1:33" x14ac:dyDescent="0.3">
      <c r="A33" t="s">
        <v>41</v>
      </c>
      <c r="B33">
        <v>5</v>
      </c>
      <c r="D33" s="26" t="s">
        <v>41</v>
      </c>
      <c r="E33" s="27">
        <v>5</v>
      </c>
      <c r="J33" s="26" t="s">
        <v>67</v>
      </c>
      <c r="K33" s="27">
        <v>69</v>
      </c>
      <c r="Q33" s="26" t="s">
        <v>138</v>
      </c>
      <c r="R33" s="27">
        <v>0.01</v>
      </c>
      <c r="AF33" s="13">
        <v>248</v>
      </c>
      <c r="AG33" s="14">
        <v>486</v>
      </c>
    </row>
    <row r="34" spans="1:33" x14ac:dyDescent="0.3">
      <c r="A34" t="s">
        <v>42</v>
      </c>
      <c r="B34">
        <v>5</v>
      </c>
      <c r="D34" s="26" t="s">
        <v>146</v>
      </c>
      <c r="E34" s="27">
        <v>5</v>
      </c>
      <c r="J34" s="26" t="s">
        <v>12</v>
      </c>
      <c r="K34" s="27">
        <v>55</v>
      </c>
      <c r="Q34" s="26" t="s">
        <v>56</v>
      </c>
      <c r="R34" s="27">
        <v>0.02</v>
      </c>
      <c r="AF34" s="13">
        <v>274</v>
      </c>
      <c r="AG34" s="14">
        <v>537</v>
      </c>
    </row>
    <row r="35" spans="1:33" x14ac:dyDescent="0.3">
      <c r="A35" t="s">
        <v>145</v>
      </c>
      <c r="B35">
        <v>5</v>
      </c>
      <c r="D35" s="26" t="s">
        <v>144</v>
      </c>
      <c r="E35" s="27">
        <v>5</v>
      </c>
      <c r="J35" s="26" t="s">
        <v>31</v>
      </c>
      <c r="K35" s="27">
        <v>49</v>
      </c>
      <c r="Q35" s="26" t="s">
        <v>99</v>
      </c>
      <c r="R35" s="27">
        <v>0.02</v>
      </c>
      <c r="AF35" s="13">
        <v>299</v>
      </c>
      <c r="AG35" s="14">
        <v>984</v>
      </c>
    </row>
    <row r="36" spans="1:33" x14ac:dyDescent="0.3">
      <c r="A36" t="s">
        <v>146</v>
      </c>
      <c r="B36">
        <v>5</v>
      </c>
      <c r="D36" s="26" t="s">
        <v>22</v>
      </c>
      <c r="E36" s="27">
        <v>5</v>
      </c>
      <c r="J36" s="26" t="s">
        <v>25</v>
      </c>
      <c r="K36" s="27">
        <v>44</v>
      </c>
      <c r="Q36" s="26" t="s">
        <v>86</v>
      </c>
      <c r="R36" s="27">
        <v>0.02</v>
      </c>
      <c r="AF36" s="13">
        <v>325</v>
      </c>
      <c r="AG36" s="14">
        <v>680</v>
      </c>
    </row>
    <row r="37" spans="1:33" x14ac:dyDescent="0.3">
      <c r="D37" s="13" t="s">
        <v>127</v>
      </c>
      <c r="E37" s="14">
        <v>35</v>
      </c>
      <c r="J37" s="26" t="s">
        <v>17</v>
      </c>
      <c r="K37" s="27">
        <v>39</v>
      </c>
      <c r="Q37" s="26" t="s">
        <v>49</v>
      </c>
      <c r="R37" s="27">
        <v>0.02</v>
      </c>
      <c r="AF37" s="13">
        <v>330</v>
      </c>
      <c r="AG37" s="14">
        <v>647</v>
      </c>
    </row>
    <row r="38" spans="1:33" x14ac:dyDescent="0.3">
      <c r="A38" s="15"/>
      <c r="B38" s="15"/>
      <c r="C38" s="15"/>
      <c r="G38" s="15"/>
      <c r="H38" s="15"/>
      <c r="J38" s="26" t="s">
        <v>142</v>
      </c>
      <c r="K38" s="27">
        <v>36</v>
      </c>
      <c r="Q38" s="26" t="s">
        <v>111</v>
      </c>
      <c r="R38" s="27">
        <v>0.02</v>
      </c>
      <c r="AF38" s="13">
        <v>332</v>
      </c>
      <c r="AG38" s="14">
        <v>684</v>
      </c>
    </row>
    <row r="39" spans="1:33" x14ac:dyDescent="0.3">
      <c r="A39" s="15"/>
      <c r="B39" s="15"/>
      <c r="C39" s="15"/>
      <c r="G39" s="15"/>
      <c r="H39" s="15"/>
      <c r="J39" s="26" t="s">
        <v>141</v>
      </c>
      <c r="K39" s="27">
        <v>32</v>
      </c>
      <c r="Q39" s="26" t="s">
        <v>110</v>
      </c>
      <c r="R39" s="27">
        <v>0.02</v>
      </c>
      <c r="AF39" s="13">
        <v>345</v>
      </c>
      <c r="AG39" s="14">
        <v>602</v>
      </c>
    </row>
    <row r="40" spans="1:33" x14ac:dyDescent="0.3">
      <c r="A40" s="15"/>
      <c r="B40" s="16"/>
      <c r="C40" s="17"/>
      <c r="G40" s="15"/>
      <c r="H40" s="15"/>
      <c r="J40" s="26" t="s">
        <v>139</v>
      </c>
      <c r="K40" s="27">
        <v>24</v>
      </c>
      <c r="Q40" s="26" t="s">
        <v>135</v>
      </c>
      <c r="R40" s="27">
        <v>0.03</v>
      </c>
      <c r="AF40" s="13">
        <v>382</v>
      </c>
      <c r="AG40" s="14">
        <v>700</v>
      </c>
    </row>
    <row r="41" spans="1:33" x14ac:dyDescent="0.3">
      <c r="A41" s="15"/>
      <c r="B41" s="18"/>
      <c r="C41" s="19"/>
      <c r="G41" s="15"/>
      <c r="H41" s="15"/>
      <c r="J41" s="26" t="s">
        <v>140</v>
      </c>
      <c r="K41" s="27">
        <v>20</v>
      </c>
      <c r="Q41" s="26" t="s">
        <v>81</v>
      </c>
      <c r="R41" s="27">
        <v>0.04</v>
      </c>
      <c r="AF41" s="13">
        <v>389</v>
      </c>
      <c r="AG41" s="14">
        <v>656</v>
      </c>
    </row>
    <row r="42" spans="1:33" x14ac:dyDescent="0.3">
      <c r="A42" s="15"/>
      <c r="B42" s="18"/>
      <c r="C42" s="19"/>
      <c r="G42" s="15"/>
      <c r="H42" s="15"/>
      <c r="J42" s="26" t="s">
        <v>34</v>
      </c>
      <c r="K42" s="27">
        <v>20</v>
      </c>
      <c r="Q42" s="26" t="s">
        <v>101</v>
      </c>
      <c r="R42" s="27">
        <v>0.04</v>
      </c>
      <c r="AF42" s="13">
        <v>399</v>
      </c>
      <c r="AG42" s="14">
        <v>896</v>
      </c>
    </row>
    <row r="43" spans="1:33" x14ac:dyDescent="0.3">
      <c r="A43" s="15"/>
      <c r="B43" s="18"/>
      <c r="C43" s="19"/>
      <c r="G43" s="15"/>
      <c r="H43" s="15"/>
      <c r="J43" s="13" t="s">
        <v>127</v>
      </c>
      <c r="K43" s="14">
        <v>388</v>
      </c>
      <c r="Q43" s="26" t="s">
        <v>127</v>
      </c>
      <c r="R43" s="27">
        <v>0.23999999999999996</v>
      </c>
      <c r="AF43" s="13">
        <v>420</v>
      </c>
      <c r="AG43" s="14">
        <v>647</v>
      </c>
    </row>
    <row r="44" spans="1:33" x14ac:dyDescent="0.3">
      <c r="A44" s="15"/>
      <c r="B44" s="18"/>
      <c r="C44" s="19"/>
      <c r="G44" s="15"/>
      <c r="H44" s="15"/>
      <c r="Q44" s="25"/>
      <c r="R44" s="25"/>
      <c r="AF44" s="13">
        <v>445</v>
      </c>
      <c r="AG44" s="14">
        <v>873</v>
      </c>
    </row>
    <row r="45" spans="1:33" x14ac:dyDescent="0.3">
      <c r="A45" s="15"/>
      <c r="B45" s="18"/>
      <c r="C45" s="19"/>
      <c r="G45" s="15"/>
      <c r="H45" s="15"/>
      <c r="AF45" s="13">
        <v>450</v>
      </c>
      <c r="AG45" s="14">
        <v>900</v>
      </c>
    </row>
    <row r="46" spans="1:33" x14ac:dyDescent="0.3">
      <c r="A46" s="15"/>
      <c r="B46" s="18"/>
      <c r="C46" s="19"/>
      <c r="G46" s="15"/>
      <c r="H46" s="15"/>
      <c r="AF46" s="13">
        <v>458</v>
      </c>
      <c r="AG46" s="14">
        <v>986</v>
      </c>
    </row>
    <row r="47" spans="1:33" x14ac:dyDescent="0.3">
      <c r="A47" s="15"/>
      <c r="B47" s="18"/>
      <c r="C47" s="19"/>
      <c r="D47" s="20"/>
      <c r="E47" s="15"/>
      <c r="F47" s="15"/>
      <c r="G47" s="15"/>
      <c r="H47" s="15"/>
      <c r="AF47" s="13">
        <v>475</v>
      </c>
      <c r="AG47" s="14">
        <v>931</v>
      </c>
    </row>
    <row r="48" spans="1:33" x14ac:dyDescent="0.3">
      <c r="A48" s="15"/>
      <c r="B48" s="18"/>
      <c r="C48" s="19"/>
      <c r="D48" s="20"/>
      <c r="E48" s="15"/>
      <c r="F48" s="15"/>
      <c r="G48" s="15"/>
      <c r="H48" s="15"/>
      <c r="AF48" s="13">
        <v>499</v>
      </c>
      <c r="AG48" s="14">
        <v>900</v>
      </c>
    </row>
    <row r="49" spans="1:33" x14ac:dyDescent="0.3">
      <c r="A49" s="15"/>
      <c r="B49" s="18"/>
      <c r="C49" s="19"/>
      <c r="D49" s="20"/>
      <c r="E49" s="15"/>
      <c r="F49" s="15"/>
      <c r="G49" s="15"/>
      <c r="H49" s="15"/>
      <c r="AF49" s="13">
        <v>501</v>
      </c>
      <c r="AG49" s="14">
        <v>860</v>
      </c>
    </row>
    <row r="50" spans="1:33" x14ac:dyDescent="0.3">
      <c r="A50" s="15"/>
      <c r="B50" s="18"/>
      <c r="C50" s="19"/>
      <c r="D50" s="20"/>
      <c r="E50" s="15"/>
      <c r="F50" s="15"/>
      <c r="G50" s="15"/>
      <c r="H50" s="15"/>
      <c r="AF50" s="13">
        <v>509</v>
      </c>
      <c r="AG50" s="14">
        <v>899</v>
      </c>
    </row>
    <row r="51" spans="1:33" x14ac:dyDescent="0.3">
      <c r="A51" s="15"/>
      <c r="B51" s="18"/>
      <c r="C51" s="19"/>
      <c r="D51" s="20"/>
      <c r="E51" s="15"/>
      <c r="F51" s="15"/>
      <c r="G51" s="15"/>
      <c r="H51" s="15"/>
      <c r="AF51" s="13">
        <v>525</v>
      </c>
      <c r="AG51" s="14">
        <v>1029</v>
      </c>
    </row>
    <row r="52" spans="1:33" x14ac:dyDescent="0.3">
      <c r="A52" s="15"/>
      <c r="B52" s="18"/>
      <c r="C52" s="19"/>
      <c r="D52" s="20"/>
      <c r="E52" s="15"/>
      <c r="F52" s="15"/>
      <c r="G52" s="15"/>
      <c r="H52" s="15"/>
      <c r="AF52" s="13">
        <v>527</v>
      </c>
      <c r="AG52" s="14">
        <v>999</v>
      </c>
    </row>
    <row r="53" spans="1:33" x14ac:dyDescent="0.3">
      <c r="A53" s="15"/>
      <c r="B53" s="18"/>
      <c r="C53" s="19"/>
      <c r="D53" s="20"/>
      <c r="E53" s="15"/>
      <c r="F53" s="15"/>
      <c r="G53" s="15"/>
      <c r="H53" s="15"/>
      <c r="AF53" s="13">
        <v>552</v>
      </c>
      <c r="AG53" s="14">
        <v>1035</v>
      </c>
    </row>
    <row r="54" spans="1:33" x14ac:dyDescent="0.3">
      <c r="A54" s="15"/>
      <c r="B54" s="18"/>
      <c r="C54" s="19"/>
      <c r="D54" s="20"/>
      <c r="E54" s="15"/>
      <c r="F54" s="15"/>
      <c r="G54" s="15"/>
      <c r="H54" s="15"/>
      <c r="AF54" s="13">
        <v>610</v>
      </c>
      <c r="AG54" s="14">
        <v>1060</v>
      </c>
    </row>
    <row r="55" spans="1:33" x14ac:dyDescent="0.3">
      <c r="A55" s="15"/>
      <c r="B55" s="18"/>
      <c r="C55" s="19"/>
      <c r="D55" s="20"/>
      <c r="E55" s="15"/>
      <c r="F55" s="15"/>
      <c r="G55" s="15"/>
      <c r="H55" s="15"/>
      <c r="AF55" s="13">
        <v>630</v>
      </c>
      <c r="AG55" s="14">
        <v>1100</v>
      </c>
    </row>
    <row r="56" spans="1:33" x14ac:dyDescent="0.3">
      <c r="A56" s="15"/>
      <c r="B56" s="18"/>
      <c r="C56" s="19"/>
      <c r="D56" s="20"/>
      <c r="E56" s="15"/>
      <c r="F56" s="15"/>
      <c r="G56" s="15"/>
      <c r="H56" s="15"/>
      <c r="AF56" s="13">
        <v>657</v>
      </c>
      <c r="AG56" s="14">
        <v>1288</v>
      </c>
    </row>
    <row r="57" spans="1:33" x14ac:dyDescent="0.3">
      <c r="A57" s="15"/>
      <c r="B57" s="21"/>
      <c r="C57" s="22"/>
      <c r="D57" s="23"/>
      <c r="E57" s="15"/>
      <c r="F57" s="15"/>
      <c r="G57" s="15"/>
      <c r="H57" s="15"/>
      <c r="AF57" s="13">
        <v>671</v>
      </c>
      <c r="AG57" s="14">
        <v>1316</v>
      </c>
    </row>
    <row r="58" spans="1:33" x14ac:dyDescent="0.3">
      <c r="A58" s="15"/>
      <c r="B58" s="15"/>
      <c r="C58" s="15"/>
      <c r="D58" s="15"/>
      <c r="E58" s="15"/>
      <c r="F58" s="15"/>
      <c r="G58" s="15"/>
      <c r="H58" s="15"/>
      <c r="AF58" s="13">
        <v>690</v>
      </c>
      <c r="AG58" s="14">
        <v>1200</v>
      </c>
    </row>
    <row r="59" spans="1:33" x14ac:dyDescent="0.3">
      <c r="A59" s="15"/>
      <c r="B59" s="15"/>
      <c r="C59" s="15"/>
      <c r="D59" s="15"/>
      <c r="E59" s="15"/>
      <c r="F59" s="15"/>
      <c r="G59" s="15"/>
      <c r="H59" s="15"/>
      <c r="AF59" s="13">
        <v>699</v>
      </c>
      <c r="AG59" s="14">
        <v>1343</v>
      </c>
    </row>
    <row r="60" spans="1:33" x14ac:dyDescent="0.3">
      <c r="AF60" s="13">
        <v>790</v>
      </c>
      <c r="AG60" s="14">
        <v>1485</v>
      </c>
    </row>
    <row r="61" spans="1:33" x14ac:dyDescent="0.3">
      <c r="AF61" s="13">
        <v>799</v>
      </c>
      <c r="AG61" s="14">
        <v>4809</v>
      </c>
    </row>
    <row r="62" spans="1:33" x14ac:dyDescent="0.3">
      <c r="AF62" s="13">
        <v>850</v>
      </c>
      <c r="AG62" s="14">
        <v>1700</v>
      </c>
    </row>
    <row r="63" spans="1:33" x14ac:dyDescent="0.3">
      <c r="AF63" s="13">
        <v>880</v>
      </c>
      <c r="AG63" s="14">
        <v>1350</v>
      </c>
    </row>
    <row r="64" spans="1:33" x14ac:dyDescent="0.3">
      <c r="AF64" s="13">
        <v>899</v>
      </c>
      <c r="AG64" s="14">
        <v>1699</v>
      </c>
    </row>
    <row r="65" spans="32:33" x14ac:dyDescent="0.3">
      <c r="AF65" s="13">
        <v>950</v>
      </c>
      <c r="AG65" s="14">
        <v>1525</v>
      </c>
    </row>
    <row r="66" spans="32:33" x14ac:dyDescent="0.3">
      <c r="AF66" s="13">
        <v>968</v>
      </c>
      <c r="AG66" s="14">
        <v>1814</v>
      </c>
    </row>
    <row r="67" spans="32:33" x14ac:dyDescent="0.3">
      <c r="AF67" s="13">
        <v>979</v>
      </c>
      <c r="AG67" s="14">
        <v>1920</v>
      </c>
    </row>
    <row r="68" spans="32:33" x14ac:dyDescent="0.3">
      <c r="AF68" s="13">
        <v>980</v>
      </c>
      <c r="AG68" s="14">
        <v>1490</v>
      </c>
    </row>
    <row r="69" spans="32:33" x14ac:dyDescent="0.3">
      <c r="AF69" s="13">
        <v>988</v>
      </c>
      <c r="AG69" s="14">
        <v>1580</v>
      </c>
    </row>
    <row r="70" spans="32:33" x14ac:dyDescent="0.3">
      <c r="AF70" s="13">
        <v>990</v>
      </c>
      <c r="AG70" s="14">
        <v>3314</v>
      </c>
    </row>
    <row r="71" spans="32:33" x14ac:dyDescent="0.3">
      <c r="AF71" s="13">
        <v>998</v>
      </c>
      <c r="AG71" s="14">
        <v>1966</v>
      </c>
    </row>
    <row r="72" spans="32:33" x14ac:dyDescent="0.3">
      <c r="AF72" s="13">
        <v>999</v>
      </c>
      <c r="AG72" s="14">
        <v>2000</v>
      </c>
    </row>
    <row r="73" spans="32:33" x14ac:dyDescent="0.3">
      <c r="AF73" s="13">
        <v>1000</v>
      </c>
      <c r="AG73" s="14">
        <v>2000</v>
      </c>
    </row>
    <row r="74" spans="32:33" x14ac:dyDescent="0.3">
      <c r="AF74" s="13">
        <v>1080</v>
      </c>
      <c r="AG74" s="14">
        <v>1874</v>
      </c>
    </row>
    <row r="75" spans="32:33" x14ac:dyDescent="0.3">
      <c r="AF75" s="13">
        <v>1150</v>
      </c>
      <c r="AG75" s="14">
        <v>1737</v>
      </c>
    </row>
    <row r="76" spans="32:33" x14ac:dyDescent="0.3">
      <c r="AF76" s="13">
        <v>1189</v>
      </c>
      <c r="AG76" s="14">
        <v>2199</v>
      </c>
    </row>
    <row r="77" spans="32:33" x14ac:dyDescent="0.3">
      <c r="AF77" s="13">
        <v>1190</v>
      </c>
      <c r="AG77" s="14">
        <v>3595</v>
      </c>
    </row>
    <row r="78" spans="32:33" x14ac:dyDescent="0.3">
      <c r="AF78" s="13">
        <v>1200</v>
      </c>
      <c r="AG78" s="14">
        <v>4350</v>
      </c>
    </row>
    <row r="79" spans="32:33" x14ac:dyDescent="0.3">
      <c r="AF79" s="13">
        <v>1220</v>
      </c>
      <c r="AG79" s="14">
        <v>1555</v>
      </c>
    </row>
    <row r="80" spans="32:33" x14ac:dyDescent="0.3">
      <c r="AF80" s="13">
        <v>1274</v>
      </c>
      <c r="AG80" s="14">
        <v>2800</v>
      </c>
    </row>
    <row r="81" spans="32:33" x14ac:dyDescent="0.3">
      <c r="AF81" s="13">
        <v>1300</v>
      </c>
      <c r="AG81" s="14">
        <v>2500</v>
      </c>
    </row>
    <row r="82" spans="32:33" x14ac:dyDescent="0.3">
      <c r="AF82" s="13">
        <v>1350</v>
      </c>
      <c r="AG82" s="14">
        <v>1990</v>
      </c>
    </row>
    <row r="83" spans="32:33" x14ac:dyDescent="0.3">
      <c r="AF83" s="13">
        <v>1420</v>
      </c>
      <c r="AG83" s="14">
        <v>2420</v>
      </c>
    </row>
    <row r="84" spans="32:33" x14ac:dyDescent="0.3">
      <c r="AF84" s="13">
        <v>1459</v>
      </c>
      <c r="AG84" s="14">
        <v>1499</v>
      </c>
    </row>
    <row r="85" spans="32:33" x14ac:dyDescent="0.3">
      <c r="AF85" s="13">
        <v>1460</v>
      </c>
      <c r="AG85" s="14">
        <v>2290</v>
      </c>
    </row>
    <row r="86" spans="32:33" x14ac:dyDescent="0.3">
      <c r="AF86" s="13">
        <v>1462</v>
      </c>
      <c r="AG86" s="14">
        <v>1499</v>
      </c>
    </row>
    <row r="87" spans="32:33" x14ac:dyDescent="0.3">
      <c r="AF87" s="13">
        <v>1466</v>
      </c>
      <c r="AG87" s="14">
        <v>1699</v>
      </c>
    </row>
    <row r="88" spans="32:33" x14ac:dyDescent="0.3">
      <c r="AF88" s="13">
        <v>1468</v>
      </c>
      <c r="AG88" s="14">
        <v>1699</v>
      </c>
    </row>
    <row r="89" spans="32:33" x14ac:dyDescent="0.3">
      <c r="AF89" s="13">
        <v>1526</v>
      </c>
      <c r="AG89" s="14">
        <v>1660</v>
      </c>
    </row>
    <row r="90" spans="32:33" x14ac:dyDescent="0.3">
      <c r="AF90" s="13">
        <v>1570</v>
      </c>
      <c r="AG90" s="14">
        <v>2988</v>
      </c>
    </row>
    <row r="91" spans="32:33" x14ac:dyDescent="0.3">
      <c r="AF91" s="13">
        <v>1580</v>
      </c>
      <c r="AG91" s="14">
        <v>2499</v>
      </c>
    </row>
    <row r="92" spans="32:33" x14ac:dyDescent="0.3">
      <c r="AF92" s="13">
        <v>1600</v>
      </c>
      <c r="AG92" s="14">
        <v>2929</v>
      </c>
    </row>
    <row r="93" spans="32:33" x14ac:dyDescent="0.3">
      <c r="AF93" s="13">
        <v>1620</v>
      </c>
      <c r="AG93" s="14">
        <v>2690</v>
      </c>
    </row>
    <row r="94" spans="32:33" x14ac:dyDescent="0.3">
      <c r="AF94" s="13">
        <v>1650</v>
      </c>
      <c r="AG94" s="14">
        <v>2150</v>
      </c>
    </row>
    <row r="95" spans="32:33" x14ac:dyDescent="0.3">
      <c r="AF95" s="13">
        <v>1658</v>
      </c>
      <c r="AG95" s="14">
        <v>1699</v>
      </c>
    </row>
    <row r="96" spans="32:33" x14ac:dyDescent="0.3">
      <c r="AF96" s="13">
        <v>1660</v>
      </c>
      <c r="AG96" s="14">
        <v>1699</v>
      </c>
    </row>
    <row r="97" spans="32:33" x14ac:dyDescent="0.3">
      <c r="AF97" s="13">
        <v>1666</v>
      </c>
      <c r="AG97" s="14">
        <v>1699</v>
      </c>
    </row>
    <row r="98" spans="32:33" x14ac:dyDescent="0.3">
      <c r="AF98" s="13">
        <v>1680</v>
      </c>
      <c r="AG98" s="14">
        <v>2499</v>
      </c>
    </row>
    <row r="99" spans="32:33" x14ac:dyDescent="0.3">
      <c r="AF99" s="13">
        <v>1732</v>
      </c>
      <c r="AG99" s="14">
        <v>1799</v>
      </c>
    </row>
    <row r="100" spans="32:33" x14ac:dyDescent="0.3">
      <c r="AF100" s="13">
        <v>1740</v>
      </c>
      <c r="AG100" s="14">
        <v>2356</v>
      </c>
    </row>
    <row r="101" spans="32:33" x14ac:dyDescent="0.3">
      <c r="AF101" s="13">
        <v>1758</v>
      </c>
      <c r="AG101" s="14">
        <v>2499</v>
      </c>
    </row>
    <row r="102" spans="32:33" x14ac:dyDescent="0.3">
      <c r="AF102" s="13">
        <v>1768</v>
      </c>
      <c r="AG102" s="14">
        <v>1799</v>
      </c>
    </row>
    <row r="103" spans="32:33" x14ac:dyDescent="0.3">
      <c r="AF103" s="13">
        <v>1800</v>
      </c>
      <c r="AG103" s="14">
        <v>2800</v>
      </c>
    </row>
    <row r="104" spans="32:33" x14ac:dyDescent="0.3">
      <c r="AF104" s="13">
        <v>1820</v>
      </c>
      <c r="AG104" s="14">
        <v>3490</v>
      </c>
    </row>
    <row r="105" spans="32:33" x14ac:dyDescent="0.3">
      <c r="AF105" s="13">
        <v>1860</v>
      </c>
      <c r="AG105" s="14">
        <v>3220</v>
      </c>
    </row>
    <row r="106" spans="32:33" x14ac:dyDescent="0.3">
      <c r="AF106" s="13">
        <v>1875</v>
      </c>
      <c r="AG106" s="14">
        <v>1899</v>
      </c>
    </row>
    <row r="107" spans="32:33" x14ac:dyDescent="0.3">
      <c r="AF107" s="13">
        <v>1940</v>
      </c>
      <c r="AG107" s="14">
        <v>2650</v>
      </c>
    </row>
    <row r="108" spans="32:33" x14ac:dyDescent="0.3">
      <c r="AF108" s="13">
        <v>1980</v>
      </c>
      <c r="AG108" s="14">
        <v>2699</v>
      </c>
    </row>
    <row r="109" spans="32:33" x14ac:dyDescent="0.3">
      <c r="AF109" s="13">
        <v>2025</v>
      </c>
      <c r="AG109" s="14">
        <v>3971</v>
      </c>
    </row>
    <row r="110" spans="32:33" x14ac:dyDescent="0.3">
      <c r="AF110" s="13">
        <v>2048</v>
      </c>
      <c r="AG110" s="14">
        <v>4500</v>
      </c>
    </row>
    <row r="111" spans="32:33" x14ac:dyDescent="0.3">
      <c r="AF111" s="13">
        <v>2115</v>
      </c>
      <c r="AG111" s="14">
        <v>4700</v>
      </c>
    </row>
    <row r="112" spans="32:33" x14ac:dyDescent="0.3">
      <c r="AF112" s="13">
        <v>2132</v>
      </c>
      <c r="AG112" s="14">
        <v>2169</v>
      </c>
    </row>
    <row r="113" spans="32:33" x14ac:dyDescent="0.3">
      <c r="AF113" s="13">
        <v>2170</v>
      </c>
      <c r="AG113" s="14">
        <v>2500</v>
      </c>
    </row>
    <row r="114" spans="32:33" x14ac:dyDescent="0.3">
      <c r="AF114" s="13">
        <v>2199</v>
      </c>
      <c r="AG114" s="14">
        <v>2923</v>
      </c>
    </row>
    <row r="115" spans="32:33" x14ac:dyDescent="0.3">
      <c r="AF115" s="13">
        <v>2200</v>
      </c>
      <c r="AG115" s="14">
        <v>4080</v>
      </c>
    </row>
    <row r="116" spans="32:33" x14ac:dyDescent="0.3">
      <c r="AF116" s="13">
        <v>2300</v>
      </c>
      <c r="AG116" s="14">
        <v>3240</v>
      </c>
    </row>
    <row r="117" spans="32:33" x14ac:dyDescent="0.3">
      <c r="AF117" s="13">
        <v>2319</v>
      </c>
      <c r="AG117" s="14">
        <v>3032</v>
      </c>
    </row>
    <row r="118" spans="32:33" x14ac:dyDescent="0.3">
      <c r="AF118" s="13">
        <v>2750</v>
      </c>
      <c r="AG118" s="14">
        <v>4471</v>
      </c>
    </row>
    <row r="119" spans="32:33" x14ac:dyDescent="0.3">
      <c r="AF119" s="13">
        <v>2799</v>
      </c>
      <c r="AG119" s="14">
        <v>3810</v>
      </c>
    </row>
    <row r="120" spans="32:33" x14ac:dyDescent="0.3">
      <c r="AF120" s="13">
        <v>2880</v>
      </c>
      <c r="AG120" s="14">
        <v>3520</v>
      </c>
    </row>
    <row r="121" spans="32:33" x14ac:dyDescent="0.3">
      <c r="AF121" s="13">
        <v>2999</v>
      </c>
      <c r="AG121" s="14">
        <v>6989</v>
      </c>
    </row>
    <row r="122" spans="32:33" x14ac:dyDescent="0.3">
      <c r="AF122" s="13">
        <v>3546</v>
      </c>
      <c r="AG122" s="14">
        <v>3699</v>
      </c>
    </row>
    <row r="123" spans="32:33" x14ac:dyDescent="0.3">
      <c r="AF123" s="13">
        <v>3640</v>
      </c>
      <c r="AG123" s="14">
        <v>4588</v>
      </c>
    </row>
    <row r="124" spans="32:33" x14ac:dyDescent="0.3">
      <c r="AF124" s="13">
        <v>3750</v>
      </c>
      <c r="AG124" s="14">
        <v>6143</v>
      </c>
    </row>
    <row r="125" spans="32:33" x14ac:dyDescent="0.3">
      <c r="AF125" s="13" t="s">
        <v>127</v>
      </c>
      <c r="AG125" s="14">
        <v>202944</v>
      </c>
    </row>
  </sheetData>
  <mergeCells count="3">
    <mergeCell ref="N2:O2"/>
    <mergeCell ref="Y2:Z2"/>
    <mergeCell ref="A13:B13"/>
  </mergeCells>
  <pageMargins left="0.7" right="0.7" top="0.75" bottom="0.75" header="0.3" footer="0.3"/>
  <drawing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0" zoomScaleNormal="50" workbookViewId="0">
      <selection activeCell="AD8" sqref="AD8"/>
    </sheetView>
  </sheetViews>
  <sheetFormatPr defaultRowHeight="14.4" x14ac:dyDescent="0.3"/>
  <sheetData/>
  <pageMargins left="0.7" right="0.7" top="0.75" bottom="0.75" header="0.3" footer="0.3"/>
  <pageSetup orientation="portrait" horizontalDpi="200" verticalDpi="200" copies="0" r:id="rId1"/>
  <colBreaks count="1" manualBreakCount="1">
    <brk id="35" max="49"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jumia</vt:lpstr>
      <vt:lpstr>Descriptive Statistics</vt:lpstr>
      <vt:lpstr>TrendAnalysis&amp;ProductPerformanc</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2025-02-04T07:45:19Z</dcterms:created>
  <dcterms:modified xsi:type="dcterms:W3CDTF">2025-03-20T05:59:19Z</dcterms:modified>
</cp:coreProperties>
</file>