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4"/>
  </bookViews>
  <sheets>
    <sheet name="For Access DB" sheetId="1" r:id="rId1"/>
    <sheet name="Sheet5" sheetId="5" r:id="rId2"/>
    <sheet name="Sheet2" sheetId="8" r:id="rId3"/>
    <sheet name="Station Nutrient Range" sheetId="4" r:id="rId4"/>
    <sheet name="Sheet6" sheetId="6" r:id="rId5"/>
  </sheets>
  <calcPr calcId="125725" concurrentCalc="0"/>
  <pivotCaches>
    <pivotCache cacheId="3" r:id="rId6"/>
    <pivotCache cacheId="7" r:id="rId7"/>
  </pivotCaches>
</workbook>
</file>

<file path=xl/calcChain.xml><?xml version="1.0" encoding="utf-8"?>
<calcChain xmlns="http://schemas.openxmlformats.org/spreadsheetml/2006/main">
  <c r="DQ22" i="1"/>
  <c r="DQ23"/>
  <c r="DQ24"/>
  <c r="DQ25"/>
  <c r="DQ26"/>
  <c r="DQ27"/>
  <c r="DQ28"/>
  <c r="DQ29"/>
  <c r="DQ30"/>
  <c r="DQ31"/>
  <c r="DQ32"/>
  <c r="DQ33"/>
  <c r="DQ34"/>
  <c r="DQ35"/>
  <c r="DQ36"/>
  <c r="DQ37"/>
  <c r="DQ38"/>
  <c r="DQ39"/>
  <c r="DQ40"/>
  <c r="DQ41"/>
  <c r="DQ42"/>
  <c r="DQ43"/>
  <c r="DQ44"/>
  <c r="DQ45"/>
  <c r="DQ46"/>
  <c r="DQ47"/>
  <c r="DQ48"/>
  <c r="DQ49"/>
  <c r="DQ50"/>
  <c r="DQ51"/>
  <c r="DQ52"/>
  <c r="DQ53"/>
  <c r="DQ54"/>
  <c r="DQ55"/>
  <c r="DQ56"/>
  <c r="DQ57"/>
  <c r="DQ58"/>
  <c r="DQ59"/>
  <c r="DQ60"/>
  <c r="DQ61"/>
  <c r="DQ62"/>
  <c r="DQ63"/>
  <c r="DQ64"/>
  <c r="DQ65"/>
  <c r="DQ66"/>
  <c r="DQ67"/>
  <c r="DQ68"/>
  <c r="DQ69"/>
  <c r="DQ70"/>
  <c r="DQ71"/>
  <c r="DQ72"/>
  <c r="DQ73"/>
  <c r="DQ74"/>
  <c r="DQ75"/>
  <c r="DQ76"/>
  <c r="DQ77"/>
  <c r="DQ78"/>
  <c r="DQ79"/>
  <c r="DQ80"/>
  <c r="DQ81"/>
  <c r="DQ82"/>
  <c r="DQ83"/>
  <c r="DQ84"/>
  <c r="DQ85"/>
  <c r="DQ86"/>
  <c r="DQ87"/>
  <c r="DQ88"/>
  <c r="DQ89"/>
  <c r="DQ90"/>
  <c r="DQ91"/>
  <c r="DQ92"/>
  <c r="DQ93"/>
  <c r="DQ94"/>
  <c r="DQ95"/>
  <c r="DQ96"/>
  <c r="DQ97"/>
  <c r="DQ98"/>
  <c r="DQ99"/>
  <c r="DQ100"/>
  <c r="DQ101"/>
  <c r="DQ102"/>
  <c r="DQ103"/>
  <c r="DQ104"/>
  <c r="DQ105"/>
  <c r="DQ106"/>
  <c r="DQ107"/>
  <c r="DQ108"/>
  <c r="DQ21"/>
  <c r="K38" i="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9"/>
  <c r="K2"/>
  <c r="J6" i="5"/>
  <c r="K6"/>
  <c r="O6"/>
  <c r="J7"/>
  <c r="K7"/>
  <c r="O7"/>
  <c r="J8"/>
  <c r="K8"/>
  <c r="O8"/>
  <c r="J9"/>
  <c r="K9"/>
  <c r="O9"/>
  <c r="J10"/>
  <c r="K10"/>
  <c r="O10"/>
  <c r="J11"/>
  <c r="K11"/>
  <c r="O11"/>
  <c r="J12"/>
  <c r="K12"/>
  <c r="O12"/>
  <c r="J13"/>
  <c r="K13"/>
  <c r="O13"/>
  <c r="J14"/>
  <c r="K14"/>
  <c r="O14"/>
  <c r="J15"/>
  <c r="K15"/>
  <c r="O15"/>
  <c r="J16"/>
  <c r="K16"/>
  <c r="O16"/>
  <c r="J17"/>
  <c r="K17"/>
  <c r="O17"/>
  <c r="J18"/>
  <c r="K18"/>
  <c r="O18"/>
  <c r="J19"/>
  <c r="K19"/>
  <c r="O19"/>
  <c r="J20"/>
  <c r="K20"/>
  <c r="O20"/>
  <c r="J21"/>
  <c r="K21"/>
  <c r="O21"/>
  <c r="J22"/>
  <c r="K22"/>
  <c r="O22"/>
  <c r="J23"/>
  <c r="K23"/>
  <c r="O23"/>
  <c r="J24"/>
  <c r="K24"/>
  <c r="O24"/>
  <c r="J25"/>
  <c r="K25"/>
  <c r="O25"/>
  <c r="J26"/>
  <c r="K26"/>
  <c r="O26"/>
  <c r="J27"/>
  <c r="K27"/>
  <c r="O27"/>
  <c r="J28"/>
  <c r="K28"/>
  <c r="O28"/>
  <c r="J29"/>
  <c r="K29"/>
  <c r="O29"/>
  <c r="J30"/>
  <c r="K30"/>
  <c r="O30"/>
  <c r="J31"/>
  <c r="K31"/>
  <c r="O31"/>
  <c r="J32"/>
  <c r="K32"/>
  <c r="O32"/>
  <c r="J33"/>
  <c r="K33"/>
  <c r="O33"/>
  <c r="J34"/>
  <c r="K34"/>
  <c r="O34"/>
  <c r="J35"/>
  <c r="K35"/>
  <c r="O35"/>
  <c r="J36"/>
  <c r="K36"/>
  <c r="O36"/>
  <c r="J37"/>
  <c r="K37"/>
  <c r="O37"/>
  <c r="J38"/>
  <c r="K38"/>
  <c r="O38"/>
  <c r="J39"/>
  <c r="K39"/>
  <c r="O39"/>
  <c r="J40"/>
  <c r="K40"/>
  <c r="O40"/>
  <c r="J41"/>
  <c r="K41"/>
  <c r="O41"/>
  <c r="J42"/>
  <c r="K42"/>
  <c r="O42"/>
  <c r="H6"/>
  <c r="I6"/>
  <c r="M6"/>
  <c r="H7"/>
  <c r="I7"/>
  <c r="M7"/>
  <c r="H8"/>
  <c r="I8"/>
  <c r="M8"/>
  <c r="H9"/>
  <c r="I9"/>
  <c r="M9"/>
  <c r="H10"/>
  <c r="I10"/>
  <c r="M10"/>
  <c r="H11"/>
  <c r="I11"/>
  <c r="M11"/>
  <c r="H12"/>
  <c r="I12"/>
  <c r="M12"/>
  <c r="H13"/>
  <c r="I13"/>
  <c r="M13"/>
  <c r="H14"/>
  <c r="I14"/>
  <c r="M14"/>
  <c r="H15"/>
  <c r="I15"/>
  <c r="M15"/>
  <c r="H16"/>
  <c r="I16"/>
  <c r="M16"/>
  <c r="H17"/>
  <c r="I17"/>
  <c r="M17"/>
  <c r="H18"/>
  <c r="I18"/>
  <c r="M18"/>
  <c r="H19"/>
  <c r="I19"/>
  <c r="M19"/>
  <c r="H20"/>
  <c r="I20"/>
  <c r="M20"/>
  <c r="H21"/>
  <c r="I21"/>
  <c r="M21"/>
  <c r="H22"/>
  <c r="I22"/>
  <c r="M22"/>
  <c r="H23"/>
  <c r="I23"/>
  <c r="M23"/>
  <c r="H24"/>
  <c r="I24"/>
  <c r="M24"/>
  <c r="H25"/>
  <c r="I25"/>
  <c r="M25"/>
  <c r="H26"/>
  <c r="I26"/>
  <c r="M26"/>
  <c r="H27"/>
  <c r="I27"/>
  <c r="M27"/>
  <c r="H28"/>
  <c r="I28"/>
  <c r="M28"/>
  <c r="H29"/>
  <c r="I29"/>
  <c r="M29"/>
  <c r="H30"/>
  <c r="I30"/>
  <c r="M30"/>
  <c r="H31"/>
  <c r="I31"/>
  <c r="M31"/>
  <c r="H32"/>
  <c r="I32"/>
  <c r="M32"/>
  <c r="H33"/>
  <c r="I33"/>
  <c r="M33"/>
  <c r="H34"/>
  <c r="I34"/>
  <c r="M34"/>
  <c r="H35"/>
  <c r="I35"/>
  <c r="M35"/>
  <c r="H36"/>
  <c r="I36"/>
  <c r="M36"/>
  <c r="H37"/>
  <c r="I37"/>
  <c r="M37"/>
  <c r="H38"/>
  <c r="I38"/>
  <c r="M38"/>
  <c r="H39"/>
  <c r="I39"/>
  <c r="M39"/>
  <c r="H40"/>
  <c r="I40"/>
  <c r="M40"/>
  <c r="H41"/>
  <c r="I41"/>
  <c r="M41"/>
  <c r="H42"/>
  <c r="I42"/>
  <c r="M42"/>
  <c r="J5"/>
  <c r="K5"/>
  <c r="O5"/>
  <c r="H5"/>
  <c r="I5"/>
  <c r="M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5"/>
  <c r="DP39" i="4"/>
  <c r="DP38"/>
  <c r="DP37"/>
  <c r="DP36"/>
  <c r="DP35"/>
  <c r="DP34"/>
  <c r="DP33"/>
  <c r="DP32"/>
  <c r="DP31"/>
  <c r="DP30"/>
  <c r="DP29"/>
  <c r="DP28"/>
  <c r="DP27"/>
  <c r="DP26"/>
  <c r="DP25"/>
  <c r="DP24"/>
  <c r="DP23"/>
  <c r="DP22"/>
  <c r="DP21"/>
  <c r="DP20"/>
  <c r="DP19"/>
  <c r="DP18"/>
  <c r="DP17"/>
  <c r="DP16"/>
  <c r="DP15"/>
  <c r="DP14"/>
  <c r="DP13"/>
  <c r="DP12"/>
  <c r="DP11"/>
  <c r="DP10"/>
  <c r="DP9"/>
  <c r="DP8"/>
  <c r="DP7"/>
  <c r="DP6"/>
  <c r="DP5"/>
  <c r="DP4"/>
  <c r="DP3"/>
  <c r="DP2"/>
  <c r="DP58" i="1"/>
  <c r="DP57"/>
  <c r="DP56"/>
  <c r="DP55"/>
  <c r="DP54"/>
  <c r="DP53"/>
  <c r="DP52"/>
  <c r="DP51"/>
  <c r="DP50"/>
  <c r="DP49"/>
  <c r="DP48"/>
  <c r="DP47"/>
  <c r="DP46"/>
  <c r="DP45"/>
  <c r="DP44"/>
  <c r="DP43"/>
  <c r="DP42"/>
  <c r="DP41"/>
  <c r="DP40"/>
  <c r="DP39"/>
  <c r="DP38"/>
  <c r="DP37"/>
  <c r="DP36"/>
  <c r="DP35"/>
  <c r="DP34"/>
  <c r="DP33"/>
  <c r="DP32"/>
  <c r="DP31"/>
  <c r="DP30"/>
  <c r="DP29"/>
  <c r="DP28"/>
  <c r="DP27"/>
  <c r="DP26"/>
  <c r="DP25"/>
  <c r="DP24"/>
  <c r="DP23"/>
  <c r="DP22"/>
  <c r="DP21"/>
</calcChain>
</file>

<file path=xl/sharedStrings.xml><?xml version="1.0" encoding="utf-8"?>
<sst xmlns="http://schemas.openxmlformats.org/spreadsheetml/2006/main" count="8767" uniqueCount="605">
  <si>
    <t>Order</t>
  </si>
  <si>
    <t>Barcode</t>
  </si>
  <si>
    <t>StationID</t>
  </si>
  <si>
    <t>Waterbody</t>
  </si>
  <si>
    <t>Description</t>
  </si>
  <si>
    <t>Lat</t>
  </si>
  <si>
    <t>Long</t>
  </si>
  <si>
    <t>_RecvDt</t>
  </si>
  <si>
    <t>_RecvTemp</t>
  </si>
  <si>
    <t>_ChemReportDate</t>
  </si>
  <si>
    <t>pH</t>
  </si>
  <si>
    <t>Conductivity</t>
  </si>
  <si>
    <t>Diss Oxygen</t>
  </si>
  <si>
    <t>Sample Type</t>
  </si>
  <si>
    <t>Accessionid</t>
  </si>
  <si>
    <t>_CollDate</t>
  </si>
  <si>
    <t>DOY</t>
  </si>
  <si>
    <t>Time</t>
  </si>
  <si>
    <t>_CollectedBy</t>
  </si>
  <si>
    <t>Visit</t>
  </si>
  <si>
    <t>Aluminum, Dissolved</t>
  </si>
  <si>
    <t>_Units</t>
  </si>
  <si>
    <t>_Qualifier</t>
  </si>
  <si>
    <t>_MDL</t>
  </si>
  <si>
    <t>Arsenic, Dissolved</t>
  </si>
  <si>
    <t>Arsenic, Total Recoverable</t>
  </si>
  <si>
    <t>Cadmium, Dissolved</t>
  </si>
  <si>
    <t>Calcium, Dissolved</t>
  </si>
  <si>
    <t>Chromium, Dissolved</t>
  </si>
  <si>
    <t>Copper, Dissolved</t>
  </si>
  <si>
    <t>Hardness Total</t>
  </si>
  <si>
    <t>Iron, Dissolved</t>
  </si>
  <si>
    <t>Iron, Total Recoverable</t>
  </si>
  <si>
    <t>Lead, Dissolved</t>
  </si>
  <si>
    <t>Magnesium, Dissolved</t>
  </si>
  <si>
    <t>Manganese, Dissolved</t>
  </si>
  <si>
    <t>Nickel, Dissolved</t>
  </si>
  <si>
    <t>Selenium, Dissolved</t>
  </si>
  <si>
    <t>Silver, Dissolved</t>
  </si>
  <si>
    <t>Sodium, Dissolved</t>
  </si>
  <si>
    <t>Uranium, Dissolved</t>
  </si>
  <si>
    <t>Zinc, Dissolved</t>
  </si>
  <si>
    <t>Nitrogen, Ammonia</t>
  </si>
  <si>
    <t>Sulfate</t>
  </si>
  <si>
    <t>Alkalinity, Total</t>
  </si>
  <si>
    <t>Nitrogen, Nitrate/Nitrite</t>
  </si>
  <si>
    <t>20156024-001</t>
  </si>
  <si>
    <t>Fish Creek</t>
  </si>
  <si>
    <t>at Fish Creek SWA</t>
  </si>
  <si>
    <t>07/18/2014 14:19:00</t>
  </si>
  <si>
    <t>10/10/2014 00:00:00</t>
  </si>
  <si>
    <t> 166.3</t>
  </si>
  <si>
    <t> 6.99</t>
  </si>
  <si>
    <t>Routine</t>
  </si>
  <si>
    <t>ENV-2014009399-001-A</t>
  </si>
  <si>
    <t>BB BAB</t>
  </si>
  <si>
    <t>ug/L</t>
  </si>
  <si>
    <t/>
  </si>
  <si>
    <t>&lt;0.07</t>
  </si>
  <si>
    <t>BDL</t>
  </si>
  <si>
    <t>mg/L</t>
  </si>
  <si>
    <t>&lt;1</t>
  </si>
  <si>
    <t>&lt;4</t>
  </si>
  <si>
    <t>&lt;0.15</t>
  </si>
  <si>
    <t>&lt;0.17</t>
  </si>
  <si>
    <t>&lt;0.7</t>
  </si>
  <si>
    <t>J</t>
  </si>
  <si>
    <t>&lt;10</t>
  </si>
  <si>
    <t>&lt;0.05</t>
  </si>
  <si>
    <t>20156025-001</t>
  </si>
  <si>
    <t>10770A</t>
  </si>
  <si>
    <t>West Dolores River</t>
  </si>
  <si>
    <t>blw 686 Rd</t>
  </si>
  <si>
    <t> 254.3</t>
  </si>
  <si>
    <t> 7.12</t>
  </si>
  <si>
    <t>ENV-2014009400-001-A</t>
  </si>
  <si>
    <t>20156026-001</t>
  </si>
  <si>
    <t>10767B</t>
  </si>
  <si>
    <t>Roaring Forks Creek</t>
  </si>
  <si>
    <t>at mouth</t>
  </si>
  <si>
    <t> 219.0</t>
  </si>
  <si>
    <t> 6.77</t>
  </si>
  <si>
    <t>ENV-2014009401-001-A</t>
  </si>
  <si>
    <t>20156029-001</t>
  </si>
  <si>
    <t>Vallecito Creek</t>
  </si>
  <si>
    <t>abv Vallecito Reservoir at Campground</t>
  </si>
  <si>
    <t> 41.24</t>
  </si>
  <si>
    <t> 7.38</t>
  </si>
  <si>
    <t>ENV-2014009404-001-A</t>
  </si>
  <si>
    <t>20156027-001</t>
  </si>
  <si>
    <t>Mancos River</t>
  </si>
  <si>
    <t>abv 37.5 Rd</t>
  </si>
  <si>
    <t> 122.22</t>
  </si>
  <si>
    <t> 8.14</t>
  </si>
  <si>
    <t>ENV-2014009402-001-A</t>
  </si>
  <si>
    <t>&lt;40</t>
  </si>
  <si>
    <t>20156028-001</t>
  </si>
  <si>
    <t>138A</t>
  </si>
  <si>
    <t>Florida River</t>
  </si>
  <si>
    <t>abv Lemon Reservoir at USGS gage</t>
  </si>
  <si>
    <t> 129.7</t>
  </si>
  <si>
    <t> 7.06</t>
  </si>
  <si>
    <t>ENV-2014009403-001-A</t>
  </si>
  <si>
    <t>&lt;0.1</t>
  </si>
  <si>
    <t>&lt;2</t>
  </si>
  <si>
    <t>&lt;0.003</t>
  </si>
  <si>
    <t>20156030-001</t>
  </si>
  <si>
    <t>Stollsteimer Creek</t>
  </si>
  <si>
    <t>at Hwy 151</t>
  </si>
  <si>
    <t> 537.1</t>
  </si>
  <si>
    <t> 6.63</t>
  </si>
  <si>
    <t>ENV-2014009405-001-A</t>
  </si>
  <si>
    <t>20156031-001</t>
  </si>
  <si>
    <t>Williams Creek</t>
  </si>
  <si>
    <t>blw 631 Rd</t>
  </si>
  <si>
    <t> 66.71</t>
  </si>
  <si>
    <t> 6.38</t>
  </si>
  <si>
    <t>ENV-2014009406-001-A</t>
  </si>
  <si>
    <t>20156032-001</t>
  </si>
  <si>
    <t>Duplicate</t>
  </si>
  <si>
    <t>ENV-2014009407-001-A</t>
  </si>
  <si>
    <t>20156033-001</t>
  </si>
  <si>
    <t>N/A</t>
  </si>
  <si>
    <t>Blank</t>
  </si>
  <si>
    <t>ENV-2014009408-001-A</t>
  </si>
  <si>
    <t>&lt;3</t>
  </si>
  <si>
    <t>&lt;0.06</t>
  </si>
  <si>
    <t>20156034-001</t>
  </si>
  <si>
    <t>Rio Blanco River</t>
  </si>
  <si>
    <t>at 656 Rd (Group Campground)</t>
  </si>
  <si>
    <t> 114.0</t>
  </si>
  <si>
    <t> 6.01</t>
  </si>
  <si>
    <t>ENV-2014009409-001-A</t>
  </si>
  <si>
    <t>20156035-001</t>
  </si>
  <si>
    <t>Navajo River</t>
  </si>
  <si>
    <t>at 362 Rd</t>
  </si>
  <si>
    <t> 112.1</t>
  </si>
  <si>
    <t> 6.85</t>
  </si>
  <si>
    <t>ENV-2014009410-001-A</t>
  </si>
  <si>
    <t>20156036-001</t>
  </si>
  <si>
    <t>Stewart Creek</t>
  </si>
  <si>
    <t>at La Garita W.A. (794 Rd)</t>
  </si>
  <si>
    <t>07/25/2014 16:15:00</t>
  </si>
  <si>
    <t> 66.90</t>
  </si>
  <si>
    <t> 7.56</t>
  </si>
  <si>
    <t>ENV-2014009778-001-A</t>
  </si>
  <si>
    <t>BB SB</t>
  </si>
  <si>
    <t>20156037-001</t>
  </si>
  <si>
    <t>Cochetopa Creek</t>
  </si>
  <si>
    <t>0.7mi South of KK-14 Rd</t>
  </si>
  <si>
    <t> 159.4</t>
  </si>
  <si>
    <t> 7.77</t>
  </si>
  <si>
    <t>ENV-2014009779-001-A</t>
  </si>
  <si>
    <t>20156038-001</t>
  </si>
  <si>
    <t>Cebolla Creek</t>
  </si>
  <si>
    <t>at Cebolla Cr SWA</t>
  </si>
  <si>
    <t> 115.0</t>
  </si>
  <si>
    <t> 7.49</t>
  </si>
  <si>
    <t>ENV-2014009780-001-A</t>
  </si>
  <si>
    <t>20156039-001</t>
  </si>
  <si>
    <t>at Sillsville</t>
  </si>
  <si>
    <t> 220.9</t>
  </si>
  <si>
    <t> 6.79</t>
  </si>
  <si>
    <t>ENV-2014009781-001-A</t>
  </si>
  <si>
    <t>20156040-001</t>
  </si>
  <si>
    <t>10267A</t>
  </si>
  <si>
    <t>Mill Creek</t>
  </si>
  <si>
    <t>at Mill-Castle Campground</t>
  </si>
  <si>
    <t> 45.99</t>
  </si>
  <si>
    <t> 8.56</t>
  </si>
  <si>
    <t>ENV-2014009782-001-A</t>
  </si>
  <si>
    <t>20156041-001</t>
  </si>
  <si>
    <t>10268B</t>
  </si>
  <si>
    <t>Ohio Creek</t>
  </si>
  <si>
    <t>Blw 730 Rd</t>
  </si>
  <si>
    <t> 48.17</t>
  </si>
  <si>
    <t> 7.76</t>
  </si>
  <si>
    <t>ENV-2014009783-001-A</t>
  </si>
  <si>
    <t>20156042-001</t>
  </si>
  <si>
    <t>East River</t>
  </si>
  <si>
    <t>at Gothic</t>
  </si>
  <si>
    <t>07/25/2014 16:16:00</t>
  </si>
  <si>
    <t> 176.4</t>
  </si>
  <si>
    <t> 8.01</t>
  </si>
  <si>
    <t>ENV-2014009784-001-A</t>
  </si>
  <si>
    <t>20156043-001</t>
  </si>
  <si>
    <t>Pine Creek</t>
  </si>
  <si>
    <t>Blw Snelson Cr</t>
  </si>
  <si>
    <t> 111.5</t>
  </si>
  <si>
    <t> 8.29</t>
  </si>
  <si>
    <t>ENV-2014009785-001-A</t>
  </si>
  <si>
    <t>20156044-001</t>
  </si>
  <si>
    <t>Lake Fork Gunnison River</t>
  </si>
  <si>
    <t>@ Railroad Camp</t>
  </si>
  <si>
    <t> 133.0</t>
  </si>
  <si>
    <t> 7.96</t>
  </si>
  <si>
    <t>ENV-2014009786-001-A</t>
  </si>
  <si>
    <t>20156045-001</t>
  </si>
  <si>
    <t>Blue Creek</t>
  </si>
  <si>
    <t>at Hwy 50</t>
  </si>
  <si>
    <t> 66.73</t>
  </si>
  <si>
    <t> 7.42</t>
  </si>
  <si>
    <t>ENV-2014009787-001-A</t>
  </si>
  <si>
    <t>20156046-001</t>
  </si>
  <si>
    <t>ENV-2014009788-001-A</t>
  </si>
  <si>
    <t>20156047-001</t>
  </si>
  <si>
    <t>ENV-2014009789-001-A</t>
  </si>
  <si>
    <t>&lt;0.02</t>
  </si>
  <si>
    <t>20156024-002</t>
  </si>
  <si>
    <t>08/08/2014 14:05:00</t>
  </si>
  <si>
    <t>10/27/2014 00:00:00</t>
  </si>
  <si>
    <t> 8.10</t>
  </si>
  <si>
    <t> 148.2</t>
  </si>
  <si>
    <t> 7.51</t>
  </si>
  <si>
    <t> 14.29</t>
  </si>
  <si>
    <t>ENV-2014010600-001-A</t>
  </si>
  <si>
    <t>BB PB</t>
  </si>
  <si>
    <t>20156025-002</t>
  </si>
  <si>
    <t> 8.48</t>
  </si>
  <si>
    <t> 266.9</t>
  </si>
  <si>
    <t> 7.40</t>
  </si>
  <si>
    <t> 17.26</t>
  </si>
  <si>
    <t>ENV-2014010601-001-A</t>
  </si>
  <si>
    <t>20156026-002</t>
  </si>
  <si>
    <t>ENV-2014010602-001-A</t>
  </si>
  <si>
    <t>20156027-002</t>
  </si>
  <si>
    <t> 7.82</t>
  </si>
  <si>
    <t> 1263</t>
  </si>
  <si>
    <t> 7.85</t>
  </si>
  <si>
    <t> 20.20</t>
  </si>
  <si>
    <t>ENV-2014010603-001-A</t>
  </si>
  <si>
    <t>20156028-002</t>
  </si>
  <si>
    <t> 8.24</t>
  </si>
  <si>
    <t> 93.09</t>
  </si>
  <si>
    <t> 14.33</t>
  </si>
  <si>
    <t>ENV-2014010604-001-A</t>
  </si>
  <si>
    <t>20156032-002</t>
  </si>
  <si>
    <t>ENV-2014010608-001-A</t>
  </si>
  <si>
    <t>20156033-002</t>
  </si>
  <si>
    <t>ENV-2014010610-001-A</t>
  </si>
  <si>
    <t>20156029-002</t>
  </si>
  <si>
    <t>10/29/2014 00:00:00</t>
  </si>
  <si>
    <t> 7.69</t>
  </si>
  <si>
    <t> 49.94</t>
  </si>
  <si>
    <t> 7.55</t>
  </si>
  <si>
    <t> 12.95</t>
  </si>
  <si>
    <t>ENV-2014010605-001-A</t>
  </si>
  <si>
    <t>20156030-002</t>
  </si>
  <si>
    <t> 8.05</t>
  </si>
  <si>
    <t> 701.5</t>
  </si>
  <si>
    <t> 6.42</t>
  </si>
  <si>
    <t> 17.77</t>
  </si>
  <si>
    <t>ENV-2014010606-001-A</t>
  </si>
  <si>
    <t>20156048-001</t>
  </si>
  <si>
    <t>First Fork</t>
  </si>
  <si>
    <t>08/08/2014 14:06:00</t>
  </si>
  <si>
    <t>ENV-2014010612-001-A</t>
  </si>
  <si>
    <t>20156031-002</t>
  </si>
  <si>
    <t>ENV-2014010607-001-A</t>
  </si>
  <si>
    <t>20156034-002</t>
  </si>
  <si>
    <t> 8.37</t>
  </si>
  <si>
    <t> 134.6</t>
  </si>
  <si>
    <t> 6.55</t>
  </si>
  <si>
    <t> 21.33</t>
  </si>
  <si>
    <t>ENV-2014010609-001-A</t>
  </si>
  <si>
    <t>20156035-002</t>
  </si>
  <si>
    <t> 128.2</t>
  </si>
  <si>
    <t> 6.82</t>
  </si>
  <si>
    <t> 17.13</t>
  </si>
  <si>
    <t>ENV-2014010611-001-A</t>
  </si>
  <si>
    <t>20156038-002</t>
  </si>
  <si>
    <t>08/15/2014 13:50:00</t>
  </si>
  <si>
    <t> 7.65</t>
  </si>
  <si>
    <t> 100.6</t>
  </si>
  <si>
    <t> 8.74</t>
  </si>
  <si>
    <t> 8.89</t>
  </si>
  <si>
    <t>ENV-2014011059-001-A</t>
  </si>
  <si>
    <t>20156036-002</t>
  </si>
  <si>
    <t> 7.78</t>
  </si>
  <si>
    <t>ENV-2014011057-001-A</t>
  </si>
  <si>
    <t>20156037-002</t>
  </si>
  <si>
    <t> 8-80</t>
  </si>
  <si>
    <t> 107.7</t>
  </si>
  <si>
    <t> 8.04</t>
  </si>
  <si>
    <t> 19.50</t>
  </si>
  <si>
    <t>ENV-2014011058-001-A</t>
  </si>
  <si>
    <t>20156039-002</t>
  </si>
  <si>
    <t>08/15/2014 13:51:00</t>
  </si>
  <si>
    <t> 8.34</t>
  </si>
  <si>
    <t> 145.41</t>
  </si>
  <si>
    <t> 7.30</t>
  </si>
  <si>
    <t> 19.31</t>
  </si>
  <si>
    <t>ENV-2014011060-001-A</t>
  </si>
  <si>
    <t>20156040-002</t>
  </si>
  <si>
    <t> 61.85</t>
  </si>
  <si>
    <t> 8.12</t>
  </si>
  <si>
    <t> 11.01</t>
  </si>
  <si>
    <t>ENV-2014011061-001-A</t>
  </si>
  <si>
    <t>20156046-002</t>
  </si>
  <si>
    <t>08/15/2014 13:52:00</t>
  </si>
  <si>
    <t>ENV-2014011067-001-A</t>
  </si>
  <si>
    <t>20156047-002</t>
  </si>
  <si>
    <t>ENV-2014011068-001-A</t>
  </si>
  <si>
    <t>20156041-002</t>
  </si>
  <si>
    <t> 52.35</t>
  </si>
  <si>
    <t> 7.59</t>
  </si>
  <si>
    <t> 12.89</t>
  </si>
  <si>
    <t>ENV-2014011062-001-A</t>
  </si>
  <si>
    <t>20156042-002</t>
  </si>
  <si>
    <t> 8.23</t>
  </si>
  <si>
    <t> 219.4</t>
  </si>
  <si>
    <t> 7.21</t>
  </si>
  <si>
    <t> 15.73</t>
  </si>
  <si>
    <t>ENV-2014011063-001-A</t>
  </si>
  <si>
    <t>20156043-002</t>
  </si>
  <si>
    <t> 101.3</t>
  </si>
  <si>
    <t> 14.09</t>
  </si>
  <si>
    <t>ENV-2014011064-001-A</t>
  </si>
  <si>
    <t>20156044-002</t>
  </si>
  <si>
    <t> 7.91</t>
  </si>
  <si>
    <t> 125.3</t>
  </si>
  <si>
    <t> 7.50</t>
  </si>
  <si>
    <t> 15.16</t>
  </si>
  <si>
    <t>ENV-2014011065-001-A</t>
  </si>
  <si>
    <t>20156045-002</t>
  </si>
  <si>
    <t> 8.09</t>
  </si>
  <si>
    <t> 67.83</t>
  </si>
  <si>
    <t> 6.92</t>
  </si>
  <si>
    <t> 17.74</t>
  </si>
  <si>
    <t>ENV-2014011066-001-A</t>
  </si>
  <si>
    <t>20156048_002</t>
  </si>
  <si>
    <t>BB CT PB</t>
  </si>
  <si>
    <t>Molybdenum Total</t>
  </si>
  <si>
    <t>Nitrogen, Kjeldahl, Total</t>
  </si>
  <si>
    <t>Chloride*</t>
  </si>
  <si>
    <t>20146027-001</t>
  </si>
  <si>
    <t>Michigan River</t>
  </si>
  <si>
    <t> @ Walden (above WWTF)</t>
  </si>
  <si>
    <t>ENV-2013009423-001-A</t>
  </si>
  <si>
    <t>BB MM</t>
  </si>
  <si>
    <t>08/05/2013 14:35:00</t>
  </si>
  <si>
    <t>20146028-001</t>
  </si>
  <si>
    <t>Below WWTF</t>
  </si>
  <si>
    <t>ENV-2013009424-001-A</t>
  </si>
  <si>
    <t>20146029-001</t>
  </si>
  <si>
    <t>@ Hwy 14 d/s of S. Fork</t>
  </si>
  <si>
    <t>ENV-2013009425-001-A</t>
  </si>
  <si>
    <t>20146030-001</t>
  </si>
  <si>
    <t>Bear River</t>
  </si>
  <si>
    <t>d/s Yamcolo Reservoir</t>
  </si>
  <si>
    <t>ENV-2013009426-001-A</t>
  </si>
  <si>
    <t>20146031-001</t>
  </si>
  <si>
    <t> Yampa River</t>
  </si>
  <si>
    <t> d/s Yampa @ CR21</t>
  </si>
  <si>
    <t>ENV-2013009427-001-A</t>
  </si>
  <si>
    <t>20146032-001</t>
  </si>
  <si>
    <t> u/s Stagecoach Res. @ CR16</t>
  </si>
  <si>
    <t>ENV-2013009428-001-A</t>
  </si>
  <si>
    <t>20146033-001</t>
  </si>
  <si>
    <t> @ CR22</t>
  </si>
  <si>
    <t>ENV-2013009429-001-A</t>
  </si>
  <si>
    <t>20146034-001</t>
  </si>
  <si>
    <t>12805B</t>
  </si>
  <si>
    <t> d/s WWTF @ CR33A Rd</t>
  </si>
  <si>
    <t>ENV-2013009430-001-A</t>
  </si>
  <si>
    <t>20146035-001</t>
  </si>
  <si>
    <t>12554B</t>
  </si>
  <si>
    <t> Gore Creek</t>
  </si>
  <si>
    <t> d/s WWTF</t>
  </si>
  <si>
    <t>ENV-2013009431-001-A</t>
  </si>
  <si>
    <t>20146036-001</t>
  </si>
  <si>
    <t>12554A</t>
  </si>
  <si>
    <t> @ Forest Rd in Vail</t>
  </si>
  <si>
    <t>ENV-2013009432-001-A</t>
  </si>
  <si>
    <t>20146037-001</t>
  </si>
  <si>
    <t> @ East Vail Exit (#180)</t>
  </si>
  <si>
    <t>ENV-2013009433-001-A</t>
  </si>
  <si>
    <t>20146038-001</t>
  </si>
  <si>
    <t>12786B</t>
  </si>
  <si>
    <t> Roaring Fork River</t>
  </si>
  <si>
    <r>
      <t> @ Difficult Campground (2</t>
    </r>
    <r>
      <rPr>
        <vertAlign val="superscript"/>
        <sz val="11"/>
        <color rgb="FF000000"/>
        <rFont val="Calibri"/>
        <family val="2"/>
        <scheme val="minor"/>
      </rPr>
      <t>nd</t>
    </r>
    <r>
      <rPr>
        <sz val="11"/>
        <color rgb="FF000000"/>
        <rFont val="Calibri"/>
        <family val="2"/>
        <scheme val="minor"/>
      </rPr>
      <t xml:space="preserve"> R)</t>
    </r>
  </si>
  <si>
    <t>ENV-2013009434-001-A</t>
  </si>
  <si>
    <t>09/03/2013 00:00:00</t>
  </si>
  <si>
    <t>20146039-001</t>
  </si>
  <si>
    <t>12783B</t>
  </si>
  <si>
    <t> u/s WWTF @ walking bridge</t>
  </si>
  <si>
    <t>ENV-2013009435-001-A</t>
  </si>
  <si>
    <t>20146040-001</t>
  </si>
  <si>
    <t>12783C</t>
  </si>
  <si>
    <t>ENV-2013009436-001-A</t>
  </si>
  <si>
    <t>20146041-001</t>
  </si>
  <si>
    <t>San Miguel River</t>
  </si>
  <si>
    <t>ENV-2013009437-001-A</t>
  </si>
  <si>
    <t>20146042-001</t>
  </si>
  <si>
    <t> @ Society Turn (u/s WWTF)</t>
  </si>
  <si>
    <t>ENV-2013009438-001-A</t>
  </si>
  <si>
    <t>20146043-001</t>
  </si>
  <si>
    <t> u/s Marshall Creek</t>
  </si>
  <si>
    <t>ENV-2013009439-001-A</t>
  </si>
  <si>
    <t>20146044-001</t>
  </si>
  <si>
    <t>ENV-2013009440-001-A</t>
  </si>
  <si>
    <t>20146045-001</t>
  </si>
  <si>
    <t>ENV-2013009441-001-A</t>
  </si>
  <si>
    <t>20146027-002</t>
  </si>
  <si>
    <t>ENV-2013010591-001-A</t>
  </si>
  <si>
    <t>08/26/2013 11:06:00</t>
  </si>
  <si>
    <t>20146028-002</t>
  </si>
  <si>
    <t>ENV-2013010592-001-A</t>
  </si>
  <si>
    <t>20146029-002</t>
  </si>
  <si>
    <t>ENV-2013010593-001-A</t>
  </si>
  <si>
    <t>20146030-002</t>
  </si>
  <si>
    <t>ENV-2013010594-001-A</t>
  </si>
  <si>
    <t>20146031-002</t>
  </si>
  <si>
    <t>ENV-2013010595-001-A</t>
  </si>
  <si>
    <t>20146032-002</t>
  </si>
  <si>
    <t>ENV-2013010596-001-A</t>
  </si>
  <si>
    <t>20146033-002</t>
  </si>
  <si>
    <t>ENV-2013010597-001-A</t>
  </si>
  <si>
    <t>20146034-002</t>
  </si>
  <si>
    <t>ENV-2013010598-001-A</t>
  </si>
  <si>
    <t>20146035-002</t>
  </si>
  <si>
    <t>ENV-2013010599-001-A</t>
  </si>
  <si>
    <t>20146036-002</t>
  </si>
  <si>
    <t>ENV-2013010600-001-A</t>
  </si>
  <si>
    <t>20146037-002</t>
  </si>
  <si>
    <t>ENV-2013010601-001-A</t>
  </si>
  <si>
    <t>20146039-002</t>
  </si>
  <si>
    <t>ENV-2013010603-001-A</t>
  </si>
  <si>
    <t>20146038-002</t>
  </si>
  <si>
    <t>ENV-2013010602-001-A</t>
  </si>
  <si>
    <t>20146040-002</t>
  </si>
  <si>
    <t>ENV-2013010604-001-A</t>
  </si>
  <si>
    <t>20146041-002</t>
  </si>
  <si>
    <t>ENV-2013010605-001-A</t>
  </si>
  <si>
    <t>20146042-002</t>
  </si>
  <si>
    <t>ENV-2013010606-001-A</t>
  </si>
  <si>
    <t>20146043-002</t>
  </si>
  <si>
    <t>ENV-2013010607-001-A</t>
  </si>
  <si>
    <t>20146044-002</t>
  </si>
  <si>
    <t>ENV-2013010608-001-A</t>
  </si>
  <si>
    <t>20146045-002</t>
  </si>
  <si>
    <t>ENV-2013010609-001-A</t>
  </si>
  <si>
    <t>NDSYear</t>
  </si>
  <si>
    <t>Temperature</t>
  </si>
  <si>
    <t>Notes</t>
  </si>
  <si>
    <t>TN Subcontracted</t>
  </si>
  <si>
    <t>TN Calculated</t>
  </si>
  <si>
    <t>ENV-2012010014-001-A</t>
  </si>
  <si>
    <t>Boulder Creek</t>
  </si>
  <si>
    <t>BELOW BARKER DAM @ MILE MARKER 29</t>
  </si>
  <si>
    <t>BB</t>
  </si>
  <si>
    <t>.</t>
  </si>
  <si>
    <t>Probe battery dead</t>
  </si>
  <si>
    <t>4.4C</t>
  </si>
  <si>
    <t>&lt;5</t>
  </si>
  <si>
    <t>ENV-2012010015-001-A</t>
  </si>
  <si>
    <t>@ VALMONT RD. UPSTREAM OF SOUTH BOULDER CK</t>
  </si>
  <si>
    <t>ENV-2012010016-001-A</t>
  </si>
  <si>
    <t>@ DUNCAN LN, UPSTREAM OF 95TH ST</t>
  </si>
  <si>
    <t>ENV-2012010322-001-A</t>
  </si>
  <si>
    <t>BB KB</t>
  </si>
  <si>
    <t>15.8C</t>
  </si>
  <si>
    <t>ENV-2012010323-001-A</t>
  </si>
  <si>
    <t>ENV-2012010324-001-A</t>
  </si>
  <si>
    <t>ENV-2012010559-001-A</t>
  </si>
  <si>
    <t>ENV-2012010560-001-A</t>
  </si>
  <si>
    <t>ENV-2012010561-001-A</t>
  </si>
  <si>
    <t>ENV-2012010913-001-A</t>
  </si>
  <si>
    <t>3.7C</t>
  </si>
  <si>
    <t>ENV-2012010914-001-A</t>
  </si>
  <si>
    <t>ENV-2012010915-001-A</t>
  </si>
  <si>
    <t>ENV-2012013580-001-A</t>
  </si>
  <si>
    <t>DO seems too high</t>
  </si>
  <si>
    <t>ENV-2012013581-001-A</t>
  </si>
  <si>
    <t>Dupe</t>
  </si>
  <si>
    <t>ENV-2012013582-001-A</t>
  </si>
  <si>
    <t>ENV-2012013583-001-A</t>
  </si>
  <si>
    <t>ENV-2012013584-001-A</t>
  </si>
  <si>
    <t>ENV-2013000533-001-A</t>
  </si>
  <si>
    <t>SMW/EE</t>
  </si>
  <si>
    <t>ENV-2013000534-001-A</t>
  </si>
  <si>
    <t>DO % Sat</t>
  </si>
  <si>
    <t xml:space="preserve">Nitrogen, Total </t>
  </si>
  <si>
    <t>Phosphorus,  Total</t>
  </si>
  <si>
    <t>Row Labels</t>
  </si>
  <si>
    <t>Grand Total</t>
  </si>
  <si>
    <t>Values</t>
  </si>
  <si>
    <t>Min of Phosphorus,  Total</t>
  </si>
  <si>
    <t xml:space="preserve">Min of Nitrogen, Total </t>
  </si>
  <si>
    <t>Max of Phosphorus,  Total2</t>
  </si>
  <si>
    <t>Max of Nitrogen, Total 2</t>
  </si>
  <si>
    <t>0.02-0.038</t>
  </si>
  <si>
    <t>0.011-0.011</t>
  </si>
  <si>
    <t>0.23-1.1</t>
  </si>
  <si>
    <t>0.003-0.049</t>
  </si>
  <si>
    <t>0.0097-0.011</t>
  </si>
  <si>
    <t>0.017-0.018</t>
  </si>
  <si>
    <t>0.058-0.06</t>
  </si>
  <si>
    <t>0.071-0.097</t>
  </si>
  <si>
    <t>0.0063-0.0089</t>
  </si>
  <si>
    <t>0.0031-0.077</t>
  </si>
  <si>
    <t>0.11-0.12</t>
  </si>
  <si>
    <t>0.023-0.024</t>
  </si>
  <si>
    <t>0.061-0.07</t>
  </si>
  <si>
    <t>0.12-0.15</t>
  </si>
  <si>
    <t>0.11-0.14</t>
  </si>
  <si>
    <t>0.073-0.08</t>
  </si>
  <si>
    <t>0.011-0.012</t>
  </si>
  <si>
    <t>0.11-0.15</t>
  </si>
  <si>
    <t>0.014-0.022</t>
  </si>
  <si>
    <t>0.005-0.12</t>
  </si>
  <si>
    <t>0.0076-0.0088</t>
  </si>
  <si>
    <t>0.056-0.099</t>
  </si>
  <si>
    <t>0.04-0.073</t>
  </si>
  <si>
    <t>0.074-0.1</t>
  </si>
  <si>
    <t>0.03-0.043</t>
  </si>
  <si>
    <t>0.048-0.064</t>
  </si>
  <si>
    <t>0.0093-0.022</t>
  </si>
  <si>
    <t>0.0047-0.13</t>
  </si>
  <si>
    <t>0.012-0.015</t>
  </si>
  <si>
    <t>0.012-0.019</t>
  </si>
  <si>
    <t>0.011-0.019</t>
  </si>
  <si>
    <t>0.005-0.0067</t>
  </si>
  <si>
    <t>0.051-0.079</t>
  </si>
  <si>
    <t>0.005-0.013</t>
  </si>
  <si>
    <t>0.06-0.1</t>
  </si>
  <si>
    <t>0.0056-0.011</t>
  </si>
  <si>
    <t>0.12-0.16</t>
  </si>
  <si>
    <t>0.003-0.003</t>
  </si>
  <si>
    <t>0.355-0.435</t>
  </si>
  <si>
    <t>0.176-0.176</t>
  </si>
  <si>
    <t>0.897-1.1</t>
  </si>
  <si>
    <t>0.064-0.205</t>
  </si>
  <si>
    <t>0.186-0.195</t>
  </si>
  <si>
    <t>0.263-0.352</t>
  </si>
  <si>
    <t>0.086-0.125</t>
  </si>
  <si>
    <t>0.129-0.211</t>
  </si>
  <si>
    <t>0.092-0.134</t>
  </si>
  <si>
    <t>0.072-0.168</t>
  </si>
  <si>
    <t>0.134-0.226</t>
  </si>
  <si>
    <t>0.091-0.119</t>
  </si>
  <si>
    <t>0.123-0.188</t>
  </si>
  <si>
    <t>0.192-0.278</t>
  </si>
  <si>
    <t>0.134-0.177</t>
  </si>
  <si>
    <t>0.182-0.223</t>
  </si>
  <si>
    <t>0.123-0.152</t>
  </si>
  <si>
    <t>0.75-1.2</t>
  </si>
  <si>
    <t>0.19-0.21</t>
  </si>
  <si>
    <t>0.075-1.27</t>
  </si>
  <si>
    <t>0.11-0.29</t>
  </si>
  <si>
    <t>0.365-0.555</t>
  </si>
  <si>
    <t>0.355-0.635</t>
  </si>
  <si>
    <t>0.375-0.425</t>
  </si>
  <si>
    <t>0.325-0.325</t>
  </si>
  <si>
    <t>0.485-0.5</t>
  </si>
  <si>
    <t>0.225-0.265</t>
  </si>
  <si>
    <t>0.051-0.141</t>
  </si>
  <si>
    <t>0.108-0.133</t>
  </si>
  <si>
    <t>0.149-0.168</t>
  </si>
  <si>
    <t>0.201-0.233</t>
  </si>
  <si>
    <t>0.271-0.28</t>
  </si>
  <si>
    <t>0.74-1.02</t>
  </si>
  <si>
    <t>0.14-0.327</t>
  </si>
  <si>
    <t>0.36-0.39</t>
  </si>
  <si>
    <t>0.075-0.275</t>
  </si>
  <si>
    <t>0.62-0.83</t>
  </si>
  <si>
    <t>0.061-0.156</t>
  </si>
  <si>
    <t>TP Range, (mg/L)</t>
  </si>
  <si>
    <t>TN Range, (mg/L)</t>
  </si>
  <si>
    <t>120</t>
  </si>
  <si>
    <t>9240</t>
  </si>
  <si>
    <t>9245</t>
  </si>
  <si>
    <t>9274</t>
  </si>
  <si>
    <t>9372</t>
  </si>
  <si>
    <t>9717</t>
  </si>
  <si>
    <t>9853</t>
  </si>
  <si>
    <t>9862</t>
  </si>
  <si>
    <t>10118</t>
  </si>
  <si>
    <t>10231</t>
  </si>
  <si>
    <t>10232</t>
  </si>
  <si>
    <t>10240</t>
  </si>
  <si>
    <t>10283</t>
  </si>
  <si>
    <t>10322</t>
  </si>
  <si>
    <t>10324</t>
  </si>
  <si>
    <t>10329</t>
  </si>
  <si>
    <t>10769</t>
  </si>
  <si>
    <t>10814</t>
  </si>
  <si>
    <t>10815</t>
  </si>
  <si>
    <t>10818</t>
  </si>
  <si>
    <t>12555</t>
  </si>
  <si>
    <t>12809</t>
  </si>
  <si>
    <t>12811</t>
  </si>
  <si>
    <t>12815</t>
  </si>
  <si>
    <t>12817</t>
  </si>
  <si>
    <t>12940</t>
  </si>
  <si>
    <t>12946</t>
  </si>
  <si>
    <t> @ Difficult Campground (2nd R)</t>
  </si>
  <si>
    <t>ID</t>
  </si>
  <si>
    <t>TP Min, (mg/L)</t>
  </si>
  <si>
    <t>TP Max, (mg/L)</t>
  </si>
  <si>
    <t>TN Min, (mg/L)</t>
  </si>
  <si>
    <t>TN Max, (mg/L)</t>
  </si>
  <si>
    <t>N:P Average</t>
  </si>
  <si>
    <t>N:P Ratio</t>
  </si>
  <si>
    <t>Average of N:P Ratio</t>
  </si>
</sst>
</file>

<file path=xl/styles.xml><?xml version="1.0" encoding="utf-8"?>
<styleSheet xmlns="http://schemas.openxmlformats.org/spreadsheetml/2006/main">
  <numFmts count="8">
    <numFmt numFmtId="164" formatCode="0.00000"/>
    <numFmt numFmtId="165" formatCode="0.0"/>
    <numFmt numFmtId="166" formatCode="m/d/yy;@"/>
    <numFmt numFmtId="167" formatCode="h:mm;@"/>
    <numFmt numFmtId="168" formatCode="0.0000000"/>
    <numFmt numFmtId="169" formatCode="0.000000000"/>
    <numFmt numFmtId="170" formatCode="0.00000000"/>
    <numFmt numFmtId="171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B05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9"/>
      <name val="Trebuchet MS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6" fillId="0" borderId="0"/>
  </cellStyleXfs>
  <cellXfs count="107">
    <xf numFmtId="0" fontId="0" fillId="0" borderId="0" xfId="0"/>
    <xf numFmtId="0" fontId="3" fillId="2" borderId="0" xfId="1" applyFont="1" applyFill="1" applyBorder="1" applyAlignment="1">
      <alignment horizontal="left"/>
    </xf>
    <xf numFmtId="0" fontId="3" fillId="2" borderId="0" xfId="1" applyFont="1" applyFill="1" applyBorder="1" applyProtection="1">
      <protection locked="0"/>
    </xf>
    <xf numFmtId="164" fontId="3" fillId="2" borderId="0" xfId="1" applyNumberFormat="1" applyFont="1" applyFill="1" applyBorder="1" applyAlignment="1">
      <alignment horizontal="right"/>
    </xf>
    <xf numFmtId="0" fontId="3" fillId="2" borderId="0" xfId="1" applyFont="1" applyFill="1" applyBorder="1" applyAlignment="1">
      <alignment horizontal="center"/>
    </xf>
    <xf numFmtId="0" fontId="2" fillId="2" borderId="0" xfId="1" applyNumberFormat="1" applyFont="1" applyFill="1" applyBorder="1" applyAlignment="1">
      <alignment horizontal="right"/>
    </xf>
    <xf numFmtId="0" fontId="4" fillId="0" borderId="0" xfId="1" applyFont="1" applyBorder="1" applyAlignment="1">
      <alignment horizontal="left"/>
    </xf>
    <xf numFmtId="0" fontId="5" fillId="0" borderId="0" xfId="1" applyFont="1" applyBorder="1"/>
    <xf numFmtId="0" fontId="5" fillId="0" borderId="0" xfId="1" applyNumberFormat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4" fillId="0" borderId="0" xfId="1" applyFont="1" applyBorder="1"/>
    <xf numFmtId="164" fontId="5" fillId="0" borderId="0" xfId="1" applyNumberFormat="1" applyFont="1" applyBorder="1" applyAlignment="1">
      <alignment horizontal="right"/>
    </xf>
    <xf numFmtId="0" fontId="5" fillId="0" borderId="0" xfId="1" applyFont="1" applyBorder="1" applyAlignment="1">
      <alignment horizontal="right" vertical="center"/>
    </xf>
    <xf numFmtId="165" fontId="5" fillId="0" borderId="0" xfId="1" applyNumberFormat="1" applyFont="1" applyBorder="1" applyAlignment="1">
      <alignment horizontal="right" vertical="center"/>
    </xf>
    <xf numFmtId="2" fontId="5" fillId="0" borderId="0" xfId="1" applyNumberFormat="1" applyFont="1" applyBorder="1" applyAlignment="1">
      <alignment horizontal="right" vertical="center"/>
    </xf>
    <xf numFmtId="164" fontId="5" fillId="0" borderId="0" xfId="1" applyNumberFormat="1" applyFont="1" applyBorder="1" applyAlignment="1">
      <alignment horizontal="left"/>
    </xf>
    <xf numFmtId="166" fontId="5" fillId="0" borderId="0" xfId="2" applyNumberFormat="1" applyFont="1" applyBorder="1" applyAlignment="1">
      <alignment vertical="center"/>
    </xf>
    <xf numFmtId="0" fontId="6" fillId="0" borderId="0" xfId="1" applyNumberFormat="1" applyFont="1" applyBorder="1" applyAlignment="1">
      <alignment horizontal="right"/>
    </xf>
    <xf numFmtId="167" fontId="5" fillId="0" borderId="0" xfId="2" applyNumberFormat="1" applyFont="1" applyBorder="1" applyAlignment="1">
      <alignment vertical="center"/>
    </xf>
    <xf numFmtId="1" fontId="6" fillId="0" borderId="0" xfId="1" applyNumberFormat="1" applyFont="1" applyBorder="1" applyAlignment="1">
      <alignment horizontal="right"/>
    </xf>
    <xf numFmtId="0" fontId="1" fillId="0" borderId="0" xfId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4" fillId="0" borderId="0" xfId="1" applyNumberFormat="1" applyFont="1" applyBorder="1" applyAlignment="1" applyProtection="1">
      <alignment horizontal="right"/>
      <protection locked="0"/>
    </xf>
    <xf numFmtId="0" fontId="4" fillId="0" borderId="0" xfId="1" applyFont="1" applyBorder="1" applyAlignment="1" applyProtection="1">
      <alignment horizontal="right"/>
      <protection locked="0"/>
    </xf>
    <xf numFmtId="0" fontId="4" fillId="0" borderId="0" xfId="1" applyNumberFormat="1" applyFont="1" applyFill="1" applyBorder="1" applyAlignment="1">
      <alignment horizontal="right"/>
    </xf>
    <xf numFmtId="0" fontId="7" fillId="0" borderId="0" xfId="1" applyNumberFormat="1" applyFont="1" applyFill="1" applyBorder="1" applyAlignment="1">
      <alignment horizontal="left"/>
    </xf>
    <xf numFmtId="164" fontId="4" fillId="0" borderId="0" xfId="1" applyNumberFormat="1" applyFont="1" applyBorder="1" applyAlignment="1">
      <alignment horizontal="right"/>
    </xf>
    <xf numFmtId="0" fontId="7" fillId="0" borderId="0" xfId="1" applyNumberFormat="1" applyFont="1" applyBorder="1" applyAlignment="1">
      <alignment horizontal="left"/>
    </xf>
    <xf numFmtId="0" fontId="4" fillId="0" borderId="0" xfId="1" applyFont="1" applyBorder="1" applyProtection="1">
      <protection locked="0"/>
    </xf>
    <xf numFmtId="0" fontId="4" fillId="0" borderId="0" xfId="1" applyNumberFormat="1" applyFont="1" applyBorder="1" applyAlignment="1" applyProtection="1">
      <alignment horizontal="left"/>
      <protection locked="0"/>
    </xf>
    <xf numFmtId="14" fontId="4" fillId="0" borderId="0" xfId="1" applyNumberFormat="1" applyFont="1" applyBorder="1" applyProtection="1">
      <protection locked="0"/>
    </xf>
    <xf numFmtId="167" fontId="4" fillId="0" borderId="0" xfId="1" applyNumberFormat="1" applyFont="1" applyBorder="1" applyProtection="1">
      <protection locked="0"/>
    </xf>
    <xf numFmtId="0" fontId="4" fillId="0" borderId="0" xfId="1" applyFont="1" applyFill="1" applyBorder="1" applyAlignment="1">
      <alignment horizontal="left"/>
    </xf>
    <xf numFmtId="0" fontId="4" fillId="0" borderId="0" xfId="1" applyNumberFormat="1" applyFont="1" applyFill="1" applyBorder="1" applyAlignment="1" applyProtection="1">
      <alignment horizontal="right"/>
      <protection locked="0"/>
    </xf>
    <xf numFmtId="0" fontId="6" fillId="0" borderId="0" xfId="1" applyFont="1"/>
    <xf numFmtId="0" fontId="8" fillId="0" borderId="0" xfId="1" applyNumberFormat="1" applyFont="1" applyFill="1" applyBorder="1" applyAlignment="1">
      <alignment horizontal="left"/>
    </xf>
    <xf numFmtId="0" fontId="1" fillId="0" borderId="0" xfId="1" applyBorder="1" applyAlignment="1">
      <alignment horizontal="left"/>
    </xf>
    <xf numFmtId="164" fontId="9" fillId="0" borderId="0" xfId="1" applyNumberFormat="1" applyFont="1" applyBorder="1" applyAlignment="1">
      <alignment horizontal="right"/>
    </xf>
    <xf numFmtId="165" fontId="1" fillId="0" borderId="0" xfId="1" applyNumberFormat="1" applyBorder="1" applyAlignment="1">
      <alignment horizontal="right"/>
    </xf>
    <xf numFmtId="2" fontId="1" fillId="0" borderId="0" xfId="1" applyNumberFormat="1" applyBorder="1" applyAlignment="1">
      <alignment horizontal="right"/>
    </xf>
    <xf numFmtId="166" fontId="6" fillId="0" borderId="0" xfId="1" applyNumberFormat="1" applyFont="1" applyAlignment="1">
      <alignment vertical="center"/>
    </xf>
    <xf numFmtId="167" fontId="1" fillId="0" borderId="0" xfId="1" applyNumberFormat="1" applyBorder="1" applyAlignment="1">
      <alignment horizontal="right"/>
    </xf>
    <xf numFmtId="0" fontId="6" fillId="0" borderId="0" xfId="1" applyFont="1" applyBorder="1"/>
    <xf numFmtId="0" fontId="2" fillId="2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left"/>
    </xf>
    <xf numFmtId="0" fontId="6" fillId="0" borderId="0" xfId="0" applyFont="1" applyBorder="1" applyAlignment="1">
      <alignment horizontal="left"/>
    </xf>
    <xf numFmtId="168" fontId="0" fillId="0" borderId="0" xfId="0" applyNumberFormat="1" applyFont="1" applyBorder="1" applyAlignment="1">
      <alignment horizontal="right"/>
    </xf>
    <xf numFmtId="169" fontId="0" fillId="0" borderId="0" xfId="0" applyNumberFormat="1" applyFont="1" applyBorder="1" applyAlignment="1">
      <alignment horizontal="right"/>
    </xf>
    <xf numFmtId="0" fontId="0" fillId="0" borderId="0" xfId="0" applyFill="1" applyBorder="1"/>
    <xf numFmtId="14" fontId="0" fillId="0" borderId="0" xfId="0" applyNumberFormat="1" applyFill="1" applyBorder="1" applyProtection="1">
      <protection locked="0"/>
    </xf>
    <xf numFmtId="167" fontId="0" fillId="0" borderId="0" xfId="0" applyNumberFormat="1" applyFill="1" applyBorder="1" applyProtection="1">
      <protection locked="0"/>
    </xf>
    <xf numFmtId="165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NumberFormat="1" applyFill="1" applyBorder="1" applyAlignment="1" applyProtection="1">
      <alignment horizontal="right"/>
      <protection locked="0"/>
    </xf>
    <xf numFmtId="2" fontId="0" fillId="0" borderId="0" xfId="0" applyNumberFormat="1" applyFill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Protection="1">
      <protection locked="0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170" fontId="12" fillId="0" borderId="0" xfId="0" applyNumberFormat="1" applyFont="1" applyFill="1"/>
    <xf numFmtId="170" fontId="13" fillId="0" borderId="0" xfId="0" applyNumberFormat="1" applyFont="1" applyFill="1"/>
    <xf numFmtId="14" fontId="13" fillId="0" borderId="0" xfId="0" applyNumberFormat="1" applyFont="1" applyFill="1"/>
    <xf numFmtId="20" fontId="14" fillId="0" borderId="0" xfId="0" applyNumberFormat="1" applyFont="1" applyFill="1"/>
    <xf numFmtId="0" fontId="13" fillId="0" borderId="0" xfId="0" applyFont="1" applyFill="1"/>
    <xf numFmtId="14" fontId="12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2" fontId="12" fillId="0" borderId="0" xfId="0" applyNumberFormat="1" applyFont="1" applyAlignment="1" applyProtection="1">
      <alignment horizontal="right"/>
      <protection locked="0"/>
    </xf>
    <xf numFmtId="2" fontId="12" fillId="0" borderId="0" xfId="0" applyNumberFormat="1" applyFont="1" applyProtection="1">
      <protection locked="0"/>
    </xf>
    <xf numFmtId="170" fontId="12" fillId="0" borderId="0" xfId="0" applyNumberFormat="1" applyFont="1" applyFill="1" applyAlignment="1">
      <alignment wrapText="1"/>
    </xf>
    <xf numFmtId="165" fontId="13" fillId="0" borderId="0" xfId="0" applyNumberFormat="1" applyFont="1" applyAlignment="1">
      <alignment horizontal="right"/>
    </xf>
    <xf numFmtId="165" fontId="12" fillId="0" borderId="0" xfId="0" applyNumberFormat="1" applyFont="1" applyAlignment="1" applyProtection="1">
      <alignment horizontal="right"/>
      <protection locked="0"/>
    </xf>
    <xf numFmtId="0" fontId="15" fillId="0" borderId="0" xfId="0" applyFont="1" applyAlignment="1">
      <alignment horizontal="left"/>
    </xf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left"/>
    </xf>
    <xf numFmtId="165" fontId="13" fillId="0" borderId="0" xfId="0" applyNumberFormat="1" applyFont="1" applyFill="1" applyAlignment="1">
      <alignment horizontal="right"/>
    </xf>
    <xf numFmtId="14" fontId="12" fillId="0" borderId="0" xfId="0" applyNumberFormat="1" applyFont="1" applyFill="1" applyProtection="1">
      <protection locked="0"/>
    </xf>
    <xf numFmtId="0" fontId="12" fillId="0" borderId="0" xfId="0" applyFont="1" applyFill="1" applyAlignment="1" applyProtection="1">
      <alignment horizontal="right"/>
      <protection locked="0"/>
    </xf>
    <xf numFmtId="2" fontId="12" fillId="0" borderId="0" xfId="0" applyNumberFormat="1" applyFont="1" applyFill="1" applyAlignment="1" applyProtection="1">
      <alignment horizontal="right"/>
      <protection locked="0"/>
    </xf>
    <xf numFmtId="165" fontId="12" fillId="0" borderId="0" xfId="0" applyNumberFormat="1" applyFont="1" applyFill="1" applyAlignment="1" applyProtection="1">
      <alignment horizontal="right"/>
      <protection locked="0"/>
    </xf>
    <xf numFmtId="2" fontId="12" fillId="0" borderId="0" xfId="0" applyNumberFormat="1" applyFont="1" applyFill="1" applyProtection="1">
      <protection locked="0"/>
    </xf>
    <xf numFmtId="0" fontId="15" fillId="0" borderId="0" xfId="0" applyFont="1" applyFill="1" applyAlignment="1">
      <alignment horizontal="left"/>
    </xf>
    <xf numFmtId="0" fontId="12" fillId="0" borderId="0" xfId="0" applyFont="1" applyFill="1" applyProtection="1">
      <protection locked="0"/>
    </xf>
    <xf numFmtId="0" fontId="12" fillId="0" borderId="0" xfId="0" applyFont="1" applyProtection="1">
      <protection locked="0"/>
    </xf>
    <xf numFmtId="1" fontId="13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0" xfId="3" applyFont="1" applyFill="1" applyBorder="1" applyAlignment="1">
      <alignment horizontal="right" wrapText="1"/>
    </xf>
    <xf numFmtId="0" fontId="18" fillId="0" borderId="0" xfId="3" applyFont="1" applyFill="1" applyBorder="1" applyAlignment="1">
      <alignment wrapText="1"/>
    </xf>
    <xf numFmtId="0" fontId="17" fillId="0" borderId="0" xfId="3" applyFont="1" applyFill="1" applyBorder="1" applyAlignment="1">
      <alignment horizontal="center"/>
    </xf>
    <xf numFmtId="0" fontId="19" fillId="0" borderId="0" xfId="0" applyFont="1" applyFill="1" applyBorder="1"/>
    <xf numFmtId="0" fontId="18" fillId="0" borderId="0" xfId="0" applyFont="1" applyFill="1" applyBorder="1"/>
    <xf numFmtId="165" fontId="18" fillId="0" borderId="0" xfId="0" applyNumberFormat="1" applyFont="1" applyFill="1" applyBorder="1"/>
    <xf numFmtId="49" fontId="19" fillId="0" borderId="0" xfId="0" applyNumberFormat="1" applyFont="1" applyFill="1" applyBorder="1"/>
    <xf numFmtId="165" fontId="19" fillId="0" borderId="0" xfId="0" applyNumberFormat="1" applyFont="1" applyFill="1" applyBorder="1"/>
    <xf numFmtId="0" fontId="18" fillId="0" borderId="1" xfId="3" applyFont="1" applyFill="1" applyBorder="1" applyAlignment="1">
      <alignment horizontal="center"/>
    </xf>
    <xf numFmtId="165" fontId="18" fillId="0" borderId="1" xfId="3" applyNumberFormat="1" applyFont="1" applyFill="1" applyBorder="1" applyAlignment="1">
      <alignment horizontal="center"/>
    </xf>
    <xf numFmtId="0" fontId="18" fillId="0" borderId="2" xfId="3" applyFont="1" applyFill="1" applyBorder="1" applyAlignment="1">
      <alignment wrapText="1"/>
    </xf>
    <xf numFmtId="0" fontId="18" fillId="0" borderId="2" xfId="0" applyFont="1" applyFill="1" applyBorder="1"/>
    <xf numFmtId="165" fontId="18" fillId="0" borderId="2" xfId="0" applyNumberFormat="1" applyFont="1" applyFill="1" applyBorder="1"/>
  </cellXfs>
  <cellStyles count="4">
    <cellStyle name="Normal" xfId="0" builtinId="0"/>
    <cellStyle name="Normal 2" xfId="1"/>
    <cellStyle name="Normal_Sheet6" xfId="3"/>
    <cellStyle name="Percent 2" xfId="2"/>
  </cellStyles>
  <dxfs count="3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beyea" refreshedDate="42206.677839930555" createdVersion="3" refreshedVersion="3" minRefreshableVersion="3" recordCount="88">
  <cacheSource type="worksheet">
    <worksheetSource ref="A1:ED89" sheet="Station Nutrient Range"/>
  </cacheSource>
  <cacheFields count="134">
    <cacheField name="Order" numFmtId="0">
      <sharedItems containsSemiMixedTypes="0" containsString="0" containsNumber="1" containsInteger="1" minValue="1" maxValue="50"/>
    </cacheField>
    <cacheField name="NDSYear" numFmtId="0">
      <sharedItems containsSemiMixedTypes="0" containsString="0" containsNumber="1" containsInteger="1" minValue="2013" maxValue="2014"/>
    </cacheField>
    <cacheField name="Barcode" numFmtId="0">
      <sharedItems/>
    </cacheField>
    <cacheField name="StationID" numFmtId="0">
      <sharedItems containsMixedTypes="1" containsNumber="1" containsInteger="1" minValue="120" maxValue="12946" count="38">
        <n v="120"/>
        <n v="12940"/>
        <n v="12946"/>
        <n v="12817"/>
        <n v="12815"/>
        <n v="12809"/>
        <n v="12811"/>
        <s v="12805B"/>
        <s v="12554B"/>
        <s v="12554A"/>
        <n v="12555"/>
        <s v="12786B"/>
        <s v="12783B"/>
        <s v="12783C"/>
        <n v="10814"/>
        <n v="10815"/>
        <n v="10818"/>
        <n v="10769"/>
        <s v="10770A"/>
        <s v="10767B"/>
        <n v="9372"/>
        <n v="9717"/>
        <s v="138A"/>
        <n v="9245"/>
        <n v="9274"/>
        <n v="9862"/>
        <n v="9853"/>
        <n v="10329"/>
        <n v="10324"/>
        <n v="10283"/>
        <n v="10322"/>
        <s v="10267A"/>
        <s v="10268B"/>
        <n v="10118"/>
        <n v="10232"/>
        <n v="10240"/>
        <n v="10231"/>
        <n v="9240"/>
      </sharedItems>
    </cacheField>
    <cacheField name="Waterbody" numFmtId="0">
      <sharedItems/>
    </cacheField>
    <cacheField name="Description" numFmtId="0">
      <sharedItems/>
    </cacheField>
    <cacheField name="Lat" numFmtId="0">
      <sharedItems containsSemiMixedTypes="0" containsString="0" containsNumber="1" minValue="37.060502999999997" maxValue="40.745373000000001"/>
    </cacheField>
    <cacheField name="Long" numFmtId="0">
      <sharedItems containsSemiMixedTypes="0" containsString="0" containsNumber="1" minValue="-108.357838" maxValue="-106.04340000000001"/>
    </cacheField>
    <cacheField name="_RecvDt" numFmtId="0">
      <sharedItems containsBlank="1"/>
    </cacheField>
    <cacheField name="_RecvTemp" numFmtId="0">
      <sharedItems containsString="0" containsBlank="1" containsNumber="1" minValue="1" maxValue="10.3"/>
    </cacheField>
    <cacheField name="_ChemReportDate" numFmtId="0">
      <sharedItems containsBlank="1"/>
    </cacheField>
    <cacheField name="pH" numFmtId="0">
      <sharedItems containsMixedTypes="1" containsNumber="1" minValue="7.39" maxValue="9.16"/>
    </cacheField>
    <cacheField name="Conductivity" numFmtId="0">
      <sharedItems containsMixedTypes="1" containsNumber="1" minValue="49.73" maxValue="454.5"/>
    </cacheField>
    <cacheField name="Diss Oxygen" numFmtId="0">
      <sharedItems containsMixedTypes="1" containsNumber="1" minValue="6.58" maxValue="15.35"/>
    </cacheField>
    <cacheField name="DO % Sat" numFmtId="0">
      <sharedItems containsNonDate="0" containsString="0" containsBlank="1"/>
    </cacheField>
    <cacheField name="Temperature" numFmtId="0">
      <sharedItems containsMixedTypes="1" containsNumber="1" minValue="10.94" maxValue="24.83"/>
    </cacheField>
    <cacheField name="Sample Type" numFmtId="0">
      <sharedItems/>
    </cacheField>
    <cacheField name="Accessionid" numFmtId="0">
      <sharedItems containsBlank="1"/>
    </cacheField>
    <cacheField name="_CollDate" numFmtId="0">
      <sharedItems containsSemiMixedTypes="0" containsNonDate="0" containsDate="1" containsString="0" minDate="2013-07-29T00:00:00" maxDate="2014-08-28T00:00:00"/>
    </cacheField>
    <cacheField name="DOY" numFmtId="0">
      <sharedItems containsSemiMixedTypes="0" containsString="0" containsNumber="1" containsInteger="1" minValue="196" maxValue="239"/>
    </cacheField>
    <cacheField name="Time" numFmtId="167">
      <sharedItems containsSemiMixedTypes="0" containsNonDate="0" containsDate="1" containsString="0" minDate="1899-12-30T00:00:00" maxDate="1899-12-30T23:34:00"/>
    </cacheField>
    <cacheField name="_CollectedBy" numFmtId="0">
      <sharedItems/>
    </cacheField>
    <cacheField name="Visit" numFmtId="0">
      <sharedItems containsMixedTypes="1" containsNumber="1" containsInteger="1" minValue="1" maxValue="2"/>
    </cacheField>
    <cacheField name="Aluminum, Dissolved" numFmtId="0">
      <sharedItems containsMixedTypes="1" containsNumber="1" containsInteger="1" minValue="40" maxValue="740"/>
    </cacheField>
    <cacheField name="_Units" numFmtId="0">
      <sharedItems containsBlank="1"/>
    </cacheField>
    <cacheField name="_Qualifier" numFmtId="0">
      <sharedItems containsBlank="1"/>
    </cacheField>
    <cacheField name="_MDL" numFmtId="0">
      <sharedItems containsBlank="1" containsMixedTypes="1" containsNumber="1" containsInteger="1" minValue="40" maxValue="40"/>
    </cacheField>
    <cacheField name="Arsenic, Dissolved" numFmtId="0">
      <sharedItems containsMixedTypes="1" containsNumber="1" minValue="0.13" maxValue="5.8"/>
    </cacheField>
    <cacheField name="_Units2" numFmtId="0">
      <sharedItems containsBlank="1"/>
    </cacheField>
    <cacheField name="_Qualifier2" numFmtId="0">
      <sharedItems containsBlank="1"/>
    </cacheField>
    <cacheField name="_MDL2" numFmtId="0">
      <sharedItems containsBlank="1" containsMixedTypes="1" containsNumber="1" minValue="0.1" maxValue="0.1"/>
    </cacheField>
    <cacheField name="Arsenic, Total Recoverable" numFmtId="0">
      <sharedItems containsBlank="1" containsMixedTypes="1" containsNumber="1" minValue="0.14000000000000001" maxValue="15"/>
    </cacheField>
    <cacheField name="_Units3" numFmtId="0">
      <sharedItems containsBlank="1"/>
    </cacheField>
    <cacheField name="_Qualifier3" numFmtId="0">
      <sharedItems containsBlank="1"/>
    </cacheField>
    <cacheField name="_MDL3" numFmtId="0">
      <sharedItems containsBlank="1" containsMixedTypes="1" containsNumber="1" minValue="0.1" maxValue="0.1"/>
    </cacheField>
    <cacheField name="Cadmium, Dissolved" numFmtId="0">
      <sharedItems containsMixedTypes="1" containsNumber="1" minValue="0.34" maxValue="2.5"/>
    </cacheField>
    <cacheField name="_Units4" numFmtId="0">
      <sharedItems containsBlank="1"/>
    </cacheField>
    <cacheField name="_Qualifier4" numFmtId="0">
      <sharedItems containsBlank="1"/>
    </cacheField>
    <cacheField name="_MDL4" numFmtId="0">
      <sharedItems containsBlank="1" containsMixedTypes="1" containsNumber="1" minValue="7.0000000000000007E-2" maxValue="7.0000000000000007E-2"/>
    </cacheField>
    <cacheField name="Calcium, Dissolved" numFmtId="0">
      <sharedItems containsMixedTypes="1" containsNumber="1" minValue="2.1999999999999999E-2" maxValue="210"/>
    </cacheField>
    <cacheField name="_Units5" numFmtId="0">
      <sharedItems containsBlank="1"/>
    </cacheField>
    <cacheField name="_Qualifier5" numFmtId="0">
      <sharedItems containsBlank="1"/>
    </cacheField>
    <cacheField name="_MDL5" numFmtId="0">
      <sharedItems containsBlank="1" containsMixedTypes="1" containsNumber="1" minValue="0.02" maxValue="0.02"/>
    </cacheField>
    <cacheField name="Chromium, Dissolved" numFmtId="0">
      <sharedItems containsMixedTypes="1" containsNumber="1" containsInteger="1" minValue="1" maxValue="1"/>
    </cacheField>
    <cacheField name="_Units6" numFmtId="0">
      <sharedItems containsBlank="1"/>
    </cacheField>
    <cacheField name="_Qualifier6" numFmtId="0">
      <sharedItems containsBlank="1"/>
    </cacheField>
    <cacheField name="_MDL6" numFmtId="0">
      <sharedItems containsBlank="1" containsMixedTypes="1" containsNumber="1" containsInteger="1" minValue="1" maxValue="1"/>
    </cacheField>
    <cacheField name="Copper, Dissolved" numFmtId="0">
      <sharedItems containsMixedTypes="1" containsNumber="1" minValue="4" maxValue="4.3"/>
    </cacheField>
    <cacheField name="_Units7" numFmtId="0">
      <sharedItems containsBlank="1"/>
    </cacheField>
    <cacheField name="_Qualifier7" numFmtId="0">
      <sharedItems containsBlank="1"/>
    </cacheField>
    <cacheField name="_MDL7" numFmtId="0">
      <sharedItems containsBlank="1" containsMixedTypes="1" containsNumber="1" containsInteger="1" minValue="4" maxValue="4"/>
    </cacheField>
    <cacheField name="Hardness Total" numFmtId="0">
      <sharedItems containsMixedTypes="1" containsNumber="1" containsInteger="1" minValue="22" maxValue="1200"/>
    </cacheField>
    <cacheField name="_Units8" numFmtId="0">
      <sharedItems containsBlank="1"/>
    </cacheField>
    <cacheField name="_Qualifier8" numFmtId="0">
      <sharedItems containsBlank="1"/>
    </cacheField>
    <cacheField name="_MDL8" numFmtId="0">
      <sharedItems containsBlank="1" containsMixedTypes="1" containsNumber="1" containsInteger="1" minValue="1" maxValue="1"/>
    </cacheField>
    <cacheField name="Iron, Dissolved" numFmtId="0">
      <sharedItems containsMixedTypes="1" containsNumber="1" minValue="5.2" maxValue="490"/>
    </cacheField>
    <cacheField name="_Units9" numFmtId="0">
      <sharedItems containsBlank="1"/>
    </cacheField>
    <cacheField name="_Qualifier9" numFmtId="0">
      <sharedItems containsBlank="1"/>
    </cacheField>
    <cacheField name="_MDL9" numFmtId="0">
      <sharedItems containsBlank="1" containsMixedTypes="1" containsNumber="1" containsInteger="1" minValue="3" maxValue="3"/>
    </cacheField>
    <cacheField name="Iron, Total Recoverable" numFmtId="0">
      <sharedItems containsMixedTypes="1" containsNumber="1" minValue="6" maxValue="29000"/>
    </cacheField>
    <cacheField name="_Units10" numFmtId="0">
      <sharedItems containsBlank="1"/>
    </cacheField>
    <cacheField name="_Qualifier10" numFmtId="0">
      <sharedItems containsBlank="1"/>
    </cacheField>
    <cacheField name="_MDL10" numFmtId="0">
      <sharedItems containsBlank="1" containsMixedTypes="1" containsNumber="1" containsInteger="1" minValue="3" maxValue="3"/>
    </cacheField>
    <cacheField name="Lead, Dissolved" numFmtId="0">
      <sharedItems containsMixedTypes="1" containsNumber="1" minValue="0.17" maxValue="2.5"/>
    </cacheField>
    <cacheField name="_Units11" numFmtId="0">
      <sharedItems containsBlank="1"/>
    </cacheField>
    <cacheField name="_Qualifier11" numFmtId="0">
      <sharedItems containsBlank="1"/>
    </cacheField>
    <cacheField name="_MDL11" numFmtId="0">
      <sharedItems containsBlank="1" containsMixedTypes="1" containsNumber="1" minValue="0.15" maxValue="0.15"/>
    </cacheField>
    <cacheField name="Magnesium, Dissolved" numFmtId="0">
      <sharedItems containsMixedTypes="1" containsNumber="1" minValue="0.62" maxValue="110"/>
    </cacheField>
    <cacheField name="_Units12" numFmtId="0">
      <sharedItems containsBlank="1"/>
    </cacheField>
    <cacheField name="_Qualifier12" numFmtId="0">
      <sharedItems containsBlank="1"/>
    </cacheField>
    <cacheField name="_MDL12" numFmtId="0">
      <sharedItems containsBlank="1" containsMixedTypes="1" containsNumber="1" minValue="0.06" maxValue="0.06"/>
    </cacheField>
    <cacheField name="Manganese, Dissolved" numFmtId="0">
      <sharedItems containsMixedTypes="1" containsNumber="1" minValue="2" maxValue="270"/>
    </cacheField>
    <cacheField name="_Units13" numFmtId="0">
      <sharedItems containsBlank="1"/>
    </cacheField>
    <cacheField name="_Qualifier13" numFmtId="0">
      <sharedItems containsBlank="1"/>
    </cacheField>
    <cacheField name="_MDL13" numFmtId="0">
      <sharedItems containsBlank="1" containsMixedTypes="1" containsNumber="1" containsInteger="1" minValue="2" maxValue="2"/>
    </cacheField>
    <cacheField name="Nickel, Dissolved" numFmtId="0">
      <sharedItems containsMixedTypes="1" containsNumber="1" minValue="1" maxValue="4.4000000000000004"/>
    </cacheField>
    <cacheField name="_Units14" numFmtId="0">
      <sharedItems containsBlank="1"/>
    </cacheField>
    <cacheField name="_Qualifier14" numFmtId="0">
      <sharedItems containsBlank="1"/>
    </cacheField>
    <cacheField name="_MDL14" numFmtId="0">
      <sharedItems containsBlank="1" containsMixedTypes="1" containsNumber="1" containsInteger="1" minValue="1" maxValue="1"/>
    </cacheField>
    <cacheField name="Selenium, Dissolved" numFmtId="0">
      <sharedItems containsMixedTypes="1" containsNumber="1" minValue="0.18" maxValue="1.2"/>
    </cacheField>
    <cacheField name="_Units15" numFmtId="0">
      <sharedItems containsBlank="1"/>
    </cacheField>
    <cacheField name="_Qualifier15" numFmtId="0">
      <sharedItems containsBlank="1"/>
    </cacheField>
    <cacheField name="_MDL15" numFmtId="0">
      <sharedItems containsBlank="1" containsMixedTypes="1" containsNumber="1" minValue="0.17" maxValue="0.17"/>
    </cacheField>
    <cacheField name="Silver, Dissolved" numFmtId="0">
      <sharedItems/>
    </cacheField>
    <cacheField name="_Units16" numFmtId="0">
      <sharedItems containsBlank="1"/>
    </cacheField>
    <cacheField name="_Qualifier16" numFmtId="0">
      <sharedItems containsBlank="1"/>
    </cacheField>
    <cacheField name="_MDL16" numFmtId="0">
      <sharedItems containsBlank="1" containsMixedTypes="1" containsNumber="1" minValue="0.7" maxValue="0.7"/>
    </cacheField>
    <cacheField name="Sodium, Dissolved" numFmtId="0">
      <sharedItems containsMixedTypes="1" containsNumber="1" minValue="0.41" maxValue="100"/>
    </cacheField>
    <cacheField name="_Units17" numFmtId="0">
      <sharedItems containsBlank="1"/>
    </cacheField>
    <cacheField name="_Qualifier17" numFmtId="0">
      <sharedItems containsBlank="1"/>
    </cacheField>
    <cacheField name="_MDL17" numFmtId="0">
      <sharedItems containsBlank="1" containsMixedTypes="1" containsNumber="1" minValue="0.1" maxValue="0.1"/>
    </cacheField>
    <cacheField name="Uranium, Dissolved" numFmtId="0">
      <sharedItems containsMixedTypes="1" containsNumber="1" minValue="0.1" maxValue="5.9"/>
    </cacheField>
    <cacheField name="_Units18" numFmtId="0">
      <sharedItems containsBlank="1"/>
    </cacheField>
    <cacheField name="_Qualifier18" numFmtId="0">
      <sharedItems containsBlank="1"/>
    </cacheField>
    <cacheField name="_MDL18" numFmtId="0">
      <sharedItems containsBlank="1" containsMixedTypes="1" containsNumber="1" minValue="0.1" maxValue="0.1"/>
    </cacheField>
    <cacheField name="Zinc, Dissolved" numFmtId="0">
      <sharedItems containsMixedTypes="1" containsNumber="1" containsInteger="1" minValue="15" maxValue="460"/>
    </cacheField>
    <cacheField name="_Units19" numFmtId="0">
      <sharedItems containsBlank="1"/>
    </cacheField>
    <cacheField name="_Qualifier19" numFmtId="0">
      <sharedItems containsBlank="1"/>
    </cacheField>
    <cacheField name="_MDL19" numFmtId="0">
      <sharedItems containsBlank="1" containsMixedTypes="1" containsNumber="1" containsInteger="1" minValue="10" maxValue="10"/>
    </cacheField>
    <cacheField name="Nitrogen, Ammonia" numFmtId="0">
      <sharedItems containsMixedTypes="1" containsNumber="1" minValue="4.4000000000000003E-3" maxValue="0.12"/>
    </cacheField>
    <cacheField name="_Units20" numFmtId="0">
      <sharedItems containsBlank="1"/>
    </cacheField>
    <cacheField name="_Qualifier20" numFmtId="0">
      <sharedItems containsBlank="1"/>
    </cacheField>
    <cacheField name="_MDL20" numFmtId="0">
      <sharedItems containsBlank="1" containsMixedTypes="1" containsNumber="1" minValue="3.0000000000000001E-3" maxValue="3.0000000000000001E-3"/>
    </cacheField>
    <cacheField name="Nitrogen, Kjeldahl, Total" numFmtId="0">
      <sharedItems containsBlank="1" containsMixedTypes="1" containsNumber="1" minValue="0.13" maxValue="0.64"/>
    </cacheField>
    <cacheField name="_Units21" numFmtId="0">
      <sharedItems containsNonDate="0" containsString="0" containsBlank="1"/>
    </cacheField>
    <cacheField name="_Qualifier21" numFmtId="0">
      <sharedItems containsNonDate="0" containsString="0" containsBlank="1"/>
    </cacheField>
    <cacheField name="_MDL21" numFmtId="0">
      <sharedItems containsNonDate="0" containsString="0" containsBlank="1"/>
    </cacheField>
    <cacheField name="Phosphorus,  Total" numFmtId="0">
      <sharedItems containsMixedTypes="1" containsNumber="1" minValue="3.0000000000000001E-3" maxValue="1.1000000000000001"/>
    </cacheField>
    <cacheField name="_Units22" numFmtId="0">
      <sharedItems containsBlank="1"/>
    </cacheField>
    <cacheField name="_Qualifier22" numFmtId="0">
      <sharedItems containsBlank="1"/>
    </cacheField>
    <cacheField name="_MDL22" numFmtId="0">
      <sharedItems containsBlank="1" containsMixedTypes="1" containsNumber="1" minValue="3.0000000000000001E-3" maxValue="3.0000000000000001E-3"/>
    </cacheField>
    <cacheField name="Sulfate" numFmtId="0">
      <sharedItems containsMixedTypes="1" containsNumber="1" minValue="1.2" maxValue="1300"/>
    </cacheField>
    <cacheField name="_Units23" numFmtId="0">
      <sharedItems containsBlank="1"/>
    </cacheField>
    <cacheField name="_Qualifier23" numFmtId="0">
      <sharedItems containsBlank="1"/>
    </cacheField>
    <cacheField name="_MDL23" numFmtId="0">
      <sharedItems containsBlank="1" containsMixedTypes="1" containsNumber="1" containsInteger="1" minValue="1" maxValue="1"/>
    </cacheField>
    <cacheField name="Alkalinity, Total" numFmtId="0">
      <sharedItems containsMixedTypes="1" containsNumber="1" containsInteger="1" minValue="18" maxValue="260"/>
    </cacheField>
    <cacheField name="_Units24" numFmtId="0">
      <sharedItems containsBlank="1"/>
    </cacheField>
    <cacheField name="_Qualifier24" numFmtId="0">
      <sharedItems containsBlank="1"/>
    </cacheField>
    <cacheField name="_MDL24" numFmtId="0">
      <sharedItems containsMixedTypes="1" containsNumber="1" minValue="0.06" maxValue="10"/>
    </cacheField>
    <cacheField name="Nitrogen, Total " numFmtId="0">
      <sharedItems containsMixedTypes="1" containsNumber="1" minValue="5.0999999999999997E-2" maxValue="1.27"/>
    </cacheField>
    <cacheField name="_Units25" numFmtId="0">
      <sharedItems containsBlank="1"/>
    </cacheField>
    <cacheField name="_Qualifier25" numFmtId="0">
      <sharedItems containsBlank="1"/>
    </cacheField>
    <cacheField name="_MDL25" numFmtId="0">
      <sharedItems containsBlank="1" containsMixedTypes="1" containsNumber="1" minValue="1E-3" maxValue="1E-3"/>
    </cacheField>
    <cacheField name="Nitrogen, Nitrate/Nitrite" numFmtId="0">
      <sharedItems containsBlank="1" containsMixedTypes="1" containsNumber="1" minValue="7.1999999999999995E-2" maxValue="0.88"/>
    </cacheField>
    <cacheField name="_Units26" numFmtId="0">
      <sharedItems containsBlank="1"/>
    </cacheField>
    <cacheField name="Chloride*" numFmtId="0">
      <sharedItems containsBlank="1" containsMixedTypes="1" containsNumber="1" minValue="1.1000000000000001" maxValue="20"/>
    </cacheField>
    <cacheField name="_Units27" numFmtId="0">
      <sharedItems containsNonDate="0" containsString="0" containsBlank="1"/>
    </cacheField>
    <cacheField name="_Qualifier26" numFmtId="0">
      <sharedItems containsNonDate="0" containsString="0" containsBlank="1"/>
    </cacheField>
    <cacheField name="_MDL26" numFmtId="0">
      <sharedItems containsNonDate="0" containsString="0" containsBlank="1"/>
    </cacheField>
    <cacheField name="Molybdenum Total" numFmtId="0">
      <sharedItems containsBlank="1" containsMixedTypes="1" containsNumber="1" minValue="3.2" maxValue="3.2"/>
    </cacheField>
    <cacheField name="_Units28" numFmtId="0">
      <sharedItems containsNonDate="0" containsString="0" containsBlank="1"/>
    </cacheField>
    <cacheField name="_Qualifier27" numFmtId="0">
      <sharedItems containsNonDate="0" containsString="0" containsBlank="1"/>
    </cacheField>
    <cacheField name="_MDL27" numFmtId="0">
      <sharedItems containsNonDate="0" containsString="0" containsBlank="1"/>
    </cacheField>
    <cacheField name="Notes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beyea" refreshedDate="42206.678472916668" createdVersion="3" refreshedVersion="3" minRefreshableVersion="3" recordCount="107">
  <cacheSource type="worksheet">
    <worksheetSource ref="A1:EE108" sheet="For Access DB"/>
  </cacheSource>
  <cacheFields count="135">
    <cacheField name="Order" numFmtId="0">
      <sharedItems containsSemiMixedTypes="0" containsString="0" containsNumber="1" containsInteger="1" minValue="1" maxValue="50"/>
    </cacheField>
    <cacheField name="NDSYear" numFmtId="0">
      <sharedItems containsSemiMixedTypes="0" containsString="0" containsNumber="1" containsInteger="1" minValue="2012" maxValue="2014"/>
    </cacheField>
    <cacheField name="Barcode" numFmtId="0">
      <sharedItems containsMixedTypes="1" containsNumber="1" containsInteger="1" minValue="201360024" maxValue="201360075"/>
    </cacheField>
    <cacheField name="StationID" numFmtId="0">
      <sharedItems containsMixedTypes="1" containsNumber="1" containsInteger="1" minValue="120" maxValue="12946" count="41">
        <n v="5580"/>
        <n v="5577"/>
        <n v="5574"/>
        <n v="120"/>
        <n v="12940"/>
        <n v="12946"/>
        <n v="12817"/>
        <n v="12815"/>
        <n v="12809"/>
        <n v="12811"/>
        <s v="12805B"/>
        <s v="12554B"/>
        <s v="12554A"/>
        <n v="12555"/>
        <s v="12786B"/>
        <s v="12783B"/>
        <s v="12783C"/>
        <n v="10814"/>
        <n v="10815"/>
        <n v="10818"/>
        <n v="10769"/>
        <s v="10770A"/>
        <s v="10767B"/>
        <n v="9372"/>
        <n v="9717"/>
        <s v="138A"/>
        <n v="9245"/>
        <n v="9274"/>
        <n v="9862"/>
        <n v="9853"/>
        <n v="10329"/>
        <n v="10324"/>
        <n v="10283"/>
        <n v="10322"/>
        <s v="10267A"/>
        <s v="10268B"/>
        <n v="10118"/>
        <n v="10232"/>
        <n v="10240"/>
        <n v="10231"/>
        <n v="9240"/>
      </sharedItems>
    </cacheField>
    <cacheField name="Waterbody" numFmtId="0">
      <sharedItems count="27">
        <s v="Boulder Creek"/>
        <s v="Michigan River"/>
        <s v="Bear River"/>
        <s v=" Yampa River"/>
        <s v=" Gore Creek"/>
        <s v=" Roaring Fork River"/>
        <s v="San Miguel River"/>
        <s v="Fish Creek"/>
        <s v="West Dolores River"/>
        <s v="Roaring Forks Creek"/>
        <s v="Vallecito Creek"/>
        <s v="Mancos River"/>
        <s v="Florida River"/>
        <s v="Stollsteimer Creek"/>
        <s v="Williams Creek"/>
        <s v="Rio Blanco River"/>
        <s v="Navajo River"/>
        <s v="Stewart Creek"/>
        <s v="Cochetopa Creek"/>
        <s v="Cebolla Creek"/>
        <s v="Mill Creek"/>
        <s v="Ohio Creek"/>
        <s v="East River"/>
        <s v="Pine Creek"/>
        <s v="Lake Fork Gunnison River"/>
        <s v="Blue Creek"/>
        <s v="First Fork"/>
      </sharedItems>
    </cacheField>
    <cacheField name="Description" numFmtId="0">
      <sharedItems/>
    </cacheField>
    <cacheField name="Lat" numFmtId="0">
      <sharedItems containsSemiMixedTypes="0" containsString="0" containsNumber="1" minValue="37.060502999999997" maxValue="40.745373000000001"/>
    </cacheField>
    <cacheField name="Long" numFmtId="0">
      <sharedItems containsSemiMixedTypes="0" containsString="0" containsNumber="1" minValue="-108.357838" maxValue="-105.145877"/>
    </cacheField>
    <cacheField name="_RecvDt" numFmtId="0">
      <sharedItems containsDate="1" containsBlank="1" containsMixedTypes="1" minDate="2012-08-20T11:42:00" maxDate="2013-01-11T12:25:00"/>
    </cacheField>
    <cacheField name="_RecvTemp" numFmtId="0">
      <sharedItems containsBlank="1" containsMixedTypes="1" containsNumber="1" minValue="1" maxValue="15.3"/>
    </cacheField>
    <cacheField name="_ChemReportDate" numFmtId="0">
      <sharedItems containsBlank="1"/>
    </cacheField>
    <cacheField name="pH" numFmtId="0">
      <sharedItems containsBlank="1" containsMixedTypes="1" containsNumber="1" minValue="6.65" maxValue="9.16"/>
    </cacheField>
    <cacheField name="Conductivity" numFmtId="0">
      <sharedItems containsBlank="1" containsMixedTypes="1" containsNumber="1" minValue="48.13" maxValue="454.5"/>
    </cacheField>
    <cacheField name="Diss Oxygen" numFmtId="0">
      <sharedItems containsBlank="1" containsMixedTypes="1" containsNumber="1" minValue="6.58" maxValue="15.35"/>
    </cacheField>
    <cacheField name="DO % Sat" numFmtId="0">
      <sharedItems containsBlank="1" containsMixedTypes="1" containsNumber="1" minValue="97.190299999999993" maxValue="147.2696"/>
    </cacheField>
    <cacheField name="Temperature" numFmtId="0">
      <sharedItems containsBlank="1" containsMixedTypes="1" containsNumber="1" minValue="4.38" maxValue="24.83"/>
    </cacheField>
    <cacheField name="Sample Type" numFmtId="0">
      <sharedItems containsBlank="1"/>
    </cacheField>
    <cacheField name="Accessionid" numFmtId="0">
      <sharedItems containsBlank="1"/>
    </cacheField>
    <cacheField name="_CollDate" numFmtId="0">
      <sharedItems containsNonDate="0" containsDate="1" containsString="0" containsBlank="1" minDate="2012-08-17T00:00:00" maxDate="2014-08-28T00:00:00"/>
    </cacheField>
    <cacheField name="DOY" numFmtId="0">
      <sharedItems containsString="0" containsBlank="1" containsNumber="1" containsInteger="1" minValue="196" maxValue="305"/>
    </cacheField>
    <cacheField name="Time" numFmtId="0">
      <sharedItems containsNonDate="0" containsDate="1" containsString="0" containsBlank="1" minDate="1899-12-30T00:00:00" maxDate="1899-12-30T23:34:00"/>
    </cacheField>
    <cacheField name="_CollectedBy" numFmtId="0">
      <sharedItems/>
    </cacheField>
    <cacheField name="Visit" numFmtId="0">
      <sharedItems containsMixedTypes="1" containsNumber="1" containsInteger="1" minValue="1" maxValue="6"/>
    </cacheField>
    <cacheField name="Aluminum, Dissolved" numFmtId="0">
      <sharedItems containsBlank="1" containsMixedTypes="1" containsNumber="1" containsInteger="1" minValue="12" maxValue="740"/>
    </cacheField>
    <cacheField name="_Units" numFmtId="0">
      <sharedItems containsBlank="1"/>
    </cacheField>
    <cacheField name="_Qualifier" numFmtId="0">
      <sharedItems containsBlank="1"/>
    </cacheField>
    <cacheField name="_MDL" numFmtId="0">
      <sharedItems containsBlank="1" containsMixedTypes="1" containsNumber="1" containsInteger="1" minValue="40" maxValue="40"/>
    </cacheField>
    <cacheField name="Arsenic, Dissolved" numFmtId="0">
      <sharedItems containsBlank="1" containsMixedTypes="1" containsNumber="1" minValue="0.12" maxValue="5.8"/>
    </cacheField>
    <cacheField name="_Units2" numFmtId="0">
      <sharedItems containsBlank="1"/>
    </cacheField>
    <cacheField name="_Qualifier2" numFmtId="0">
      <sharedItems containsBlank="1"/>
    </cacheField>
    <cacheField name="_MDL2" numFmtId="0">
      <sharedItems containsBlank="1" containsMixedTypes="1" containsNumber="1" minValue="0.1" maxValue="0.1"/>
    </cacheField>
    <cacheField name="Arsenic, Total Recoverable" numFmtId="0">
      <sharedItems containsBlank="1" containsMixedTypes="1" containsNumber="1" minValue="0.14000000000000001" maxValue="15"/>
    </cacheField>
    <cacheField name="_Units3" numFmtId="0">
      <sharedItems containsBlank="1"/>
    </cacheField>
    <cacheField name="_Qualifier3" numFmtId="0">
      <sharedItems containsBlank="1"/>
    </cacheField>
    <cacheField name="_MDL3" numFmtId="0">
      <sharedItems containsBlank="1" containsMixedTypes="1" containsNumber="1" minValue="0.1" maxValue="0.1"/>
    </cacheField>
    <cacheField name="Cadmium, Dissolved" numFmtId="0">
      <sharedItems containsBlank="1" containsMixedTypes="1" containsNumber="1" minValue="0.34" maxValue="2.5"/>
    </cacheField>
    <cacheField name="_Units4" numFmtId="0">
      <sharedItems containsBlank="1"/>
    </cacheField>
    <cacheField name="_Qualifier4" numFmtId="0">
      <sharedItems containsBlank="1"/>
    </cacheField>
    <cacheField name="_MDL4" numFmtId="0">
      <sharedItems containsBlank="1" containsMixedTypes="1" containsNumber="1" minValue="7.0000000000000007E-2" maxValue="7.0000000000000007E-2"/>
    </cacheField>
    <cacheField name="Calcium, Dissolved" numFmtId="0">
      <sharedItems containsBlank="1" containsMixedTypes="1" containsNumber="1" minValue="2.1999999999999999E-2" maxValue="210"/>
    </cacheField>
    <cacheField name="_Units5" numFmtId="0">
      <sharedItems containsBlank="1"/>
    </cacheField>
    <cacheField name="_Qualifier5" numFmtId="0">
      <sharedItems containsBlank="1"/>
    </cacheField>
    <cacheField name="_MDL5" numFmtId="0">
      <sharedItems containsBlank="1" containsMixedTypes="1" containsNumber="1" minValue="0.02" maxValue="0.02"/>
    </cacheField>
    <cacheField name="Chromium, Dissolved" numFmtId="0">
      <sharedItems containsBlank="1" containsMixedTypes="1" containsNumber="1" containsInteger="1" minValue="1" maxValue="1"/>
    </cacheField>
    <cacheField name="_Units6" numFmtId="0">
      <sharedItems containsBlank="1"/>
    </cacheField>
    <cacheField name="_Qualifier6" numFmtId="0">
      <sharedItems containsBlank="1"/>
    </cacheField>
    <cacheField name="_MDL6" numFmtId="0">
      <sharedItems containsBlank="1" containsMixedTypes="1" containsNumber="1" containsInteger="1" minValue="1" maxValue="1"/>
    </cacheField>
    <cacheField name="Copper, Dissolved" numFmtId="0">
      <sharedItems containsBlank="1" containsMixedTypes="1" containsNumber="1" minValue="4" maxValue="200"/>
    </cacheField>
    <cacheField name="_Units7" numFmtId="0">
      <sharedItems containsBlank="1"/>
    </cacheField>
    <cacheField name="_Qualifier7" numFmtId="0">
      <sharedItems containsBlank="1"/>
    </cacheField>
    <cacheField name="_MDL7" numFmtId="0">
      <sharedItems containsBlank="1" containsMixedTypes="1" containsNumber="1" containsInteger="1" minValue="4" maxValue="4"/>
    </cacheField>
    <cacheField name="Hardness Total" numFmtId="0">
      <sharedItems containsBlank="1" containsMixedTypes="1" containsNumber="1" containsInteger="1" minValue="22" maxValue="1200"/>
    </cacheField>
    <cacheField name="_Units8" numFmtId="0">
      <sharedItems containsBlank="1"/>
    </cacheField>
    <cacheField name="_Qualifier8" numFmtId="0">
      <sharedItems containsBlank="1"/>
    </cacheField>
    <cacheField name="_MDL8" numFmtId="0">
      <sharedItems containsBlank="1" containsMixedTypes="1" containsNumber="1" containsInteger="1" minValue="1" maxValue="1"/>
    </cacheField>
    <cacheField name="Iron, Dissolved" numFmtId="0">
      <sharedItems containsBlank="1" containsMixedTypes="1" containsNumber="1" minValue="5.2" maxValue="490"/>
    </cacheField>
    <cacheField name="_Units9" numFmtId="0">
      <sharedItems containsBlank="1"/>
    </cacheField>
    <cacheField name="_Qualifier9" numFmtId="0">
      <sharedItems containsBlank="1"/>
    </cacheField>
    <cacheField name="_MDL9" numFmtId="0">
      <sharedItems containsBlank="1" containsMixedTypes="1" containsNumber="1" containsInteger="1" minValue="3" maxValue="3"/>
    </cacheField>
    <cacheField name="Iron, Total Recoverable" numFmtId="0">
      <sharedItems containsBlank="1" containsMixedTypes="1" containsNumber="1" minValue="6" maxValue="29000"/>
    </cacheField>
    <cacheField name="_Units10" numFmtId="0">
      <sharedItems containsBlank="1"/>
    </cacheField>
    <cacheField name="_Qualifier10" numFmtId="0">
      <sharedItems containsBlank="1"/>
    </cacheField>
    <cacheField name="_MDL10" numFmtId="0">
      <sharedItems containsBlank="1" containsMixedTypes="1" containsNumber="1" containsInteger="1" minValue="3" maxValue="3"/>
    </cacheField>
    <cacheField name="Lead, Dissolved" numFmtId="0">
      <sharedItems containsBlank="1" containsMixedTypes="1" containsNumber="1" minValue="0.17" maxValue="2.5"/>
    </cacheField>
    <cacheField name="_Units11" numFmtId="0">
      <sharedItems containsBlank="1"/>
    </cacheField>
    <cacheField name="_Qualifier11" numFmtId="0">
      <sharedItems containsBlank="1"/>
    </cacheField>
    <cacheField name="_MDL11" numFmtId="0">
      <sharedItems containsBlank="1" containsMixedTypes="1" containsNumber="1" minValue="0.15" maxValue="0.15"/>
    </cacheField>
    <cacheField name="Magnesium, Dissolved" numFmtId="0">
      <sharedItems containsBlank="1" containsMixedTypes="1" containsNumber="1" minValue="0.62" maxValue="110"/>
    </cacheField>
    <cacheField name="_Units12" numFmtId="0">
      <sharedItems containsBlank="1"/>
    </cacheField>
    <cacheField name="_Qualifier12" numFmtId="0">
      <sharedItems containsBlank="1"/>
    </cacheField>
    <cacheField name="_MDL12" numFmtId="0">
      <sharedItems containsBlank="1" containsMixedTypes="1" containsNumber="1" minValue="0.06" maxValue="0.06"/>
    </cacheField>
    <cacheField name="Manganese, Dissolved" numFmtId="0">
      <sharedItems containsBlank="1" containsMixedTypes="1" containsNumber="1" minValue="2" maxValue="270"/>
    </cacheField>
    <cacheField name="_Units13" numFmtId="0">
      <sharedItems containsBlank="1"/>
    </cacheField>
    <cacheField name="_Qualifier13" numFmtId="0">
      <sharedItems containsBlank="1"/>
    </cacheField>
    <cacheField name="_MDL13" numFmtId="0">
      <sharedItems containsBlank="1" containsMixedTypes="1" containsNumber="1" containsInteger="1" minValue="2" maxValue="2"/>
    </cacheField>
    <cacheField name="Nickel, Dissolved" numFmtId="0">
      <sharedItems containsBlank="1" containsMixedTypes="1" containsNumber="1" minValue="1" maxValue="4.4000000000000004"/>
    </cacheField>
    <cacheField name="_Units14" numFmtId="0">
      <sharedItems containsBlank="1"/>
    </cacheField>
    <cacheField name="_Qualifier14" numFmtId="0">
      <sharedItems containsBlank="1"/>
    </cacheField>
    <cacheField name="_MDL14" numFmtId="0">
      <sharedItems containsBlank="1" containsMixedTypes="1" containsNumber="1" containsInteger="1" minValue="1" maxValue="1"/>
    </cacheField>
    <cacheField name="Selenium, Dissolved" numFmtId="0">
      <sharedItems containsBlank="1" containsMixedTypes="1" containsNumber="1" minValue="0.18" maxValue="1.2"/>
    </cacheField>
    <cacheField name="_Units15" numFmtId="0">
      <sharedItems containsBlank="1"/>
    </cacheField>
    <cacheField name="_Qualifier15" numFmtId="0">
      <sharedItems containsBlank="1"/>
    </cacheField>
    <cacheField name="_MDL15" numFmtId="0">
      <sharedItems containsBlank="1" containsMixedTypes="1" containsNumber="1" minValue="0.17" maxValue="0.17"/>
    </cacheField>
    <cacheField name="Silver, Dissolved" numFmtId="0">
      <sharedItems containsBlank="1"/>
    </cacheField>
    <cacheField name="_Units16" numFmtId="0">
      <sharedItems containsBlank="1"/>
    </cacheField>
    <cacheField name="_Qualifier16" numFmtId="0">
      <sharedItems containsBlank="1"/>
    </cacheField>
    <cacheField name="_MDL16" numFmtId="0">
      <sharedItems containsBlank="1" containsMixedTypes="1" containsNumber="1" minValue="0.7" maxValue="0.7"/>
    </cacheField>
    <cacheField name="Sodium, Dissolved" numFmtId="0">
      <sharedItems containsBlank="1" containsMixedTypes="1" containsNumber="1" minValue="0.41" maxValue="100"/>
    </cacheField>
    <cacheField name="_Units17" numFmtId="0">
      <sharedItems containsBlank="1"/>
    </cacheField>
    <cacheField name="_Qualifier17" numFmtId="0">
      <sharedItems containsBlank="1"/>
    </cacheField>
    <cacheField name="_MDL17" numFmtId="0">
      <sharedItems containsBlank="1" containsMixedTypes="1" containsNumber="1" minValue="0.1" maxValue="0.1"/>
    </cacheField>
    <cacheField name="Uranium, Dissolved" numFmtId="0">
      <sharedItems containsBlank="1" containsMixedTypes="1" containsNumber="1" minValue="0.1" maxValue="5.9"/>
    </cacheField>
    <cacheField name="_Units18" numFmtId="0">
      <sharedItems containsBlank="1"/>
    </cacheField>
    <cacheField name="_Qualifier18" numFmtId="0">
      <sharedItems containsBlank="1"/>
    </cacheField>
    <cacheField name="_MDL18" numFmtId="0">
      <sharedItems containsBlank="1" containsMixedTypes="1" containsNumber="1" minValue="0.1" maxValue="0.1"/>
    </cacheField>
    <cacheField name="Zinc, Dissolved" numFmtId="0">
      <sharedItems containsBlank="1" containsMixedTypes="1" containsNumber="1" containsInteger="1" minValue="15" maxValue="460"/>
    </cacheField>
    <cacheField name="_Units19" numFmtId="0">
      <sharedItems containsBlank="1"/>
    </cacheField>
    <cacheField name="_Qualifier19" numFmtId="0">
      <sharedItems containsBlank="1"/>
    </cacheField>
    <cacheField name="_MDL19" numFmtId="0">
      <sharedItems containsBlank="1" containsMixedTypes="1" containsNumber="1" containsInteger="1" minValue="10" maxValue="10"/>
    </cacheField>
    <cacheField name="Nitrogen, Ammonia" numFmtId="0">
      <sharedItems containsBlank="1" containsMixedTypes="1" containsNumber="1" minValue="4.4000000000000003E-3" maxValue="0.12"/>
    </cacheField>
    <cacheField name="_Units20" numFmtId="0">
      <sharedItems containsBlank="1"/>
    </cacheField>
    <cacheField name="_Qualifier20" numFmtId="0">
      <sharedItems containsBlank="1"/>
    </cacheField>
    <cacheField name="_MDL20" numFmtId="0">
      <sharedItems containsBlank="1" containsMixedTypes="1" containsNumber="1" minValue="3.0000000000000001E-3" maxValue="3.0000000000000001E-3"/>
    </cacheField>
    <cacheField name="Nitrogen, Kjeldahl, Total" numFmtId="0">
      <sharedItems containsBlank="1" containsMixedTypes="1" containsNumber="1" minValue="0.13" maxValue="0.64"/>
    </cacheField>
    <cacheField name="_Units21" numFmtId="0">
      <sharedItems containsNonDate="0" containsString="0" containsBlank="1"/>
    </cacheField>
    <cacheField name="_Qualifier21" numFmtId="0">
      <sharedItems containsNonDate="0" containsString="0" containsBlank="1"/>
    </cacheField>
    <cacheField name="_MDL21" numFmtId="0">
      <sharedItems containsNonDate="0" containsString="0" containsBlank="1"/>
    </cacheField>
    <cacheField name="Phosphorus,  Total" numFmtId="0">
      <sharedItems containsBlank="1" containsMixedTypes="1" containsNumber="1" minValue="3.0000000000000001E-3" maxValue="1.1000000000000001"/>
    </cacheField>
    <cacheField name="_Units22" numFmtId="0">
      <sharedItems containsBlank="1"/>
    </cacheField>
    <cacheField name="_Qualifier22" numFmtId="0">
      <sharedItems containsBlank="1"/>
    </cacheField>
    <cacheField name="_MDL22" numFmtId="0">
      <sharedItems containsBlank="1" containsMixedTypes="1" containsNumber="1" minValue="3.0000000000000001E-3" maxValue="3.0000000000000001E-3"/>
    </cacheField>
    <cacheField name="Sulfate" numFmtId="0">
      <sharedItems containsBlank="1" containsMixedTypes="1" containsNumber="1" minValue="1.2" maxValue="1300"/>
    </cacheField>
    <cacheField name="_Units23" numFmtId="0">
      <sharedItems containsBlank="1"/>
    </cacheField>
    <cacheField name="_Qualifier23" numFmtId="0">
      <sharedItems containsBlank="1"/>
    </cacheField>
    <cacheField name="_MDL23" numFmtId="0">
      <sharedItems containsBlank="1" containsMixedTypes="1" containsNumber="1" containsInteger="1" minValue="1" maxValue="1"/>
    </cacheField>
    <cacheField name="Alkalinity, Total" numFmtId="0">
      <sharedItems containsBlank="1" containsMixedTypes="1" containsNumber="1" containsInteger="1" minValue="18" maxValue="260"/>
    </cacheField>
    <cacheField name="_Units24" numFmtId="0">
      <sharedItems containsBlank="1"/>
    </cacheField>
    <cacheField name="_Qualifier24" numFmtId="0">
      <sharedItems containsBlank="1"/>
    </cacheField>
    <cacheField name="_MDL24" numFmtId="0">
      <sharedItems containsBlank="1" containsMixedTypes="1" containsNumber="1" minValue="0.06" maxValue="10"/>
    </cacheField>
    <cacheField name="Nitrogen, Total " numFmtId="0">
      <sharedItems containsBlank="1" containsMixedTypes="1" containsNumber="1" minValue="5.0999999999999997E-2" maxValue="1.27"/>
    </cacheField>
    <cacheField name="N:P Ratio" numFmtId="0">
      <sharedItems containsBlank="1" containsMixedTypes="1" containsNumber="1" minValue="0.75384615384615383" maxValue="63"/>
    </cacheField>
    <cacheField name="_Units25" numFmtId="0">
      <sharedItems containsBlank="1"/>
    </cacheField>
    <cacheField name="_Qualifier25" numFmtId="0">
      <sharedItems containsBlank="1"/>
    </cacheField>
    <cacheField name="_MDL25" numFmtId="0">
      <sharedItems containsBlank="1" containsMixedTypes="1" containsNumber="1" minValue="1E-3" maxValue="1E-3"/>
    </cacheField>
    <cacheField name="Nitrogen, Nitrate/Nitrite" numFmtId="0">
      <sharedItems containsBlank="1" containsMixedTypes="1" containsNumber="1" minValue="7.1999999999999995E-2" maxValue="0.88"/>
    </cacheField>
    <cacheField name="_Units26" numFmtId="0">
      <sharedItems containsBlank="1"/>
    </cacheField>
    <cacheField name="Chloride*" numFmtId="0">
      <sharedItems containsBlank="1" containsMixedTypes="1" containsNumber="1" minValue="1.1000000000000001" maxValue="110"/>
    </cacheField>
    <cacheField name="_Units27" numFmtId="0">
      <sharedItems containsNonDate="0" containsString="0" containsBlank="1"/>
    </cacheField>
    <cacheField name="_Qualifier26" numFmtId="0">
      <sharedItems containsNonDate="0" containsString="0" containsBlank="1"/>
    </cacheField>
    <cacheField name="_MDL26" numFmtId="0">
      <sharedItems containsNonDate="0" containsString="0" containsBlank="1"/>
    </cacheField>
    <cacheField name="Molybdenum Total" numFmtId="0">
      <sharedItems containsBlank="1" containsMixedTypes="1" containsNumber="1" minValue="3.2" maxValue="3.2"/>
    </cacheField>
    <cacheField name="_Units28" numFmtId="0">
      <sharedItems containsNonDate="0" containsString="0" containsBlank="1"/>
    </cacheField>
    <cacheField name="_Qualifier27" numFmtId="0">
      <sharedItems containsNonDate="0" containsString="0" containsBlank="1"/>
    </cacheField>
    <cacheField name="_MDL27" numFmtId="0">
      <sharedItems containsNonDate="0" containsString="0" containsBlank="1"/>
    </cacheField>
    <cacheField name="Note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n v="1"/>
    <n v="2013"/>
    <s v="20146027-001"/>
    <x v="0"/>
    <s v="Michigan River"/>
    <s v=" @ Walden (above WWTF)"/>
    <n v="40.741061000000002"/>
    <n v="-106.27973799999999"/>
    <s v="08/05/2013 14:35:00"/>
    <n v="1"/>
    <m/>
    <n v="7.94"/>
    <n v="157.5"/>
    <n v="10.31"/>
    <m/>
    <n v="15.44"/>
    <s v="Routine"/>
    <s v="ENV-2013009423-001-A"/>
    <d v="2013-07-29T00:00:00"/>
    <n v="210"/>
    <d v="1899-12-30T13:15:00"/>
    <s v="BB MM"/>
    <n v="1"/>
    <s v="&lt;40"/>
    <m/>
    <m/>
    <m/>
    <n v="0.69"/>
    <m/>
    <m/>
    <m/>
    <m/>
    <m/>
    <m/>
    <m/>
    <s v="&lt;0.07"/>
    <m/>
    <m/>
    <m/>
    <n v="22"/>
    <m/>
    <m/>
    <m/>
    <s v="&lt;1"/>
    <m/>
    <m/>
    <m/>
    <s v="&lt;4"/>
    <m/>
    <m/>
    <m/>
    <n v="86"/>
    <m/>
    <m/>
    <m/>
    <n v="440"/>
    <m/>
    <m/>
    <m/>
    <n v="740"/>
    <m/>
    <m/>
    <m/>
    <s v="&lt;0.15"/>
    <m/>
    <m/>
    <m/>
    <n v="6"/>
    <m/>
    <m/>
    <m/>
    <n v="16"/>
    <m/>
    <m/>
    <m/>
    <s v="&lt;1"/>
    <m/>
    <m/>
    <m/>
    <s v="&lt;0.17"/>
    <m/>
    <m/>
    <m/>
    <s v="&lt;0.7"/>
    <m/>
    <m/>
    <m/>
    <n v="5.7"/>
    <m/>
    <m/>
    <m/>
    <n v="1.5"/>
    <m/>
    <m/>
    <m/>
    <s v="&lt;10"/>
    <m/>
    <m/>
    <m/>
    <s v="&lt;0.003"/>
    <m/>
    <m/>
    <m/>
    <n v="0.33"/>
    <m/>
    <m/>
    <m/>
    <n v="0.02"/>
    <m/>
    <m/>
    <m/>
    <n v="8.9"/>
    <m/>
    <m/>
    <m/>
    <n v="86"/>
    <m/>
    <m/>
    <s v="&lt;0.05"/>
    <n v="0.35500000000000004"/>
    <m/>
    <m/>
    <m/>
    <m/>
    <m/>
    <s v="&lt;1"/>
    <m/>
    <m/>
    <m/>
    <s v="&lt;10"/>
    <m/>
    <m/>
    <m/>
    <s v="TN Calculated"/>
  </r>
  <r>
    <n v="2"/>
    <n v="2013"/>
    <s v="20146028-001"/>
    <x v="1"/>
    <s v="Michigan River"/>
    <s v="Below WWTF"/>
    <n v="40.745373000000001"/>
    <n v="-106.29673"/>
    <s v="08/05/2013 14:35:00"/>
    <n v="1"/>
    <m/>
    <n v="7.93"/>
    <n v="163.6"/>
    <n v="10.17"/>
    <m/>
    <n v="15.91"/>
    <s v="Routine"/>
    <s v="ENV-2013009424-001-A"/>
    <d v="2013-07-29T00:00:00"/>
    <n v="210"/>
    <d v="1899-12-30T14:30:00"/>
    <s v="BB MM"/>
    <n v="1"/>
    <s v="&lt;40"/>
    <m/>
    <m/>
    <m/>
    <n v="0.74"/>
    <m/>
    <m/>
    <m/>
    <m/>
    <m/>
    <m/>
    <m/>
    <s v="&lt;0.07"/>
    <m/>
    <m/>
    <m/>
    <n v="24"/>
    <m/>
    <m/>
    <m/>
    <s v="&lt;1"/>
    <m/>
    <m/>
    <m/>
    <s v="&lt;4"/>
    <m/>
    <m/>
    <m/>
    <n v="89"/>
    <m/>
    <m/>
    <m/>
    <n v="400"/>
    <m/>
    <m/>
    <m/>
    <n v="970"/>
    <m/>
    <m/>
    <m/>
    <s v="&lt;0.15"/>
    <m/>
    <m/>
    <m/>
    <n v="6.4"/>
    <m/>
    <m/>
    <m/>
    <n v="19"/>
    <m/>
    <m/>
    <m/>
    <s v="&lt;1"/>
    <m/>
    <m/>
    <m/>
    <s v="&lt;0.17"/>
    <m/>
    <m/>
    <m/>
    <s v="&lt;0.7"/>
    <m/>
    <m/>
    <m/>
    <n v="6.3"/>
    <m/>
    <m/>
    <m/>
    <n v="1.5"/>
    <m/>
    <m/>
    <m/>
    <s v="&lt;10"/>
    <m/>
    <m/>
    <m/>
    <n v="6.3E-3"/>
    <m/>
    <m/>
    <m/>
    <n v="0.46"/>
    <m/>
    <m/>
    <m/>
    <n v="4.8000000000000001E-2"/>
    <m/>
    <m/>
    <m/>
    <n v="9.1"/>
    <m/>
    <m/>
    <m/>
    <n v="90"/>
    <m/>
    <m/>
    <s v="&lt;0.05"/>
    <n v="0.48500000000000004"/>
    <m/>
    <m/>
    <m/>
    <m/>
    <m/>
    <s v="&lt;1"/>
    <m/>
    <m/>
    <m/>
    <s v="&lt;10"/>
    <m/>
    <m/>
    <m/>
    <s v="TN Calculated"/>
  </r>
  <r>
    <n v="3"/>
    <n v="2013"/>
    <s v="20146029-001"/>
    <x v="2"/>
    <s v="Michigan River"/>
    <s v="@ Hwy 14 d/s of S. Fork"/>
    <n v="40.553710000000002"/>
    <n v="-106.04340000000001"/>
    <s v="08/05/2013 14:35:00"/>
    <n v="1"/>
    <m/>
    <n v="7.57"/>
    <n v="107.9"/>
    <n v="9.26"/>
    <m/>
    <n v="14.12"/>
    <s v="Routine"/>
    <s v="ENV-2013009425-001-A"/>
    <d v="2013-07-29T00:00:00"/>
    <n v="210"/>
    <d v="1899-12-30T15:20:00"/>
    <s v="BB MM"/>
    <n v="1"/>
    <s v="&lt;40"/>
    <m/>
    <m/>
    <m/>
    <n v="0.38"/>
    <m/>
    <m/>
    <m/>
    <m/>
    <m/>
    <m/>
    <m/>
    <s v="&lt;0.07"/>
    <m/>
    <m/>
    <m/>
    <n v="17"/>
    <m/>
    <m/>
    <m/>
    <s v="&lt;1"/>
    <m/>
    <m/>
    <m/>
    <s v="&lt;4"/>
    <m/>
    <m/>
    <m/>
    <n v="63"/>
    <m/>
    <m/>
    <m/>
    <n v="390"/>
    <m/>
    <m/>
    <m/>
    <n v="510"/>
    <m/>
    <m/>
    <m/>
    <s v="&lt;0.15"/>
    <m/>
    <m/>
    <m/>
    <n v="4.9000000000000004"/>
    <m/>
    <m/>
    <m/>
    <n v="25"/>
    <m/>
    <m/>
    <m/>
    <s v="&lt;1"/>
    <m/>
    <m/>
    <m/>
    <s v="&lt;0.17"/>
    <m/>
    <m/>
    <m/>
    <s v="&lt;0.7"/>
    <m/>
    <m/>
    <m/>
    <n v="2.8"/>
    <m/>
    <m/>
    <m/>
    <n v="0.65"/>
    <m/>
    <m/>
    <m/>
    <s v="&lt;10"/>
    <m/>
    <m/>
    <m/>
    <s v="&lt;0.003"/>
    <m/>
    <m/>
    <m/>
    <n v="0.2"/>
    <m/>
    <m/>
    <m/>
    <n v="2.1999999999999999E-2"/>
    <m/>
    <m/>
    <m/>
    <n v="14"/>
    <m/>
    <m/>
    <m/>
    <n v="51"/>
    <m/>
    <m/>
    <s v="&lt;0.05"/>
    <n v="0.22500000000000001"/>
    <m/>
    <m/>
    <m/>
    <m/>
    <m/>
    <s v="&lt;1"/>
    <m/>
    <m/>
    <m/>
    <s v="&lt;10"/>
    <m/>
    <m/>
    <m/>
    <s v="TN Calculated"/>
  </r>
  <r>
    <n v="4"/>
    <n v="2013"/>
    <s v="20146030-001"/>
    <x v="3"/>
    <s v="Bear River"/>
    <s v="d/s Yamcolo Reservoir"/>
    <n v="40.061459999999997"/>
    <n v="-107.01203"/>
    <s v="08/05/2013 14:35:00"/>
    <n v="1"/>
    <m/>
    <n v="7.58"/>
    <n v="88.33"/>
    <n v="8.9700000000000006"/>
    <m/>
    <n v="15.05"/>
    <s v="Routine"/>
    <s v="ENV-2013009426-001-A"/>
    <d v="2013-07-30T00:00:00"/>
    <n v="211"/>
    <d v="1899-12-30T11:35:00"/>
    <s v="BB MM"/>
    <n v="1"/>
    <s v="&lt;40"/>
    <m/>
    <m/>
    <m/>
    <n v="0.71"/>
    <m/>
    <m/>
    <m/>
    <m/>
    <m/>
    <m/>
    <m/>
    <s v="&lt;0.07"/>
    <m/>
    <m/>
    <m/>
    <n v="13"/>
    <m/>
    <m/>
    <m/>
    <s v="&lt;1"/>
    <m/>
    <m/>
    <m/>
    <s v="&lt;4"/>
    <m/>
    <m/>
    <m/>
    <n v="53"/>
    <m/>
    <m/>
    <m/>
    <n v="110"/>
    <m/>
    <m/>
    <m/>
    <n v="680"/>
    <m/>
    <m/>
    <m/>
    <s v="&lt;0.15"/>
    <m/>
    <m/>
    <m/>
    <n v="4.2"/>
    <m/>
    <m/>
    <m/>
    <n v="14"/>
    <m/>
    <m/>
    <m/>
    <s v="&lt;1"/>
    <m/>
    <m/>
    <m/>
    <s v="&lt;0.17"/>
    <m/>
    <m/>
    <m/>
    <s v="&lt;0.7"/>
    <m/>
    <m/>
    <m/>
    <n v="1.7"/>
    <m/>
    <m/>
    <m/>
    <n v="0.13"/>
    <m/>
    <m/>
    <m/>
    <s v="&lt;10"/>
    <m/>
    <m/>
    <m/>
    <n v="1.0999999999999999E-2"/>
    <m/>
    <m/>
    <m/>
    <n v="0.3"/>
    <m/>
    <m/>
    <m/>
    <n v="4.2999999999999997E-2"/>
    <m/>
    <m/>
    <m/>
    <n v="4.8"/>
    <m/>
    <m/>
    <m/>
    <n v="54"/>
    <m/>
    <m/>
    <s v="&lt;0.05"/>
    <n v="0.32500000000000001"/>
    <m/>
    <m/>
    <m/>
    <m/>
    <m/>
    <s v="&lt;1"/>
    <m/>
    <m/>
    <m/>
    <s v="&lt;10"/>
    <m/>
    <m/>
    <m/>
    <s v="TN Calculated"/>
  </r>
  <r>
    <n v="5"/>
    <n v="2013"/>
    <s v="20146031-001"/>
    <x v="4"/>
    <s v=" Yampa River"/>
    <s v=" d/s Yampa @ CR21"/>
    <n v="40.182810000000003"/>
    <n v="-106.91539"/>
    <s v="08/05/2013 14:35:00"/>
    <n v="1"/>
    <m/>
    <n v="8"/>
    <n v="358.3"/>
    <n v="10.07"/>
    <m/>
    <n v="14.02"/>
    <s v="Routine"/>
    <s v="ENV-2013009427-001-A"/>
    <d v="2013-07-30T00:00:00"/>
    <n v="211"/>
    <d v="1899-12-30T12:15:00"/>
    <s v="BB MM"/>
    <n v="1"/>
    <s v="&lt;40"/>
    <m/>
    <m/>
    <m/>
    <n v="1.1000000000000001"/>
    <m/>
    <m/>
    <m/>
    <m/>
    <m/>
    <m/>
    <m/>
    <s v="&lt;0.07"/>
    <m/>
    <m/>
    <m/>
    <n v="56"/>
    <m/>
    <m/>
    <m/>
    <s v="&lt;1"/>
    <m/>
    <m/>
    <m/>
    <s v="&lt;4"/>
    <m/>
    <m/>
    <m/>
    <n v="230"/>
    <m/>
    <m/>
    <m/>
    <n v="79"/>
    <m/>
    <m/>
    <m/>
    <n v="730"/>
    <m/>
    <m/>
    <m/>
    <s v="&lt;0.15"/>
    <m/>
    <m/>
    <m/>
    <n v="16"/>
    <m/>
    <m/>
    <m/>
    <n v="19"/>
    <m/>
    <m/>
    <m/>
    <s v="&lt;1"/>
    <m/>
    <m/>
    <m/>
    <n v="0.49"/>
    <m/>
    <m/>
    <m/>
    <s v="&lt;0.7"/>
    <m/>
    <m/>
    <m/>
    <n v="9.9"/>
    <m/>
    <m/>
    <m/>
    <n v="0.97"/>
    <m/>
    <m/>
    <m/>
    <s v="&lt;10"/>
    <m/>
    <m/>
    <m/>
    <n v="8.0000000000000002E-3"/>
    <m/>
    <m/>
    <m/>
    <n v="0.4"/>
    <m/>
    <m/>
    <m/>
    <n v="0.1"/>
    <m/>
    <m/>
    <m/>
    <n v="63"/>
    <m/>
    <m/>
    <m/>
    <n v="180"/>
    <m/>
    <m/>
    <s v="&lt;0.05"/>
    <n v="0.42500000000000004"/>
    <m/>
    <m/>
    <m/>
    <m/>
    <m/>
    <n v="2"/>
    <m/>
    <m/>
    <m/>
    <s v="&lt;10"/>
    <m/>
    <m/>
    <m/>
    <s v="TN Calculated"/>
  </r>
  <r>
    <n v="6"/>
    <n v="2013"/>
    <s v="20146032-001"/>
    <x v="5"/>
    <s v=" Yampa River"/>
    <s v=" u/s Stagecoach Res. @ CR16"/>
    <n v="40.269069999999999"/>
    <n v="-106.88223000000001"/>
    <s v="08/05/2013 14:35:00"/>
    <n v="1"/>
    <m/>
    <n v="8.19"/>
    <n v="445.3"/>
    <n v="11.81"/>
    <m/>
    <n v="16.55"/>
    <s v="Routine"/>
    <s v="ENV-2013009428-001-A"/>
    <d v="2013-07-30T00:00:00"/>
    <n v="211"/>
    <d v="1899-12-30T13:00:00"/>
    <s v="BB MM"/>
    <n v="1"/>
    <n v="69"/>
    <m/>
    <m/>
    <m/>
    <n v="1.2"/>
    <m/>
    <m/>
    <m/>
    <m/>
    <m/>
    <m/>
    <m/>
    <s v="&lt;0.07"/>
    <m/>
    <m/>
    <m/>
    <n v="63"/>
    <m/>
    <m/>
    <m/>
    <s v="&lt;1"/>
    <m/>
    <m/>
    <m/>
    <s v="&lt;4"/>
    <m/>
    <m/>
    <m/>
    <n v="260"/>
    <m/>
    <m/>
    <m/>
    <n v="120"/>
    <m/>
    <m/>
    <m/>
    <n v="850"/>
    <m/>
    <m/>
    <m/>
    <n v="0.23"/>
    <m/>
    <m/>
    <m/>
    <n v="22"/>
    <m/>
    <m/>
    <m/>
    <n v="8.4"/>
    <m/>
    <m/>
    <m/>
    <s v="&lt;1"/>
    <m/>
    <m/>
    <m/>
    <n v="0.35"/>
    <m/>
    <m/>
    <m/>
    <s v="&lt;0.7"/>
    <m/>
    <m/>
    <m/>
    <n v="12"/>
    <m/>
    <m/>
    <m/>
    <n v="1.2"/>
    <m/>
    <m/>
    <m/>
    <s v="&lt;10"/>
    <m/>
    <m/>
    <m/>
    <s v="&lt;0.003"/>
    <m/>
    <m/>
    <m/>
    <n v="0.53"/>
    <m/>
    <m/>
    <m/>
    <n v="9.9000000000000005E-2"/>
    <m/>
    <m/>
    <m/>
    <n v="62"/>
    <m/>
    <m/>
    <m/>
    <n v="230"/>
    <m/>
    <m/>
    <s v="&lt;0.05"/>
    <n v="0.55500000000000005"/>
    <m/>
    <m/>
    <m/>
    <m/>
    <m/>
    <n v="2.2000000000000002"/>
    <m/>
    <m/>
    <m/>
    <s v="&lt;10"/>
    <m/>
    <m/>
    <m/>
    <s v="TN Calculated"/>
  </r>
  <r>
    <n v="7"/>
    <n v="2013"/>
    <s v="20146033-001"/>
    <x v="6"/>
    <s v=" Yampa River"/>
    <s v=" @ CR22"/>
    <n v="40.398969999999998"/>
    <n v="-106.833871"/>
    <s v="08/05/2013 14:35:00"/>
    <n v="1"/>
    <m/>
    <n v="9.09"/>
    <n v="226.9"/>
    <n v="11.88"/>
    <m/>
    <n v="22.21"/>
    <s v="Routine"/>
    <s v="ENV-2013009429-001-A"/>
    <d v="2013-07-30T00:00:00"/>
    <n v="211"/>
    <d v="1899-12-30T15:00:00"/>
    <s v="BB MM"/>
    <n v="1"/>
    <s v="&lt;40"/>
    <m/>
    <m/>
    <m/>
    <n v="1.2"/>
    <m/>
    <m/>
    <m/>
    <m/>
    <m/>
    <m/>
    <m/>
    <s v="&lt;0.07"/>
    <m/>
    <m/>
    <m/>
    <n v="28"/>
    <m/>
    <m/>
    <m/>
    <s v="&lt;1"/>
    <m/>
    <m/>
    <m/>
    <s v="&lt;4"/>
    <m/>
    <m/>
    <m/>
    <n v="110"/>
    <m/>
    <m/>
    <m/>
    <n v="90"/>
    <m/>
    <m/>
    <m/>
    <n v="230"/>
    <m/>
    <m/>
    <m/>
    <s v="&lt;0.15"/>
    <m/>
    <m/>
    <m/>
    <n v="9.6"/>
    <m/>
    <m/>
    <m/>
    <n v="17"/>
    <m/>
    <m/>
    <m/>
    <s v="&lt;1"/>
    <m/>
    <m/>
    <m/>
    <n v="0.23"/>
    <m/>
    <m/>
    <m/>
    <s v="&lt;0.7"/>
    <m/>
    <m/>
    <m/>
    <n v="6.5"/>
    <m/>
    <m/>
    <m/>
    <n v="0.64"/>
    <m/>
    <m/>
    <m/>
    <s v="&lt;10"/>
    <m/>
    <m/>
    <m/>
    <n v="8.2000000000000007E-3"/>
    <m/>
    <m/>
    <m/>
    <n v="0.33"/>
    <m/>
    <m/>
    <m/>
    <n v="7.2999999999999995E-2"/>
    <m/>
    <m/>
    <m/>
    <n v="26"/>
    <m/>
    <m/>
    <m/>
    <n v="95"/>
    <m/>
    <m/>
    <s v="&lt;0.05"/>
    <n v="0.35500000000000004"/>
    <m/>
    <m/>
    <m/>
    <m/>
    <m/>
    <n v="1.7"/>
    <m/>
    <m/>
    <m/>
    <s v="&lt;10"/>
    <m/>
    <m/>
    <m/>
    <s v="TN Calculated"/>
  </r>
  <r>
    <n v="8"/>
    <n v="2013"/>
    <s v="20146034-001"/>
    <x v="7"/>
    <s v=" Yampa River"/>
    <s v=" d/s WWTF @ CR33A Rd"/>
    <n v="40.491508000000003"/>
    <n v="-106.94801"/>
    <s v="08/05/2013 14:35:00"/>
    <n v="1"/>
    <m/>
    <n v="9.16"/>
    <n v="283"/>
    <n v="15.35"/>
    <m/>
    <n v="22.6"/>
    <s v="Routine"/>
    <s v="ENV-2013009430-001-A"/>
    <d v="2013-07-30T00:00:00"/>
    <n v="211"/>
    <d v="1899-12-30T16:08:00"/>
    <s v="BB MM"/>
    <n v="1"/>
    <s v="&lt;40"/>
    <m/>
    <m/>
    <m/>
    <n v="1.6"/>
    <m/>
    <m/>
    <m/>
    <m/>
    <m/>
    <m/>
    <m/>
    <s v="&lt;0.07"/>
    <m/>
    <m/>
    <m/>
    <n v="26"/>
    <m/>
    <m/>
    <m/>
    <s v="&lt;1"/>
    <m/>
    <m/>
    <m/>
    <s v="&lt;4"/>
    <m/>
    <m/>
    <m/>
    <n v="100"/>
    <m/>
    <m/>
    <m/>
    <n v="96"/>
    <m/>
    <m/>
    <m/>
    <n v="230"/>
    <m/>
    <m/>
    <m/>
    <n v="0.28999999999999998"/>
    <m/>
    <m/>
    <m/>
    <n v="8.8000000000000007"/>
    <m/>
    <m/>
    <m/>
    <n v="6.2"/>
    <m/>
    <m/>
    <m/>
    <s v="&lt;1"/>
    <m/>
    <m/>
    <m/>
    <n v="0.18"/>
    <m/>
    <m/>
    <m/>
    <s v="&lt;0.7"/>
    <m/>
    <m/>
    <m/>
    <n v="19"/>
    <m/>
    <m/>
    <m/>
    <n v="0.69"/>
    <m/>
    <m/>
    <m/>
    <s v="&lt;10"/>
    <m/>
    <m/>
    <m/>
    <n v="1.0999999999999999E-2"/>
    <m/>
    <m/>
    <m/>
    <n v="0.42"/>
    <m/>
    <m/>
    <m/>
    <n v="0.12"/>
    <m/>
    <m/>
    <m/>
    <n v="28"/>
    <m/>
    <m/>
    <m/>
    <n v="100"/>
    <m/>
    <m/>
    <n v="0.2"/>
    <n v="0.62"/>
    <m/>
    <m/>
    <m/>
    <m/>
    <m/>
    <n v="11"/>
    <m/>
    <m/>
    <m/>
    <s v="&lt;10"/>
    <m/>
    <m/>
    <m/>
    <s v="TN Calculated"/>
  </r>
  <r>
    <n v="9"/>
    <n v="2013"/>
    <s v="20146035-001"/>
    <x v="8"/>
    <s v=" Gore Creek"/>
    <s v=" d/s WWTF"/>
    <n v="39.640194000000001"/>
    <n v="-106.399546"/>
    <s v="08/05/2013 14:35:00"/>
    <n v="1"/>
    <m/>
    <n v="8.31"/>
    <n v="180.3"/>
    <n v="9.0500000000000007"/>
    <m/>
    <n v="12.7"/>
    <s v="Routine"/>
    <s v="ENV-2013009431-001-A"/>
    <d v="2013-07-31T00:00:00"/>
    <n v="212"/>
    <d v="1899-12-30T12:15:00"/>
    <s v="BB MM"/>
    <n v="1"/>
    <s v="&lt;40"/>
    <m/>
    <m/>
    <m/>
    <s v="&lt;0.1"/>
    <m/>
    <m/>
    <m/>
    <m/>
    <m/>
    <m/>
    <m/>
    <s v="&lt;0.07"/>
    <m/>
    <m/>
    <m/>
    <n v="25"/>
    <m/>
    <m/>
    <m/>
    <s v="&lt;1"/>
    <m/>
    <m/>
    <m/>
    <s v="&lt;4"/>
    <m/>
    <m/>
    <m/>
    <n v="110"/>
    <m/>
    <m/>
    <m/>
    <n v="14"/>
    <m/>
    <m/>
    <m/>
    <n v="110"/>
    <m/>
    <m/>
    <m/>
    <n v="0.31"/>
    <m/>
    <m/>
    <m/>
    <n v="5.2"/>
    <m/>
    <m/>
    <m/>
    <s v="&lt;2"/>
    <m/>
    <m/>
    <m/>
    <s v="&lt;1"/>
    <m/>
    <m/>
    <m/>
    <s v="&lt;0.17"/>
    <m/>
    <m/>
    <m/>
    <s v="&lt;0.7"/>
    <m/>
    <m/>
    <m/>
    <n v="5.5"/>
    <m/>
    <m/>
    <m/>
    <n v="1.4"/>
    <m/>
    <m/>
    <m/>
    <s v="&lt;10"/>
    <m/>
    <m/>
    <m/>
    <n v="2.3E-2"/>
    <m/>
    <m/>
    <m/>
    <n v="0.24"/>
    <m/>
    <m/>
    <m/>
    <n v="5.0999999999999997E-2"/>
    <m/>
    <m/>
    <m/>
    <n v="19"/>
    <m/>
    <m/>
    <m/>
    <n v="79"/>
    <m/>
    <m/>
    <n v="0.5"/>
    <n v="0.74"/>
    <m/>
    <m/>
    <m/>
    <m/>
    <m/>
    <n v="11"/>
    <m/>
    <m/>
    <m/>
    <s v="&lt;10"/>
    <m/>
    <m/>
    <m/>
    <s v="TN Calculated"/>
  </r>
  <r>
    <n v="10"/>
    <n v="2013"/>
    <s v="20146036-001"/>
    <x v="9"/>
    <s v=" Gore Creek"/>
    <s v=" @ Forest Rd in Vail"/>
    <n v="39.641343999999997"/>
    <n v="-106.392865"/>
    <s v="08/05/2013 14:35:00"/>
    <n v="1"/>
    <m/>
    <n v="8.33"/>
    <n v="171.7"/>
    <n v="8.69"/>
    <m/>
    <n v="13.51"/>
    <s v="Routine"/>
    <s v="ENV-2013009432-001-A"/>
    <d v="2013-07-31T00:00:00"/>
    <n v="212"/>
    <d v="1899-12-30T12:45:00"/>
    <s v="BB MM"/>
    <n v="1"/>
    <s v="&lt;40"/>
    <m/>
    <m/>
    <m/>
    <s v="&lt;0.1"/>
    <m/>
    <m/>
    <m/>
    <m/>
    <m/>
    <m/>
    <m/>
    <s v="&lt;0.07"/>
    <m/>
    <m/>
    <m/>
    <n v="26"/>
    <m/>
    <m/>
    <m/>
    <s v="&lt;1"/>
    <m/>
    <m/>
    <m/>
    <s v="&lt;4"/>
    <m/>
    <m/>
    <m/>
    <n v="100"/>
    <m/>
    <m/>
    <m/>
    <n v="18"/>
    <m/>
    <m/>
    <m/>
    <n v="93"/>
    <m/>
    <m/>
    <m/>
    <n v="0.26"/>
    <m/>
    <m/>
    <m/>
    <n v="5.6"/>
    <m/>
    <m/>
    <m/>
    <s v="&lt;2"/>
    <m/>
    <m/>
    <m/>
    <s v="&lt;1"/>
    <m/>
    <m/>
    <m/>
    <s v="&lt;0.17"/>
    <m/>
    <m/>
    <m/>
    <s v="&lt;0.7"/>
    <m/>
    <m/>
    <m/>
    <n v="3.5"/>
    <m/>
    <m/>
    <m/>
    <n v="1.5"/>
    <m/>
    <m/>
    <m/>
    <s v="&lt;10"/>
    <m/>
    <m/>
    <m/>
    <s v="&lt;0.003"/>
    <m/>
    <m/>
    <m/>
    <n v="0.2"/>
    <m/>
    <m/>
    <m/>
    <n v="5.0000000000000001E-3"/>
    <s v="mg/L"/>
    <s v="BDL"/>
    <m/>
    <n v="20"/>
    <m/>
    <m/>
    <m/>
    <n v="78"/>
    <m/>
    <m/>
    <n v="7.0999999999999994E-2"/>
    <n v="0.27100000000000002"/>
    <m/>
    <m/>
    <m/>
    <m/>
    <m/>
    <n v="7.5"/>
    <m/>
    <m/>
    <m/>
    <s v="&lt;10"/>
    <m/>
    <m/>
    <m/>
    <s v="TN Calculated"/>
  </r>
  <r>
    <n v="11"/>
    <n v="2013"/>
    <s v="20146037-001"/>
    <x v="10"/>
    <s v=" Gore Creek"/>
    <s v=" @ East Vail Exit (#180)"/>
    <n v="39.643253000000001"/>
    <n v="-106.308322"/>
    <s v="08/05/2013 14:35:00"/>
    <n v="1"/>
    <m/>
    <n v="8.09"/>
    <n v="96.23"/>
    <n v="7.96"/>
    <m/>
    <n v="12.9"/>
    <s v="Routine"/>
    <s v="ENV-2013009433-001-A"/>
    <d v="2013-07-31T00:00:00"/>
    <n v="212"/>
    <d v="1899-12-30T13:35:00"/>
    <s v="BB MM"/>
    <n v="1"/>
    <s v="&lt;40"/>
    <m/>
    <m/>
    <m/>
    <s v="&lt;0.1"/>
    <m/>
    <m/>
    <m/>
    <m/>
    <m/>
    <m/>
    <m/>
    <s v="&lt;0.07"/>
    <m/>
    <m/>
    <m/>
    <n v="14"/>
    <m/>
    <m/>
    <m/>
    <s v="&lt;1"/>
    <m/>
    <m/>
    <m/>
    <s v="&lt;4"/>
    <m/>
    <m/>
    <m/>
    <n v="51"/>
    <m/>
    <m/>
    <m/>
    <n v="7.4"/>
    <m/>
    <m/>
    <m/>
    <n v="10"/>
    <m/>
    <m/>
    <m/>
    <n v="0.19"/>
    <m/>
    <m/>
    <m/>
    <n v="3.5"/>
    <m/>
    <m/>
    <m/>
    <s v="&lt;2"/>
    <m/>
    <m/>
    <m/>
    <s v="&lt;1"/>
    <m/>
    <m/>
    <m/>
    <s v="&lt;0.17"/>
    <m/>
    <m/>
    <m/>
    <s v="&lt;0.7"/>
    <m/>
    <m/>
    <m/>
    <n v="3.4"/>
    <m/>
    <m/>
    <m/>
    <n v="1.2"/>
    <m/>
    <m/>
    <m/>
    <s v="&lt;10"/>
    <m/>
    <m/>
    <m/>
    <s v="&lt;0.003"/>
    <m/>
    <m/>
    <m/>
    <s v="&lt;0.1"/>
    <m/>
    <m/>
    <m/>
    <n v="7.6E-3"/>
    <m/>
    <m/>
    <m/>
    <n v="2.2999999999999998"/>
    <m/>
    <m/>
    <m/>
    <n v="51"/>
    <m/>
    <m/>
    <n v="0.06"/>
    <n v="0.11"/>
    <m/>
    <m/>
    <m/>
    <m/>
    <m/>
    <n v="6.1"/>
    <m/>
    <m/>
    <m/>
    <s v="&lt;2"/>
    <m/>
    <m/>
    <m/>
    <s v="TN Calculated"/>
  </r>
  <r>
    <n v="12"/>
    <n v="2013"/>
    <s v="20146038-001"/>
    <x v="11"/>
    <s v=" Roaring Fork River"/>
    <s v=" @ Difficult Campground (2nd R)"/>
    <n v="39.141742999999998"/>
    <n v="-106.775604"/>
    <s v="09/03/2013 00:00:00"/>
    <n v="1"/>
    <m/>
    <n v="7.77"/>
    <n v="49.73"/>
    <n v="8.33"/>
    <m/>
    <n v="11.76"/>
    <s v="Routine"/>
    <s v="ENV-2013009434-001-A"/>
    <d v="2013-08-01T00:00:00"/>
    <n v="213"/>
    <d v="1899-12-30T12:25:00"/>
    <s v="BB MM"/>
    <n v="1"/>
    <s v="&lt;40"/>
    <m/>
    <m/>
    <m/>
    <s v="&lt;0.1"/>
    <m/>
    <m/>
    <m/>
    <m/>
    <m/>
    <m/>
    <m/>
    <s v="&lt;0.07"/>
    <m/>
    <m/>
    <m/>
    <n v="7.9"/>
    <m/>
    <m/>
    <m/>
    <s v="&lt;1"/>
    <m/>
    <m/>
    <m/>
    <s v="&lt;4"/>
    <m/>
    <m/>
    <m/>
    <n v="28"/>
    <m/>
    <m/>
    <m/>
    <n v="30"/>
    <m/>
    <m/>
    <m/>
    <n v="42"/>
    <m/>
    <m/>
    <m/>
    <s v="&lt;0.15"/>
    <m/>
    <m/>
    <m/>
    <n v="1.4"/>
    <m/>
    <m/>
    <m/>
    <s v="&lt;2"/>
    <m/>
    <m/>
    <m/>
    <s v="&lt;1"/>
    <m/>
    <m/>
    <m/>
    <s v="&lt;0.17"/>
    <m/>
    <m/>
    <m/>
    <s v="&lt;0.7"/>
    <m/>
    <m/>
    <m/>
    <n v="1.7"/>
    <m/>
    <m/>
    <m/>
    <n v="0.97"/>
    <m/>
    <m/>
    <m/>
    <s v="&lt;10"/>
    <m/>
    <m/>
    <m/>
    <s v="&lt;0.003"/>
    <m/>
    <m/>
    <m/>
    <s v="&lt;0.1"/>
    <m/>
    <m/>
    <m/>
    <n v="5.5999999999999999E-3"/>
    <m/>
    <m/>
    <m/>
    <n v="6.2"/>
    <m/>
    <m/>
    <m/>
    <n v="26"/>
    <m/>
    <m/>
    <s v="&lt;0.05"/>
    <n v="7.5000000000000011E-2"/>
    <m/>
    <m/>
    <m/>
    <m/>
    <m/>
    <s v="&lt;1"/>
    <m/>
    <m/>
    <m/>
    <s v="&lt;2"/>
    <m/>
    <m/>
    <m/>
    <s v="TN Calculated"/>
  </r>
  <r>
    <n v="13"/>
    <n v="2013"/>
    <s v="20146039-001"/>
    <x v="12"/>
    <s v=" Roaring Fork River"/>
    <s v=" u/s WWTF @ walking bridge"/>
    <n v="39.217970000000001"/>
    <n v="-106.85463799999999"/>
    <s v="08/05/2013 14:35:00"/>
    <n v="1"/>
    <m/>
    <n v="7.96"/>
    <n v="271.10000000000002"/>
    <n v="8.76"/>
    <m/>
    <n v="11.3"/>
    <s v="Routine"/>
    <s v="ENV-2013009435-001-A"/>
    <d v="2013-08-01T00:00:00"/>
    <n v="213"/>
    <d v="1899-12-30T15:10:00"/>
    <s v="BB MM"/>
    <n v="1"/>
    <s v="&lt;40"/>
    <m/>
    <m/>
    <m/>
    <n v="0.2"/>
    <m/>
    <m/>
    <m/>
    <m/>
    <m/>
    <m/>
    <m/>
    <s v="&lt;0.07"/>
    <m/>
    <m/>
    <m/>
    <n v="55"/>
    <m/>
    <m/>
    <m/>
    <s v="&lt;1"/>
    <m/>
    <m/>
    <m/>
    <s v="&lt;4"/>
    <m/>
    <m/>
    <m/>
    <n v="180"/>
    <m/>
    <m/>
    <m/>
    <n v="13"/>
    <m/>
    <m/>
    <m/>
    <n v="26"/>
    <m/>
    <m/>
    <m/>
    <n v="0.37"/>
    <m/>
    <m/>
    <m/>
    <n v="8.6"/>
    <m/>
    <m/>
    <m/>
    <s v="&lt;2"/>
    <m/>
    <m/>
    <m/>
    <s v="&lt;1"/>
    <m/>
    <m/>
    <m/>
    <n v="0.3"/>
    <m/>
    <m/>
    <m/>
    <s v="&lt;0.7"/>
    <m/>
    <m/>
    <m/>
    <n v="2.1"/>
    <m/>
    <m/>
    <m/>
    <n v="3.7"/>
    <m/>
    <m/>
    <m/>
    <s v="&lt;10"/>
    <m/>
    <m/>
    <m/>
    <s v="&lt;0.003"/>
    <m/>
    <m/>
    <m/>
    <s v="&lt;0.1"/>
    <m/>
    <m/>
    <m/>
    <n v="5.0000000000000001E-3"/>
    <s v="mg/L"/>
    <s v="BDL"/>
    <m/>
    <n v="98"/>
    <m/>
    <m/>
    <m/>
    <n v="88"/>
    <m/>
    <m/>
    <n v="0.09"/>
    <n v="0.14000000000000001"/>
    <m/>
    <m/>
    <m/>
    <m/>
    <m/>
    <n v="1.4"/>
    <m/>
    <m/>
    <m/>
    <n v="3.2"/>
    <m/>
    <m/>
    <m/>
    <s v="TN Calculated"/>
  </r>
  <r>
    <n v="14"/>
    <n v="2013"/>
    <s v="20146040-001"/>
    <x v="13"/>
    <s v=" Roaring Fork River"/>
    <s v=" d/s WWTF"/>
    <n v="39.225594000000001"/>
    <n v="-106.861133"/>
    <s v="08/05/2013 14:35:00"/>
    <n v="1"/>
    <m/>
    <n v="7.94"/>
    <n v="281.10000000000002"/>
    <n v="8.83"/>
    <m/>
    <n v="11.63"/>
    <s v="Routine"/>
    <s v="ENV-2013009436-001-A"/>
    <d v="2013-08-01T00:00:00"/>
    <n v="213"/>
    <d v="1899-12-30T16:00:00"/>
    <s v="BB MM"/>
    <n v="1"/>
    <s v="&lt;40"/>
    <m/>
    <m/>
    <m/>
    <n v="0.22"/>
    <m/>
    <m/>
    <m/>
    <m/>
    <m/>
    <m/>
    <m/>
    <s v="&lt;0.07"/>
    <m/>
    <m/>
    <m/>
    <n v="56"/>
    <m/>
    <m/>
    <m/>
    <s v="&lt;1"/>
    <m/>
    <m/>
    <m/>
    <s v="&lt;4"/>
    <m/>
    <m/>
    <m/>
    <n v="180"/>
    <m/>
    <m/>
    <m/>
    <n v="15"/>
    <m/>
    <m/>
    <m/>
    <n v="40"/>
    <m/>
    <m/>
    <m/>
    <n v="0.55000000000000004"/>
    <m/>
    <m/>
    <m/>
    <n v="8.6"/>
    <m/>
    <m/>
    <m/>
    <s v="&lt;2"/>
    <m/>
    <m/>
    <m/>
    <s v="&lt;1"/>
    <m/>
    <m/>
    <m/>
    <n v="0.31"/>
    <m/>
    <m/>
    <m/>
    <s v="&lt;0.7"/>
    <m/>
    <m/>
    <m/>
    <n v="3.5"/>
    <m/>
    <m/>
    <m/>
    <n v="3.6"/>
    <m/>
    <m/>
    <m/>
    <s v="&lt;10"/>
    <m/>
    <m/>
    <m/>
    <n v="7.1999999999999995E-2"/>
    <m/>
    <m/>
    <m/>
    <n v="0.19"/>
    <m/>
    <m/>
    <m/>
    <n v="0.1"/>
    <m/>
    <m/>
    <m/>
    <n v="100"/>
    <m/>
    <m/>
    <m/>
    <n v="88"/>
    <m/>
    <m/>
    <n v="0.17"/>
    <n v="0.36"/>
    <m/>
    <m/>
    <m/>
    <m/>
    <m/>
    <n v="4"/>
    <m/>
    <m/>
    <m/>
    <s v="&lt;10"/>
    <m/>
    <m/>
    <m/>
    <s v="TN Calculated"/>
  </r>
  <r>
    <n v="15"/>
    <n v="2013"/>
    <s v="20146041-001"/>
    <x v="14"/>
    <s v="San Miguel River"/>
    <s v=" d/s WWTF"/>
    <n v="37.948208999999999"/>
    <n v="-107.877067"/>
    <s v="08/05/2013 14:35:00"/>
    <n v="1"/>
    <m/>
    <n v="7.5"/>
    <n v="193.7"/>
    <n v="6.82"/>
    <m/>
    <n v="17.12"/>
    <s v="Routine"/>
    <s v="ENV-2013009437-001-A"/>
    <d v="2013-08-02T00:00:00"/>
    <n v="214"/>
    <d v="1899-12-30T16:23:00"/>
    <s v="BB MM"/>
    <n v="1"/>
    <n v="41"/>
    <m/>
    <m/>
    <m/>
    <n v="0.73"/>
    <m/>
    <m/>
    <m/>
    <m/>
    <m/>
    <m/>
    <m/>
    <n v="1.2"/>
    <m/>
    <m/>
    <m/>
    <n v="30"/>
    <m/>
    <m/>
    <m/>
    <s v="&lt;1"/>
    <m/>
    <m/>
    <m/>
    <s v="&lt;4"/>
    <m/>
    <m/>
    <m/>
    <n v="99"/>
    <m/>
    <m/>
    <m/>
    <n v="39"/>
    <m/>
    <m/>
    <m/>
    <n v="270"/>
    <m/>
    <m/>
    <m/>
    <n v="1.6"/>
    <m/>
    <m/>
    <m/>
    <n v="2.8"/>
    <m/>
    <m/>
    <m/>
    <n v="66"/>
    <m/>
    <m/>
    <m/>
    <s v="&lt;1"/>
    <m/>
    <m/>
    <m/>
    <n v="0.24"/>
    <m/>
    <m/>
    <m/>
    <s v="&lt;0.7"/>
    <m/>
    <m/>
    <m/>
    <n v="2.2000000000000002"/>
    <m/>
    <m/>
    <m/>
    <s v="&lt;0.1"/>
    <m/>
    <m/>
    <m/>
    <n v="210"/>
    <m/>
    <m/>
    <m/>
    <s v="&lt;0.003"/>
    <m/>
    <m/>
    <m/>
    <n v="0.15"/>
    <m/>
    <m/>
    <m/>
    <n v="0.11"/>
    <m/>
    <m/>
    <m/>
    <n v="62"/>
    <m/>
    <m/>
    <m/>
    <n v="41"/>
    <m/>
    <m/>
    <n v="0.6"/>
    <n v="0.75"/>
    <m/>
    <m/>
    <m/>
    <m/>
    <m/>
    <n v="2"/>
    <m/>
    <m/>
    <m/>
    <s v="&lt;10"/>
    <m/>
    <m/>
    <m/>
    <s v="TN Calculated"/>
  </r>
  <r>
    <n v="16"/>
    <n v="2013"/>
    <s v="20146042-001"/>
    <x v="15"/>
    <s v="San Miguel River"/>
    <s v=" @ Society Turn (u/s WWTF)"/>
    <n v="37.948735999999997"/>
    <n v="-107.868937"/>
    <s v="08/05/2013 14:35:00"/>
    <n v="1"/>
    <m/>
    <n v="7.53"/>
    <n v="182.6"/>
    <n v="6.9"/>
    <m/>
    <n v="15.95"/>
    <s v="Routine"/>
    <s v="ENV-2013009438-001-A"/>
    <d v="2013-08-02T00:00:00"/>
    <n v="214"/>
    <d v="1899-12-30T17:26:00"/>
    <s v="BB MM"/>
    <n v="1"/>
    <n v="59"/>
    <m/>
    <m/>
    <m/>
    <n v="0.72"/>
    <m/>
    <m/>
    <m/>
    <m/>
    <m/>
    <m/>
    <m/>
    <n v="1.2"/>
    <m/>
    <m/>
    <m/>
    <n v="29"/>
    <m/>
    <m/>
    <m/>
    <s v="&lt;1"/>
    <m/>
    <m/>
    <m/>
    <s v="&lt;4"/>
    <m/>
    <m/>
    <m/>
    <n v="99"/>
    <m/>
    <m/>
    <m/>
    <n v="47"/>
    <m/>
    <m/>
    <m/>
    <n v="290"/>
    <m/>
    <m/>
    <m/>
    <n v="2.5"/>
    <m/>
    <m/>
    <m/>
    <n v="2.5"/>
    <m/>
    <m/>
    <m/>
    <n v="68"/>
    <m/>
    <m/>
    <m/>
    <s v="&lt;1"/>
    <m/>
    <m/>
    <m/>
    <n v="0.25"/>
    <m/>
    <m/>
    <m/>
    <s v="&lt;0.7"/>
    <m/>
    <m/>
    <m/>
    <n v="1.7"/>
    <m/>
    <m/>
    <m/>
    <s v="&lt;0.1"/>
    <m/>
    <m/>
    <m/>
    <n v="200"/>
    <m/>
    <m/>
    <m/>
    <s v="&lt;0.003"/>
    <m/>
    <m/>
    <m/>
    <s v="&lt;0.1"/>
    <m/>
    <m/>
    <m/>
    <n v="2.1999999999999999E-2"/>
    <m/>
    <m/>
    <m/>
    <n v="65"/>
    <m/>
    <m/>
    <m/>
    <n v="41"/>
    <m/>
    <m/>
    <n v="0.16"/>
    <n v="0.21000000000000002"/>
    <m/>
    <m/>
    <m/>
    <m/>
    <m/>
    <s v="&lt;1"/>
    <m/>
    <m/>
    <m/>
    <s v="&lt;10"/>
    <m/>
    <m/>
    <m/>
    <s v="TN Calculated"/>
  </r>
  <r>
    <n v="17"/>
    <n v="2013"/>
    <s v="20146043-001"/>
    <x v="16"/>
    <s v="San Miguel River"/>
    <s v=" u/s Marshall Creek"/>
    <n v="37.930197"/>
    <n v="-107.78166299999999"/>
    <s v="08/05/2013 14:35:00"/>
    <n v="1"/>
    <m/>
    <n v="7.39"/>
    <n v="153.19999999999999"/>
    <n v="7.31"/>
    <m/>
    <n v="12.18"/>
    <s v="Routine"/>
    <s v="ENV-2013009439-001-A"/>
    <d v="2013-08-02T00:00:00"/>
    <n v="214"/>
    <d v="1899-12-30T18:08:00"/>
    <s v="BB MM"/>
    <n v="1"/>
    <n v="52"/>
    <m/>
    <m/>
    <m/>
    <n v="0.18"/>
    <m/>
    <m/>
    <m/>
    <m/>
    <m/>
    <m/>
    <m/>
    <n v="2.5"/>
    <m/>
    <m/>
    <m/>
    <n v="29"/>
    <m/>
    <m/>
    <m/>
    <s v="&lt;1"/>
    <m/>
    <m/>
    <m/>
    <s v="&lt;4"/>
    <m/>
    <m/>
    <m/>
    <n v="85"/>
    <m/>
    <m/>
    <m/>
    <n v="32"/>
    <m/>
    <m/>
    <m/>
    <n v="120"/>
    <m/>
    <m/>
    <m/>
    <n v="0.73"/>
    <m/>
    <m/>
    <m/>
    <n v="2.8"/>
    <m/>
    <m/>
    <m/>
    <n v="260"/>
    <m/>
    <m/>
    <m/>
    <s v="&lt;1"/>
    <m/>
    <m/>
    <m/>
    <n v="0.19"/>
    <m/>
    <m/>
    <m/>
    <s v="&lt;0.7"/>
    <m/>
    <m/>
    <m/>
    <n v="1.3"/>
    <m/>
    <m/>
    <m/>
    <s v="&lt;0.1"/>
    <m/>
    <m/>
    <m/>
    <n v="460"/>
    <m/>
    <m/>
    <m/>
    <s v="&lt;0.003"/>
    <m/>
    <m/>
    <m/>
    <s v="&lt;0.1"/>
    <m/>
    <m/>
    <m/>
    <n v="0.01"/>
    <m/>
    <m/>
    <m/>
    <n v="69"/>
    <m/>
    <m/>
    <m/>
    <n v="20"/>
    <m/>
    <m/>
    <n v="0.12"/>
    <n v="0.16999999999999998"/>
    <m/>
    <m/>
    <m/>
    <m/>
    <m/>
    <s v="&lt;1"/>
    <m/>
    <m/>
    <m/>
    <s v="&lt;10"/>
    <m/>
    <m/>
    <m/>
    <s v="TN Calculated"/>
  </r>
  <r>
    <n v="18"/>
    <n v="2013"/>
    <s v="20146044-001"/>
    <x v="16"/>
    <s v="San Miguel River"/>
    <s v=" u/s Marshall Creek"/>
    <n v="37.930197"/>
    <n v="-107.78166299999999"/>
    <s v="08/05/2013 14:35:00"/>
    <n v="1"/>
    <m/>
    <n v="7.39"/>
    <n v="153.19999999999999"/>
    <n v="7.31"/>
    <m/>
    <n v="12.18"/>
    <s v="Duplicate"/>
    <s v="ENV-2013009440-001-A"/>
    <d v="2013-08-02T00:00:00"/>
    <n v="214"/>
    <d v="1899-12-30T18:08:00"/>
    <s v="BB MM"/>
    <n v="1"/>
    <n v="69"/>
    <m/>
    <m/>
    <m/>
    <n v="0.21"/>
    <m/>
    <m/>
    <m/>
    <m/>
    <m/>
    <m/>
    <m/>
    <n v="2.5"/>
    <m/>
    <m/>
    <m/>
    <n v="30"/>
    <m/>
    <m/>
    <m/>
    <s v="&lt;1"/>
    <m/>
    <m/>
    <m/>
    <s v="&lt;4"/>
    <m/>
    <m/>
    <m/>
    <n v="86"/>
    <m/>
    <m/>
    <m/>
    <n v="38"/>
    <m/>
    <m/>
    <m/>
    <n v="130"/>
    <m/>
    <m/>
    <m/>
    <n v="1.2"/>
    <m/>
    <m/>
    <m/>
    <n v="2.9"/>
    <m/>
    <m/>
    <m/>
    <n v="270"/>
    <m/>
    <m/>
    <m/>
    <s v="&lt;1"/>
    <m/>
    <m/>
    <m/>
    <n v="0.19"/>
    <m/>
    <m/>
    <m/>
    <s v="&lt;0.7"/>
    <m/>
    <m/>
    <m/>
    <n v="1.3"/>
    <m/>
    <m/>
    <m/>
    <s v="&lt;0.1"/>
    <m/>
    <m/>
    <m/>
    <n v="460"/>
    <m/>
    <m/>
    <m/>
    <s v="&lt;0.003"/>
    <m/>
    <m/>
    <m/>
    <n v="0.13"/>
    <m/>
    <m/>
    <m/>
    <n v="5.0000000000000001E-3"/>
    <s v="mg/L"/>
    <s v="BDL"/>
    <m/>
    <n v="76"/>
    <m/>
    <m/>
    <m/>
    <n v="21"/>
    <m/>
    <m/>
    <n v="0.11"/>
    <n v="0.24"/>
    <m/>
    <m/>
    <m/>
    <m/>
    <m/>
    <s v="&lt;1"/>
    <m/>
    <m/>
    <m/>
    <s v="&lt;10"/>
    <m/>
    <m/>
    <m/>
    <s v="TN Calculated"/>
  </r>
  <r>
    <n v="19"/>
    <n v="2013"/>
    <s v="20146045-001"/>
    <x v="16"/>
    <s v="San Miguel River"/>
    <s v=" u/s Marshall Creek"/>
    <n v="37.930197"/>
    <n v="-107.78166299999999"/>
    <s v="08/05/2013 14:35:00"/>
    <n v="1"/>
    <m/>
    <n v="7.39"/>
    <n v="153.19999999999999"/>
    <n v="7.31"/>
    <m/>
    <n v="12.18"/>
    <s v="Blank"/>
    <s v="ENV-2013009441-001-A"/>
    <d v="2013-08-02T00:00:00"/>
    <n v="214"/>
    <d v="1899-12-30T18:08:00"/>
    <s v="BB MM"/>
    <s v="N/A"/>
    <s v="&lt;40"/>
    <m/>
    <m/>
    <m/>
    <s v="&lt;0.1"/>
    <m/>
    <m/>
    <m/>
    <m/>
    <m/>
    <m/>
    <m/>
    <s v="&lt;0.07"/>
    <m/>
    <m/>
    <m/>
    <s v="&lt;0.02"/>
    <m/>
    <m/>
    <m/>
    <s v="&lt;1"/>
    <m/>
    <m/>
    <m/>
    <s v="&lt;4"/>
    <m/>
    <m/>
    <m/>
    <s v="&lt;1"/>
    <m/>
    <m/>
    <m/>
    <s v="&lt;3"/>
    <m/>
    <m/>
    <m/>
    <s v="&lt;3"/>
    <m/>
    <m/>
    <m/>
    <s v="&lt;0.15"/>
    <m/>
    <m/>
    <m/>
    <s v="&lt;0.06"/>
    <m/>
    <m/>
    <m/>
    <s v="&lt;2"/>
    <m/>
    <m/>
    <m/>
    <s v="&lt;1"/>
    <m/>
    <m/>
    <m/>
    <s v="&lt;0.17"/>
    <m/>
    <m/>
    <m/>
    <s v="&lt;0.7"/>
    <m/>
    <m/>
    <m/>
    <s v="&lt;0.1"/>
    <m/>
    <m/>
    <m/>
    <s v="&lt;0.1"/>
    <m/>
    <m/>
    <m/>
    <s v="&lt;10"/>
    <m/>
    <m/>
    <m/>
    <s v="&lt;0.003"/>
    <m/>
    <m/>
    <m/>
    <s v="&lt;0.1"/>
    <m/>
    <m/>
    <m/>
    <n v="5.0000000000000001E-3"/>
    <s v="mg/L"/>
    <s v="BDL"/>
    <m/>
    <s v="&lt;1"/>
    <m/>
    <m/>
    <m/>
    <s v="&lt;10"/>
    <m/>
    <m/>
    <s v="&lt;0.05"/>
    <n v="7.5000000000000011E-2"/>
    <m/>
    <m/>
    <m/>
    <m/>
    <m/>
    <s v="&lt;1"/>
    <m/>
    <m/>
    <m/>
    <s v="&lt;2"/>
    <m/>
    <m/>
    <m/>
    <s v="TN Calculated"/>
  </r>
  <r>
    <n v="20"/>
    <n v="2013"/>
    <s v="20146027-002"/>
    <x v="0"/>
    <s v="Michigan River"/>
    <s v=" @ Walden (above WWTF)"/>
    <n v="40.741061000000002"/>
    <n v="-106.27973799999999"/>
    <s v="08/26/2013 11:06:00"/>
    <n v="8.6"/>
    <m/>
    <n v="8.2899999999999991"/>
    <n v="193.5"/>
    <n v="9.07"/>
    <m/>
    <n v="18.91"/>
    <s v="Routine"/>
    <s v="ENV-2013010591-001-A"/>
    <d v="2013-08-19T00:00:00"/>
    <n v="231"/>
    <d v="1899-12-30T13:50:00"/>
    <s v="BB MM"/>
    <n v="2"/>
    <s v="&lt;40"/>
    <m/>
    <m/>
    <m/>
    <n v="0.68"/>
    <m/>
    <m/>
    <m/>
    <m/>
    <m/>
    <m/>
    <m/>
    <s v="&lt;0.07"/>
    <m/>
    <m/>
    <m/>
    <n v="24"/>
    <m/>
    <m/>
    <m/>
    <s v="&lt;1"/>
    <m/>
    <m/>
    <m/>
    <n v="4"/>
    <m/>
    <m/>
    <m/>
    <n v="92"/>
    <m/>
    <m/>
    <m/>
    <n v="250"/>
    <m/>
    <m/>
    <m/>
    <n v="490"/>
    <m/>
    <m/>
    <m/>
    <s v="&lt;0.15"/>
    <m/>
    <m/>
    <m/>
    <n v="6.5"/>
    <m/>
    <m/>
    <m/>
    <n v="31"/>
    <m/>
    <m/>
    <m/>
    <s v="&lt;1"/>
    <m/>
    <m/>
    <m/>
    <s v="&lt;0.17"/>
    <m/>
    <m/>
    <m/>
    <s v="&lt;0.7"/>
    <m/>
    <m/>
    <m/>
    <n v="7.6"/>
    <m/>
    <m/>
    <m/>
    <n v="2"/>
    <m/>
    <m/>
    <m/>
    <s v="&lt;10"/>
    <m/>
    <m/>
    <m/>
    <n v="1.7000000000000001E-2"/>
    <m/>
    <m/>
    <m/>
    <n v="0.41"/>
    <m/>
    <m/>
    <m/>
    <n v="3.7999999999999999E-2"/>
    <m/>
    <m/>
    <m/>
    <n v="11"/>
    <m/>
    <m/>
    <m/>
    <n v="110"/>
    <m/>
    <m/>
    <s v="&lt;0.05"/>
    <n v="0.435"/>
    <m/>
    <m/>
    <m/>
    <m/>
    <m/>
    <n v="1.1000000000000001"/>
    <m/>
    <m/>
    <m/>
    <m/>
    <m/>
    <m/>
    <m/>
    <s v="TN Calculated"/>
  </r>
  <r>
    <n v="21"/>
    <n v="2013"/>
    <s v="20146028-002"/>
    <x v="1"/>
    <s v="Michigan River"/>
    <s v="Below WWTF"/>
    <n v="40.745373000000001"/>
    <n v="-106.29673"/>
    <s v="08/26/2013 11:06:00"/>
    <n v="8.6"/>
    <m/>
    <n v="8.39"/>
    <n v="206.9"/>
    <n v="9.4700000000000006"/>
    <m/>
    <n v="20.32"/>
    <s v="Routine"/>
    <s v="ENV-2013010592-001-A"/>
    <d v="2013-08-19T00:00:00"/>
    <n v="231"/>
    <d v="1899-12-30T15:18:00"/>
    <s v="BB MM"/>
    <n v="2"/>
    <s v="&lt;40"/>
    <m/>
    <m/>
    <m/>
    <n v="0.64"/>
    <m/>
    <m/>
    <m/>
    <m/>
    <m/>
    <m/>
    <m/>
    <s v="&lt;0.07"/>
    <m/>
    <m/>
    <m/>
    <n v="23"/>
    <m/>
    <m/>
    <m/>
    <s v="&lt;1"/>
    <m/>
    <m/>
    <m/>
    <s v="&lt;4"/>
    <m/>
    <m/>
    <m/>
    <n v="94"/>
    <m/>
    <m/>
    <m/>
    <n v="190"/>
    <m/>
    <m/>
    <m/>
    <n v="430"/>
    <m/>
    <m/>
    <m/>
    <s v="&lt;0.15"/>
    <m/>
    <m/>
    <m/>
    <n v="6.3"/>
    <m/>
    <m/>
    <m/>
    <n v="26"/>
    <m/>
    <m/>
    <m/>
    <s v="&lt;1"/>
    <m/>
    <m/>
    <m/>
    <s v="&lt;0.17"/>
    <m/>
    <m/>
    <m/>
    <s v="&lt;0.7"/>
    <m/>
    <m/>
    <m/>
    <n v="7.8"/>
    <m/>
    <m/>
    <m/>
    <n v="1.8"/>
    <m/>
    <m/>
    <m/>
    <s v="&lt;10"/>
    <m/>
    <m/>
    <m/>
    <n v="2.1999999999999999E-2"/>
    <m/>
    <m/>
    <m/>
    <n v="0.4"/>
    <m/>
    <m/>
    <m/>
    <n v="6.4000000000000001E-2"/>
    <m/>
    <m/>
    <m/>
    <n v="11"/>
    <m/>
    <m/>
    <m/>
    <n v="110"/>
    <m/>
    <m/>
    <n v="0.1"/>
    <n v="0.5"/>
    <m/>
    <m/>
    <m/>
    <m/>
    <m/>
    <n v="1.6"/>
    <m/>
    <m/>
    <m/>
    <m/>
    <m/>
    <m/>
    <m/>
    <s v="TN Calculated"/>
  </r>
  <r>
    <n v="22"/>
    <n v="2013"/>
    <s v="20146029-002"/>
    <x v="2"/>
    <s v="Michigan River"/>
    <s v="@ Hwy 14 d/s of S. Fork"/>
    <n v="40.553710000000002"/>
    <n v="-106.04340000000001"/>
    <s v="08/26/2013 11:06:00"/>
    <n v="8.6"/>
    <m/>
    <n v="7.56"/>
    <n v="142.30000000000001"/>
    <n v="6.85"/>
    <m/>
    <n v="18.12"/>
    <s v="Routine"/>
    <s v="ENV-2013010593-001-A"/>
    <d v="2013-08-19T00:00:00"/>
    <n v="231"/>
    <d v="1899-12-30T16:40:00"/>
    <s v="BB MM"/>
    <n v="2"/>
    <s v="&lt;40"/>
    <m/>
    <m/>
    <m/>
    <n v="0.39"/>
    <m/>
    <m/>
    <m/>
    <m/>
    <m/>
    <m/>
    <m/>
    <s v="&lt;0.07"/>
    <m/>
    <m/>
    <m/>
    <n v="19"/>
    <m/>
    <m/>
    <m/>
    <s v="&lt;1"/>
    <m/>
    <m/>
    <m/>
    <s v="&lt;4"/>
    <m/>
    <m/>
    <m/>
    <n v="72"/>
    <m/>
    <m/>
    <m/>
    <n v="440"/>
    <m/>
    <m/>
    <m/>
    <n v="620"/>
    <m/>
    <m/>
    <m/>
    <s v="&lt;0.15"/>
    <m/>
    <m/>
    <m/>
    <n v="5.4"/>
    <m/>
    <m/>
    <m/>
    <n v="32"/>
    <m/>
    <m/>
    <m/>
    <s v="&lt;1"/>
    <m/>
    <m/>
    <m/>
    <s v="&lt;0.17"/>
    <m/>
    <m/>
    <m/>
    <s v="&lt;0.7"/>
    <m/>
    <m/>
    <m/>
    <n v="3.3"/>
    <m/>
    <m/>
    <m/>
    <n v="0.79"/>
    <m/>
    <m/>
    <m/>
    <s v="&lt;10"/>
    <m/>
    <m/>
    <m/>
    <n v="1.6E-2"/>
    <m/>
    <m/>
    <m/>
    <n v="0.24"/>
    <m/>
    <m/>
    <m/>
    <n v="9.2999999999999992E-3"/>
    <m/>
    <m/>
    <m/>
    <n v="17"/>
    <m/>
    <m/>
    <m/>
    <n v="62"/>
    <m/>
    <m/>
    <s v="&lt;0.05"/>
    <n v="0.26500000000000001"/>
    <m/>
    <m/>
    <m/>
    <m/>
    <m/>
    <n v="1.4"/>
    <m/>
    <m/>
    <m/>
    <m/>
    <m/>
    <m/>
    <m/>
    <s v="TN Calculated"/>
  </r>
  <r>
    <n v="23"/>
    <n v="2013"/>
    <s v="20146030-002"/>
    <x v="3"/>
    <s v="Bear River"/>
    <s v="d/s Yamcolo Reservoir"/>
    <n v="40.061459999999997"/>
    <n v="-107.01203"/>
    <s v="08/26/2013 11:06:00"/>
    <n v="8.6"/>
    <m/>
    <n v="7.56"/>
    <n v="94.28"/>
    <n v="7.22"/>
    <m/>
    <n v="13.41"/>
    <s v="Routine"/>
    <s v="ENV-2013010594-001-A"/>
    <d v="2013-08-20T00:00:00"/>
    <n v="232"/>
    <d v="1899-12-30T10:45:00"/>
    <s v="BB MM"/>
    <n v="2"/>
    <s v="&lt;40"/>
    <m/>
    <m/>
    <m/>
    <n v="0.7"/>
    <m/>
    <m/>
    <m/>
    <m/>
    <m/>
    <m/>
    <m/>
    <s v="&lt;0.07"/>
    <m/>
    <m/>
    <m/>
    <n v="14"/>
    <m/>
    <m/>
    <m/>
    <s v="&lt;1"/>
    <m/>
    <m/>
    <m/>
    <s v="&lt;4"/>
    <m/>
    <m/>
    <m/>
    <n v="55"/>
    <m/>
    <m/>
    <m/>
    <n v="110"/>
    <m/>
    <m/>
    <m/>
    <n v="250"/>
    <m/>
    <m/>
    <m/>
    <s v="&lt;0.15"/>
    <m/>
    <m/>
    <m/>
    <n v="4.2"/>
    <m/>
    <m/>
    <m/>
    <n v="18"/>
    <m/>
    <m/>
    <m/>
    <s v="&lt;1"/>
    <m/>
    <m/>
    <m/>
    <s v="&lt;0.17"/>
    <m/>
    <m/>
    <m/>
    <s v="&lt;0.7"/>
    <m/>
    <m/>
    <m/>
    <n v="2"/>
    <m/>
    <m/>
    <m/>
    <n v="0.12"/>
    <m/>
    <m/>
    <m/>
    <s v="&lt;10"/>
    <m/>
    <m/>
    <m/>
    <n v="4.4000000000000003E-3"/>
    <m/>
    <m/>
    <m/>
    <n v="0.3"/>
    <m/>
    <m/>
    <m/>
    <n v="0.03"/>
    <m/>
    <m/>
    <m/>
    <n v="2.4"/>
    <m/>
    <m/>
    <m/>
    <n v="62"/>
    <m/>
    <m/>
    <s v="&lt;0.05"/>
    <n v="0.32500000000000001"/>
    <m/>
    <m/>
    <m/>
    <m/>
    <m/>
    <s v="&lt;1"/>
    <m/>
    <m/>
    <m/>
    <m/>
    <m/>
    <m/>
    <m/>
    <s v="TN Calculated"/>
  </r>
  <r>
    <n v="24"/>
    <n v="2013"/>
    <s v="20146031-002"/>
    <x v="4"/>
    <s v=" Yampa River"/>
    <s v=" d/s Yampa @ CR21"/>
    <n v="40.182810000000003"/>
    <n v="-106.91539"/>
    <s v="08/26/2013 11:06:00"/>
    <n v="8.6"/>
    <m/>
    <n v="7.99"/>
    <n v="272.39999999999998"/>
    <n v="7.67"/>
    <m/>
    <n v="13.47"/>
    <s v="Routine"/>
    <s v="ENV-2013010595-001-A"/>
    <d v="2013-08-20T00:00:00"/>
    <n v="232"/>
    <d v="1899-12-30T11:49:00"/>
    <s v="BB MM"/>
    <n v="2"/>
    <s v="&lt;40"/>
    <m/>
    <m/>
    <m/>
    <n v="1"/>
    <m/>
    <m/>
    <m/>
    <m/>
    <m/>
    <m/>
    <m/>
    <s v="&lt;0.07"/>
    <m/>
    <m/>
    <m/>
    <n v="42"/>
    <m/>
    <m/>
    <m/>
    <s v="&lt;1"/>
    <m/>
    <m/>
    <m/>
    <s v="&lt;4"/>
    <m/>
    <m/>
    <m/>
    <n v="180"/>
    <m/>
    <m/>
    <m/>
    <n v="100"/>
    <m/>
    <m/>
    <m/>
    <n v="530"/>
    <m/>
    <m/>
    <m/>
    <s v="&lt;0.15"/>
    <m/>
    <m/>
    <m/>
    <n v="12"/>
    <m/>
    <m/>
    <m/>
    <n v="14"/>
    <m/>
    <m/>
    <m/>
    <s v="&lt;1"/>
    <m/>
    <m/>
    <m/>
    <n v="0.32"/>
    <m/>
    <m/>
    <m/>
    <s v="&lt;0.7"/>
    <m/>
    <m/>
    <m/>
    <n v="5.9"/>
    <m/>
    <m/>
    <m/>
    <n v="0.53"/>
    <m/>
    <m/>
    <m/>
    <s v="&lt;10"/>
    <m/>
    <m/>
    <m/>
    <n v="0.02"/>
    <m/>
    <m/>
    <m/>
    <n v="0.35"/>
    <m/>
    <m/>
    <m/>
    <n v="7.3999999999999996E-2"/>
    <m/>
    <m/>
    <m/>
    <n v="31"/>
    <m/>
    <m/>
    <m/>
    <n v="160"/>
    <m/>
    <m/>
    <s v="&lt;0.05"/>
    <n v="0.375"/>
    <m/>
    <m/>
    <m/>
    <m/>
    <m/>
    <s v="&lt;1"/>
    <m/>
    <m/>
    <m/>
    <m/>
    <m/>
    <m/>
    <m/>
    <s v="TN Calculated"/>
  </r>
  <r>
    <n v="25"/>
    <n v="2013"/>
    <s v="20146032-002"/>
    <x v="5"/>
    <s v=" Yampa River"/>
    <s v=" u/s Stagecoach Res. @ CR16"/>
    <n v="40.269069999999999"/>
    <n v="-106.88223000000001"/>
    <s v="08/26/2013 11:06:00"/>
    <n v="8.6"/>
    <m/>
    <n v="8.4700000000000006"/>
    <n v="369.2"/>
    <n v="9.2899999999999991"/>
    <m/>
    <n v="18.02"/>
    <s v="Routine"/>
    <s v="ENV-2013010596-001-A"/>
    <d v="2013-08-20T00:00:00"/>
    <n v="232"/>
    <d v="1899-12-30T13:04:00"/>
    <s v="BB MM"/>
    <n v="2"/>
    <n v="40"/>
    <m/>
    <m/>
    <m/>
    <n v="1.1000000000000001"/>
    <m/>
    <m/>
    <m/>
    <m/>
    <m/>
    <m/>
    <m/>
    <s v="&lt;0.07"/>
    <m/>
    <m/>
    <m/>
    <n v="42"/>
    <m/>
    <m/>
    <m/>
    <s v="&lt;1"/>
    <m/>
    <m/>
    <m/>
    <s v="&lt;4"/>
    <m/>
    <m/>
    <m/>
    <n v="210"/>
    <m/>
    <m/>
    <m/>
    <n v="50"/>
    <m/>
    <m/>
    <m/>
    <n v="340"/>
    <m/>
    <m/>
    <m/>
    <s v="&lt;0.15"/>
    <m/>
    <m/>
    <m/>
    <n v="16"/>
    <m/>
    <m/>
    <m/>
    <n v="6.2"/>
    <m/>
    <m/>
    <m/>
    <n v="1"/>
    <m/>
    <m/>
    <m/>
    <n v="0.28999999999999998"/>
    <m/>
    <m/>
    <m/>
    <s v="&lt;0.7"/>
    <m/>
    <m/>
    <m/>
    <n v="8.5"/>
    <m/>
    <m/>
    <m/>
    <n v="0.77"/>
    <m/>
    <m/>
    <m/>
    <s v="&lt;10"/>
    <m/>
    <m/>
    <m/>
    <n v="2.1000000000000001E-2"/>
    <m/>
    <m/>
    <m/>
    <n v="0.34"/>
    <m/>
    <m/>
    <m/>
    <n v="5.6000000000000001E-2"/>
    <m/>
    <m/>
    <m/>
    <n v="47"/>
    <m/>
    <m/>
    <m/>
    <n v="190"/>
    <m/>
    <m/>
    <s v="&lt;0.05"/>
    <n v="0.36500000000000005"/>
    <m/>
    <m/>
    <m/>
    <m/>
    <m/>
    <n v="1.6"/>
    <m/>
    <m/>
    <m/>
    <m/>
    <m/>
    <m/>
    <m/>
    <s v="TN Calculated"/>
  </r>
  <r>
    <n v="26"/>
    <n v="2013"/>
    <s v="20146033-002"/>
    <x v="6"/>
    <s v=" Yampa River"/>
    <s v=" @ CR22"/>
    <n v="40.398969999999998"/>
    <n v="-106.833871"/>
    <s v="08/26/2013 11:06:00"/>
    <n v="8.6"/>
    <m/>
    <n v="8.99"/>
    <n v="256.2"/>
    <n v="9.75"/>
    <m/>
    <n v="19.899999999999999"/>
    <s v="Routine"/>
    <s v="ENV-2013010597-001-A"/>
    <d v="2013-08-20T00:00:00"/>
    <n v="232"/>
    <d v="1899-12-30T14:11:00"/>
    <s v="BB MM"/>
    <n v="2"/>
    <s v="&lt;40"/>
    <m/>
    <m/>
    <m/>
    <n v="1.2"/>
    <m/>
    <m/>
    <m/>
    <m/>
    <m/>
    <m/>
    <m/>
    <s v="&lt;0.07"/>
    <m/>
    <m/>
    <m/>
    <n v="30"/>
    <m/>
    <m/>
    <m/>
    <s v="&lt;1"/>
    <m/>
    <m/>
    <m/>
    <s v="&lt;4"/>
    <m/>
    <m/>
    <m/>
    <n v="130"/>
    <m/>
    <m/>
    <m/>
    <n v="50"/>
    <m/>
    <m/>
    <m/>
    <n v="150"/>
    <m/>
    <m/>
    <m/>
    <s v="&lt;0.15"/>
    <m/>
    <m/>
    <m/>
    <n v="11"/>
    <m/>
    <m/>
    <m/>
    <n v="22"/>
    <m/>
    <m/>
    <m/>
    <s v="&lt;1"/>
    <m/>
    <m/>
    <m/>
    <n v="0.25"/>
    <m/>
    <m/>
    <m/>
    <s v="&lt;0.7"/>
    <m/>
    <m/>
    <m/>
    <n v="7.4"/>
    <m/>
    <m/>
    <m/>
    <n v="0.73"/>
    <m/>
    <m/>
    <m/>
    <s v="&lt;10"/>
    <m/>
    <m/>
    <m/>
    <n v="0.02"/>
    <m/>
    <m/>
    <m/>
    <n v="0.61"/>
    <m/>
    <m/>
    <m/>
    <n v="0.04"/>
    <m/>
    <m/>
    <m/>
    <n v="34"/>
    <m/>
    <m/>
    <m/>
    <n v="120"/>
    <m/>
    <m/>
    <s v="&lt;0.05"/>
    <n v="0.63500000000000001"/>
    <m/>
    <m/>
    <m/>
    <m/>
    <m/>
    <n v="2.1"/>
    <m/>
    <m/>
    <m/>
    <m/>
    <m/>
    <m/>
    <m/>
    <s v="TN Calculated"/>
  </r>
  <r>
    <n v="27"/>
    <n v="2013"/>
    <s v="20146034-002"/>
    <x v="7"/>
    <s v=" Yampa River"/>
    <s v=" d/s WWTF @ CR33A Rd"/>
    <n v="40.491508000000003"/>
    <n v="-106.94801"/>
    <s v="08/26/2013 11:06:00"/>
    <n v="8.6"/>
    <m/>
    <n v="9.0299999999999994"/>
    <n v="328.7"/>
    <n v="12.13"/>
    <m/>
    <n v="21.72"/>
    <s v="Routine"/>
    <s v="ENV-2013010598-001-A"/>
    <d v="2013-08-20T00:00:00"/>
    <n v="232"/>
    <d v="1899-12-30T15:43:00"/>
    <s v="BB MM"/>
    <n v="2"/>
    <s v="&lt;40"/>
    <m/>
    <m/>
    <m/>
    <n v="1.8"/>
    <m/>
    <m/>
    <m/>
    <m/>
    <m/>
    <m/>
    <m/>
    <s v="&lt;0.07"/>
    <m/>
    <m/>
    <m/>
    <n v="28"/>
    <m/>
    <m/>
    <m/>
    <s v="&lt;1"/>
    <m/>
    <m/>
    <m/>
    <s v="&lt;4"/>
    <m/>
    <m/>
    <m/>
    <n v="120"/>
    <m/>
    <m/>
    <m/>
    <n v="63"/>
    <m/>
    <m/>
    <m/>
    <n v="150"/>
    <m/>
    <m/>
    <m/>
    <n v="0.38"/>
    <m/>
    <m/>
    <m/>
    <n v="9.1999999999999993"/>
    <m/>
    <m/>
    <m/>
    <n v="7.3"/>
    <m/>
    <m/>
    <m/>
    <s v="&lt;1"/>
    <m/>
    <m/>
    <m/>
    <n v="0.2"/>
    <m/>
    <m/>
    <m/>
    <s v="&lt;0.7"/>
    <m/>
    <m/>
    <m/>
    <n v="24"/>
    <m/>
    <m/>
    <m/>
    <n v="0.76"/>
    <m/>
    <m/>
    <m/>
    <s v="&lt;10"/>
    <m/>
    <m/>
    <m/>
    <n v="2.7E-2"/>
    <m/>
    <m/>
    <m/>
    <n v="0.64"/>
    <m/>
    <m/>
    <m/>
    <n v="0.16"/>
    <m/>
    <m/>
    <m/>
    <n v="36"/>
    <m/>
    <m/>
    <m/>
    <n v="130"/>
    <m/>
    <m/>
    <n v="0.19"/>
    <n v="0.83000000000000007"/>
    <m/>
    <m/>
    <m/>
    <m/>
    <m/>
    <n v="16"/>
    <m/>
    <m/>
    <m/>
    <m/>
    <m/>
    <m/>
    <m/>
    <s v="TN Calculated"/>
  </r>
  <r>
    <n v="28"/>
    <n v="2013"/>
    <s v="20146035-002"/>
    <x v="8"/>
    <s v=" Gore Creek"/>
    <s v=" d/s WWTF"/>
    <n v="39.640194000000001"/>
    <n v="-106.399546"/>
    <s v="08/26/2013 11:06:00"/>
    <n v="8.6"/>
    <m/>
    <n v="8.18"/>
    <n v="267.10000000000002"/>
    <n v="8.15"/>
    <m/>
    <n v="12.65"/>
    <s v="Routine"/>
    <s v="ENV-2013010599-001-A"/>
    <d v="2013-08-21T00:00:00"/>
    <n v="233"/>
    <d v="1899-12-30T11:54:00"/>
    <s v="BB MM"/>
    <n v="2"/>
    <s v="&lt;40"/>
    <m/>
    <m/>
    <m/>
    <s v="&lt;0.1"/>
    <m/>
    <m/>
    <m/>
    <m/>
    <m/>
    <m/>
    <m/>
    <s v="&lt;0.07"/>
    <m/>
    <m/>
    <m/>
    <n v="46"/>
    <m/>
    <m/>
    <m/>
    <s v="&lt;1"/>
    <m/>
    <m/>
    <m/>
    <s v="&lt;4"/>
    <m/>
    <m/>
    <m/>
    <n v="150"/>
    <m/>
    <m/>
    <m/>
    <n v="5.2"/>
    <m/>
    <m/>
    <m/>
    <n v="25"/>
    <m/>
    <m/>
    <m/>
    <n v="0.46"/>
    <m/>
    <m/>
    <m/>
    <n v="8.3000000000000007"/>
    <m/>
    <m/>
    <m/>
    <n v="2"/>
    <m/>
    <m/>
    <m/>
    <s v="&lt;1"/>
    <m/>
    <m/>
    <m/>
    <n v="0.24"/>
    <m/>
    <m/>
    <m/>
    <s v="&lt;0.7"/>
    <m/>
    <m/>
    <m/>
    <n v="10"/>
    <m/>
    <m/>
    <m/>
    <n v="1.8"/>
    <m/>
    <m/>
    <m/>
    <s v="&lt;10"/>
    <m/>
    <m/>
    <m/>
    <n v="1.6E-2"/>
    <m/>
    <m/>
    <m/>
    <n v="0.31"/>
    <m/>
    <m/>
    <m/>
    <n v="7.9000000000000001E-2"/>
    <m/>
    <m/>
    <m/>
    <n v="41"/>
    <m/>
    <m/>
    <m/>
    <n v="110"/>
    <m/>
    <m/>
    <n v="0.71"/>
    <n v="1.02"/>
    <m/>
    <m/>
    <m/>
    <m/>
    <m/>
    <n v="20"/>
    <m/>
    <m/>
    <m/>
    <m/>
    <m/>
    <m/>
    <m/>
    <s v="TN Calculated"/>
  </r>
  <r>
    <n v="29"/>
    <n v="2013"/>
    <s v="20146036-002"/>
    <x v="9"/>
    <s v=" Gore Creek"/>
    <s v=" @ Forest Rd in Vail"/>
    <n v="39.641343999999997"/>
    <n v="-106.392865"/>
    <s v="08/26/2013 11:06:00"/>
    <n v="8.6"/>
    <m/>
    <n v="8.3699999999999992"/>
    <n v="251.5"/>
    <n v="8.4700000000000006"/>
    <m/>
    <n v="13.91"/>
    <s v="Routine"/>
    <s v="ENV-2013010600-001-A"/>
    <d v="2013-08-21T00:00:00"/>
    <n v="233"/>
    <d v="1899-12-30T12:57:00"/>
    <s v="BB MM"/>
    <n v="2"/>
    <s v="&lt;40"/>
    <m/>
    <m/>
    <m/>
    <s v="&lt;0.1"/>
    <m/>
    <m/>
    <m/>
    <m/>
    <m/>
    <m/>
    <m/>
    <s v="&lt;0.07"/>
    <m/>
    <m/>
    <m/>
    <n v="39"/>
    <m/>
    <m/>
    <m/>
    <s v="&lt;1"/>
    <m/>
    <m/>
    <m/>
    <s v="&lt;4"/>
    <m/>
    <m/>
    <m/>
    <n v="150"/>
    <m/>
    <m/>
    <m/>
    <s v="&lt;3"/>
    <m/>
    <m/>
    <m/>
    <n v="7.3"/>
    <m/>
    <m/>
    <m/>
    <n v="0.34"/>
    <m/>
    <m/>
    <m/>
    <n v="7.5"/>
    <m/>
    <m/>
    <m/>
    <s v="&lt;2"/>
    <m/>
    <m/>
    <m/>
    <s v="&lt;1"/>
    <m/>
    <m/>
    <m/>
    <n v="0.22"/>
    <m/>
    <m/>
    <m/>
    <s v="&lt;0.7"/>
    <m/>
    <m/>
    <m/>
    <n v="5"/>
    <m/>
    <m/>
    <m/>
    <n v="1.9"/>
    <m/>
    <m/>
    <m/>
    <s v="&lt;10"/>
    <m/>
    <m/>
    <m/>
    <n v="1.2999999999999999E-2"/>
    <m/>
    <m/>
    <m/>
    <n v="0.13"/>
    <m/>
    <m/>
    <m/>
    <n v="6.7000000000000002E-3"/>
    <m/>
    <m/>
    <m/>
    <n v="44"/>
    <m/>
    <m/>
    <m/>
    <n v="110"/>
    <m/>
    <m/>
    <n v="0.15"/>
    <n v="0.28000000000000003"/>
    <m/>
    <m/>
    <m/>
    <m/>
    <m/>
    <n v="12"/>
    <m/>
    <m/>
    <m/>
    <m/>
    <m/>
    <m/>
    <m/>
    <s v="TN Calculated"/>
  </r>
  <r>
    <n v="30"/>
    <n v="2013"/>
    <s v="20146037-002"/>
    <x v="10"/>
    <s v=" Gore Creek"/>
    <s v=" @ East Vail Exit (#180)"/>
    <n v="39.643253000000001"/>
    <n v="-106.308322"/>
    <s v="08/26/2013 11:06:00"/>
    <n v="8.6"/>
    <m/>
    <n v="8.2100000000000009"/>
    <n v="126.6"/>
    <n v="7.29"/>
    <m/>
    <n v="15.34"/>
    <s v="Routine"/>
    <s v="ENV-2013010601-001-A"/>
    <d v="2013-08-21T00:00:00"/>
    <n v="233"/>
    <d v="1899-12-30T14:01:00"/>
    <s v="BB MM"/>
    <n v="2"/>
    <s v="&lt;40"/>
    <m/>
    <m/>
    <m/>
    <s v="&lt;0.1"/>
    <m/>
    <m/>
    <m/>
    <m/>
    <m/>
    <m/>
    <m/>
    <s v="&lt;0.07"/>
    <m/>
    <m/>
    <m/>
    <n v="17"/>
    <m/>
    <m/>
    <m/>
    <s v="&lt;1"/>
    <m/>
    <m/>
    <m/>
    <s v="&lt;4"/>
    <m/>
    <m/>
    <m/>
    <n v="64"/>
    <m/>
    <m/>
    <m/>
    <n v="8.1999999999999993"/>
    <m/>
    <m/>
    <m/>
    <n v="16"/>
    <m/>
    <m/>
    <m/>
    <n v="0.28000000000000003"/>
    <m/>
    <m/>
    <m/>
    <n v="3.8"/>
    <m/>
    <m/>
    <m/>
    <s v="&lt;2"/>
    <m/>
    <m/>
    <m/>
    <s v="&lt;1"/>
    <m/>
    <m/>
    <m/>
    <s v="&lt;0.17"/>
    <m/>
    <m/>
    <m/>
    <s v="&lt;0.7"/>
    <m/>
    <m/>
    <m/>
    <n v="4.4000000000000004"/>
    <m/>
    <m/>
    <m/>
    <n v="1.6"/>
    <m/>
    <m/>
    <m/>
    <s v="&lt;10"/>
    <m/>
    <m/>
    <m/>
    <n v="1.4E-2"/>
    <m/>
    <m/>
    <m/>
    <n v="0.19"/>
    <m/>
    <m/>
    <m/>
    <n v="8.8000000000000005E-3"/>
    <m/>
    <m/>
    <m/>
    <n v="2.9"/>
    <m/>
    <m/>
    <m/>
    <n v="65"/>
    <m/>
    <m/>
    <n v="0.1"/>
    <n v="0.29000000000000004"/>
    <m/>
    <m/>
    <m/>
    <m/>
    <m/>
    <n v="8.6999999999999993"/>
    <m/>
    <m/>
    <m/>
    <m/>
    <m/>
    <m/>
    <m/>
    <s v="TN Calculated"/>
  </r>
  <r>
    <n v="31"/>
    <n v="2013"/>
    <s v="20146039-002"/>
    <x v="12"/>
    <s v=" Roaring Fork River"/>
    <s v=" u/s WWTF @ walking bridge"/>
    <n v="39.217970000000001"/>
    <n v="-106.85463799999999"/>
    <s v="08/26/2013 11:06:00"/>
    <n v="8.6"/>
    <m/>
    <n v="8"/>
    <n v="293.8"/>
    <n v="7.69"/>
    <m/>
    <n v="12.86"/>
    <s v="Routine"/>
    <s v="ENV-2013010603-001-A"/>
    <d v="2013-08-22T00:00:00"/>
    <n v="234"/>
    <d v="1899-12-30T12:20:00"/>
    <s v="BB MM"/>
    <n v="2"/>
    <s v="&lt;40"/>
    <m/>
    <m/>
    <m/>
    <n v="0.18"/>
    <m/>
    <m/>
    <m/>
    <m/>
    <m/>
    <m/>
    <m/>
    <s v="&lt;0.07"/>
    <m/>
    <m/>
    <m/>
    <n v="55"/>
    <m/>
    <m/>
    <m/>
    <s v="&lt;1"/>
    <m/>
    <m/>
    <m/>
    <s v="&lt;4"/>
    <m/>
    <m/>
    <m/>
    <n v="180"/>
    <m/>
    <m/>
    <m/>
    <n v="14"/>
    <m/>
    <m/>
    <m/>
    <n v="78"/>
    <m/>
    <m/>
    <m/>
    <n v="0.39"/>
    <m/>
    <m/>
    <m/>
    <n v="8"/>
    <m/>
    <m/>
    <m/>
    <s v="&lt;2"/>
    <m/>
    <m/>
    <m/>
    <s v="&lt;1"/>
    <m/>
    <m/>
    <m/>
    <n v="0.28999999999999998"/>
    <m/>
    <m/>
    <m/>
    <s v="&lt;0.7"/>
    <m/>
    <m/>
    <m/>
    <n v="2.2000000000000002"/>
    <m/>
    <m/>
    <m/>
    <n v="3.6"/>
    <m/>
    <m/>
    <m/>
    <s v="&lt;10"/>
    <m/>
    <m/>
    <m/>
    <n v="1.7000000000000001E-2"/>
    <m/>
    <m/>
    <m/>
    <n v="0.24"/>
    <m/>
    <m/>
    <m/>
    <n v="1.2999999999999999E-2"/>
    <m/>
    <m/>
    <m/>
    <n v="110"/>
    <m/>
    <m/>
    <m/>
    <n v="89"/>
    <m/>
    <m/>
    <n v="8.6999999999999994E-2"/>
    <n v="0.32699999999999996"/>
    <m/>
    <m/>
    <m/>
    <m/>
    <m/>
    <n v="1.3"/>
    <m/>
    <m/>
    <m/>
    <m/>
    <m/>
    <m/>
    <m/>
    <s v="TN Calculated"/>
  </r>
  <r>
    <n v="32"/>
    <n v="2013"/>
    <s v="20146038-002"/>
    <x v="11"/>
    <s v=" Roaring Fork River"/>
    <s v=" @ Difficult Campground (2nd R)"/>
    <n v="39.141742999999998"/>
    <n v="-106.775604"/>
    <s v="08/26/2013 11:06:00"/>
    <n v="8.6"/>
    <m/>
    <n v="7.64"/>
    <n v="66.27"/>
    <n v="7.19"/>
    <m/>
    <n v="13.9"/>
    <s v="Routine"/>
    <s v="ENV-2013010602-001-A"/>
    <d v="2013-08-22T00:00:00"/>
    <n v="234"/>
    <d v="1899-12-30T14:40:00"/>
    <s v="BB MM"/>
    <n v="2"/>
    <n v="61"/>
    <m/>
    <m/>
    <m/>
    <s v="&lt;0.1"/>
    <m/>
    <m/>
    <m/>
    <m/>
    <m/>
    <m/>
    <m/>
    <s v="&lt;0.07"/>
    <m/>
    <m/>
    <m/>
    <n v="9.8000000000000007"/>
    <m/>
    <m/>
    <m/>
    <s v="&lt;1"/>
    <m/>
    <m/>
    <m/>
    <s v="&lt;4"/>
    <m/>
    <m/>
    <m/>
    <n v="33"/>
    <m/>
    <m/>
    <m/>
    <n v="23"/>
    <m/>
    <m/>
    <m/>
    <n v="53"/>
    <m/>
    <m/>
    <m/>
    <s v="&lt;0.15"/>
    <m/>
    <m/>
    <m/>
    <n v="1.6"/>
    <m/>
    <m/>
    <m/>
    <s v="&lt;2"/>
    <m/>
    <m/>
    <m/>
    <s v="&lt;1"/>
    <m/>
    <m/>
    <m/>
    <s v="&lt;0.17"/>
    <m/>
    <m/>
    <m/>
    <s v="&lt;0.7"/>
    <m/>
    <m/>
    <m/>
    <n v="1.7"/>
    <m/>
    <m/>
    <m/>
    <n v="0.72"/>
    <m/>
    <m/>
    <m/>
    <s v="&lt;10"/>
    <m/>
    <m/>
    <m/>
    <n v="0.02"/>
    <m/>
    <m/>
    <m/>
    <n v="0.25"/>
    <m/>
    <m/>
    <m/>
    <n v="1.0999999999999999E-2"/>
    <m/>
    <m/>
    <m/>
    <n v="16"/>
    <m/>
    <m/>
    <m/>
    <n v="24"/>
    <m/>
    <m/>
    <s v="&lt;0.05"/>
    <n v="0.27500000000000002"/>
    <m/>
    <m/>
    <m/>
    <m/>
    <m/>
    <s v="&lt;1"/>
    <m/>
    <m/>
    <m/>
    <m/>
    <m/>
    <m/>
    <m/>
    <s v="TN Calculated"/>
  </r>
  <r>
    <n v="33"/>
    <n v="2013"/>
    <s v="20146040-002"/>
    <x v="13"/>
    <s v=" Roaring Fork River"/>
    <s v=" d/s WWTF"/>
    <n v="39.225594000000001"/>
    <n v="-106.861133"/>
    <s v="08/26/2013 11:06:00"/>
    <n v="8.6"/>
    <m/>
    <n v="7.97"/>
    <n v="295.5"/>
    <n v="7.76"/>
    <m/>
    <n v="12.07"/>
    <s v="Routine"/>
    <s v="ENV-2013010604-001-A"/>
    <d v="2013-08-22T00:00:00"/>
    <n v="234"/>
    <d v="1899-12-30T23:34:00"/>
    <s v="BB MM"/>
    <n v="2"/>
    <s v="&lt;40"/>
    <m/>
    <m/>
    <m/>
    <n v="0.19"/>
    <m/>
    <m/>
    <m/>
    <m/>
    <m/>
    <m/>
    <m/>
    <s v="&lt;0.07"/>
    <m/>
    <m/>
    <m/>
    <n v="58"/>
    <m/>
    <m/>
    <m/>
    <s v="&lt;1"/>
    <m/>
    <m/>
    <m/>
    <s v="&lt;4"/>
    <m/>
    <m/>
    <m/>
    <n v="180"/>
    <m/>
    <m/>
    <m/>
    <n v="13"/>
    <m/>
    <m/>
    <m/>
    <n v="28"/>
    <m/>
    <m/>
    <m/>
    <n v="0.45"/>
    <m/>
    <m/>
    <m/>
    <n v="8.3000000000000007"/>
    <m/>
    <m/>
    <m/>
    <n v="2.5"/>
    <m/>
    <m/>
    <m/>
    <s v="&lt;1"/>
    <m/>
    <m/>
    <m/>
    <n v="0.33"/>
    <m/>
    <m/>
    <m/>
    <s v="&lt;0.7"/>
    <m/>
    <m/>
    <m/>
    <n v="3.4"/>
    <m/>
    <m/>
    <m/>
    <n v="3.5"/>
    <m/>
    <m/>
    <m/>
    <s v="&lt;10"/>
    <m/>
    <m/>
    <m/>
    <n v="2.5000000000000001E-2"/>
    <m/>
    <m/>
    <m/>
    <n v="0.25"/>
    <m/>
    <m/>
    <m/>
    <n v="0.06"/>
    <m/>
    <m/>
    <m/>
    <n v="110"/>
    <m/>
    <m/>
    <m/>
    <n v="91"/>
    <m/>
    <m/>
    <n v="0.14000000000000001"/>
    <n v="0.39"/>
    <m/>
    <m/>
    <m/>
    <m/>
    <m/>
    <n v="3"/>
    <m/>
    <m/>
    <m/>
    <m/>
    <m/>
    <m/>
    <m/>
    <s v="TN Calculated"/>
  </r>
  <r>
    <n v="34"/>
    <n v="2013"/>
    <s v="20146041-002"/>
    <x v="14"/>
    <s v="San Miguel River"/>
    <s v=" d/s WWTF"/>
    <n v="37.948208999999999"/>
    <n v="-107.877067"/>
    <s v="08/26/2013 11:06:00"/>
    <n v="8.6"/>
    <m/>
    <n v="7.69"/>
    <n v="263.2"/>
    <n v="7.86"/>
    <m/>
    <n v="16.309999999999999"/>
    <s v="Routine"/>
    <s v="ENV-2013010605-001-A"/>
    <d v="2013-08-23T00:00:00"/>
    <n v="235"/>
    <d v="1899-12-30T15:17:00"/>
    <s v="BB MM"/>
    <n v="2"/>
    <s v="&lt;40"/>
    <m/>
    <m/>
    <m/>
    <n v="0.86"/>
    <m/>
    <m/>
    <m/>
    <m/>
    <m/>
    <m/>
    <m/>
    <n v="0.72"/>
    <m/>
    <m/>
    <m/>
    <n v="43"/>
    <m/>
    <m/>
    <m/>
    <n v="1"/>
    <m/>
    <m/>
    <m/>
    <s v="&lt;4"/>
    <m/>
    <m/>
    <m/>
    <n v="140"/>
    <m/>
    <m/>
    <m/>
    <n v="57"/>
    <m/>
    <m/>
    <m/>
    <n v="94"/>
    <m/>
    <m/>
    <m/>
    <n v="0.68"/>
    <m/>
    <m/>
    <m/>
    <n v="3.6"/>
    <m/>
    <m/>
    <m/>
    <n v="54"/>
    <m/>
    <m/>
    <m/>
    <s v="&lt;1"/>
    <m/>
    <m/>
    <m/>
    <n v="0.38"/>
    <m/>
    <m/>
    <m/>
    <s v="&lt;0.7"/>
    <m/>
    <m/>
    <m/>
    <n v="3.8"/>
    <m/>
    <m/>
    <m/>
    <n v="0.17"/>
    <m/>
    <m/>
    <m/>
    <n v="150"/>
    <m/>
    <m/>
    <m/>
    <n v="2.3E-2"/>
    <m/>
    <m/>
    <m/>
    <n v="0.28000000000000003"/>
    <m/>
    <m/>
    <m/>
    <n v="0.15"/>
    <m/>
    <m/>
    <m/>
    <n v="87"/>
    <m/>
    <m/>
    <m/>
    <n v="64"/>
    <m/>
    <m/>
    <n v="0.92"/>
    <n v="1.2000000000000002"/>
    <m/>
    <m/>
    <m/>
    <m/>
    <m/>
    <n v="2.6"/>
    <m/>
    <m/>
    <m/>
    <m/>
    <m/>
    <m/>
    <m/>
    <s v="TN Calculated"/>
  </r>
  <r>
    <n v="35"/>
    <n v="2013"/>
    <s v="20146042-002"/>
    <x v="15"/>
    <s v="San Miguel River"/>
    <s v=" @ Society Turn (u/s WWTF)"/>
    <n v="37.948735999999997"/>
    <n v="-107.868937"/>
    <s v="08/26/2013 11:06:00"/>
    <n v="8.6"/>
    <m/>
    <n v="7.76"/>
    <n v="257"/>
    <n v="7.69"/>
    <m/>
    <n v="17.04"/>
    <s v="Routine"/>
    <s v="ENV-2013010606-001-A"/>
    <d v="2013-08-23T00:00:00"/>
    <n v="235"/>
    <d v="1899-12-30T16:05:00"/>
    <s v="BB MM"/>
    <n v="2"/>
    <s v="&lt;40"/>
    <m/>
    <m/>
    <m/>
    <n v="0.79"/>
    <m/>
    <m/>
    <m/>
    <m/>
    <m/>
    <m/>
    <m/>
    <n v="0.71"/>
    <m/>
    <m/>
    <m/>
    <n v="42"/>
    <m/>
    <m/>
    <m/>
    <n v="1"/>
    <m/>
    <m/>
    <m/>
    <s v="&lt;4"/>
    <m/>
    <m/>
    <m/>
    <n v="140"/>
    <m/>
    <m/>
    <m/>
    <n v="56"/>
    <m/>
    <m/>
    <m/>
    <n v="160"/>
    <m/>
    <m/>
    <m/>
    <n v="0.66"/>
    <m/>
    <m/>
    <m/>
    <n v="3.3"/>
    <m/>
    <m/>
    <m/>
    <n v="52"/>
    <m/>
    <m/>
    <m/>
    <s v="&lt;1"/>
    <m/>
    <m/>
    <m/>
    <n v="0.36"/>
    <m/>
    <m/>
    <m/>
    <s v="&lt;0.7"/>
    <m/>
    <m/>
    <m/>
    <n v="2.9"/>
    <m/>
    <m/>
    <m/>
    <n v="0.16"/>
    <m/>
    <m/>
    <m/>
    <n v="130"/>
    <m/>
    <m/>
    <m/>
    <n v="1.7000000000000001E-2"/>
    <m/>
    <m/>
    <m/>
    <s v="&lt;0.1"/>
    <m/>
    <m/>
    <m/>
    <n v="1.4E-2"/>
    <m/>
    <m/>
    <m/>
    <n v="87"/>
    <m/>
    <m/>
    <m/>
    <n v="62"/>
    <m/>
    <m/>
    <n v="0.14000000000000001"/>
    <n v="0.19"/>
    <m/>
    <m/>
    <m/>
    <m/>
    <m/>
    <n v="1.4"/>
    <m/>
    <m/>
    <m/>
    <m/>
    <m/>
    <m/>
    <m/>
    <s v="TN Calculated"/>
  </r>
  <r>
    <n v="36"/>
    <n v="2013"/>
    <s v="20146043-002"/>
    <x v="16"/>
    <s v="San Miguel River"/>
    <s v=" u/s Marshall Creek"/>
    <n v="37.930197"/>
    <n v="-107.78166299999999"/>
    <s v="08/26/2013 11:06:00"/>
    <n v="8.6"/>
    <m/>
    <n v="7.39"/>
    <n v="244.8"/>
    <n v="7.85"/>
    <m/>
    <n v="11.04"/>
    <s v="Routine"/>
    <s v="ENV-2013010607-001-A"/>
    <d v="2013-08-23T00:00:00"/>
    <n v="235"/>
    <d v="1899-12-30T18:10:00"/>
    <s v="BB MM"/>
    <n v="2"/>
    <s v="&lt;40"/>
    <m/>
    <m/>
    <m/>
    <n v="0.2"/>
    <m/>
    <m/>
    <m/>
    <m/>
    <m/>
    <m/>
    <m/>
    <n v="1.8"/>
    <m/>
    <m/>
    <m/>
    <n v="45"/>
    <m/>
    <m/>
    <m/>
    <s v="&lt;1"/>
    <m/>
    <m/>
    <m/>
    <s v="&lt;4"/>
    <m/>
    <m/>
    <m/>
    <n v="140"/>
    <m/>
    <m/>
    <m/>
    <s v="&lt;3"/>
    <m/>
    <m/>
    <m/>
    <n v="6"/>
    <m/>
    <m/>
    <m/>
    <n v="0.32"/>
    <m/>
    <m/>
    <m/>
    <n v="2.7"/>
    <m/>
    <m/>
    <m/>
    <s v="&lt;2"/>
    <m/>
    <m/>
    <m/>
    <s v="&lt;1"/>
    <m/>
    <m/>
    <m/>
    <n v="0.34"/>
    <m/>
    <m/>
    <m/>
    <s v="&lt;0.7"/>
    <m/>
    <m/>
    <m/>
    <n v="2.9"/>
    <m/>
    <m/>
    <m/>
    <s v="&lt;0.1"/>
    <m/>
    <m/>
    <m/>
    <n v="440"/>
    <m/>
    <m/>
    <m/>
    <n v="1.4E-2"/>
    <m/>
    <m/>
    <m/>
    <n v="0.38"/>
    <m/>
    <m/>
    <m/>
    <n v="8.6E-3"/>
    <m/>
    <m/>
    <m/>
    <n v="140"/>
    <m/>
    <m/>
    <m/>
    <n v="27"/>
    <m/>
    <m/>
    <n v="0.16"/>
    <n v="0.54"/>
    <m/>
    <m/>
    <m/>
    <m/>
    <m/>
    <s v="&lt;1"/>
    <m/>
    <m/>
    <m/>
    <m/>
    <m/>
    <m/>
    <m/>
    <s v="TN Calculated"/>
  </r>
  <r>
    <n v="37"/>
    <n v="2013"/>
    <s v="20146044-002"/>
    <x v="16"/>
    <s v="San Miguel River"/>
    <s v=" u/s Marshall Creek"/>
    <n v="37.930197"/>
    <n v="-107.78166299999999"/>
    <s v="08/26/2013 11:06:00"/>
    <n v="8.6"/>
    <m/>
    <n v="7.39"/>
    <n v="244.8"/>
    <n v="7.85"/>
    <m/>
    <n v="11.04"/>
    <s v="Duplicate"/>
    <s v="ENV-2013010608-001-A"/>
    <d v="2013-08-23T00:00:00"/>
    <n v="235"/>
    <d v="1899-12-30T18:15:00"/>
    <s v="BB MM"/>
    <n v="2"/>
    <s v="&lt;40"/>
    <m/>
    <m/>
    <m/>
    <n v="0.83"/>
    <m/>
    <m/>
    <m/>
    <m/>
    <m/>
    <m/>
    <m/>
    <n v="0.72"/>
    <m/>
    <m/>
    <m/>
    <n v="43"/>
    <m/>
    <m/>
    <m/>
    <n v="1"/>
    <m/>
    <m/>
    <m/>
    <s v="&lt;4"/>
    <m/>
    <m/>
    <m/>
    <n v="140"/>
    <m/>
    <m/>
    <m/>
    <n v="54"/>
    <m/>
    <m/>
    <m/>
    <n v="150"/>
    <m/>
    <m/>
    <m/>
    <n v="0.67"/>
    <m/>
    <m/>
    <m/>
    <n v="3.6"/>
    <m/>
    <m/>
    <m/>
    <n v="54"/>
    <m/>
    <m/>
    <m/>
    <s v="&lt;1"/>
    <m/>
    <m/>
    <m/>
    <n v="0.35"/>
    <m/>
    <m/>
    <m/>
    <s v="&lt;0.7"/>
    <m/>
    <m/>
    <m/>
    <n v="3.8"/>
    <m/>
    <m/>
    <m/>
    <n v="0.15"/>
    <m/>
    <m/>
    <m/>
    <n v="150"/>
    <m/>
    <m/>
    <m/>
    <n v="2.1000000000000001E-2"/>
    <m/>
    <m/>
    <m/>
    <n v="0.34"/>
    <m/>
    <m/>
    <m/>
    <n v="0.12"/>
    <m/>
    <m/>
    <m/>
    <n v="87"/>
    <m/>
    <m/>
    <m/>
    <n v="64"/>
    <m/>
    <m/>
    <n v="0.93"/>
    <n v="1.27"/>
    <m/>
    <m/>
    <m/>
    <m/>
    <m/>
    <n v="2.6"/>
    <m/>
    <m/>
    <m/>
    <m/>
    <m/>
    <m/>
    <m/>
    <s v="TN Calculated"/>
  </r>
  <r>
    <n v="38"/>
    <n v="2013"/>
    <s v="20146045-002"/>
    <x v="16"/>
    <s v="San Miguel River"/>
    <s v=" u/s Marshall Creek"/>
    <n v="37.930197"/>
    <n v="-107.78166299999999"/>
    <s v="08/26/2013 11:06:00"/>
    <n v="8.6"/>
    <m/>
    <n v="7.39"/>
    <n v="244.8"/>
    <n v="7.85"/>
    <m/>
    <n v="11.04"/>
    <s v="Blank"/>
    <s v="ENV-2013010609-001-A"/>
    <d v="2013-08-23T00:00:00"/>
    <n v="235"/>
    <d v="1899-12-30T18:20:00"/>
    <s v="BB MM"/>
    <s v="N/A"/>
    <s v="&lt;40"/>
    <m/>
    <m/>
    <m/>
    <s v="&lt;0.1"/>
    <m/>
    <m/>
    <m/>
    <m/>
    <m/>
    <m/>
    <m/>
    <s v="&lt;0.07"/>
    <m/>
    <m/>
    <m/>
    <s v="&lt;0.02"/>
    <m/>
    <m/>
    <m/>
    <s v="&lt;1"/>
    <m/>
    <m/>
    <m/>
    <s v="&lt;4"/>
    <m/>
    <m/>
    <m/>
    <s v="&lt;1"/>
    <m/>
    <m/>
    <m/>
    <s v="&lt;3"/>
    <m/>
    <m/>
    <m/>
    <s v="&lt;3"/>
    <m/>
    <m/>
    <m/>
    <s v="&lt;0.15"/>
    <m/>
    <m/>
    <m/>
    <s v="&lt;0.06"/>
    <m/>
    <m/>
    <m/>
    <s v="&lt;2"/>
    <m/>
    <m/>
    <m/>
    <s v="&lt;1"/>
    <m/>
    <m/>
    <m/>
    <s v="&lt;0.17"/>
    <m/>
    <m/>
    <m/>
    <s v="&lt;0.7"/>
    <m/>
    <m/>
    <m/>
    <s v="&lt;0.1"/>
    <m/>
    <m/>
    <m/>
    <s v="&lt;0.1"/>
    <m/>
    <m/>
    <m/>
    <s v="&lt;10"/>
    <m/>
    <m/>
    <m/>
    <n v="1.4E-2"/>
    <m/>
    <m/>
    <m/>
    <n v="0.28999999999999998"/>
    <m/>
    <m/>
    <m/>
    <n v="5.0000000000000001E-3"/>
    <s v="mg/L"/>
    <s v="BDL"/>
    <m/>
    <s v="&lt;1"/>
    <m/>
    <m/>
    <m/>
    <s v="&lt;10"/>
    <m/>
    <m/>
    <s v="&lt;0.05"/>
    <n v="0.315"/>
    <m/>
    <m/>
    <m/>
    <m/>
    <m/>
    <s v="&lt;1"/>
    <m/>
    <m/>
    <m/>
    <m/>
    <m/>
    <m/>
    <m/>
    <s v="TN Calculated"/>
  </r>
  <r>
    <n v="1"/>
    <n v="2014"/>
    <s v="20156024-001"/>
    <x v="17"/>
    <s v="Fish Creek"/>
    <s v="at Fish Creek SWA"/>
    <n v="37.745888000000001"/>
    <n v="-108.236599"/>
    <s v="07/18/2014 14:19:00"/>
    <n v="5.7"/>
    <s v="10/10/2014 00:00:00"/>
    <n v="7.97"/>
    <s v=" 166.3"/>
    <s v=" 6.99"/>
    <m/>
    <n v="17.23"/>
    <s v="Routine"/>
    <s v="ENV-2014009399-001-A"/>
    <d v="2014-07-15T00:00:00"/>
    <n v="196"/>
    <d v="1899-12-30T13:00:00"/>
    <s v="BB BAB"/>
    <n v="1"/>
    <n v="52"/>
    <s v="ug/L"/>
    <s v=""/>
    <n v="40"/>
    <n v="1.3"/>
    <s v="ug/L"/>
    <s v=""/>
    <n v="0.1"/>
    <n v="1.3"/>
    <s v="ug/L"/>
    <s v=""/>
    <n v="0.1"/>
    <s v="&lt;0.07"/>
    <s v="ug/L"/>
    <s v="BDL"/>
    <n v="7.0000000000000007E-2"/>
    <n v="25"/>
    <s v="mg/L"/>
    <m/>
    <n v="0.02"/>
    <s v="&lt;1"/>
    <s v="ug/L"/>
    <s v="BDL"/>
    <n v="1"/>
    <s v="&lt;4"/>
    <s v="ug/L"/>
    <s v="BDL"/>
    <n v="4"/>
    <n v="86"/>
    <s v="mg/L"/>
    <s v=""/>
    <n v="1"/>
    <n v="90"/>
    <s v="ug/L"/>
    <s v=""/>
    <n v="3"/>
    <n v="100"/>
    <s v="ug/L"/>
    <s v=""/>
    <n v="3"/>
    <s v="&lt;0.15"/>
    <s v="ug/L"/>
    <s v="BDL"/>
    <n v="0.15"/>
    <n v="4.9000000000000004"/>
    <s v="mg/L"/>
    <m/>
    <n v="0.06"/>
    <n v="10"/>
    <s v="ug/L"/>
    <s v=""/>
    <n v="2"/>
    <s v="&lt;1"/>
    <s v="ug/L"/>
    <s v="BDL"/>
    <n v="1"/>
    <s v="&lt;0.17"/>
    <s v="ug/L"/>
    <s v="BDL"/>
    <n v="0.17"/>
    <s v="&lt;0.7"/>
    <s v="ug/L"/>
    <s v="BDL"/>
    <n v="0.7"/>
    <n v="5.5"/>
    <s v="mg/L"/>
    <m/>
    <n v="0.1"/>
    <n v="0.15"/>
    <s v="ug/L"/>
    <s v="J"/>
    <n v="0.1"/>
    <s v="&lt;10"/>
    <s v="ug/L"/>
    <s v="BDL"/>
    <n v="10"/>
    <n v="1.6E-2"/>
    <s v="mg/L"/>
    <s v=""/>
    <n v="3.0000000000000001E-3"/>
    <m/>
    <m/>
    <m/>
    <m/>
    <n v="1.0999999999999999E-2"/>
    <s v="mg/L"/>
    <m/>
    <n v="3.0000000000000001E-3"/>
    <n v="11"/>
    <s v="mg/L"/>
    <s v=""/>
    <n v="1"/>
    <n v="91"/>
    <s v="mg/L"/>
    <m/>
    <n v="10"/>
    <n v="0.152"/>
    <s v="mg/L"/>
    <m/>
    <n v="1E-3"/>
    <s v="&lt;0.05"/>
    <s v="mg/L"/>
    <m/>
    <m/>
    <m/>
    <m/>
    <m/>
    <m/>
    <m/>
    <m/>
    <s v="TN Subcontracted"/>
  </r>
  <r>
    <n v="2"/>
    <n v="2014"/>
    <s v="20156025-001"/>
    <x v="18"/>
    <s v="West Dolores River"/>
    <s v="blw 686 Rd"/>
    <n v="37.705390000000001"/>
    <n v="-108.246014"/>
    <s v="07/18/2014 14:19:00"/>
    <n v="5.7"/>
    <s v="10/10/2014 00:00:00"/>
    <n v="8.51"/>
    <s v=" 254.3"/>
    <s v=" 7.12"/>
    <m/>
    <n v="18.829999999999998"/>
    <s v="Routine"/>
    <s v="ENV-2014009400-001-A"/>
    <d v="2014-07-15T00:00:00"/>
    <n v="196"/>
    <d v="1899-12-30T14:20:00"/>
    <s v="BB BAB"/>
    <n v="1"/>
    <n v="63"/>
    <s v="ug/L"/>
    <s v=""/>
    <n v="40"/>
    <n v="1.5"/>
    <s v="ug/L"/>
    <s v=""/>
    <n v="0.1"/>
    <n v="2.1"/>
    <s v="ug/L"/>
    <s v=""/>
    <n v="0.1"/>
    <s v="&lt;0.07"/>
    <s v="ug/L"/>
    <s v="BDL"/>
    <n v="7.0000000000000007E-2"/>
    <n v="29"/>
    <s v="mg/L"/>
    <m/>
    <n v="0.02"/>
    <s v="&lt;1"/>
    <s v="ug/L"/>
    <s v="BDL"/>
    <n v="1"/>
    <s v="&lt;4"/>
    <s v="ug/L"/>
    <s v="BDL"/>
    <n v="4"/>
    <n v="120"/>
    <s v="mg/L"/>
    <s v=""/>
    <n v="1"/>
    <n v="88"/>
    <s v="ug/L"/>
    <s v=""/>
    <n v="3"/>
    <n v="130"/>
    <s v="ug/L"/>
    <s v=""/>
    <n v="3"/>
    <s v="&lt;0.15"/>
    <s v="ug/L"/>
    <s v="BDL"/>
    <n v="0.15"/>
    <n v="5.3"/>
    <s v="mg/L"/>
    <m/>
    <n v="0.06"/>
    <n v="12"/>
    <s v="ug/L"/>
    <s v=""/>
    <n v="2"/>
    <s v="&lt;1"/>
    <s v="ug/L"/>
    <s v="BDL"/>
    <n v="1"/>
    <n v="0.21"/>
    <s v="ug/L"/>
    <s v="J"/>
    <n v="0.17"/>
    <s v="&lt;0.7"/>
    <s v="ug/L"/>
    <s v="BDL"/>
    <n v="0.7"/>
    <n v="10"/>
    <s v="mg/L"/>
    <m/>
    <n v="0.1"/>
    <n v="0.23"/>
    <s v="ug/L"/>
    <s v="J"/>
    <n v="0.1"/>
    <s v="&lt;10"/>
    <s v="ug/L"/>
    <s v="BDL"/>
    <n v="10"/>
    <n v="1.2E-2"/>
    <s v="mg/L"/>
    <s v=""/>
    <n v="3.0000000000000001E-3"/>
    <m/>
    <m/>
    <m/>
    <m/>
    <n v="1.0999999999999999E-2"/>
    <s v="mg/L"/>
    <m/>
    <n v="3.0000000000000001E-3"/>
    <n v="33"/>
    <s v="mg/L"/>
    <s v=""/>
    <n v="1"/>
    <n v="97"/>
    <s v="mg/L"/>
    <m/>
    <n v="10"/>
    <n v="0.20100000000000001"/>
    <s v="mg/L"/>
    <m/>
    <n v="1E-3"/>
    <s v="&lt;0.05"/>
    <s v="mg/L"/>
    <m/>
    <m/>
    <m/>
    <m/>
    <m/>
    <m/>
    <m/>
    <m/>
    <s v="TN Subcontracted"/>
  </r>
  <r>
    <n v="3"/>
    <n v="2014"/>
    <s v="20156026-001"/>
    <x v="19"/>
    <s v="Roaring Forks Creek"/>
    <s v="at mouth"/>
    <n v="37.598635000000002"/>
    <n v="-108.112647"/>
    <s v="07/18/2014 14:19:00"/>
    <n v="5.7"/>
    <s v="10/10/2014 00:00:00"/>
    <n v="8.6300000000000008"/>
    <s v=" 219.0"/>
    <s v=" 6.77"/>
    <m/>
    <n v="19.52"/>
    <s v="Routine"/>
    <s v="ENV-2014009401-001-A"/>
    <d v="2014-07-15T00:00:00"/>
    <n v="196"/>
    <d v="1899-12-30T15:30:00"/>
    <s v="BB BAB"/>
    <n v="1"/>
    <n v="75"/>
    <s v="ug/L"/>
    <s v=""/>
    <n v="40"/>
    <n v="0.3"/>
    <s v="ug/L"/>
    <s v="J"/>
    <n v="0.1"/>
    <n v="0.99"/>
    <s v="ug/L"/>
    <s v="J"/>
    <n v="0.1"/>
    <s v="&lt;0.07"/>
    <s v="ug/L"/>
    <s v="BDL"/>
    <n v="7.0000000000000007E-2"/>
    <n v="35"/>
    <s v="mg/L"/>
    <m/>
    <n v="0.02"/>
    <s v="&lt;1"/>
    <s v="ug/L"/>
    <s v="BDL"/>
    <n v="1"/>
    <s v="&lt;4"/>
    <s v="ug/L"/>
    <s v="BDL"/>
    <n v="4"/>
    <n v="130"/>
    <s v="mg/L"/>
    <s v=""/>
    <n v="1"/>
    <n v="42"/>
    <s v="ug/L"/>
    <s v=""/>
    <n v="3"/>
    <n v="62"/>
    <s v="ug/L"/>
    <s v=""/>
    <n v="3"/>
    <s v="&lt;0.15"/>
    <s v="ug/L"/>
    <s v="BDL"/>
    <n v="0.15"/>
    <n v="5.8"/>
    <s v="mg/L"/>
    <m/>
    <n v="0.06"/>
    <n v="5.0999999999999996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3"/>
    <s v="mg/L"/>
    <m/>
    <n v="0.1"/>
    <n v="0.84"/>
    <s v="ug/L"/>
    <s v="J"/>
    <n v="0.1"/>
    <s v="&lt;10"/>
    <s v="ug/L"/>
    <s v="BDL"/>
    <n v="10"/>
    <n v="1.7999999999999999E-2"/>
    <s v="mg/L"/>
    <s v=""/>
    <n v="3.0000000000000001E-3"/>
    <m/>
    <m/>
    <m/>
    <m/>
    <n v="1.2E-2"/>
    <s v="mg/L"/>
    <m/>
    <n v="3.0000000000000001E-3"/>
    <n v="3.3"/>
    <s v="mg/L"/>
    <s v=""/>
    <n v="1"/>
    <n v="130"/>
    <s v="mg/L"/>
    <m/>
    <n v="10"/>
    <n v="0.16800000000000001"/>
    <s v="mg/L"/>
    <m/>
    <n v="1E-3"/>
    <s v="&lt;0.05"/>
    <s v="mg/L"/>
    <m/>
    <m/>
    <m/>
    <m/>
    <m/>
    <m/>
    <m/>
    <m/>
    <s v="TN Subcontracted"/>
  </r>
  <r>
    <n v="4"/>
    <n v="2014"/>
    <s v="20156029-001"/>
    <x v="20"/>
    <s v="Vallecito Creek"/>
    <s v="abv Vallecito Reservoir at Campground"/>
    <n v="37.473984999999999"/>
    <n v="-107.546542"/>
    <s v="07/18/2014 14:19:00"/>
    <n v="5.7"/>
    <s v="10/10/2014 00:00:00"/>
    <n v="7.71"/>
    <s v=" 41.24"/>
    <s v=" 7.38"/>
    <m/>
    <n v="13.25"/>
    <s v="Routine"/>
    <s v="ENV-2014009404-001-A"/>
    <d v="2014-07-16T00:00:00"/>
    <n v="197"/>
    <d v="1899-12-30T00:00:00"/>
    <s v="BB BAB"/>
    <n v="1"/>
    <n v="130"/>
    <s v="ug/L"/>
    <s v=""/>
    <n v="40"/>
    <n v="0.16"/>
    <s v="ug/L"/>
    <s v="J"/>
    <n v="0.1"/>
    <n v="0.17"/>
    <s v="ug/L"/>
    <s v="J"/>
    <n v="0.1"/>
    <s v="&lt;0.07"/>
    <s v="ug/L"/>
    <s v="BDL"/>
    <n v="7.0000000000000007E-2"/>
    <n v="6.6"/>
    <s v="mg/L"/>
    <m/>
    <n v="0.02"/>
    <s v="&lt;1"/>
    <s v="ug/L"/>
    <s v="BDL"/>
    <n v="1"/>
    <s v="&lt;4"/>
    <s v="ug/L"/>
    <s v="BDL"/>
    <n v="4"/>
    <n v="22"/>
    <s v="mg/L"/>
    <s v=""/>
    <n v="1"/>
    <n v="64"/>
    <s v="ug/L"/>
    <s v=""/>
    <n v="3"/>
    <n v="50"/>
    <s v="ug/L"/>
    <s v=""/>
    <n v="3"/>
    <s v="&lt;0.15"/>
    <s v="ug/L"/>
    <s v="BDL"/>
    <n v="0.15"/>
    <n v="1.6"/>
    <s v="mg/L"/>
    <m/>
    <n v="0.06"/>
    <n v="17"/>
    <s v="ug/L"/>
    <s v=""/>
    <n v="2"/>
    <n v="1.3"/>
    <s v="ug/L"/>
    <m/>
    <n v="1"/>
    <s v="&lt;0.17"/>
    <s v="ug/L"/>
    <s v="BDL"/>
    <n v="0.17"/>
    <s v="&lt;0.7"/>
    <s v="ug/L"/>
    <s v="BDL"/>
    <n v="0.7"/>
    <n v="1.1000000000000001"/>
    <s v="mg/L"/>
    <m/>
    <n v="0.1"/>
    <n v="0.43"/>
    <s v="ug/L"/>
    <s v="J"/>
    <n v="0.1"/>
    <s v="&lt;10"/>
    <s v="ug/L"/>
    <s v="BDL"/>
    <n v="10"/>
    <n v="1.2999999999999999E-2"/>
    <s v="mg/L"/>
    <s v=""/>
    <n v="3.0000000000000001E-3"/>
    <m/>
    <m/>
    <m/>
    <m/>
    <n v="1.0999999999999999E-2"/>
    <s v="mg/L"/>
    <m/>
    <n v="3.0000000000000001E-3"/>
    <n v="7.9"/>
    <s v="mg/L"/>
    <s v=""/>
    <n v="1"/>
    <n v="18"/>
    <s v="mg/L"/>
    <m/>
    <n v="10"/>
    <n v="0.186"/>
    <s v="mg/L"/>
    <m/>
    <n v="1E-3"/>
    <n v="9.9000000000000005E-2"/>
    <s v="mg/L"/>
    <m/>
    <m/>
    <m/>
    <m/>
    <m/>
    <m/>
    <m/>
    <m/>
    <s v="TN Subcontracted"/>
  </r>
  <r>
    <n v="5"/>
    <n v="2014"/>
    <s v="20156027-001"/>
    <x v="21"/>
    <s v="Mancos River"/>
    <s v="abv 37.5 Rd"/>
    <n v="37.304149000000002"/>
    <n v="-108.357838"/>
    <s v="07/18/2014 14:19:00"/>
    <n v="5.7"/>
    <s v="10/10/2014 00:00:00"/>
    <n v="7.77"/>
    <s v=" 122.22"/>
    <s v=" 8.14"/>
    <m/>
    <n v="24.83"/>
    <s v="Routine"/>
    <s v="ENV-2014009402-001-A"/>
    <d v="2014-07-16T00:00:00"/>
    <n v="197"/>
    <d v="1899-12-30T12:06:00"/>
    <s v="BB BAB"/>
    <n v="1"/>
    <s v="&lt;40"/>
    <s v="ug/L"/>
    <s v=""/>
    <n v="40"/>
    <n v="1.2"/>
    <s v="ug/L"/>
    <s v=""/>
    <n v="0.1"/>
    <n v="2.4"/>
    <s v="ug/L"/>
    <s v=""/>
    <n v="0.1"/>
    <s v="&lt;0.07"/>
    <s v="ug/L"/>
    <s v="BDL"/>
    <n v="7.0000000000000007E-2"/>
    <n v="210"/>
    <s v="mg/L"/>
    <m/>
    <n v="0.02"/>
    <s v="&lt;1"/>
    <s v="ug/L"/>
    <s v="BDL"/>
    <n v="1"/>
    <s v="&lt;4"/>
    <s v="ug/L"/>
    <s v="BDL"/>
    <n v="4"/>
    <n v="1200"/>
    <s v="mg/L"/>
    <s v=""/>
    <n v="1"/>
    <n v="350"/>
    <s v="ug/L"/>
    <s v=""/>
    <n v="3"/>
    <n v="450"/>
    <s v="ug/L"/>
    <s v=""/>
    <n v="3"/>
    <s v="&lt;0.15"/>
    <s v="ug/L"/>
    <s v="BDL"/>
    <n v="0.15"/>
    <n v="110"/>
    <s v="mg/L"/>
    <m/>
    <n v="0.06"/>
    <n v="59"/>
    <s v="ug/L"/>
    <s v=""/>
    <n v="2"/>
    <n v="1.1000000000000001"/>
    <s v="ug/L"/>
    <m/>
    <n v="1"/>
    <n v="0.41"/>
    <s v="ug/L"/>
    <s v="J"/>
    <n v="0.17"/>
    <s v="&lt;0.7"/>
    <s v="ug/L"/>
    <s v="BDL"/>
    <n v="0.7"/>
    <n v="100"/>
    <s v="mg/L"/>
    <m/>
    <n v="0.1"/>
    <n v="5.9"/>
    <s v="ug/L"/>
    <s v=""/>
    <n v="0.1"/>
    <n v="21"/>
    <s v="ug/L"/>
    <s v=""/>
    <n v="10"/>
    <n v="0.03"/>
    <s v="mg/L"/>
    <s v=""/>
    <n v="3.0000000000000001E-3"/>
    <m/>
    <m/>
    <m/>
    <m/>
    <n v="1.7000000000000001E-2"/>
    <s v="mg/L"/>
    <m/>
    <n v="3.0000000000000001E-3"/>
    <n v="1300"/>
    <s v="mg/L"/>
    <s v=""/>
    <n v="1"/>
    <n v="260"/>
    <s v="mg/L"/>
    <m/>
    <n v="10"/>
    <n v="0.35199999999999998"/>
    <s v="mg/L"/>
    <m/>
    <n v="1E-3"/>
    <s v="&lt;0.05"/>
    <s v="mg/L"/>
    <m/>
    <m/>
    <m/>
    <m/>
    <m/>
    <m/>
    <m/>
    <m/>
    <s v="TN Subcontracted"/>
  </r>
  <r>
    <n v="6"/>
    <n v="2014"/>
    <s v="20156028-001"/>
    <x v="22"/>
    <s v="Florida River"/>
    <s v="abv Lemon Reservoir at USGS gage"/>
    <n v="37.426000000000002"/>
    <n v="-107.674629"/>
    <s v="07/18/2014 14:19:00"/>
    <n v="5.7"/>
    <s v="10/10/2014 00:00:00"/>
    <n v="8.56"/>
    <s v=" 129.7"/>
    <s v=" 7.06"/>
    <m/>
    <n v="16.97"/>
    <s v="Routine"/>
    <s v="ENV-2014009403-001-A"/>
    <d v="2014-07-16T00:00:00"/>
    <n v="197"/>
    <d v="1899-12-30T15:00:00"/>
    <s v="BB BAB"/>
    <n v="1"/>
    <s v="&lt;40"/>
    <s v="ug/L"/>
    <s v=""/>
    <n v="40"/>
    <s v="&lt;0.1"/>
    <s v="ug/L"/>
    <m/>
    <n v="0.1"/>
    <s v="&lt;0.1"/>
    <s v="ug/L"/>
    <s v=""/>
    <n v="0.1"/>
    <s v="&lt;0.07"/>
    <s v="ug/L"/>
    <s v="BDL"/>
    <n v="7.0000000000000007E-2"/>
    <n v="18"/>
    <s v="mg/L"/>
    <m/>
    <n v="0.02"/>
    <s v="&lt;1"/>
    <s v="ug/L"/>
    <s v="BDL"/>
    <n v="1"/>
    <s v="&lt;4"/>
    <s v="ug/L"/>
    <s v="BDL"/>
    <n v="4"/>
    <n v="71"/>
    <s v="mg/L"/>
    <s v=""/>
    <n v="1"/>
    <n v="13"/>
    <s v="ug/L"/>
    <s v=""/>
    <n v="3"/>
    <n v="16"/>
    <s v="ug/L"/>
    <s v=""/>
    <n v="3"/>
    <s v="&lt;0.15"/>
    <s v="ug/L"/>
    <s v="BDL"/>
    <n v="0.15"/>
    <n v="3.7"/>
    <s v="mg/L"/>
    <m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n v="1.2"/>
    <s v="mg/L"/>
    <m/>
    <n v="0.1"/>
    <n v="0.91"/>
    <s v="ug/L"/>
    <s v="J"/>
    <n v="0.1"/>
    <s v="&lt;10"/>
    <s v="ug/L"/>
    <s v="BDL"/>
    <n v="10"/>
    <n v="1.4999999999999999E-2"/>
    <s v="mg/L"/>
    <s v=""/>
    <n v="3.0000000000000001E-3"/>
    <m/>
    <m/>
    <m/>
    <m/>
    <n v="3.0000000000000001E-3"/>
    <s v="mg/L"/>
    <s v="BDL"/>
    <n v="3.0000000000000001E-3"/>
    <n v="14"/>
    <s v="mg/L"/>
    <s v=""/>
    <n v="1"/>
    <n v="64"/>
    <s v="mg/L"/>
    <m/>
    <n v="10"/>
    <n v="0.14799999999999999"/>
    <s v="mg/L"/>
    <m/>
    <n v="1E-3"/>
    <s v="&lt;0.05"/>
    <s v="mg/L"/>
    <m/>
    <m/>
    <m/>
    <m/>
    <m/>
    <m/>
    <m/>
    <m/>
    <s v="TN Subcontracted"/>
  </r>
  <r>
    <n v="7"/>
    <n v="2014"/>
    <s v="20156030-001"/>
    <x v="23"/>
    <s v="Stollsteimer Creek"/>
    <s v="at Hwy 151"/>
    <n v="37.172530000000002"/>
    <n v="-107.296858"/>
    <s v="07/18/2014 14:19:00"/>
    <n v="5.7"/>
    <s v="10/10/2014 00:00:00"/>
    <n v="7.98"/>
    <s v=" 537.1"/>
    <s v=" 6.63"/>
    <m/>
    <n v="17.41"/>
    <s v="Routine"/>
    <s v="ENV-2014009405-001-A"/>
    <d v="2014-07-17T00:00:00"/>
    <n v="198"/>
    <d v="1899-12-30T11:00:00"/>
    <s v="BB BAB"/>
    <n v="1"/>
    <n v="740"/>
    <s v="ug/L"/>
    <s v=""/>
    <n v="40"/>
    <n v="1.9"/>
    <s v="ug/L"/>
    <s v=""/>
    <n v="0.1"/>
    <n v="15"/>
    <s v="ug/L"/>
    <s v=""/>
    <n v="0.1"/>
    <n v="0.34"/>
    <s v="ug/L"/>
    <s v="J"/>
    <n v="7.0000000000000007E-2"/>
    <n v="68"/>
    <s v="mg/L"/>
    <m/>
    <n v="0.02"/>
    <s v="&lt;1"/>
    <s v="ug/L"/>
    <s v="BDL"/>
    <n v="1"/>
    <s v="&lt;4"/>
    <s v="ug/L"/>
    <s v="BDL"/>
    <n v="4"/>
    <n v="440"/>
    <s v="mg/L"/>
    <s v=""/>
    <n v="1"/>
    <n v="490"/>
    <s v="ug/L"/>
    <s v=""/>
    <n v="3"/>
    <n v="29000"/>
    <s v="ug/L"/>
    <s v=""/>
    <n v="3"/>
    <n v="1.6"/>
    <s v="ug/L"/>
    <s v=""/>
    <n v="0.15"/>
    <n v="18"/>
    <s v="mg/L"/>
    <m/>
    <n v="0.06"/>
    <n v="73"/>
    <s v="ug/L"/>
    <s v=""/>
    <n v="2"/>
    <n v="4.4000000000000004"/>
    <s v="ug/L"/>
    <m/>
    <n v="1"/>
    <n v="1.2"/>
    <s v="ug/L"/>
    <s v=""/>
    <n v="0.17"/>
    <s v="&lt;0.7"/>
    <s v="ug/L"/>
    <s v="BDL"/>
    <n v="0.7"/>
    <n v="21"/>
    <s v="mg/L"/>
    <m/>
    <n v="0.1"/>
    <n v="0.9"/>
    <s v="ug/L"/>
    <s v="J"/>
    <n v="0.1"/>
    <n v="15"/>
    <s v="ug/L"/>
    <s v=""/>
    <n v="10"/>
    <n v="0.12"/>
    <s v="mg/L"/>
    <s v=""/>
    <n v="3.0000000000000001E-3"/>
    <m/>
    <m/>
    <m/>
    <m/>
    <n v="1.1000000000000001"/>
    <s v="mg/L"/>
    <m/>
    <n v="3.0000000000000001E-3"/>
    <n v="150"/>
    <s v="mg/L"/>
    <s v=""/>
    <n v="1"/>
    <n v="260"/>
    <s v="mg/L"/>
    <m/>
    <n v="10"/>
    <n v="1.1000000000000001"/>
    <s v="mg/L"/>
    <m/>
    <n v="1E-3"/>
    <n v="0.88"/>
    <s v="mg/L"/>
    <m/>
    <m/>
    <m/>
    <m/>
    <m/>
    <m/>
    <m/>
    <m/>
    <s v="TN Subcontracted"/>
  </r>
  <r>
    <n v="8"/>
    <n v="2014"/>
    <s v="20156031-001"/>
    <x v="24"/>
    <s v="Williams Creek"/>
    <s v="blw 631 Rd"/>
    <n v="37.455877000000001"/>
    <n v="-107.198972"/>
    <s v="07/18/2014 14:19:00"/>
    <n v="5.7"/>
    <s v="10/10/2014 00:00:00"/>
    <n v="8.81"/>
    <s v=" 66.71"/>
    <s v=" 6.38"/>
    <m/>
    <n v="23.26"/>
    <s v="Routine"/>
    <s v="ENV-2014009406-001-A"/>
    <d v="2014-07-17T00:00:00"/>
    <n v="198"/>
    <d v="1899-12-30T13:40:00"/>
    <s v="BB BAB"/>
    <n v="1"/>
    <n v="200"/>
    <s v="ug/L"/>
    <s v=""/>
    <n v="40"/>
    <n v="0.36"/>
    <s v="ug/L"/>
    <s v="J"/>
    <n v="0.1"/>
    <n v="0.92"/>
    <s v="ug/L"/>
    <s v="J"/>
    <n v="0.1"/>
    <s v="&lt;0.07"/>
    <s v="ug/L"/>
    <s v="BDL"/>
    <n v="7.0000000000000007E-2"/>
    <n v="7.7"/>
    <s v="mg/L"/>
    <m/>
    <n v="0.02"/>
    <s v="&lt;1"/>
    <s v="ug/L"/>
    <s v="BDL"/>
    <n v="1"/>
    <s v="&lt;4"/>
    <s v="ug/L"/>
    <s v="BDL"/>
    <n v="4"/>
    <n v="26"/>
    <s v="mg/L"/>
    <s v=""/>
    <n v="1"/>
    <n v="240"/>
    <s v="ug/L"/>
    <s v=""/>
    <n v="3"/>
    <n v="370"/>
    <s v="ug/L"/>
    <s v=""/>
    <n v="3"/>
    <s v="&lt;0.15"/>
    <s v="ug/L"/>
    <s v="BDL"/>
    <n v="0.15"/>
    <n v="1.3"/>
    <s v="mg/L"/>
    <m/>
    <n v="0.06"/>
    <n v="26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4"/>
    <s v="mg/L"/>
    <m/>
    <n v="0.1"/>
    <n v="0.1"/>
    <s v="ug/L"/>
    <s v="J"/>
    <n v="0.1"/>
    <s v="&lt;10"/>
    <s v="ug/L"/>
    <s v="BDL"/>
    <n v="10"/>
    <n v="2.1000000000000001E-2"/>
    <s v="mg/L"/>
    <s v=""/>
    <n v="3.0000000000000001E-3"/>
    <m/>
    <m/>
    <m/>
    <m/>
    <n v="4.3999999999999997E-2"/>
    <s v="mg/L"/>
    <m/>
    <n v="3.0000000000000001E-3"/>
    <n v="2.1"/>
    <s v="mg/L"/>
    <s v=""/>
    <n v="1"/>
    <n v="31"/>
    <s v="mg/L"/>
    <m/>
    <n v="10"/>
    <n v="0.20499999999999999"/>
    <s v="mg/L"/>
    <m/>
    <n v="1E-3"/>
    <s v="&lt;0.05"/>
    <s v="mg/L"/>
    <m/>
    <m/>
    <m/>
    <m/>
    <m/>
    <m/>
    <m/>
    <m/>
    <s v="TN Subcontracted"/>
  </r>
  <r>
    <n v="9"/>
    <n v="2014"/>
    <s v="20156032-001"/>
    <x v="24"/>
    <s v="Williams Creek"/>
    <s v="blw 631 Rd"/>
    <n v="37.455877000000001"/>
    <n v="-107.198972"/>
    <s v="07/18/2014 14:19:00"/>
    <n v="5.7"/>
    <s v="10/10/2014 00:00:00"/>
    <n v="8.81"/>
    <s v=" 66.71"/>
    <s v=" 6.38"/>
    <m/>
    <n v="23.26"/>
    <s v="Duplicate"/>
    <s v="ENV-2014009407-001-A"/>
    <d v="2014-07-17T00:00:00"/>
    <n v="198"/>
    <d v="1899-12-30T13:40:00"/>
    <s v="BB BAB"/>
    <n v="1"/>
    <n v="200"/>
    <s v="ug/L"/>
    <s v=""/>
    <n v="40"/>
    <n v="0.34"/>
    <s v="ug/L"/>
    <s v="J"/>
    <n v="0.1"/>
    <n v="0.92"/>
    <s v="ug/L"/>
    <s v="J"/>
    <n v="0.1"/>
    <s v="&lt;0.07"/>
    <s v="ug/L"/>
    <s v="BDL"/>
    <n v="7.0000000000000007E-2"/>
    <n v="6.4"/>
    <s v="mg/L"/>
    <m/>
    <n v="0.02"/>
    <s v="&lt;1"/>
    <s v="ug/L"/>
    <s v="BDL"/>
    <n v="1"/>
    <s v="&lt;4"/>
    <s v="ug/L"/>
    <s v="BDL"/>
    <n v="4"/>
    <n v="27"/>
    <s v="mg/L"/>
    <s v=""/>
    <n v="1"/>
    <n v="220"/>
    <s v="ug/L"/>
    <s v=""/>
    <n v="3"/>
    <n v="400"/>
    <s v="ug/L"/>
    <s v=""/>
    <n v="3"/>
    <s v="&lt;0.15"/>
    <s v="ug/L"/>
    <s v="BDL"/>
    <n v="0.15"/>
    <n v="1"/>
    <s v="mg/L"/>
    <m/>
    <n v="0.06"/>
    <n v="20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9"/>
    <s v="mg/L"/>
    <m/>
    <n v="0.1"/>
    <s v="&lt;0.1"/>
    <s v="ug/L"/>
    <s v="BDL"/>
    <n v="0.1"/>
    <s v="&lt;10"/>
    <s v="ug/L"/>
    <s v="BDL"/>
    <n v="10"/>
    <n v="2.9000000000000001E-2"/>
    <s v="mg/L"/>
    <s v=""/>
    <n v="3.0000000000000001E-3"/>
    <m/>
    <m/>
    <m/>
    <m/>
    <n v="4.3999999999999997E-2"/>
    <s v="mg/L"/>
    <m/>
    <n v="3.0000000000000001E-3"/>
    <n v="2.1"/>
    <s v="mg/L"/>
    <s v=""/>
    <n v="1"/>
    <n v="31"/>
    <s v="mg/L"/>
    <m/>
    <n v="10"/>
    <n v="0.20399999999999999"/>
    <s v="mg/L"/>
    <m/>
    <n v="1E-3"/>
    <s v="&lt;0.05"/>
    <s v="mg/L"/>
    <m/>
    <m/>
    <m/>
    <m/>
    <m/>
    <m/>
    <m/>
    <m/>
    <s v="TN Subcontracted"/>
  </r>
  <r>
    <n v="10"/>
    <n v="2014"/>
    <s v="20156033-001"/>
    <x v="24"/>
    <s v="Williams Creek"/>
    <s v="blw 631 Rd"/>
    <n v="37.455877000000001"/>
    <n v="-107.198972"/>
    <s v="07/18/2014 14:19:00"/>
    <n v="5.7"/>
    <s v="10/10/2014 00:00:00"/>
    <s v="N/A"/>
    <s v="N/A"/>
    <s v="N/A"/>
    <m/>
    <s v="N/A"/>
    <s v="Blank"/>
    <s v="ENV-2014009408-001-A"/>
    <d v="2014-07-17T00:00:00"/>
    <n v="198"/>
    <d v="1899-12-30T13:40:00"/>
    <s v="BB BAB"/>
    <s v="N/A"/>
    <s v="&lt;40"/>
    <s v="ug/L"/>
    <s v=""/>
    <n v="40"/>
    <s v="&lt;0.1"/>
    <s v="ug/L"/>
    <m/>
    <n v="0.1"/>
    <s v="&lt;0.1"/>
    <s v="ug/L"/>
    <s v=""/>
    <n v="0.1"/>
    <s v="&lt;0.07"/>
    <s v="ug/L"/>
    <s v="BDL"/>
    <n v="7.0000000000000007E-2"/>
    <n v="9.0999999999999998E-2"/>
    <s v="mg/L"/>
    <m/>
    <n v="0.02"/>
    <s v="&lt;1"/>
    <s v="ug/L"/>
    <s v="BDL"/>
    <n v="1"/>
    <s v="&lt;4"/>
    <s v="ug/L"/>
    <s v="BDL"/>
    <n v="4"/>
    <s v="&lt;1"/>
    <s v="mg/L"/>
    <s v="BDL"/>
    <n v="1"/>
    <s v="&lt;3"/>
    <s v="ug/L"/>
    <s v="BDL"/>
    <n v="3"/>
    <s v="&lt;3"/>
    <s v="ug/L"/>
    <s v="BDL"/>
    <n v="3"/>
    <s v="&lt;0.15"/>
    <s v="ug/L"/>
    <s v="BDL"/>
    <n v="0.15"/>
    <s v="&lt;0.06"/>
    <s v="mg/L"/>
    <s v="BDL"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n v="0.41"/>
    <s v="mg/L"/>
    <m/>
    <n v="0.1"/>
    <s v="&lt;0.1"/>
    <s v="ug/L"/>
    <s v="BDL"/>
    <n v="0.1"/>
    <s v="&lt;10"/>
    <s v="ug/L"/>
    <s v="BDL"/>
    <n v="10"/>
    <n v="1.7999999999999999E-2"/>
    <s v="mg/L"/>
    <s v=""/>
    <n v="3.0000000000000001E-3"/>
    <m/>
    <m/>
    <m/>
    <m/>
    <n v="3.0000000000000001E-3"/>
    <s v="mg/L"/>
    <s v="BDL"/>
    <n v="3.0000000000000001E-3"/>
    <s v="&lt;1"/>
    <s v="mg/L"/>
    <s v="BDL"/>
    <n v="1"/>
    <s v="&lt;10"/>
    <s v="mg/L"/>
    <s v="BDL"/>
    <n v="10"/>
    <n v="6.4000000000000001E-2"/>
    <s v="mg/L"/>
    <m/>
    <n v="1E-3"/>
    <s v="&lt;0.05"/>
    <s v="mg/L"/>
    <m/>
    <m/>
    <m/>
    <m/>
    <m/>
    <m/>
    <m/>
    <m/>
    <s v="TN Subcontracted"/>
  </r>
  <r>
    <n v="11"/>
    <n v="2014"/>
    <s v="20156034-001"/>
    <x v="25"/>
    <s v="Rio Blanco River"/>
    <s v="at 656 Rd (Group Campground)"/>
    <n v="37.143698000000001"/>
    <n v="-106.88550600000001"/>
    <s v="07/18/2014 14:19:00"/>
    <n v="5.7"/>
    <s v="10/10/2014 00:00:00"/>
    <n v="8.24"/>
    <s v=" 114.0"/>
    <s v=" 6.01"/>
    <m/>
    <n v="22.79"/>
    <s v="Routine"/>
    <s v="ENV-2014009409-001-A"/>
    <d v="2014-07-17T00:00:00"/>
    <n v="198"/>
    <d v="1899-12-30T15:30:00"/>
    <s v="BB BAB"/>
    <n v="1"/>
    <n v="170"/>
    <s v="ug/L"/>
    <s v=""/>
    <n v="40"/>
    <n v="0.33"/>
    <s v="ug/L"/>
    <s v="J"/>
    <n v="0.1"/>
    <n v="1.1000000000000001"/>
    <s v="ug/L"/>
    <s v=""/>
    <n v="0.1"/>
    <s v="&lt;0.07"/>
    <s v="ug/L"/>
    <s v="BDL"/>
    <n v="7.0000000000000007E-2"/>
    <n v="12"/>
    <s v="mg/L"/>
    <m/>
    <n v="0.02"/>
    <s v="&lt;1"/>
    <s v="ug/L"/>
    <s v="BDL"/>
    <n v="1"/>
    <s v="&lt;4"/>
    <s v="ug/L"/>
    <s v="BDL"/>
    <n v="4"/>
    <n v="50"/>
    <s v="mg/L"/>
    <s v=""/>
    <n v="1"/>
    <n v="210"/>
    <s v="ug/L"/>
    <s v=""/>
    <n v="3"/>
    <n v="1400"/>
    <s v="ug/L"/>
    <s v=""/>
    <n v="3"/>
    <s v="&lt;0.15"/>
    <s v="ug/L"/>
    <s v="BDL"/>
    <n v="0.15"/>
    <n v="2.1"/>
    <s v="mg/L"/>
    <m/>
    <n v="0.06"/>
    <n v="16"/>
    <s v="ug/L"/>
    <s v=""/>
    <n v="2"/>
    <s v="&lt;1"/>
    <s v="ug/L"/>
    <s v="BDL"/>
    <n v="1"/>
    <s v="&lt;0.17"/>
    <s v="ug/L"/>
    <s v="BDL"/>
    <n v="0.17"/>
    <s v="&lt;0.7"/>
    <s v="ug/L"/>
    <s v="BDL"/>
    <n v="0.7"/>
    <n v="5.3"/>
    <s v="mg/L"/>
    <m/>
    <n v="0.1"/>
    <s v="&lt;0.1"/>
    <s v="ug/L"/>
    <s v="BDL"/>
    <n v="0.1"/>
    <s v="&lt;10"/>
    <s v="ug/L"/>
    <s v="BDL"/>
    <n v="10"/>
    <n v="0.02"/>
    <s v="mg/L"/>
    <s v=""/>
    <n v="3.0000000000000001E-3"/>
    <m/>
    <m/>
    <m/>
    <m/>
    <n v="9.7000000000000003E-2"/>
    <s v="mg/L"/>
    <m/>
    <n v="3.0000000000000001E-3"/>
    <n v="5.2"/>
    <s v="mg/L"/>
    <s v=""/>
    <n v="1"/>
    <n v="52"/>
    <s v="mg/L"/>
    <m/>
    <n v="10"/>
    <n v="0.21099999999999999"/>
    <s v="mg/L"/>
    <m/>
    <n v="1E-3"/>
    <s v="&lt;0.05"/>
    <s v="mg/L"/>
    <m/>
    <m/>
    <m/>
    <m/>
    <m/>
    <m/>
    <m/>
    <m/>
    <s v="TN Subcontracted"/>
  </r>
  <r>
    <n v="12"/>
    <n v="2014"/>
    <s v="20156035-001"/>
    <x v="26"/>
    <s v="Navajo River"/>
    <s v="at 362 Rd"/>
    <n v="37.060502999999997"/>
    <n v="-106.693152"/>
    <s v="07/18/2014 14:19:00"/>
    <n v="5.7"/>
    <s v="10/10/2014 00:00:00"/>
    <n v="7.75"/>
    <s v=" 112.1"/>
    <s v=" 6.85"/>
    <m/>
    <n v="15.73"/>
    <s v="Routine"/>
    <s v="ENV-2014009410-001-A"/>
    <d v="2014-07-17T00:00:00"/>
    <n v="198"/>
    <d v="1899-12-30T18:00:00"/>
    <s v="BB BAB"/>
    <n v="1"/>
    <n v="77"/>
    <s v="ug/L"/>
    <s v=""/>
    <n v="40"/>
    <n v="0.15"/>
    <s v="ug/L"/>
    <s v="J"/>
    <n v="0.1"/>
    <n v="0.14000000000000001"/>
    <s v="ug/L"/>
    <s v="J"/>
    <n v="0.1"/>
    <s v="&lt;0.07"/>
    <s v="ug/L"/>
    <s v="BDL"/>
    <n v="7.0000000000000007E-2"/>
    <n v="13"/>
    <s v="mg/L"/>
    <s v=""/>
    <n v="0.02"/>
    <s v="&lt;1"/>
    <s v="ug/L"/>
    <s v="BDL"/>
    <n v="1"/>
    <s v="&lt;4"/>
    <s v="ug/L"/>
    <s v="BDL"/>
    <n v="4"/>
    <n v="48"/>
    <s v="mg/L"/>
    <s v=""/>
    <n v="1"/>
    <n v="110"/>
    <s v="ug/L"/>
    <s v=""/>
    <n v="3"/>
    <n v="140"/>
    <s v="ug/L"/>
    <s v=""/>
    <n v="3"/>
    <s v="&lt;0.15"/>
    <s v="ug/L"/>
    <s v="BDL"/>
    <n v="0.15"/>
    <n v="2.1"/>
    <s v="mg/L"/>
    <s v=""/>
    <n v="0.06"/>
    <n v="11"/>
    <s v="ug/L"/>
    <s v=""/>
    <n v="2"/>
    <s v="&lt;1"/>
    <s v="ug/L"/>
    <s v="BDL"/>
    <n v="1"/>
    <s v="&lt;0.17"/>
    <s v="ug/L"/>
    <s v="BDL"/>
    <n v="0.17"/>
    <s v="&lt;0.7"/>
    <s v="ug/L"/>
    <s v="BDL"/>
    <n v="0.7"/>
    <n v="4.2"/>
    <s v="mg/L"/>
    <s v=""/>
    <n v="0.1"/>
    <s v="&lt;0.1"/>
    <s v="ug/L"/>
    <s v="BDL"/>
    <n v="0.1"/>
    <s v="&lt;10"/>
    <s v="ug/L"/>
    <s v="BDL"/>
    <n v="10"/>
    <n v="3.1E-2"/>
    <s v="mg/L"/>
    <s v=""/>
    <n v="3.0000000000000001E-3"/>
    <m/>
    <m/>
    <m/>
    <m/>
    <n v="0.06"/>
    <s v="mg/L"/>
    <m/>
    <n v="3.0000000000000001E-3"/>
    <n v="30"/>
    <s v="mg/L"/>
    <s v=""/>
    <n v="1"/>
    <n v="36"/>
    <s v="mg/L"/>
    <m/>
    <n v="10"/>
    <n v="0.125"/>
    <s v="mg/L"/>
    <m/>
    <n v="1E-3"/>
    <s v="&lt;0.05"/>
    <s v="mg/L"/>
    <m/>
    <m/>
    <m/>
    <m/>
    <m/>
    <m/>
    <m/>
    <m/>
    <s v="TN Subcontracted"/>
  </r>
  <r>
    <n v="13"/>
    <n v="2014"/>
    <s v="20156036-001"/>
    <x v="27"/>
    <s v="Stewart Creek"/>
    <s v="at La Garita W.A. (794 Rd)"/>
    <n v="38.024929999999998"/>
    <n v="-106.837052"/>
    <s v="07/25/2014 16:15:00"/>
    <n v="6"/>
    <s v="10/10/2014 00:00:00"/>
    <n v="7.83"/>
    <s v=" 66.90"/>
    <s v=" 7.56"/>
    <m/>
    <n v="14.67"/>
    <s v="Routine"/>
    <s v="ENV-2014009778-001-A"/>
    <d v="2014-07-22T00:00:00"/>
    <n v="203"/>
    <d v="1899-12-30T13:11:00"/>
    <s v="BB SB"/>
    <n v="1"/>
    <s v="&lt;40"/>
    <s v="ug/L"/>
    <s v=""/>
    <n v="40"/>
    <n v="0.86"/>
    <s v="ug/L"/>
    <s v="J"/>
    <n v="0.1"/>
    <n v="3.1"/>
    <s v="ug/L"/>
    <s v=""/>
    <n v="0.1"/>
    <s v="&lt;0.07"/>
    <s v="ug/L"/>
    <s v="BDL"/>
    <n v="7.0000000000000007E-2"/>
    <n v="8.6999999999999993"/>
    <s v="mg/L"/>
    <m/>
    <n v="0.02"/>
    <s v="&lt;1"/>
    <s v="ug/L"/>
    <s v="BDL"/>
    <n v="1"/>
    <s v="&lt;4"/>
    <s v="ug/L"/>
    <s v="BDL"/>
    <n v="4"/>
    <n v="35"/>
    <s v="mg/L"/>
    <s v=""/>
    <n v="1"/>
    <n v="260"/>
    <s v="ug/L"/>
    <s v=""/>
    <n v="3"/>
    <n v="520"/>
    <s v="ug/L"/>
    <s v=""/>
    <n v="3"/>
    <s v="&lt;0.15"/>
    <s v="ug/L"/>
    <s v="BDL"/>
    <n v="0.15"/>
    <n v="2.5"/>
    <s v="mg/L"/>
    <m/>
    <n v="0.06"/>
    <n v="26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5"/>
    <s v="mg/L"/>
    <m/>
    <n v="0.1"/>
    <s v="&lt;0.1"/>
    <s v="ug/L"/>
    <s v="BDL"/>
    <n v="0.1"/>
    <s v="&lt;10"/>
    <s v="ug/L"/>
    <s v="BDL"/>
    <n v="10"/>
    <n v="0.02"/>
    <s v="mg/L"/>
    <s v=""/>
    <n v="3.0000000000000001E-3"/>
    <m/>
    <m/>
    <m/>
    <m/>
    <n v="7.2999999999999995E-2"/>
    <s v="mg/L"/>
    <m/>
    <n v="3.0000000000000001E-3"/>
    <n v="9.6999999999999993"/>
    <s v="mg/L"/>
    <s v=""/>
    <n v="1"/>
    <n v="29"/>
    <s v="mg/L"/>
    <m/>
    <n v="10"/>
    <n v="0.182"/>
    <s v="mg/L"/>
    <m/>
    <n v="1E-3"/>
    <n v="7.2999999999999995E-2"/>
    <s v="mg/L"/>
    <m/>
    <m/>
    <m/>
    <m/>
    <m/>
    <m/>
    <m/>
    <m/>
    <s v="TN Subcontracted"/>
  </r>
  <r>
    <n v="14"/>
    <n v="2014"/>
    <s v="20156037-001"/>
    <x v="28"/>
    <s v="Cochetopa Creek"/>
    <s v="0.7mi South of KK-14 Rd"/>
    <n v="38.223889999999997"/>
    <n v="-106.743961"/>
    <s v="07/25/2014 16:15:00"/>
    <n v="6"/>
    <s v="10/10/2014 00:00:00"/>
    <n v="8.8000000000000007"/>
    <s v=" 159.4"/>
    <s v=" 7.77"/>
    <m/>
    <n v="22.55"/>
    <s v="Routine"/>
    <s v="ENV-2014009779-001-A"/>
    <d v="2014-07-22T00:00:00"/>
    <n v="203"/>
    <d v="1899-12-30T15:48:00"/>
    <s v="BB SB"/>
    <n v="1"/>
    <n v="58"/>
    <s v="ug/L"/>
    <s v=""/>
    <n v="40"/>
    <n v="2.8"/>
    <s v="ug/L"/>
    <s v=""/>
    <n v="0.1"/>
    <n v="5.5"/>
    <s v="ug/L"/>
    <s v=""/>
    <n v="0.1"/>
    <s v="&lt;0.07"/>
    <s v="ug/L"/>
    <s v="BDL"/>
    <n v="7.0000000000000007E-2"/>
    <n v="19"/>
    <s v="mg/L"/>
    <m/>
    <n v="0.02"/>
    <s v="&lt;1"/>
    <s v="ug/L"/>
    <s v="BDL"/>
    <n v="1"/>
    <s v="&lt;4"/>
    <s v="ug/L"/>
    <s v="BDL"/>
    <n v="4"/>
    <n v="72"/>
    <s v="mg/L"/>
    <s v=""/>
    <n v="1"/>
    <n v="250"/>
    <s v="ug/L"/>
    <s v=""/>
    <n v="3"/>
    <n v="740"/>
    <s v="ug/L"/>
    <s v=""/>
    <n v="3"/>
    <s v="&lt;0.15"/>
    <s v="ug/L"/>
    <s v="BDL"/>
    <n v="0.15"/>
    <n v="3.6"/>
    <s v="mg/L"/>
    <m/>
    <n v="0.06"/>
    <n v="26"/>
    <s v="ug/L"/>
    <s v=""/>
    <n v="2"/>
    <s v="&lt;1"/>
    <s v="ug/L"/>
    <s v="BDL"/>
    <n v="1"/>
    <s v="&lt;0.17"/>
    <s v="ug/L"/>
    <s v="BDL"/>
    <n v="0.17"/>
    <s v="&lt;0.7"/>
    <s v="ug/L"/>
    <s v="BDL"/>
    <n v="0.7"/>
    <n v="6.1"/>
    <s v="mg/L"/>
    <m/>
    <n v="0.1"/>
    <n v="1.6"/>
    <s v="ug/L"/>
    <s v=""/>
    <n v="0.1"/>
    <s v="&lt;10"/>
    <s v="ug/L"/>
    <s v="BDL"/>
    <n v="10"/>
    <n v="1.6E-2"/>
    <s v="mg/L"/>
    <s v=""/>
    <n v="3.0000000000000001E-3"/>
    <m/>
    <m/>
    <m/>
    <m/>
    <n v="0.14000000000000001"/>
    <s v="mg/L"/>
    <m/>
    <n v="3.0000000000000001E-3"/>
    <n v="3.9"/>
    <s v="mg/L"/>
    <s v=""/>
    <n v="1"/>
    <n v="81"/>
    <s v="mg/L"/>
    <m/>
    <n v="10"/>
    <n v="0.17699999999999999"/>
    <s v="mg/L"/>
    <m/>
    <n v="1E-3"/>
    <s v="&lt;0.05"/>
    <s v="mg/L"/>
    <m/>
    <m/>
    <m/>
    <m/>
    <m/>
    <m/>
    <m/>
    <m/>
    <s v="TN Subcontracted"/>
  </r>
  <r>
    <n v="15"/>
    <n v="2014"/>
    <s v="20156038-001"/>
    <x v="29"/>
    <s v="Cebolla Creek"/>
    <s v="at Cebolla Cr SWA"/>
    <n v="38.106758999999997"/>
    <n v="-107.03497400000001"/>
    <s v="07/25/2014 16:15:00"/>
    <n v="6"/>
    <s v="10/10/2014 00:00:00"/>
    <n v="7.7"/>
    <s v=" 115.0"/>
    <s v=" 7.49"/>
    <m/>
    <n v="17.36"/>
    <s v="Routine"/>
    <s v="ENV-2014009780-001-A"/>
    <d v="2014-07-22T00:00:00"/>
    <n v="203"/>
    <d v="1899-12-30T17:48:00"/>
    <s v="BB SB"/>
    <n v="1"/>
    <n v="63"/>
    <s v="ug/L"/>
    <s v=""/>
    <n v="40"/>
    <n v="0.5"/>
    <s v="ug/L"/>
    <s v="J"/>
    <n v="0.1"/>
    <n v="3"/>
    <s v="ug/L"/>
    <s v=""/>
    <n v="0.1"/>
    <s v="&lt;0.07"/>
    <s v="ug/L"/>
    <s v="BDL"/>
    <n v="7.0000000000000007E-2"/>
    <n v="15"/>
    <s v="mg/L"/>
    <m/>
    <n v="0.02"/>
    <s v="&lt;1"/>
    <s v="ug/L"/>
    <s v="BDL"/>
    <n v="1"/>
    <s v="&lt;4"/>
    <s v="ug/L"/>
    <s v="BDL"/>
    <n v="4"/>
    <n v="50"/>
    <s v="mg/L"/>
    <s v=""/>
    <n v="1"/>
    <n v="110"/>
    <s v="ug/L"/>
    <s v=""/>
    <n v="3"/>
    <n v="230"/>
    <s v="ug/L"/>
    <s v=""/>
    <n v="3"/>
    <s v="&lt;0.15"/>
    <s v="ug/L"/>
    <s v="BDL"/>
    <n v="0.15"/>
    <n v="2.7"/>
    <s v="mg/L"/>
    <m/>
    <n v="0.06"/>
    <n v="19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8"/>
    <s v="mg/L"/>
    <m/>
    <n v="0.1"/>
    <s v="&lt;0.1"/>
    <s v="ug/L"/>
    <s v="BDL"/>
    <n v="0.1"/>
    <s v="&lt;10"/>
    <s v="ug/L"/>
    <s v="BDL"/>
    <n v="10"/>
    <n v="1.4999999999999999E-2"/>
    <s v="mg/L"/>
    <s v=""/>
    <n v="3.0000000000000001E-3"/>
    <m/>
    <m/>
    <m/>
    <m/>
    <n v="7.0000000000000007E-2"/>
    <s v="mg/L"/>
    <m/>
    <n v="3.0000000000000001E-3"/>
    <n v="23"/>
    <s v="mg/L"/>
    <s v=""/>
    <n v="1"/>
    <n v="42"/>
    <s v="mg/L"/>
    <m/>
    <n v="10"/>
    <n v="0.123"/>
    <s v="mg/L"/>
    <m/>
    <n v="1E-3"/>
    <s v="&lt;0.05"/>
    <s v="mg/L"/>
    <m/>
    <m/>
    <m/>
    <m/>
    <m/>
    <m/>
    <m/>
    <m/>
    <s v="TN Subcontracted"/>
  </r>
  <r>
    <n v="16"/>
    <n v="2014"/>
    <s v="20156039-001"/>
    <x v="30"/>
    <s v="Cochetopa Creek"/>
    <s v="at Sillsville"/>
    <n v="38.437232000000002"/>
    <n v="-106.762522"/>
    <s v="07/25/2014 16:15:00"/>
    <n v="6"/>
    <s v="10/10/2014 00:00:00"/>
    <n v="8.23"/>
    <s v=" 220.9"/>
    <s v=" 6.79"/>
    <m/>
    <n v="20.52"/>
    <s v="Routine"/>
    <s v="ENV-2014009781-001-A"/>
    <d v="2014-07-22T00:00:00"/>
    <n v="203"/>
    <d v="1899-12-30T20:18:00"/>
    <s v="BB SB"/>
    <n v="1"/>
    <s v="&lt;40"/>
    <s v="ug/L"/>
    <s v=""/>
    <n v="40"/>
    <n v="5.8"/>
    <s v="ug/L"/>
    <s v=""/>
    <n v="0.1"/>
    <n v="8.5"/>
    <s v="ug/L"/>
    <s v=""/>
    <n v="0.1"/>
    <s v="&lt;0.07"/>
    <s v="ug/L"/>
    <s v="BDL"/>
    <n v="7.0000000000000007E-2"/>
    <n v="26"/>
    <s v="mg/L"/>
    <m/>
    <n v="0.02"/>
    <s v="&lt;1"/>
    <s v="ug/L"/>
    <s v="BDL"/>
    <n v="1"/>
    <s v="&lt;4"/>
    <s v="ug/L"/>
    <s v="BDL"/>
    <n v="4"/>
    <n v="100"/>
    <s v="mg/L"/>
    <s v=""/>
    <n v="1"/>
    <n v="250"/>
    <s v="ug/L"/>
    <s v=""/>
    <n v="3"/>
    <n v="560"/>
    <s v="ug/L"/>
    <s v=""/>
    <n v="3"/>
    <s v="&lt;0.15"/>
    <s v="ug/L"/>
    <s v="BDL"/>
    <n v="0.15"/>
    <n v="5"/>
    <s v="mg/L"/>
    <m/>
    <n v="0.06"/>
    <n v="30"/>
    <s v="ug/L"/>
    <s v=""/>
    <n v="2"/>
    <s v="&lt;1"/>
    <s v="ug/L"/>
    <s v="BDL"/>
    <n v="1"/>
    <s v="&lt;0.17"/>
    <s v="ug/L"/>
    <s v="BDL"/>
    <n v="0.17"/>
    <s v="&lt;0.7"/>
    <s v="ug/L"/>
    <s v="BDL"/>
    <n v="0.7"/>
    <n v="8.6"/>
    <s v="mg/L"/>
    <m/>
    <n v="0.1"/>
    <n v="0.89"/>
    <s v="ug/L"/>
    <s v="J"/>
    <n v="0.1"/>
    <s v="&lt;10"/>
    <s v="ug/L"/>
    <s v="BDL"/>
    <n v="10"/>
    <n v="1.7999999999999999E-2"/>
    <s v="mg/L"/>
    <s v=""/>
    <n v="3.0000000000000001E-3"/>
    <m/>
    <m/>
    <m/>
    <m/>
    <n v="0.12"/>
    <s v="mg/L"/>
    <m/>
    <n v="3.0000000000000001E-3"/>
    <n v="5.9"/>
    <s v="mg/L"/>
    <s v=""/>
    <n v="1"/>
    <n v="120"/>
    <s v="mg/L"/>
    <m/>
    <n v="10"/>
    <n v="0.27800000000000002"/>
    <s v="mg/L"/>
    <m/>
    <n v="1E-3"/>
    <s v="&lt;0.05"/>
    <s v="mg/L"/>
    <m/>
    <m/>
    <m/>
    <m/>
    <m/>
    <m/>
    <m/>
    <m/>
    <s v="TN Subcontracted"/>
  </r>
  <r>
    <n v="17"/>
    <n v="2014"/>
    <s v="20156040-001"/>
    <x v="31"/>
    <s v="Mill Creek"/>
    <s v="at Mill-Castle Campground"/>
    <n v="38.695605"/>
    <n v="-107.0714"/>
    <s v="07/25/2014 16:15:00"/>
    <n v="6"/>
    <s v="10/10/2014 00:00:00"/>
    <n v="7.71"/>
    <s v=" 45.99"/>
    <s v=" 8.56"/>
    <m/>
    <n v="10.94"/>
    <s v="Routine"/>
    <s v="ENV-2014009782-001-A"/>
    <d v="2014-07-23T00:00:00"/>
    <n v="204"/>
    <d v="1899-12-30T10:20:00"/>
    <s v="BB SB"/>
    <n v="1"/>
    <s v="&lt;40"/>
    <s v="ug/L"/>
    <s v=""/>
    <n v="40"/>
    <n v="0.28999999999999998"/>
    <s v="ug/L"/>
    <s v="J"/>
    <n v="0.1"/>
    <n v="2.7"/>
    <s v="ug/L"/>
    <s v=""/>
    <n v="0.1"/>
    <s v="&lt;0.07"/>
    <s v="ug/L"/>
    <s v="BDL"/>
    <n v="7.0000000000000007E-2"/>
    <n v="7.2"/>
    <s v="mg/L"/>
    <m/>
    <n v="0.02"/>
    <s v="&lt;1"/>
    <s v="ug/L"/>
    <s v="BDL"/>
    <n v="1"/>
    <s v="&lt;4"/>
    <s v="ug/L"/>
    <s v="BDL"/>
    <n v="4"/>
    <n v="25"/>
    <s v="mg/L"/>
    <s v=""/>
    <n v="1"/>
    <n v="180"/>
    <s v="ug/L"/>
    <s v=""/>
    <n v="3"/>
    <n v="300"/>
    <s v="ug/L"/>
    <s v=""/>
    <n v="3"/>
    <s v="&lt;0.15"/>
    <s v="ug/L"/>
    <s v="BDL"/>
    <n v="0.15"/>
    <n v="1.3"/>
    <s v="mg/L"/>
    <m/>
    <n v="0.06"/>
    <n v="29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7"/>
    <s v="mg/L"/>
    <m/>
    <n v="0.1"/>
    <s v="&lt;0.1"/>
    <s v="ug/L"/>
    <s v="BDL"/>
    <n v="0.1"/>
    <s v="&lt;10"/>
    <s v="ug/L"/>
    <s v="BDL"/>
    <n v="10"/>
    <n v="9.4999999999999998E-3"/>
    <s v="mg/L"/>
    <s v=""/>
    <n v="3.0000000000000001E-3"/>
    <m/>
    <m/>
    <m/>
    <m/>
    <n v="8.8999999999999996E-2"/>
    <s v="mg/L"/>
    <m/>
    <n v="3.0000000000000001E-3"/>
    <n v="1.2"/>
    <s v="mg/L"/>
    <s v=""/>
    <n v="1"/>
    <n v="31"/>
    <s v="mg/L"/>
    <m/>
    <n v="10"/>
    <n v="0.14099999999999999"/>
    <s v="mg/L"/>
    <m/>
    <n v="1E-3"/>
    <s v="&lt;0.05"/>
    <s v="mg/L"/>
    <m/>
    <m/>
    <m/>
    <m/>
    <m/>
    <m/>
    <m/>
    <m/>
    <s v="TN Subcontracted"/>
  </r>
  <r>
    <n v="18"/>
    <n v="2014"/>
    <s v="20156041-001"/>
    <x v="32"/>
    <s v="Ohio Creek"/>
    <s v="Blw 730 Rd"/>
    <n v="38.795644000000003"/>
    <n v="-107.087673"/>
    <s v="07/25/2014 16:15:00"/>
    <n v="6"/>
    <s v="10/10/2014 00:00:00"/>
    <n v="7.75"/>
    <s v=" 48.17"/>
    <s v=" 7.76"/>
    <m/>
    <n v="15.01"/>
    <s v="Routine"/>
    <s v="ENV-2014009783-001-A"/>
    <d v="2014-07-23T00:00:00"/>
    <n v="204"/>
    <d v="1899-12-30T12:16:00"/>
    <s v="BB SB"/>
    <n v="1"/>
    <s v="&lt;40"/>
    <s v="ug/L"/>
    <s v=""/>
    <n v="40"/>
    <n v="0.14000000000000001"/>
    <s v="ug/L"/>
    <s v="J"/>
    <n v="0.1"/>
    <n v="2.5"/>
    <s v="ug/L"/>
    <s v=""/>
    <n v="0.1"/>
    <s v="&lt;0.07"/>
    <s v="ug/L"/>
    <s v="BDL"/>
    <n v="7.0000000000000007E-2"/>
    <n v="6.9"/>
    <s v="mg/L"/>
    <m/>
    <n v="0.02"/>
    <s v="&lt;1"/>
    <s v="ug/L"/>
    <s v="BDL"/>
    <n v="1"/>
    <s v="&lt;4"/>
    <s v="ug/L"/>
    <s v="BDL"/>
    <n v="4"/>
    <n v="23"/>
    <s v="mg/L"/>
    <s v=""/>
    <n v="1"/>
    <n v="100"/>
    <s v="ug/L"/>
    <s v=""/>
    <n v="3"/>
    <n v="180"/>
    <s v="ug/L"/>
    <s v=""/>
    <n v="3"/>
    <s v="&lt;0.15"/>
    <s v="ug/L"/>
    <s v="BDL"/>
    <n v="0.15"/>
    <n v="1.4"/>
    <s v="mg/L"/>
    <m/>
    <n v="0.06"/>
    <n v="9.3000000000000007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8"/>
    <s v="mg/L"/>
    <m/>
    <n v="0.1"/>
    <s v="&lt;0.1"/>
    <s v="ug/L"/>
    <s v="BDL"/>
    <n v="0.1"/>
    <s v="&lt;10"/>
    <s v="ug/L"/>
    <s v="BDL"/>
    <n v="10"/>
    <n v="2.1000000000000001E-2"/>
    <s v="mg/L"/>
    <s v=""/>
    <n v="3.0000000000000001E-3"/>
    <m/>
    <m/>
    <m/>
    <m/>
    <n v="1.2E-2"/>
    <s v="mg/L"/>
    <m/>
    <n v="3.0000000000000001E-3"/>
    <n v="1.5"/>
    <s v="mg/L"/>
    <s v=""/>
    <n v="1"/>
    <n v="29"/>
    <s v="mg/L"/>
    <m/>
    <n v="10"/>
    <n v="0.13300000000000001"/>
    <s v="mg/L"/>
    <m/>
    <n v="1E-3"/>
    <s v="&lt;0.05"/>
    <s v="mg/L"/>
    <m/>
    <m/>
    <m/>
    <m/>
    <m/>
    <m/>
    <m/>
    <m/>
    <s v="TN Subcontracted"/>
  </r>
  <r>
    <n v="19"/>
    <n v="2014"/>
    <s v="20156042-001"/>
    <x v="33"/>
    <s v="East River"/>
    <s v="at Gothic"/>
    <n v="38.963317000000004"/>
    <n v="-106.994384"/>
    <s v="07/25/2014 16:16:00"/>
    <n v="6"/>
    <s v="10/10/2014 00:00:00"/>
    <n v="8.2899999999999991"/>
    <s v=" 176.4"/>
    <s v=" 8.01"/>
    <m/>
    <n v="13.27"/>
    <s v="Routine"/>
    <s v="ENV-2014009784-001-A"/>
    <d v="2014-07-23T00:00:00"/>
    <n v="204"/>
    <d v="1899-12-30T16:12:00"/>
    <s v="BB SB"/>
    <n v="1"/>
    <s v="&lt;40"/>
    <s v="ug/L"/>
    <s v=""/>
    <n v="40"/>
    <n v="0.39"/>
    <s v="ug/L"/>
    <s v="J"/>
    <n v="0.1"/>
    <n v="0.42"/>
    <s v="ug/L"/>
    <s v="J"/>
    <n v="0.1"/>
    <s v="&lt;0.07"/>
    <s v="ug/L"/>
    <s v="BDL"/>
    <n v="7.0000000000000007E-2"/>
    <n v="35"/>
    <s v="mg/L"/>
    <m/>
    <n v="0.02"/>
    <s v="&lt;1"/>
    <s v="ug/L"/>
    <s v="BDL"/>
    <n v="1"/>
    <s v="&lt;4"/>
    <s v="ug/L"/>
    <s v="BDL"/>
    <n v="4"/>
    <n v="110"/>
    <s v="mg/L"/>
    <s v=""/>
    <n v="1"/>
    <n v="46"/>
    <s v="ug/L"/>
    <s v=""/>
    <n v="3"/>
    <n v="84"/>
    <s v="ug/L"/>
    <s v=""/>
    <n v="3"/>
    <s v="&lt;0.15"/>
    <s v="ug/L"/>
    <s v="BDL"/>
    <n v="0.15"/>
    <n v="4.9000000000000004"/>
    <s v="mg/L"/>
    <m/>
    <n v="0.06"/>
    <n v="9.1"/>
    <s v="ug/L"/>
    <s v=""/>
    <n v="2"/>
    <s v="&lt;1"/>
    <s v="ug/L"/>
    <s v="BDL"/>
    <n v="1"/>
    <n v="0.48"/>
    <s v="ug/L"/>
    <s v="J"/>
    <n v="0.17"/>
    <s v="&lt;0.7"/>
    <s v="ug/L"/>
    <s v="BDL"/>
    <n v="0.7"/>
    <n v="0.85"/>
    <s v="mg/L"/>
    <m/>
    <n v="0.1"/>
    <n v="0.25"/>
    <s v="ug/L"/>
    <s v="J"/>
    <n v="0.1"/>
    <s v="&lt;10"/>
    <s v="ug/L"/>
    <s v="BDL"/>
    <n v="10"/>
    <n v="1.4E-2"/>
    <s v="mg/L"/>
    <s v=""/>
    <n v="3.0000000000000001E-3"/>
    <m/>
    <m/>
    <m/>
    <m/>
    <n v="8.8999999999999999E-3"/>
    <s v="mg/L"/>
    <m/>
    <n v="3.0000000000000001E-3"/>
    <n v="30"/>
    <s v="mg/L"/>
    <s v=""/>
    <n v="1"/>
    <n v="89"/>
    <s v="mg/L"/>
    <m/>
    <n v="10"/>
    <n v="0.13400000000000001"/>
    <s v="mg/L"/>
    <m/>
    <n v="1E-3"/>
    <s v="&lt;0.05"/>
    <s v="mg/L"/>
    <m/>
    <m/>
    <m/>
    <m/>
    <m/>
    <m/>
    <m/>
    <m/>
    <s v="TN Subcontracted"/>
  </r>
  <r>
    <n v="20"/>
    <n v="2014"/>
    <s v="20156043-001"/>
    <x v="34"/>
    <s v="Pine Creek"/>
    <s v="Blw Snelson Cr"/>
    <n v="38.446510000000004"/>
    <n v="-107.344228"/>
    <s v="07/25/2014 16:16:00"/>
    <n v="6"/>
    <s v="10/10/2014 00:00:00"/>
    <n v="8.23"/>
    <s v=" 111.5"/>
    <s v=" 8.29"/>
    <m/>
    <n v="14.71"/>
    <s v="Routine"/>
    <s v="ENV-2014009785-001-A"/>
    <d v="2014-07-24T00:00:00"/>
    <n v="205"/>
    <d v="1899-12-30T10:03:00"/>
    <s v="BB SB"/>
    <n v="1"/>
    <n v="160"/>
    <s v="ug/L"/>
    <s v=""/>
    <n v="40"/>
    <n v="3.5"/>
    <s v="ug/L"/>
    <s v=""/>
    <n v="0.1"/>
    <n v="6.5"/>
    <s v="ug/L"/>
    <s v=""/>
    <n v="0.1"/>
    <s v="&lt;0.07"/>
    <s v="ug/L"/>
    <s v="BDL"/>
    <n v="7.0000000000000007E-2"/>
    <n v="17"/>
    <s v="mg/L"/>
    <m/>
    <n v="0.02"/>
    <s v="&lt;1"/>
    <s v="ug/L"/>
    <s v="BDL"/>
    <n v="1"/>
    <s v="&lt;4"/>
    <s v="ug/L"/>
    <s v="BDL"/>
    <n v="4"/>
    <n v="57"/>
    <s v="mg/L"/>
    <s v=""/>
    <n v="1"/>
    <n v="240"/>
    <s v="ug/L"/>
    <s v=""/>
    <n v="3"/>
    <n v="570"/>
    <s v="ug/L"/>
    <s v=""/>
    <n v="3"/>
    <s v="&lt;0.15"/>
    <s v="ug/L"/>
    <s v="BDL"/>
    <n v="0.15"/>
    <n v="3.3"/>
    <s v="mg/L"/>
    <m/>
    <n v="0.06"/>
    <n v="8.6"/>
    <s v="ug/L"/>
    <s v=""/>
    <n v="2"/>
    <s v="&lt;1"/>
    <s v="ug/L"/>
    <s v="BDL"/>
    <n v="1"/>
    <s v="&lt;0.17"/>
    <s v="ug/L"/>
    <s v="BDL"/>
    <n v="0.17"/>
    <s v="&lt;0.7"/>
    <s v="ug/L"/>
    <s v="BDL"/>
    <n v="0.7"/>
    <n v="4.0999999999999996"/>
    <s v="mg/L"/>
    <m/>
    <n v="0.1"/>
    <n v="0.28000000000000003"/>
    <s v="ug/L"/>
    <s v="J"/>
    <n v="0.1"/>
    <s v="&lt;10"/>
    <s v="ug/L"/>
    <s v="BDL"/>
    <n v="10"/>
    <n v="1.4999999999999999E-2"/>
    <s v="mg/L"/>
    <s v=""/>
    <n v="3.0000000000000001E-3"/>
    <m/>
    <m/>
    <m/>
    <m/>
    <n v="0.12"/>
    <s v="mg/L"/>
    <m/>
    <n v="3.0000000000000001E-3"/>
    <n v="1.6"/>
    <s v="mg/L"/>
    <s v=""/>
    <n v="1"/>
    <n v="66"/>
    <s v="mg/L"/>
    <m/>
    <n v="10"/>
    <n v="0.22600000000000001"/>
    <s v="mg/L"/>
    <m/>
    <n v="1E-3"/>
    <n v="8.1000000000000003E-2"/>
    <s v="mg/L"/>
    <m/>
    <m/>
    <m/>
    <m/>
    <m/>
    <m/>
    <m/>
    <m/>
    <s v="TN Subcontracted"/>
  </r>
  <r>
    <n v="21"/>
    <n v="2014"/>
    <s v="20156044-001"/>
    <x v="35"/>
    <s v="Lake Fork Gunnison River"/>
    <s v="@ Railroad Camp"/>
    <n v="38.351807000000001"/>
    <n v="-107.23636500000001"/>
    <s v="07/25/2014 16:16:00"/>
    <n v="6"/>
    <s v="10/10/2014 00:00:00"/>
    <n v="8.26"/>
    <s v=" 133.0"/>
    <s v=" 7.96"/>
    <m/>
    <n v="16.78"/>
    <s v="Routine"/>
    <s v="ENV-2014009786-001-A"/>
    <d v="2014-07-24T00:00:00"/>
    <n v="205"/>
    <d v="1899-12-30T12:11:00"/>
    <s v="BB SB"/>
    <n v="1"/>
    <n v="47"/>
    <s v="ug/L"/>
    <s v=""/>
    <n v="40"/>
    <n v="0.6"/>
    <s v="ug/L"/>
    <s v="J"/>
    <n v="0.1"/>
    <n v="2.7"/>
    <s v="ug/L"/>
    <s v=""/>
    <n v="0.1"/>
    <s v="&lt;0.07"/>
    <s v="ug/L"/>
    <s v="BDL"/>
    <n v="7.0000000000000007E-2"/>
    <n v="19"/>
    <s v="mg/L"/>
    <m/>
    <n v="0.02"/>
    <s v="&lt;1"/>
    <s v="ug/L"/>
    <s v="BDL"/>
    <n v="1"/>
    <s v="&lt;4"/>
    <s v="ug/L"/>
    <s v="BDL"/>
    <n v="4"/>
    <n v="67"/>
    <s v="mg/L"/>
    <s v=""/>
    <n v="1"/>
    <n v="19"/>
    <s v="ug/L"/>
    <s v=""/>
    <n v="3"/>
    <n v="82"/>
    <s v="ug/L"/>
    <s v=""/>
    <n v="3"/>
    <n v="0.3"/>
    <s v="ug/L"/>
    <s v="J"/>
    <n v="0.15"/>
    <n v="2.7"/>
    <s v="mg/L"/>
    <m/>
    <n v="0.06"/>
    <n v="12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9"/>
    <s v="mg/L"/>
    <m/>
    <n v="0.1"/>
    <n v="0.31"/>
    <s v="ug/L"/>
    <s v="J"/>
    <n v="0.1"/>
    <s v="&lt;10"/>
    <s v="ug/L"/>
    <s v="BDL"/>
    <n v="10"/>
    <n v="1.9E-2"/>
    <s v="mg/L"/>
    <s v=""/>
    <n v="3.0000000000000001E-3"/>
    <m/>
    <m/>
    <m/>
    <m/>
    <n v="2.3E-2"/>
    <s v="mg/L"/>
    <m/>
    <n v="3.0000000000000001E-3"/>
    <n v="36"/>
    <s v="mg/L"/>
    <s v=""/>
    <n v="1"/>
    <n v="37"/>
    <s v="mg/L"/>
    <m/>
    <n v="10"/>
    <n v="0.11899999999999999"/>
    <s v="mg/L"/>
    <m/>
    <n v="1E-3"/>
    <s v="&lt;0.05"/>
    <s v="mg/L"/>
    <m/>
    <m/>
    <m/>
    <m/>
    <m/>
    <m/>
    <m/>
    <m/>
    <s v="TN Subcontracted"/>
  </r>
  <r>
    <n v="22"/>
    <n v="2014"/>
    <s v="20156045-001"/>
    <x v="36"/>
    <s v="Blue Creek"/>
    <s v="at Hwy 50"/>
    <n v="38.405279999999998"/>
    <n v="-107.40833000000001"/>
    <s v="07/25/2014 16:16:00"/>
    <n v="6"/>
    <s v="10/10/2014 00:00:00"/>
    <n v="8.3800000000000008"/>
    <s v=" 66.73"/>
    <s v=" 7.42"/>
    <m/>
    <n v="17.559999999999999"/>
    <s v="Routine"/>
    <s v="ENV-2014009787-001-A"/>
    <d v="2014-07-24T00:00:00"/>
    <n v="205"/>
    <d v="1899-12-30T13:59:00"/>
    <s v="BB SB"/>
    <n v="1"/>
    <n v="82"/>
    <s v="ug/L"/>
    <s v=""/>
    <n v="40"/>
    <n v="0.69"/>
    <s v="ug/L"/>
    <s v="J"/>
    <n v="0.1"/>
    <n v="3"/>
    <s v="ug/L"/>
    <s v=""/>
    <n v="0.1"/>
    <s v="&lt;0.07"/>
    <s v="ug/L"/>
    <s v="BDL"/>
    <n v="7.0000000000000007E-2"/>
    <n v="7.4"/>
    <s v="mg/L"/>
    <m/>
    <n v="0.02"/>
    <s v="&lt;1"/>
    <s v="ug/L"/>
    <s v="BDL"/>
    <n v="1"/>
    <s v="&lt;4"/>
    <s v="ug/L"/>
    <s v="BDL"/>
    <n v="4"/>
    <n v="30"/>
    <s v="mg/L"/>
    <s v=""/>
    <n v="1"/>
    <n v="130"/>
    <s v="ug/L"/>
    <s v=""/>
    <n v="3"/>
    <n v="270"/>
    <s v="ug/L"/>
    <s v=""/>
    <n v="3"/>
    <s v="&lt;0.15"/>
    <s v="ug/L"/>
    <s v="BDL"/>
    <n v="0.15"/>
    <n v="1.7"/>
    <s v="mg/L"/>
    <m/>
    <n v="0.06"/>
    <n v="9.9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6"/>
    <s v="mg/L"/>
    <m/>
    <n v="0.1"/>
    <s v="&lt;0.1"/>
    <s v="ug/L"/>
    <s v="BDL"/>
    <n v="0.1"/>
    <s v="&lt;10"/>
    <s v="ug/L"/>
    <s v="BDL"/>
    <n v="10"/>
    <n v="1.6E-2"/>
    <s v="mg/L"/>
    <s v=""/>
    <n v="3.0000000000000001E-3"/>
    <m/>
    <m/>
    <m/>
    <m/>
    <n v="7.4999999999999997E-2"/>
    <s v="mg/L"/>
    <m/>
    <n v="3.0000000000000001E-3"/>
    <n v="2.2999999999999998"/>
    <s v="mg/L"/>
    <s v=""/>
    <n v="1"/>
    <n v="36"/>
    <s v="mg/L"/>
    <m/>
    <n v="10"/>
    <n v="0.13700000000000001"/>
    <s v="mg/L"/>
    <m/>
    <n v="1E-3"/>
    <s v="&lt;0.05"/>
    <s v="mg/L"/>
    <m/>
    <m/>
    <m/>
    <m/>
    <m/>
    <m/>
    <m/>
    <m/>
    <s v="TN Subcontracted"/>
  </r>
  <r>
    <n v="23"/>
    <n v="2014"/>
    <s v="20156046-001"/>
    <x v="36"/>
    <s v="Blue Creek"/>
    <s v="at Hwy 50"/>
    <n v="38.405279999999998"/>
    <n v="-107.40833000000001"/>
    <s v="07/25/2014 16:16:00"/>
    <n v="6"/>
    <s v="10/10/2014 00:00:00"/>
    <n v="8.3800000000000008"/>
    <s v=" 66.73"/>
    <s v=" 7.42"/>
    <m/>
    <n v="17.559999999999999"/>
    <s v="Duplicate"/>
    <s v="ENV-2014009788-001-A"/>
    <d v="2014-07-24T00:00:00"/>
    <n v="205"/>
    <d v="1899-12-30T13:59:00"/>
    <s v="BB SB"/>
    <n v="1"/>
    <n v="84"/>
    <s v="ug/L"/>
    <s v=""/>
    <n v="40"/>
    <n v="0.7"/>
    <s v="ug/L"/>
    <s v="J"/>
    <n v="0.1"/>
    <n v="2.9"/>
    <s v="ug/L"/>
    <s v=""/>
    <n v="0.1"/>
    <s v="&lt;0.07"/>
    <s v="ug/L"/>
    <s v="BDL"/>
    <n v="7.0000000000000007E-2"/>
    <n v="8.1999999999999993"/>
    <s v="mg/L"/>
    <s v=""/>
    <n v="0.02"/>
    <s v="&lt;1"/>
    <s v="ug/L"/>
    <s v="BDL"/>
    <n v="1"/>
    <s v="&lt;4"/>
    <s v="ug/L"/>
    <s v="BDL"/>
    <n v="4"/>
    <n v="29"/>
    <s v="mg/L"/>
    <s v=""/>
    <n v="1"/>
    <n v="130"/>
    <s v="ug/L"/>
    <s v=""/>
    <n v="3"/>
    <n v="270"/>
    <s v="ug/L"/>
    <s v=""/>
    <n v="3"/>
    <s v="&lt;0.15"/>
    <s v="ug/L"/>
    <s v="BDL"/>
    <n v="0.15"/>
    <n v="1.8"/>
    <s v="mg/L"/>
    <s v=""/>
    <n v="0.06"/>
    <n v="11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7"/>
    <s v="mg/L"/>
    <s v=""/>
    <n v="0.1"/>
    <s v="&lt;0.1"/>
    <s v="ug/L"/>
    <s v="BDL"/>
    <n v="0.1"/>
    <s v="&lt;10"/>
    <s v="ug/L"/>
    <s v="BDL"/>
    <n v="10"/>
    <n v="1.9E-2"/>
    <s v="mg/L"/>
    <s v=""/>
    <n v="3.0000000000000001E-3"/>
    <m/>
    <m/>
    <m/>
    <m/>
    <n v="7.5999999999999998E-2"/>
    <s v="mg/L"/>
    <m/>
    <n v="3.0000000000000001E-3"/>
    <n v="2.2000000000000002"/>
    <s v="mg/L"/>
    <s v=""/>
    <n v="1"/>
    <n v="36"/>
    <s v="mg/L"/>
    <m/>
    <n v="10"/>
    <n v="0.151"/>
    <s v="mg/L"/>
    <m/>
    <n v="1E-3"/>
    <s v="&lt;0.05"/>
    <s v="mg/L"/>
    <m/>
    <m/>
    <m/>
    <m/>
    <m/>
    <m/>
    <m/>
    <m/>
    <s v="TN Subcontracted"/>
  </r>
  <r>
    <n v="24"/>
    <n v="2014"/>
    <s v="20156047-001"/>
    <x v="36"/>
    <s v="Blue Creek"/>
    <s v="at Hwy 50"/>
    <n v="38.405279999999998"/>
    <n v="-107.40833000000001"/>
    <s v="07/25/2014 16:16:00"/>
    <n v="6"/>
    <s v="10/10/2014 00:00:00"/>
    <s v="N/A"/>
    <s v="N/A"/>
    <s v="N/A"/>
    <m/>
    <s v="N/A"/>
    <s v="Blank"/>
    <s v="ENV-2014009789-001-A"/>
    <d v="2014-07-24T00:00:00"/>
    <n v="205"/>
    <d v="1899-12-30T13:59:00"/>
    <s v="BB SB"/>
    <s v="N/A"/>
    <s v="&lt;40"/>
    <s v="ug/L"/>
    <s v=""/>
    <n v="40"/>
    <s v="&lt;0.1"/>
    <s v="ug/L"/>
    <s v="BDL"/>
    <n v="0.1"/>
    <s v="&lt;0.1"/>
    <s v="ug/L"/>
    <s v="BDL"/>
    <n v="0.1"/>
    <s v="&lt;0.07"/>
    <s v="ug/L"/>
    <s v="BDL"/>
    <n v="7.0000000000000007E-2"/>
    <s v="&lt;0.02"/>
    <s v="mg/L"/>
    <s v="BDL"/>
    <n v="0.02"/>
    <s v="&lt;1"/>
    <s v="ug/L"/>
    <s v="BDL"/>
    <n v="1"/>
    <s v="&lt;4"/>
    <s v="ug/L"/>
    <s v="BDL"/>
    <n v="4"/>
    <s v="&lt;1"/>
    <s v="mg/L"/>
    <s v="BDL"/>
    <n v="1"/>
    <s v="&lt;3"/>
    <s v="ug/L"/>
    <s v="BDL"/>
    <n v="3"/>
    <s v="&lt;3"/>
    <s v="ug/L"/>
    <s v="BDL"/>
    <n v="3"/>
    <s v="&lt;0.15"/>
    <s v="ug/L"/>
    <s v="BDL"/>
    <n v="0.15"/>
    <s v="&lt;0.06"/>
    <s v="mg/L"/>
    <s v="BDL"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s v="&lt;0.1"/>
    <s v="mg/L"/>
    <s v="BDL"/>
    <n v="0.1"/>
    <s v="&lt;0.1"/>
    <s v="ug/L"/>
    <s v="BDL"/>
    <n v="0.1"/>
    <s v="&lt;10"/>
    <s v="ug/L"/>
    <s v="BDL"/>
    <n v="10"/>
    <n v="1.0999999999999999E-2"/>
    <s v="mg/L"/>
    <s v=""/>
    <n v="3.0000000000000001E-3"/>
    <m/>
    <m/>
    <m/>
    <m/>
    <n v="3.0999999999999999E-3"/>
    <s v="mg/L"/>
    <m/>
    <n v="3.0000000000000001E-3"/>
    <s v="&lt;1"/>
    <s v="mg/L"/>
    <s v="BDL"/>
    <n v="1"/>
    <s v="&lt;10"/>
    <s v="mg/L"/>
    <s v="BDL"/>
    <n v="10"/>
    <n v="7.1999999999999995E-2"/>
    <s v="mg/L"/>
    <m/>
    <n v="1E-3"/>
    <s v="&lt;0.05"/>
    <s v="mg/L"/>
    <m/>
    <m/>
    <m/>
    <m/>
    <m/>
    <m/>
    <m/>
    <m/>
    <s v="TN Subcontracted"/>
  </r>
  <r>
    <n v="25"/>
    <n v="2014"/>
    <s v="20156024-002"/>
    <x v="17"/>
    <s v="Fish Creek"/>
    <s v="at Fish Creek SWA"/>
    <n v="37.745888000000001"/>
    <n v="-108.236599"/>
    <s v="08/08/2014 14:05:00"/>
    <n v="10.3"/>
    <s v="10/27/2014 00:00:00"/>
    <s v=" 8.10"/>
    <s v=" 148.2"/>
    <s v=" 7.51"/>
    <m/>
    <s v=" 14.29"/>
    <s v="Routine"/>
    <s v="ENV-2014010600-001-A"/>
    <d v="2014-08-05T00:00:00"/>
    <n v="217"/>
    <d v="1899-12-30T11:25:00"/>
    <s v="BB PB"/>
    <n v="2"/>
    <s v="&lt;40"/>
    <s v="ug/L"/>
    <m/>
    <n v="40"/>
    <n v="1.2"/>
    <s v="ug/L"/>
    <s v=""/>
    <n v="0.1"/>
    <n v="4.2"/>
    <s v="ug/L"/>
    <s v=""/>
    <n v="0.1"/>
    <s v="&lt;0.07"/>
    <s v="ug/L"/>
    <s v="BDL"/>
    <n v="7.0000000000000007E-2"/>
    <n v="24"/>
    <s v="mg/L"/>
    <m/>
    <n v="0.02"/>
    <s v="&lt;1"/>
    <s v="ug/L"/>
    <s v="BDL"/>
    <n v="1"/>
    <s v="&lt;4"/>
    <s v="ug/L"/>
    <s v="BDL"/>
    <n v="4"/>
    <n v="82"/>
    <s v="mg/L"/>
    <s v=""/>
    <n v="1"/>
    <n v="86"/>
    <s v="ug/L"/>
    <s v=""/>
    <n v="3"/>
    <n v="270"/>
    <s v="ug/L"/>
    <s v=""/>
    <n v="3"/>
    <n v="0.17"/>
    <s v="ug/L"/>
    <s v="J"/>
    <n v="0.15"/>
    <n v="4.4000000000000004"/>
    <s v="mg/L"/>
    <m/>
    <n v="0.06"/>
    <n v="12"/>
    <s v="ug/L"/>
    <s v=""/>
    <n v="2"/>
    <s v="&lt;1"/>
    <s v="ug/L"/>
    <s v="BDL"/>
    <n v="1"/>
    <n v="0.42"/>
    <s v="ug/L"/>
    <s v="J"/>
    <n v="0.17"/>
    <s v="&lt;0.7"/>
    <s v="ug/L"/>
    <s v="BDL"/>
    <n v="0.7"/>
    <n v="4.8"/>
    <s v="mg/L"/>
    <m/>
    <n v="0.1"/>
    <n v="0.15"/>
    <s v="ug/L"/>
    <s v="J"/>
    <n v="0.1"/>
    <s v="&lt;10"/>
    <s v="ug/L"/>
    <s v="BDL"/>
    <n v="10"/>
    <n v="1.6E-2"/>
    <s v="mg/L"/>
    <s v=""/>
    <n v="3.0000000000000001E-3"/>
    <m/>
    <m/>
    <m/>
    <m/>
    <n v="1.2E-2"/>
    <s v="mg/L"/>
    <m/>
    <n v="3.0000000000000001E-3"/>
    <n v="11"/>
    <s v="mg/L"/>
    <s v=""/>
    <n v="1"/>
    <n v="80"/>
    <s v="mg/L"/>
    <m/>
    <n v="10"/>
    <n v="0.123"/>
    <s v="mg/L"/>
    <m/>
    <n v="1E-3"/>
    <s v="&lt;0.05"/>
    <s v="mg/L"/>
    <m/>
    <m/>
    <m/>
    <m/>
    <m/>
    <m/>
    <m/>
    <m/>
    <s v="TN Subcontracted"/>
  </r>
  <r>
    <n v="26"/>
    <n v="2014"/>
    <s v="20156025-002"/>
    <x v="18"/>
    <s v="West Dolores River"/>
    <s v="blw 686 Rd"/>
    <n v="37.705390000000001"/>
    <n v="-108.246014"/>
    <s v="08/08/2014 14:05:00"/>
    <n v="10.3"/>
    <s v="10/27/2014 00:00:00"/>
    <s v=" 8.48"/>
    <s v=" 266.9"/>
    <s v=" 7.40"/>
    <m/>
    <s v=" 17.26"/>
    <s v="Routine"/>
    <s v="ENV-2014010601-001-A"/>
    <d v="2014-08-05T00:00:00"/>
    <n v="217"/>
    <d v="1899-12-30T13:16:00"/>
    <s v="BB PB"/>
    <n v="2"/>
    <n v="54"/>
    <s v="ug/L"/>
    <s v=""/>
    <n v="40"/>
    <n v="1.3"/>
    <s v="ug/L"/>
    <s v=""/>
    <n v="0.1"/>
    <n v="4.5"/>
    <s v="ug/L"/>
    <s v=""/>
    <n v="0.1"/>
    <s v="&lt;0.07"/>
    <s v="ug/L"/>
    <s v="BDL"/>
    <n v="7.0000000000000007E-2"/>
    <n v="37"/>
    <s v="mg/L"/>
    <m/>
    <n v="0.02"/>
    <s v="&lt;1"/>
    <s v="ug/L"/>
    <s v="BDL"/>
    <n v="1"/>
    <s v="&lt;4"/>
    <s v="ug/L"/>
    <s v="BDL"/>
    <n v="4"/>
    <n v="130"/>
    <s v="mg/L"/>
    <s v=""/>
    <n v="1"/>
    <n v="51"/>
    <s v="ug/L"/>
    <s v=""/>
    <n v="3"/>
    <n v="530"/>
    <s v="ug/L"/>
    <s v=""/>
    <n v="3"/>
    <n v="0.35"/>
    <s v="ug/L"/>
    <s v="J"/>
    <n v="0.15"/>
    <n v="6.5"/>
    <s v="mg/L"/>
    <m/>
    <n v="0.06"/>
    <n v="8.6999999999999993"/>
    <s v="ug/L"/>
    <s v=""/>
    <n v="2"/>
    <s v="&lt;1"/>
    <s v="ug/L"/>
    <s v="BDL"/>
    <n v="1"/>
    <n v="0.25"/>
    <s v="ug/L"/>
    <s v="J"/>
    <n v="0.17"/>
    <s v="&lt;0.7"/>
    <s v="ug/L"/>
    <s v="BDL"/>
    <n v="0.7"/>
    <n v="12"/>
    <s v="mg/L"/>
    <m/>
    <n v="0.1"/>
    <n v="0.27"/>
    <s v="ug/L"/>
    <s v="J"/>
    <n v="0.1"/>
    <s v="&lt;10"/>
    <s v="ug/L"/>
    <s v="BDL"/>
    <n v="10"/>
    <n v="1.7999999999999999E-2"/>
    <s v="mg/L"/>
    <s v=""/>
    <n v="3.0000000000000001E-3"/>
    <m/>
    <m/>
    <m/>
    <m/>
    <n v="1.9E-2"/>
    <s v="mg/L"/>
    <m/>
    <n v="3.0000000000000001E-3"/>
    <n v="28"/>
    <s v="mg/L"/>
    <s v=""/>
    <n v="1"/>
    <n v="110"/>
    <s v="mg/L"/>
    <m/>
    <n v="10"/>
    <n v="0.23300000000000001"/>
    <s v="mg/L"/>
    <m/>
    <n v="1E-3"/>
    <s v="&lt;0.05"/>
    <s v="mg/L"/>
    <m/>
    <m/>
    <m/>
    <m/>
    <m/>
    <m/>
    <m/>
    <m/>
    <s v="TN Subcontracted"/>
  </r>
  <r>
    <n v="27"/>
    <n v="2014"/>
    <s v="20156026-002"/>
    <x v="19"/>
    <s v="Roaring Forks Creek"/>
    <s v="at mouth"/>
    <n v="37.598635000000002"/>
    <n v="-108.112647"/>
    <s v="08/08/2014 14:05:00"/>
    <n v="10.3"/>
    <s v="10/27/2014 00:00:00"/>
    <n v="8.61"/>
    <n v="230.9"/>
    <n v="6.79"/>
    <m/>
    <n v="19.22"/>
    <s v="Routine"/>
    <s v="ENV-2014010602-001-A"/>
    <d v="2014-08-05T00:00:00"/>
    <n v="217"/>
    <d v="1899-12-30T14:18:00"/>
    <s v="BB PB"/>
    <n v="2"/>
    <s v="&lt;40"/>
    <s v="ug/L"/>
    <s v=""/>
    <n v="40"/>
    <n v="0.26"/>
    <s v="ug/L"/>
    <s v="J"/>
    <n v="0.1"/>
    <n v="2.9"/>
    <s v="ug/L"/>
    <s v=""/>
    <n v="0.1"/>
    <s v="&lt;0.07"/>
    <s v="ug/L"/>
    <s v="BDL"/>
    <n v="7.0000000000000007E-2"/>
    <n v="40"/>
    <s v="mg/L"/>
    <m/>
    <n v="0.02"/>
    <s v="&lt;1"/>
    <s v="ug/L"/>
    <s v="BDL"/>
    <n v="1"/>
    <s v="&lt;4"/>
    <s v="ug/L"/>
    <s v="BDL"/>
    <n v="4"/>
    <n v="130"/>
    <s v="mg/L"/>
    <s v=""/>
    <n v="1"/>
    <n v="15"/>
    <s v="ug/L"/>
    <s v=""/>
    <n v="3"/>
    <n v="450"/>
    <s v="ug/L"/>
    <s v=""/>
    <n v="3"/>
    <s v="&lt;0.15"/>
    <s v="ug/L"/>
    <s v="BDL"/>
    <n v="0.15"/>
    <n v="6.7"/>
    <s v="mg/L"/>
    <m/>
    <n v="0.06"/>
    <n v="2.2000000000000002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2"/>
    <s v="mg/L"/>
    <m/>
    <n v="0.1"/>
    <n v="0.86"/>
    <s v="ug/L"/>
    <s v="J"/>
    <n v="0.1"/>
    <s v="&lt;10"/>
    <s v="ug/L"/>
    <s v="BDL"/>
    <n v="10"/>
    <n v="1.9E-2"/>
    <s v="mg/L"/>
    <s v=""/>
    <n v="3.0000000000000001E-3"/>
    <m/>
    <m/>
    <m/>
    <m/>
    <n v="1.9E-2"/>
    <s v="mg/L"/>
    <m/>
    <n v="3.0000000000000001E-3"/>
    <n v="2.9"/>
    <s v="mg/L"/>
    <s v=""/>
    <n v="1"/>
    <n v="140"/>
    <s v="mg/L"/>
    <m/>
    <n v="10"/>
    <n v="0.14899999999999999"/>
    <s v="mg/L"/>
    <m/>
    <n v="1E-3"/>
    <s v="&lt;0.05"/>
    <s v="mg/L"/>
    <m/>
    <m/>
    <m/>
    <m/>
    <m/>
    <m/>
    <m/>
    <m/>
    <s v="TN Subcontracted"/>
  </r>
  <r>
    <n v="28"/>
    <n v="2014"/>
    <s v="20156027-002"/>
    <x v="21"/>
    <s v="Mancos River"/>
    <s v="abv 37.5 Rd"/>
    <n v="37.304149000000002"/>
    <n v="-108.357838"/>
    <s v="08/08/2014 14:05:00"/>
    <n v="10.3"/>
    <s v="10/27/2014 00:00:00"/>
    <s v=" 7.82"/>
    <s v=" 1263"/>
    <s v=" 7.85"/>
    <m/>
    <s v=" 20.20"/>
    <s v="Routine"/>
    <s v="ENV-2014010603-001-A"/>
    <d v="2014-08-06T00:00:00"/>
    <n v="218"/>
    <d v="1899-12-30T10:10:00"/>
    <s v="BB PB"/>
    <n v="2"/>
    <s v="&lt;40"/>
    <s v="ug/L"/>
    <s v=""/>
    <n v="40"/>
    <n v="0.7"/>
    <s v="ug/L"/>
    <s v="J"/>
    <n v="0.1"/>
    <n v="4.3"/>
    <s v="ug/L"/>
    <s v=""/>
    <n v="0.1"/>
    <s v="&lt;0.07"/>
    <s v="ug/L"/>
    <s v="BDL"/>
    <n v="7.0000000000000007E-2"/>
    <n v="140"/>
    <s v="mg/L"/>
    <m/>
    <n v="0.02"/>
    <s v="&lt;1"/>
    <s v="ug/L"/>
    <s v="BDL"/>
    <n v="1"/>
    <n v="4.3"/>
    <s v="ug/L"/>
    <m/>
    <n v="4"/>
    <n v="650"/>
    <s v="mg/L"/>
    <s v=""/>
    <n v="1"/>
    <n v="73"/>
    <s v="ug/L"/>
    <s v=""/>
    <n v="3"/>
    <n v="380"/>
    <s v="ug/L"/>
    <s v=""/>
    <n v="3"/>
    <s v="&lt;0.15"/>
    <s v="ug/L"/>
    <s v="BDL"/>
    <n v="0.15"/>
    <n v="67"/>
    <s v="mg/L"/>
    <m/>
    <n v="0.06"/>
    <n v="110"/>
    <s v="ug/L"/>
    <s v=""/>
    <n v="2"/>
    <s v="&lt;1"/>
    <s v="ug/L"/>
    <s v="BDL"/>
    <n v="1"/>
    <n v="1.1000000000000001"/>
    <s v="ug/L"/>
    <s v=""/>
    <n v="0.17"/>
    <s v="&lt;0.7"/>
    <s v="ug/L"/>
    <s v="BDL"/>
    <n v="0.7"/>
    <n v="57"/>
    <s v="mg/L"/>
    <m/>
    <n v="0.1"/>
    <n v="4.0999999999999996"/>
    <s v="ug/L"/>
    <s v="J"/>
    <n v="0.1"/>
    <n v="15"/>
    <s v="ug/L"/>
    <s v=""/>
    <n v="10"/>
    <n v="3.6999999999999998E-2"/>
    <s v="mg/L"/>
    <s v=""/>
    <n v="3.0000000000000001E-3"/>
    <m/>
    <m/>
    <m/>
    <m/>
    <n v="1.7999999999999999E-2"/>
    <s v="mg/L"/>
    <m/>
    <n v="3.0000000000000001E-3"/>
    <n v="590"/>
    <s v="mg/L"/>
    <s v=""/>
    <n v="1"/>
    <n v="210"/>
    <s v="mg/L"/>
    <m/>
    <n v="10"/>
    <n v="0.26300000000000001"/>
    <s v="mg/L"/>
    <m/>
    <n v="1E-3"/>
    <s v="&lt;0.05"/>
    <s v="mg/L"/>
    <m/>
    <m/>
    <m/>
    <m/>
    <m/>
    <m/>
    <m/>
    <m/>
    <s v="TN Subcontracted"/>
  </r>
  <r>
    <n v="29"/>
    <n v="2014"/>
    <s v="20156028-002"/>
    <x v="22"/>
    <s v="Florida River"/>
    <s v="abv Lemon Reservoir at USGS gage"/>
    <n v="37.426000000000002"/>
    <n v="-107.674629"/>
    <s v="08/08/2014 14:05:00"/>
    <n v="10.3"/>
    <s v="10/27/2014 00:00:00"/>
    <s v=" 8.24"/>
    <s v=" 93.09"/>
    <s v=" 7.56"/>
    <m/>
    <s v=" 14.33"/>
    <s v="Routine"/>
    <s v="ENV-2014010604-001-A"/>
    <d v="2014-08-06T00:00:00"/>
    <n v="218"/>
    <d v="1899-12-30T13:30:00"/>
    <s v="BB PB"/>
    <n v="2"/>
    <s v="&lt;40"/>
    <s v="ug/L"/>
    <s v=""/>
    <n v="40"/>
    <s v="&lt;0.1"/>
    <s v="ug/L"/>
    <s v="BDL"/>
    <n v="0.1"/>
    <n v="3.5"/>
    <s v="ug/L"/>
    <s v=""/>
    <n v="0.1"/>
    <s v="&lt;0.07"/>
    <s v="ug/L"/>
    <s v="BDL"/>
    <n v="7.0000000000000007E-2"/>
    <n v="17"/>
    <s v="mg/L"/>
    <m/>
    <n v="0.02"/>
    <s v="&lt;1"/>
    <s v="ug/L"/>
    <s v="BDL"/>
    <n v="1"/>
    <s v="&lt;4"/>
    <s v="ug/L"/>
    <s v="BDL"/>
    <n v="4"/>
    <n v="59"/>
    <s v="mg/L"/>
    <s v=""/>
    <n v="1"/>
    <n v="17"/>
    <s v="ug/L"/>
    <s v=""/>
    <n v="3"/>
    <n v="73"/>
    <s v="ug/L"/>
    <s v=""/>
    <n v="3"/>
    <s v="&lt;0.15"/>
    <s v="ug/L"/>
    <s v="BDL"/>
    <n v="0.15"/>
    <n v="3.4"/>
    <s v="mg/L"/>
    <m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n v="0.73"/>
    <s v="mg/L"/>
    <m/>
    <n v="0.1"/>
    <n v="0.97"/>
    <s v="ug/L"/>
    <s v="J"/>
    <n v="0.1"/>
    <s v="&lt;10"/>
    <s v="ug/L"/>
    <s v="BDL"/>
    <n v="10"/>
    <s v="&lt;0.003"/>
    <s v="mg/L"/>
    <s v="BDL"/>
    <n v="3.0000000000000001E-3"/>
    <m/>
    <m/>
    <m/>
    <m/>
    <n v="3.0000000000000001E-3"/>
    <s v="mg/L"/>
    <s v="BDL"/>
    <n v="3.0000000000000001E-3"/>
    <n v="6.8"/>
    <s v="mg/L"/>
    <s v=""/>
    <n v="1"/>
    <n v="52"/>
    <s v="mg/L"/>
    <m/>
    <n v="10"/>
    <n v="0.156"/>
    <s v="mg/L"/>
    <m/>
    <n v="1E-3"/>
    <s v="&lt;0.05"/>
    <s v="mg/L"/>
    <m/>
    <m/>
    <m/>
    <m/>
    <m/>
    <m/>
    <m/>
    <m/>
    <s v="TN Subcontracted"/>
  </r>
  <r>
    <n v="30"/>
    <n v="2014"/>
    <s v="20156032-002"/>
    <x v="22"/>
    <s v="Florida River"/>
    <s v="abv Lemon Reservoir at USGS gage"/>
    <n v="37.426000000000002"/>
    <n v="-107.674629"/>
    <s v="08/08/2014 14:05:00"/>
    <n v="10.3"/>
    <s v="10/27/2014 00:00:00"/>
    <s v=" 8.24"/>
    <s v=" 93.09"/>
    <s v=" 7.56"/>
    <m/>
    <s v=" 14.33"/>
    <s v="Duplicate"/>
    <s v="ENV-2014010608-001-A"/>
    <d v="2014-08-06T00:00:00"/>
    <n v="218"/>
    <d v="1899-12-30T13:30:00"/>
    <s v="BB PB"/>
    <n v="2"/>
    <s v="&lt;40"/>
    <s v="ug/L"/>
    <s v=""/>
    <n v="40"/>
    <s v="&lt;0.1"/>
    <s v="ug/L"/>
    <s v="BDL"/>
    <n v="0.1"/>
    <n v="2.7"/>
    <s v="ug/L"/>
    <s v=""/>
    <n v="0.1"/>
    <s v="&lt;0.07"/>
    <s v="ug/L"/>
    <s v="BDL"/>
    <n v="7.0000000000000007E-2"/>
    <n v="15"/>
    <s v="mg/L"/>
    <m/>
    <n v="0.02"/>
    <s v="&lt;1"/>
    <s v="ug/L"/>
    <s v="BDL"/>
    <n v="1"/>
    <s v="&lt;4"/>
    <s v="ug/L"/>
    <s v="BDL"/>
    <n v="4"/>
    <n v="56"/>
    <s v="mg/L"/>
    <s v=""/>
    <n v="1"/>
    <n v="16"/>
    <s v="ug/L"/>
    <s v=""/>
    <n v="3"/>
    <n v="56"/>
    <s v="ug/L"/>
    <s v=""/>
    <n v="3"/>
    <s v="&lt;0.15"/>
    <s v="ug/L"/>
    <s v="BDL"/>
    <n v="0.15"/>
    <n v="3.3"/>
    <s v="mg/L"/>
    <m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n v="0.73"/>
    <s v="mg/L"/>
    <m/>
    <n v="0.1"/>
    <n v="0.91"/>
    <s v="ug/L"/>
    <s v="J"/>
    <n v="0.1"/>
    <s v="&lt;10"/>
    <s v="ug/L"/>
    <s v="BDL"/>
    <n v="10"/>
    <n v="1.7999999999999999E-2"/>
    <s v="mg/L"/>
    <s v=""/>
    <n v="3.0000000000000001E-3"/>
    <m/>
    <m/>
    <m/>
    <m/>
    <n v="3.0000000000000001E-3"/>
    <s v="mg/L"/>
    <s v="BDL"/>
    <n v="3.0000000000000001E-3"/>
    <n v="6.8"/>
    <s v="mg/L"/>
    <s v=""/>
    <n v="1"/>
    <n v="51"/>
    <s v="mg/L"/>
    <m/>
    <n v="10"/>
    <n v="0.13400000000000001"/>
    <s v="mg/L"/>
    <m/>
    <n v="1E-3"/>
    <s v="&lt;0.05"/>
    <s v="mg/L"/>
    <m/>
    <m/>
    <m/>
    <m/>
    <m/>
    <m/>
    <m/>
    <m/>
    <s v="TN Subcontracted"/>
  </r>
  <r>
    <n v="31"/>
    <n v="2014"/>
    <s v="20156033-002"/>
    <x v="22"/>
    <s v="Florida River"/>
    <s v="abv Lemon Reservoir at USGS gage"/>
    <n v="37.426000000000002"/>
    <n v="-107.674629"/>
    <s v="08/08/2014 14:05:00"/>
    <n v="10.3"/>
    <s v="10/27/2014 00:00:00"/>
    <s v="N/A"/>
    <s v="N/A"/>
    <s v="N/A"/>
    <m/>
    <s v="N/A"/>
    <s v="Blank"/>
    <s v="ENV-2014010610-001-A"/>
    <d v="2014-08-06T00:00:00"/>
    <n v="218"/>
    <d v="1899-12-30T13:30:00"/>
    <s v="BB PB"/>
    <s v="N/A"/>
    <s v="&lt;40"/>
    <s v="ug/L"/>
    <s v=""/>
    <n v="40"/>
    <s v="&lt;0.1"/>
    <s v="ug/L"/>
    <s v="BDL"/>
    <n v="0.1"/>
    <s v="&lt;0.1"/>
    <s v="ug/L"/>
    <s v="BDL"/>
    <n v="0.1"/>
    <s v="&lt;0.07"/>
    <s v="ug/L"/>
    <s v="BDL"/>
    <n v="7.0000000000000007E-2"/>
    <n v="2.1999999999999999E-2"/>
    <s v="mg/L"/>
    <m/>
    <n v="0.02"/>
    <s v="&lt;1"/>
    <s v="ug/L"/>
    <s v="BDL"/>
    <n v="1"/>
    <s v="&lt;4"/>
    <s v="ug/L"/>
    <s v="BDL"/>
    <n v="4"/>
    <s v="&lt;1"/>
    <s v="mg/L"/>
    <s v="BDL"/>
    <n v="1"/>
    <s v="&lt;3"/>
    <s v="ug/L"/>
    <s v="BDL"/>
    <n v="3"/>
    <s v="&lt;3"/>
    <s v="ug/L"/>
    <s v="BDL"/>
    <n v="3"/>
    <s v="&lt;0.15"/>
    <s v="ug/L"/>
    <s v="BDL"/>
    <n v="0.15"/>
    <s v="&lt;0.06"/>
    <s v="mg/L"/>
    <s v="BDL"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s v="&lt;0.1"/>
    <s v="mg/L"/>
    <s v="BDL"/>
    <n v="0.1"/>
    <s v="&lt;0.1"/>
    <s v="ug/L"/>
    <s v="BDL"/>
    <n v="0.1"/>
    <s v="&lt;10"/>
    <s v="ug/L"/>
    <s v="BDL"/>
    <n v="10"/>
    <n v="1.4999999999999999E-2"/>
    <s v="mg/L"/>
    <s v=""/>
    <n v="3.0000000000000001E-3"/>
    <m/>
    <m/>
    <m/>
    <m/>
    <n v="3.0000000000000001E-3"/>
    <s v="mg/L"/>
    <s v="BDL"/>
    <n v="3.0000000000000001E-3"/>
    <s v="&lt;1"/>
    <s v="mg/L"/>
    <s v="BDL"/>
    <n v="1"/>
    <s v="&lt;10"/>
    <s v="mg/L"/>
    <s v="BDL"/>
    <n v="10"/>
    <n v="6.0999999999999999E-2"/>
    <s v="mg/L"/>
    <m/>
    <n v="1E-3"/>
    <s v="&lt;0.05"/>
    <s v="mg/L"/>
    <m/>
    <m/>
    <m/>
    <m/>
    <m/>
    <m/>
    <m/>
    <m/>
    <s v="TN Subcontracted"/>
  </r>
  <r>
    <n v="32"/>
    <n v="2014"/>
    <s v="20156029-002"/>
    <x v="20"/>
    <s v="Vallecito Creek"/>
    <s v="abv Vallecito Reservoir at Campground"/>
    <n v="37.473984999999999"/>
    <n v="-107.546542"/>
    <s v="08/08/2014 14:05:00"/>
    <n v="10.3"/>
    <s v="10/29/2014 00:00:00"/>
    <s v=" 7.69"/>
    <s v=" 49.94"/>
    <s v=" 7.55"/>
    <m/>
    <s v=" 12.95"/>
    <s v="Routine"/>
    <s v="ENV-2014010605-001-A"/>
    <d v="2014-08-06T00:00:00"/>
    <n v="218"/>
    <d v="1899-12-30T15:40:00"/>
    <s v="BB PB"/>
    <n v="2"/>
    <n v="90"/>
    <s v="ug/L"/>
    <s v=""/>
    <n v="40"/>
    <n v="0.18"/>
    <s v="ug/L"/>
    <s v="J"/>
    <n v="0.1"/>
    <n v="3.4"/>
    <s v="ug/L"/>
    <s v=""/>
    <n v="0.1"/>
    <s v="&lt;0.07"/>
    <s v="ug/L"/>
    <s v="BDL"/>
    <n v="7.0000000000000007E-2"/>
    <n v="7.6"/>
    <s v="mg/L"/>
    <m/>
    <n v="0.02"/>
    <s v="&lt;1"/>
    <s v="ug/L"/>
    <s v="BDL"/>
    <n v="1"/>
    <s v="&lt;4"/>
    <s v="ug/L"/>
    <s v="BDL"/>
    <n v="4"/>
    <n v="29"/>
    <s v="mg/L"/>
    <s v=""/>
    <n v="1"/>
    <n v="15"/>
    <s v="ug/L"/>
    <s v=""/>
    <n v="3"/>
    <n v="77"/>
    <s v="ug/L"/>
    <s v=""/>
    <n v="3"/>
    <s v="&lt;0.15"/>
    <s v="ug/L"/>
    <s v="BDL"/>
    <n v="0.15"/>
    <n v="2"/>
    <s v="mg/L"/>
    <m/>
    <n v="0.06"/>
    <n v="17"/>
    <s v="ug/L"/>
    <s v=""/>
    <n v="2"/>
    <n v="1.4"/>
    <s v="ug/L"/>
    <m/>
    <n v="1"/>
    <s v="&lt;0.17"/>
    <s v="ug/L"/>
    <s v="BDL"/>
    <n v="0.17"/>
    <s v="&lt;0.7"/>
    <s v="ug/L"/>
    <s v="BDL"/>
    <n v="0.7"/>
    <n v="0.63"/>
    <s v="mg/L"/>
    <m/>
    <n v="0.1"/>
    <n v="0.37"/>
    <s v="ug/L"/>
    <s v="J"/>
    <n v="0.1"/>
    <s v="&lt;10"/>
    <s v="ug/L"/>
    <s v="BDL"/>
    <n v="10"/>
    <n v="1.4999999999999999E-2"/>
    <s v="mg/L"/>
    <s v=""/>
    <n v="3.0000000000000001E-3"/>
    <m/>
    <m/>
    <m/>
    <m/>
    <n v="9.7000000000000003E-3"/>
    <s v="mg/L"/>
    <m/>
    <n v="3.0000000000000001E-3"/>
    <n v="8.1999999999999993"/>
    <s v="mg/L"/>
    <s v=""/>
    <n v="1"/>
    <n v="22"/>
    <s v="mg/L"/>
    <m/>
    <n v="10"/>
    <n v="0.19500000000000001"/>
    <s v="mg/L"/>
    <m/>
    <n v="1E-3"/>
    <n v="9.1999999999999998E-2"/>
    <s v="mg/L"/>
    <m/>
    <m/>
    <m/>
    <m/>
    <m/>
    <m/>
    <m/>
    <m/>
    <s v="TN Subcontracted"/>
  </r>
  <r>
    <n v="33"/>
    <n v="2014"/>
    <s v="20156030-002"/>
    <x v="23"/>
    <s v="Stollsteimer Creek"/>
    <s v="at Hwy 151"/>
    <n v="37.172530000000002"/>
    <n v="-107.296858"/>
    <s v="08/08/2014 14:05:00"/>
    <n v="10.3"/>
    <s v="10/27/2014 00:00:00"/>
    <s v=" 8.05"/>
    <s v=" 701.5"/>
    <s v=" 6.42"/>
    <m/>
    <s v=" 17.77"/>
    <s v="Routine"/>
    <s v="ENV-2014010606-001-A"/>
    <d v="2014-08-07T00:00:00"/>
    <n v="219"/>
    <d v="1899-12-30T08:43:00"/>
    <s v="BB PB"/>
    <n v="2"/>
    <s v="&lt;40"/>
    <s v="ug/L"/>
    <s v=""/>
    <n v="40"/>
    <n v="1.5"/>
    <s v="ug/L"/>
    <s v=""/>
    <n v="0.1"/>
    <s v="&lt;0.1"/>
    <s v="ug/L"/>
    <s v="BDL"/>
    <n v="0.1"/>
    <s v="&lt;0.07"/>
    <s v="ug/L"/>
    <s v="BDL"/>
    <n v="7.0000000000000007E-2"/>
    <n v="82"/>
    <s v="mg/L"/>
    <m/>
    <n v="0.02"/>
    <s v="&lt;1"/>
    <s v="ug/L"/>
    <s v="BDL"/>
    <n v="1"/>
    <s v="&lt;4"/>
    <s v="ug/L"/>
    <s v="BDL"/>
    <n v="4"/>
    <n v="370"/>
    <s v="mg/L"/>
    <s v=""/>
    <n v="1"/>
    <n v="17"/>
    <s v="ug/L"/>
    <s v=""/>
    <n v="3"/>
    <n v="8300"/>
    <s v="ug/L"/>
    <s v=""/>
    <n v="3"/>
    <n v="0.33"/>
    <s v="ug/L"/>
    <s v="J"/>
    <n v="0.15"/>
    <n v="29"/>
    <s v="mg/L"/>
    <m/>
    <n v="0.06"/>
    <n v="20"/>
    <s v="ug/L"/>
    <s v=""/>
    <n v="2"/>
    <n v="2.2000000000000002"/>
    <s v="ug/L"/>
    <m/>
    <n v="1"/>
    <n v="1.1000000000000001"/>
    <s v="ug/L"/>
    <s v=""/>
    <n v="0.17"/>
    <s v="&lt;0.7"/>
    <s v="ug/L"/>
    <s v="BDL"/>
    <n v="0.7"/>
    <n v="34"/>
    <s v="mg/L"/>
    <m/>
    <n v="0.1"/>
    <n v="1.4"/>
    <s v="ug/L"/>
    <m/>
    <n v="0.1"/>
    <s v="&lt;10"/>
    <s v="ug/L"/>
    <s v="BDL"/>
    <n v="10"/>
    <n v="3.3000000000000002E-2"/>
    <s v="mg/L"/>
    <s v=""/>
    <n v="3.0000000000000001E-3"/>
    <m/>
    <m/>
    <m/>
    <m/>
    <n v="0.23"/>
    <s v="mg/L"/>
    <m/>
    <n v="3.0000000000000001E-3"/>
    <n v="170"/>
    <s v="mg/L"/>
    <s v=""/>
    <n v="1"/>
    <n v="210"/>
    <s v="mg/L"/>
    <m/>
    <n v="10"/>
    <n v="0.89700000000000002"/>
    <s v="mg/L"/>
    <m/>
    <n v="1E-3"/>
    <n v="0.65"/>
    <s v="mg/L"/>
    <m/>
    <m/>
    <m/>
    <m/>
    <m/>
    <m/>
    <m/>
    <m/>
    <s v="TN Subcontracted"/>
  </r>
  <r>
    <n v="34"/>
    <n v="2014"/>
    <s v="20156048-001"/>
    <x v="37"/>
    <s v="First Fork"/>
    <s v="at mouth"/>
    <n v="37.353610000000003"/>
    <n v="-107.32458800000001"/>
    <s v="08/08/2014 14:06:00"/>
    <n v="10.3"/>
    <s v="10/27/2014 00:00:00"/>
    <n v="8.3699999999999992"/>
    <n v="379.8"/>
    <n v="7.78"/>
    <m/>
    <n v="13.45"/>
    <s v="Routine"/>
    <s v="ENV-2014010612-001-A"/>
    <d v="2014-08-07T00:00:00"/>
    <n v="219"/>
    <d v="1899-12-30T10:59:00"/>
    <s v="BB PB"/>
    <n v="1"/>
    <s v="&lt;40"/>
    <s v="ug/L"/>
    <s v=""/>
    <n v="40"/>
    <n v="0.26"/>
    <s v="ug/L"/>
    <s v="J"/>
    <n v="0.1"/>
    <n v="0.3"/>
    <s v="ug/L"/>
    <s v="J"/>
    <n v="0.1"/>
    <s v="&lt;0.07"/>
    <s v="ug/L"/>
    <s v="BDL"/>
    <n v="7.0000000000000007E-2"/>
    <n v="82"/>
    <s v="mg/L"/>
    <s v=""/>
    <n v="0.02"/>
    <s v="&lt;1"/>
    <s v="ug/L"/>
    <s v="BDL"/>
    <n v="1"/>
    <s v="&lt;4"/>
    <s v="ug/L"/>
    <s v="BDL"/>
    <n v="4"/>
    <n v="250"/>
    <s v="mg/L"/>
    <s v=""/>
    <n v="1"/>
    <n v="8.9"/>
    <s v="ug/L"/>
    <s v=""/>
    <n v="3"/>
    <n v="37"/>
    <s v="ug/L"/>
    <s v=""/>
    <n v="3"/>
    <s v="&lt;0.15"/>
    <s v="ug/L"/>
    <s v="BDL"/>
    <n v="0.15"/>
    <n v="7.5"/>
    <s v="mg/L"/>
    <s v=""/>
    <n v="0.06"/>
    <s v="&lt;2"/>
    <s v="ug/L"/>
    <s v="BDL"/>
    <n v="2"/>
    <s v="&lt;1"/>
    <s v="ug/L"/>
    <s v="BDL"/>
    <n v="1"/>
    <n v="0.19"/>
    <s v="ug/L"/>
    <s v="J"/>
    <n v="0.17"/>
    <s v="&lt;0.7"/>
    <s v="ug/L"/>
    <s v="BDL"/>
    <n v="0.7"/>
    <n v="2.1"/>
    <s v="mg/L"/>
    <s v=""/>
    <n v="0.1"/>
    <n v="0.71"/>
    <s v="ug/L"/>
    <s v="J"/>
    <n v="0.1"/>
    <s v="&lt;10"/>
    <s v="ug/L"/>
    <s v="BDL"/>
    <n v="10"/>
    <n v="1.6E-2"/>
    <s v="mg/L"/>
    <s v=""/>
    <n v="3.0000000000000001E-3"/>
    <m/>
    <m/>
    <m/>
    <m/>
    <n v="1.0999999999999999E-2"/>
    <s v="mg/L"/>
    <m/>
    <n v="3.0000000000000001E-3"/>
    <n v="130"/>
    <s v="mg/L"/>
    <s v=""/>
    <n v="1"/>
    <n v="140"/>
    <s v="mg/L"/>
    <m/>
    <n v="10"/>
    <n v="0.17599999999999999"/>
    <s v="mg/L"/>
    <m/>
    <n v="1E-3"/>
    <s v="&lt;0.05"/>
    <s v="mg/L"/>
    <m/>
    <m/>
    <m/>
    <m/>
    <m/>
    <m/>
    <m/>
    <m/>
    <s v="TN Subcontracted"/>
  </r>
  <r>
    <n v="35"/>
    <n v="2014"/>
    <s v="20156031-002"/>
    <x v="24"/>
    <s v="Williams Creek"/>
    <s v="blw 631 Rd"/>
    <n v="37.455877000000001"/>
    <n v="-107.198972"/>
    <s v="08/08/2014 14:05:00"/>
    <n v="10.3"/>
    <s v="10/27/2014 00:00:00"/>
    <n v="8.6199999999999992"/>
    <n v="61.71"/>
    <n v="6.58"/>
    <m/>
    <n v="21.09"/>
    <s v="Routine"/>
    <s v="ENV-2014010607-001-A"/>
    <d v="2014-08-07T00:00:00"/>
    <n v="219"/>
    <d v="1899-12-30T13:08:00"/>
    <s v="BB PB"/>
    <n v="2"/>
    <n v="83"/>
    <s v="ug/L"/>
    <s v=""/>
    <n v="40"/>
    <n v="0.33"/>
    <s v="ug/L"/>
    <s v="J"/>
    <n v="0.1"/>
    <n v="3.5"/>
    <s v="ug/L"/>
    <s v=""/>
    <n v="0.1"/>
    <s v="&lt;0.07"/>
    <s v="ug/L"/>
    <s v="BDL"/>
    <n v="7.0000000000000007E-2"/>
    <n v="8.4"/>
    <s v="mg/L"/>
    <m/>
    <n v="0.02"/>
    <s v="&lt;1"/>
    <s v="ug/L"/>
    <s v="BDL"/>
    <n v="1"/>
    <s v="&lt;4"/>
    <s v="ug/L"/>
    <s v="BDL"/>
    <n v="4"/>
    <n v="28"/>
    <s v="mg/L"/>
    <s v=""/>
    <n v="1"/>
    <n v="130"/>
    <s v="ug/L"/>
    <s v=""/>
    <n v="3"/>
    <n v="590"/>
    <s v="ug/L"/>
    <s v=""/>
    <n v="3"/>
    <s v="&lt;0.15"/>
    <s v="ug/L"/>
    <s v="BDL"/>
    <n v="0.15"/>
    <n v="1.3"/>
    <s v="mg/L"/>
    <m/>
    <n v="0.06"/>
    <n v="4.0999999999999996"/>
    <s v="ug/L"/>
    <s v=""/>
    <n v="2"/>
    <s v="&lt;1"/>
    <s v="ug/L"/>
    <s v="BDL"/>
    <n v="1"/>
    <s v="&lt;0.17"/>
    <s v="ug/L"/>
    <s v="BDL"/>
    <n v="0.17"/>
    <s v="&lt;0.7"/>
    <s v="ug/L"/>
    <s v="BDL"/>
    <n v="0.7"/>
    <n v="3"/>
    <s v="mg/L"/>
    <m/>
    <n v="0.1"/>
    <s v="&lt;0.1"/>
    <s v="ug/L"/>
    <s v="BDL"/>
    <n v="0.1"/>
    <s v="&lt;10"/>
    <s v="ug/L"/>
    <s v="BDL"/>
    <n v="10"/>
    <n v="2.1000000000000001E-2"/>
    <s v="mg/L"/>
    <s v=""/>
    <n v="3.0000000000000001E-3"/>
    <m/>
    <m/>
    <m/>
    <m/>
    <n v="4.9000000000000002E-2"/>
    <s v="mg/L"/>
    <m/>
    <n v="3.0000000000000001E-3"/>
    <n v="1.9"/>
    <s v="mg/L"/>
    <s v=""/>
    <n v="1"/>
    <n v="33"/>
    <s v="mg/L"/>
    <m/>
    <n v="10"/>
    <n v="0.17"/>
    <s v="mg/L"/>
    <m/>
    <n v="1E-3"/>
    <s v="&lt;0.05"/>
    <s v="mg/L"/>
    <m/>
    <m/>
    <m/>
    <m/>
    <m/>
    <m/>
    <m/>
    <m/>
    <s v="TN Subcontracted"/>
  </r>
  <r>
    <n v="36"/>
    <n v="2014"/>
    <s v="20156034-002"/>
    <x v="25"/>
    <s v="Rio Blanco River"/>
    <s v="at 656 Rd (Group Campground)"/>
    <n v="37.143698000000001"/>
    <n v="-106.88550600000001"/>
    <s v="08/08/2014 14:05:00"/>
    <n v="10.3"/>
    <s v="10/27/2014 00:00:00"/>
    <s v=" 8.37"/>
    <s v=" 134.6"/>
    <s v=" 6.55"/>
    <m/>
    <s v=" 21.33"/>
    <s v="Routine"/>
    <s v="ENV-2014010609-001-A"/>
    <d v="2014-08-07T00:00:00"/>
    <n v="219"/>
    <d v="1899-12-30T15:10:00"/>
    <s v="BB PB"/>
    <n v="2"/>
    <n v="68"/>
    <s v="ug/L"/>
    <s v=""/>
    <n v="40"/>
    <n v="0.32"/>
    <s v="ug/L"/>
    <s v="J"/>
    <n v="0.1"/>
    <n v="3.2"/>
    <s v="ug/L"/>
    <s v=""/>
    <n v="0.1"/>
    <s v="&lt;0.07"/>
    <s v="ug/L"/>
    <s v="BDL"/>
    <n v="7.0000000000000007E-2"/>
    <n v="16"/>
    <s v="mg/L"/>
    <m/>
    <n v="0.02"/>
    <s v="&lt;1"/>
    <s v="ug/L"/>
    <s v="BDL"/>
    <n v="1"/>
    <s v="&lt;4"/>
    <s v="ug/L"/>
    <s v="BDL"/>
    <n v="4"/>
    <n v="57"/>
    <s v="mg/L"/>
    <s v=""/>
    <n v="1"/>
    <n v="85"/>
    <s v="ug/L"/>
    <s v=""/>
    <n v="3"/>
    <n v="700"/>
    <s v="ug/L"/>
    <s v=""/>
    <n v="3"/>
    <s v="&lt;0.15"/>
    <s v="ug/L"/>
    <s v="BDL"/>
    <n v="0.15"/>
    <n v="2.7"/>
    <s v="mg/L"/>
    <m/>
    <n v="0.06"/>
    <n v="2.9"/>
    <s v="ug/L"/>
    <s v=""/>
    <n v="2"/>
    <s v="&lt;1"/>
    <s v="ug/L"/>
    <s v="BDL"/>
    <n v="1"/>
    <s v="&lt;0.17"/>
    <s v="ug/L"/>
    <s v="BDL"/>
    <n v="0.17"/>
    <s v="&lt;0.7"/>
    <s v="ug/L"/>
    <s v="BDL"/>
    <n v="0.7"/>
    <n v="7.7"/>
    <s v="mg/L"/>
    <m/>
    <n v="0.1"/>
    <s v="&lt;0.1"/>
    <s v="ug/L"/>
    <s v="BDL"/>
    <n v="0.1"/>
    <s v="&lt;10"/>
    <s v="ug/L"/>
    <s v="BDL"/>
    <n v="10"/>
    <n v="1.4999999999999999E-2"/>
    <s v="mg/L"/>
    <s v=""/>
    <n v="3.0000000000000001E-3"/>
    <m/>
    <m/>
    <m/>
    <m/>
    <n v="7.0999999999999994E-2"/>
    <s v="mg/L"/>
    <m/>
    <n v="3.0000000000000001E-3"/>
    <n v="4.9000000000000004"/>
    <s v="mg/L"/>
    <s v=""/>
    <n v="1"/>
    <n v="71"/>
    <s v="mg/L"/>
    <m/>
    <n v="10"/>
    <n v="0.129"/>
    <s v="mg/L"/>
    <m/>
    <n v="1E-3"/>
    <s v="&lt;0.05"/>
    <s v="mg/L"/>
    <m/>
    <m/>
    <m/>
    <m/>
    <m/>
    <m/>
    <m/>
    <m/>
    <s v="TN Subcontracted"/>
  </r>
  <r>
    <n v="37"/>
    <n v="2014"/>
    <s v="20156035-002"/>
    <x v="26"/>
    <s v="Navajo River"/>
    <s v="at 362 Rd"/>
    <n v="37.060502999999997"/>
    <n v="-106.693152"/>
    <s v="08/08/2014 14:06:00"/>
    <n v="10.3"/>
    <s v="10/27/2014 00:00:00"/>
    <s v=" 7.77"/>
    <s v=" 128.2"/>
    <s v=" 6.82"/>
    <m/>
    <s v=" 17.13"/>
    <s v="Routine"/>
    <s v="ENV-2014010611-001-A"/>
    <d v="2014-08-07T00:00:00"/>
    <n v="219"/>
    <d v="1899-12-30T17:00:00"/>
    <s v="BB PB"/>
    <n v="2"/>
    <s v="&lt;40"/>
    <s v="ug/L"/>
    <s v=""/>
    <n v="40"/>
    <n v="0.13"/>
    <s v="ug/L"/>
    <s v="J"/>
    <n v="0.1"/>
    <n v="2.5"/>
    <s v="ug/L"/>
    <s v=""/>
    <n v="0.1"/>
    <s v="&lt;0.07"/>
    <s v="ug/L"/>
    <s v="BDL"/>
    <n v="7.0000000000000007E-2"/>
    <n v="17"/>
    <s v="mg/L"/>
    <m/>
    <n v="0.02"/>
    <s v="&lt;1"/>
    <s v="ug/L"/>
    <s v="BDL"/>
    <n v="1"/>
    <s v="&lt;4"/>
    <s v="ug/L"/>
    <s v="BDL"/>
    <n v="4"/>
    <n v="59"/>
    <s v="mg/L"/>
    <s v=""/>
    <n v="1"/>
    <n v="43"/>
    <s v="ug/L"/>
    <s v=""/>
    <n v="3"/>
    <n v="210"/>
    <s v="ug/L"/>
    <s v=""/>
    <n v="3"/>
    <s v="&lt;0.15"/>
    <s v="ug/L"/>
    <s v="BDL"/>
    <n v="0.15"/>
    <n v="2.9"/>
    <s v="mg/L"/>
    <m/>
    <n v="0.06"/>
    <n v="11"/>
    <s v="ug/L"/>
    <s v=""/>
    <n v="2"/>
    <s v="&lt;1"/>
    <s v="ug/L"/>
    <s v="BDL"/>
    <n v="1"/>
    <s v="&lt;0.17"/>
    <s v="ug/L"/>
    <s v="BDL"/>
    <n v="0.17"/>
    <s v="&lt;0.7"/>
    <s v="ug/L"/>
    <s v="BDL"/>
    <n v="0.7"/>
    <n v="4.9000000000000004"/>
    <s v="mg/L"/>
    <m/>
    <n v="0.1"/>
    <s v="&lt;0.1"/>
    <s v="ug/L"/>
    <s v="BDL"/>
    <n v="0.1"/>
    <s v="&lt;10"/>
    <s v="ug/L"/>
    <s v="BDL"/>
    <n v="10"/>
    <n v="1.9E-2"/>
    <s v="mg/L"/>
    <s v=""/>
    <n v="3.0000000000000001E-3"/>
    <m/>
    <m/>
    <m/>
    <m/>
    <n v="5.8000000000000003E-2"/>
    <s v="mg/L"/>
    <m/>
    <n v="3.0000000000000001E-3"/>
    <n v="31"/>
    <s v="mg/L"/>
    <s v=""/>
    <n v="1"/>
    <n v="38"/>
    <s v="mg/L"/>
    <m/>
    <n v="10"/>
    <n v="8.5999999999999993E-2"/>
    <s v="mg/L"/>
    <m/>
    <n v="1E-3"/>
    <s v="&lt;0.05"/>
    <s v="mg/L"/>
    <m/>
    <m/>
    <m/>
    <m/>
    <m/>
    <m/>
    <m/>
    <m/>
    <s v="TN Subcontracted"/>
  </r>
  <r>
    <n v="38"/>
    <n v="2014"/>
    <s v="20156038-002"/>
    <x v="29"/>
    <s v="Cebolla Creek"/>
    <s v="at Cebolla Cr SWA"/>
    <n v="38.106758999999997"/>
    <n v="-107.03497400000001"/>
    <s v="08/15/2014 13:50:00"/>
    <n v="3.7"/>
    <s v="10/29/2014 00:00:00"/>
    <s v=" 7.65"/>
    <s v=" 100.6"/>
    <s v=" 8.74"/>
    <m/>
    <s v=" 8.89"/>
    <s v="Routine"/>
    <s v="ENV-2014011059-001-A"/>
    <d v="2014-08-12T00:00:00"/>
    <n v="224"/>
    <d v="1899-12-30T09:12:00"/>
    <s v="BB SB"/>
    <n v="2"/>
    <s v="&lt;40"/>
    <s v="ug/L"/>
    <s v=""/>
    <n v="40"/>
    <n v="0.39"/>
    <s v="ug/L"/>
    <s v="J"/>
    <n v="0.1"/>
    <n v="3.4"/>
    <s v="ug/L"/>
    <s v=""/>
    <n v="0.1"/>
    <s v="&lt;0.07"/>
    <s v="ug/L"/>
    <s v="BDL"/>
    <n v="7.0000000000000007E-2"/>
    <n v="16"/>
    <s v="mg/L"/>
    <m/>
    <n v="0.02"/>
    <s v="&lt;1"/>
    <s v="ug/L"/>
    <s v="BDL"/>
    <n v="1"/>
    <s v="&lt;4"/>
    <s v="ug/L"/>
    <s v="BDL"/>
    <n v="4"/>
    <n v="57"/>
    <s v="mg/L"/>
    <s v=""/>
    <n v="1"/>
    <n v="63"/>
    <s v="ug/L"/>
    <s v=""/>
    <n v="3"/>
    <n v="250"/>
    <s v="ug/L"/>
    <s v=""/>
    <n v="3"/>
    <s v="&lt;0.15"/>
    <s v="ug/L"/>
    <s v="BDL"/>
    <n v="0.15"/>
    <n v="2.7"/>
    <s v="mg/L"/>
    <m/>
    <n v="0.06"/>
    <n v="20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7"/>
    <s v="mg/L"/>
    <m/>
    <n v="0.1"/>
    <s v="&lt;0.1"/>
    <s v="ug/L"/>
    <s v="BDL"/>
    <n v="0.1"/>
    <s v="&lt;10"/>
    <s v="ug/L"/>
    <s v="BDL"/>
    <n v="10"/>
    <n v="2.4E-2"/>
    <s v="mg/L"/>
    <s v=""/>
    <n v="3.0000000000000001E-3"/>
    <m/>
    <m/>
    <m/>
    <m/>
    <n v="6.0999999999999999E-2"/>
    <s v="mg/L"/>
    <m/>
    <n v="3.0000000000000001E-3"/>
    <n v="26"/>
    <s v="mg/L"/>
    <s v=""/>
    <n v="1"/>
    <n v="43"/>
    <s v="mg/L"/>
    <m/>
    <n v="10"/>
    <n v="0.188"/>
    <s v="mg/L"/>
    <m/>
    <n v="1E-3"/>
    <n v="7.1999999999999995E-2"/>
    <s v="mg/L"/>
    <m/>
    <m/>
    <m/>
    <m/>
    <m/>
    <m/>
    <m/>
    <m/>
    <s v="TN Subcontracted"/>
  </r>
  <r>
    <n v="39"/>
    <n v="2014"/>
    <s v="20156036-002"/>
    <x v="27"/>
    <s v="Stewart Creek"/>
    <s v="at La Garita W.A. (794 Rd)"/>
    <n v="38.024929999999998"/>
    <n v="-106.837052"/>
    <s v="08/15/2014 13:50:00"/>
    <n v="3.7"/>
    <s v="10/29/2014 00:00:00"/>
    <s v=" 7.82"/>
    <n v="63.6"/>
    <s v=" 7.78"/>
    <m/>
    <n v="11.12"/>
    <s v="Routine"/>
    <s v="ENV-2014011057-001-A"/>
    <d v="2014-08-12T00:00:00"/>
    <n v="224"/>
    <d v="1899-12-30T12:02:00"/>
    <s v="BB SB"/>
    <n v="2"/>
    <s v="&lt;40"/>
    <s v="ug/L"/>
    <s v=""/>
    <n v="40"/>
    <n v="0.82"/>
    <s v="ug/L"/>
    <s v="J"/>
    <n v="0.1"/>
    <n v="3.6"/>
    <s v="ug/L"/>
    <s v=""/>
    <n v="0.1"/>
    <s v="&lt;0.07"/>
    <s v="ug/L"/>
    <s v="BDL"/>
    <n v="7.0000000000000007E-2"/>
    <n v="9.1"/>
    <s v="mg/L"/>
    <m/>
    <n v="0.02"/>
    <s v="&lt;1"/>
    <s v="ug/L"/>
    <s v="BDL"/>
    <n v="1"/>
    <s v="&lt;4"/>
    <s v="ug/L"/>
    <s v="BDL"/>
    <n v="4"/>
    <n v="33"/>
    <s v="mg/L"/>
    <s v=""/>
    <n v="1"/>
    <n v="270"/>
    <s v="ug/L"/>
    <s v=""/>
    <n v="3"/>
    <n v="590"/>
    <s v="ug/L"/>
    <s v=""/>
    <n v="3"/>
    <s v="&lt;0.15"/>
    <s v="ug/L"/>
    <s v="BDL"/>
    <n v="0.15"/>
    <n v="2.6"/>
    <s v="mg/L"/>
    <m/>
    <n v="0.06"/>
    <n v="30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6"/>
    <s v="mg/L"/>
    <m/>
    <n v="0.1"/>
    <s v="&lt;0.1"/>
    <s v="ug/L"/>
    <s v="BDL"/>
    <n v="0.1"/>
    <s v="&lt;10"/>
    <s v="ug/L"/>
    <s v="BDL"/>
    <n v="10"/>
    <n v="2.1000000000000001E-2"/>
    <s v="mg/L"/>
    <s v=""/>
    <n v="3.0000000000000001E-3"/>
    <m/>
    <m/>
    <m/>
    <m/>
    <n v="0.08"/>
    <s v="mg/L"/>
    <m/>
    <n v="3.0000000000000001E-3"/>
    <n v="8.9"/>
    <s v="mg/L"/>
    <s v=""/>
    <n v="1"/>
    <n v="34"/>
    <s v="mg/L"/>
    <m/>
    <n v="10"/>
    <n v="0.223"/>
    <s v="mg/L"/>
    <m/>
    <n v="1E-3"/>
    <n v="0.11"/>
    <s v="mg/L"/>
    <m/>
    <m/>
    <m/>
    <m/>
    <m/>
    <m/>
    <m/>
    <m/>
    <s v="TN Subcontracted"/>
  </r>
  <r>
    <n v="40"/>
    <n v="2014"/>
    <s v="20156037-002"/>
    <x v="28"/>
    <s v="Cochetopa Creek"/>
    <s v="0.7mi South of KK-14 Rd"/>
    <n v="38.223889999999997"/>
    <n v="-106.743961"/>
    <s v="08/15/2014 13:50:00"/>
    <n v="3.7"/>
    <s v="10/29/2014 00:00:00"/>
    <s v=" 8-80"/>
    <s v=" 107.7"/>
    <s v=" 8.04"/>
    <m/>
    <s v=" 19.50"/>
    <s v="Routine"/>
    <s v="ENV-2014011058-001-A"/>
    <d v="2014-08-12T00:00:00"/>
    <n v="224"/>
    <d v="1899-12-30T14:35:00"/>
    <s v="BB SB"/>
    <n v="2"/>
    <s v="&lt;40"/>
    <s v="ug/L"/>
    <s v=""/>
    <n v="40"/>
    <n v="1.7"/>
    <s v="ug/L"/>
    <s v=""/>
    <n v="0.1"/>
    <n v="5.0999999999999996"/>
    <s v="ug/L"/>
    <s v=""/>
    <n v="0.1"/>
    <s v="&lt;0.07"/>
    <s v="ug/L"/>
    <s v="BDL"/>
    <n v="7.0000000000000007E-2"/>
    <n v="5.9"/>
    <s v="mg/L"/>
    <m/>
    <n v="0.02"/>
    <s v="&lt;1"/>
    <s v="ug/L"/>
    <s v="BDL"/>
    <n v="1"/>
    <s v="&lt;4"/>
    <s v="ug/L"/>
    <s v="BDL"/>
    <n v="4"/>
    <n v="46"/>
    <s v="mg/L"/>
    <s v=""/>
    <n v="1"/>
    <n v="160"/>
    <s v="ug/L"/>
    <s v=""/>
    <n v="3"/>
    <n v="760"/>
    <s v="ug/L"/>
    <s v=""/>
    <n v="3"/>
    <s v="&lt;0.15"/>
    <s v="ug/L"/>
    <s v="BDL"/>
    <n v="0.15"/>
    <n v="1.1000000000000001"/>
    <s v="mg/L"/>
    <m/>
    <n v="0.06"/>
    <n v="7.2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2000000000000002"/>
    <s v="mg/L"/>
    <m/>
    <n v="0.1"/>
    <n v="0.78"/>
    <s v="ug/L"/>
    <s v="J"/>
    <n v="0.1"/>
    <s v="&lt;10"/>
    <s v="ug/L"/>
    <s v="BDL"/>
    <n v="10"/>
    <n v="3.1E-2"/>
    <s v="mg/L"/>
    <s v=""/>
    <n v="3.0000000000000001E-3"/>
    <m/>
    <m/>
    <m/>
    <m/>
    <n v="0.11"/>
    <s v="mg/L"/>
    <m/>
    <n v="3.0000000000000001E-3"/>
    <n v="3.4"/>
    <s v="mg/L"/>
    <s v=""/>
    <n v="1"/>
    <n v="57"/>
    <s v="mg/L"/>
    <m/>
    <n v="10"/>
    <n v="0.13400000000000001"/>
    <s v="mg/L"/>
    <m/>
    <n v="1E-3"/>
    <s v="&lt;0.05"/>
    <s v="mg/L"/>
    <m/>
    <m/>
    <m/>
    <m/>
    <m/>
    <m/>
    <m/>
    <m/>
    <s v="TN Subcontracted"/>
  </r>
  <r>
    <n v="41"/>
    <n v="2014"/>
    <s v="20156039-002"/>
    <x v="30"/>
    <s v="Cochetopa Creek"/>
    <s v="at Sillsville"/>
    <n v="38.437232000000002"/>
    <n v="-106.762522"/>
    <s v="08/15/2014 13:51:00"/>
    <n v="3.7"/>
    <s v="10/29/2014 00:00:00"/>
    <s v=" 8.34"/>
    <s v=" 145.41"/>
    <s v=" 7.30"/>
    <m/>
    <s v=" 19.31"/>
    <s v="Routine"/>
    <s v="ENV-2014011060-001-A"/>
    <d v="2014-08-12T00:00:00"/>
    <n v="224"/>
    <d v="1899-12-30T16:11:00"/>
    <s v="BB SB"/>
    <n v="2"/>
    <s v="&lt;40"/>
    <s v="ug/L"/>
    <s v=""/>
    <n v="40"/>
    <n v="4.0999999999999996"/>
    <s v="ug/L"/>
    <s v=""/>
    <n v="0.1"/>
    <n v="7.9"/>
    <s v="ug/L"/>
    <s v=""/>
    <n v="0.1"/>
    <s v="&lt;0.07"/>
    <s v="ug/L"/>
    <s v="BDL"/>
    <n v="7.0000000000000007E-2"/>
    <n v="16"/>
    <s v="mg/L"/>
    <m/>
    <n v="0.02"/>
    <s v="&lt;1"/>
    <s v="ug/L"/>
    <s v="BDL"/>
    <n v="1"/>
    <s v="&lt;4"/>
    <s v="ug/L"/>
    <s v="BDL"/>
    <n v="4"/>
    <n v="67"/>
    <s v="mg/L"/>
    <s v=""/>
    <n v="1"/>
    <n v="240"/>
    <s v="ug/L"/>
    <s v=""/>
    <n v="3"/>
    <n v="920"/>
    <s v="ug/L"/>
    <s v=""/>
    <n v="3"/>
    <s v="&lt;0.15"/>
    <s v="ug/L"/>
    <s v="BDL"/>
    <n v="0.15"/>
    <n v="3.3"/>
    <s v="mg/L"/>
    <m/>
    <n v="0.06"/>
    <n v="12"/>
    <s v="ug/L"/>
    <s v=""/>
    <n v="2"/>
    <s v="&lt;1"/>
    <s v="ug/L"/>
    <s v="BDL"/>
    <n v="1"/>
    <s v="&lt;0.17"/>
    <s v="ug/L"/>
    <s v="BDL"/>
    <n v="0.17"/>
    <s v="&lt;0.7"/>
    <s v="ug/L"/>
    <s v="BDL"/>
    <n v="0.7"/>
    <n v="5.7"/>
    <s v="mg/L"/>
    <m/>
    <n v="0.1"/>
    <n v="0.92"/>
    <s v="ug/L"/>
    <s v="J"/>
    <n v="0.1"/>
    <s v="&lt;10"/>
    <s v="ug/L"/>
    <s v="BDL"/>
    <n v="10"/>
    <n v="2.4E-2"/>
    <s v="mg/L"/>
    <s v=""/>
    <n v="3.0000000000000001E-3"/>
    <m/>
    <m/>
    <m/>
    <m/>
    <n v="0.15"/>
    <s v="mg/L"/>
    <m/>
    <n v="3.0000000000000001E-3"/>
    <n v="4.7"/>
    <s v="mg/L"/>
    <s v=""/>
    <n v="1"/>
    <n v="80"/>
    <s v="mg/L"/>
    <m/>
    <n v="10"/>
    <n v="0.192"/>
    <s v="mg/L"/>
    <m/>
    <n v="1E-3"/>
    <s v="&lt;0.05"/>
    <s v="mg/L"/>
    <m/>
    <m/>
    <m/>
    <m/>
    <m/>
    <m/>
    <m/>
    <m/>
    <s v="TN Subcontracted"/>
  </r>
  <r>
    <n v="42"/>
    <n v="2014"/>
    <s v="20156040-002"/>
    <x v="31"/>
    <s v="Mill Creek"/>
    <s v="at Mill-Castle Campground"/>
    <n v="38.695605"/>
    <n v="-107.0714"/>
    <s v="08/15/2014 13:51:00"/>
    <n v="3.7"/>
    <s v="10/29/2014 00:00:00"/>
    <s v=" 7.76"/>
    <s v=" 61.85"/>
    <s v=" 8.12"/>
    <m/>
    <s v=" 11.01"/>
    <s v="Routine"/>
    <s v="ENV-2014011061-001-A"/>
    <d v="2014-08-13T00:00:00"/>
    <n v="225"/>
    <d v="1899-12-30T10:10:00"/>
    <s v="BB SB"/>
    <n v="2"/>
    <s v="&lt;40"/>
    <s v="ug/L"/>
    <s v=""/>
    <n v="40"/>
    <n v="0.32"/>
    <s v="ug/L"/>
    <s v="J"/>
    <n v="0.1"/>
    <n v="3.6"/>
    <s v="ug/L"/>
    <s v=""/>
    <n v="0.1"/>
    <s v="&lt;0.07"/>
    <s v="ug/L"/>
    <s v="BDL"/>
    <n v="7.0000000000000007E-2"/>
    <n v="10"/>
    <s v="mg/L"/>
    <m/>
    <n v="0.02"/>
    <s v="&lt;1"/>
    <s v="ug/L"/>
    <s v="BDL"/>
    <n v="1"/>
    <s v="&lt;4"/>
    <s v="ug/L"/>
    <s v="BDL"/>
    <n v="4"/>
    <n v="35"/>
    <s v="mg/L"/>
    <s v=""/>
    <n v="1"/>
    <n v="200"/>
    <s v="ug/L"/>
    <s v=""/>
    <n v="3"/>
    <n v="460"/>
    <s v="ug/L"/>
    <s v=""/>
    <n v="3"/>
    <s v="&lt;0.15"/>
    <s v="ug/L"/>
    <s v="BDL"/>
    <n v="0.15"/>
    <n v="1.7"/>
    <s v="mg/L"/>
    <m/>
    <n v="0.06"/>
    <n v="39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6"/>
    <s v="mg/L"/>
    <m/>
    <n v="0.1"/>
    <s v="&lt;0.1"/>
    <s v="ug/L"/>
    <s v="BDL"/>
    <n v="0.1"/>
    <s v="&lt;10"/>
    <s v="ug/L"/>
    <s v="BDL"/>
    <n v="10"/>
    <n v="3.4000000000000002E-2"/>
    <s v="mg/L"/>
    <s v=""/>
    <n v="3.0000000000000001E-3"/>
    <m/>
    <m/>
    <m/>
    <m/>
    <n v="1.6E-2"/>
    <s v="mg/L"/>
    <m/>
    <n v="3.0000000000000001E-3"/>
    <n v="3.4"/>
    <s v="mg/L"/>
    <s v=""/>
    <n v="1"/>
    <n v="43"/>
    <s v="mg/L"/>
    <m/>
    <n v="10"/>
    <n v="0.12"/>
    <s v="mg/L"/>
    <m/>
    <n v="1E-3"/>
    <s v="&lt;0.05"/>
    <s v="mg/L"/>
    <m/>
    <m/>
    <m/>
    <m/>
    <m/>
    <m/>
    <m/>
    <m/>
    <s v="TN Subcontracted"/>
  </r>
  <r>
    <n v="43"/>
    <n v="2014"/>
    <s v="20156046-002"/>
    <x v="31"/>
    <s v="Mill Creek"/>
    <s v="at Mill-Castle Campground"/>
    <n v="38.695605"/>
    <n v="-107.0714"/>
    <s v="08/15/2014 13:52:00"/>
    <n v="3.7"/>
    <s v="10/29/2014 00:00:00"/>
    <s v=" 7.76"/>
    <s v=" 61.85"/>
    <s v=" 8.12"/>
    <m/>
    <s v=" 11.01"/>
    <s v="Duplicate"/>
    <s v="ENV-2014011067-001-A"/>
    <d v="2014-08-13T00:00:00"/>
    <n v="225"/>
    <d v="1899-12-30T10:11:00"/>
    <s v="BB SB"/>
    <n v="2"/>
    <s v="&lt;40"/>
    <s v="ug/L"/>
    <s v=""/>
    <n v="40"/>
    <n v="0.32"/>
    <s v="ug/L"/>
    <s v="J"/>
    <n v="0.1"/>
    <n v="0.35"/>
    <s v="ug/L"/>
    <s v="J"/>
    <n v="0.1"/>
    <s v="&lt;0.07"/>
    <s v="ug/L"/>
    <s v="BDL"/>
    <n v="7.0000000000000007E-2"/>
    <n v="3.7"/>
    <s v="mg/L"/>
    <m/>
    <n v="0.02"/>
    <s v="&lt;1"/>
    <s v="ug/L"/>
    <s v="BDL"/>
    <n v="1"/>
    <s v="&lt;4"/>
    <s v="ug/L"/>
    <s v="BDL"/>
    <n v="4"/>
    <n v="26"/>
    <s v="mg/L"/>
    <s v=""/>
    <n v="1"/>
    <n v="59"/>
    <s v="ug/L"/>
    <s v=""/>
    <n v="3"/>
    <n v="180"/>
    <s v="ug/L"/>
    <s v=""/>
    <n v="3"/>
    <s v="&lt;0.15"/>
    <s v="ug/L"/>
    <s v="BDL"/>
    <n v="0.15"/>
    <n v="0.62"/>
    <s v="mg/L"/>
    <m/>
    <n v="0.06"/>
    <n v="14"/>
    <s v="ug/L"/>
    <s v=""/>
    <n v="2"/>
    <s v="&lt;1"/>
    <s v="ug/L"/>
    <s v="BDL"/>
    <n v="1"/>
    <s v="&lt;0.17"/>
    <s v="ug/L"/>
    <s v="BDL"/>
    <n v="0.17"/>
    <s v="&lt;0.7"/>
    <s v="ug/L"/>
    <s v="BDL"/>
    <n v="0.7"/>
    <n v="1.6"/>
    <s v="mg/L"/>
    <m/>
    <n v="0.1"/>
    <s v="&lt;0.1"/>
    <s v="ug/L"/>
    <s v="BDL"/>
    <n v="0.1"/>
    <s v="&lt;10"/>
    <s v="ug/L"/>
    <s v="BDL"/>
    <n v="10"/>
    <n v="2.3E-2"/>
    <s v="mg/L"/>
    <s v=""/>
    <n v="3.0000000000000001E-3"/>
    <m/>
    <m/>
    <m/>
    <m/>
    <n v="0.13"/>
    <s v="mg/L"/>
    <m/>
    <n v="3.0000000000000001E-3"/>
    <n v="1.3"/>
    <s v="mg/L"/>
    <s v=""/>
    <n v="1"/>
    <n v="42"/>
    <s v="mg/L"/>
    <m/>
    <n v="10"/>
    <n v="9.8000000000000004E-2"/>
    <s v="mg/L"/>
    <m/>
    <n v="1E-3"/>
    <s v="&lt;0.05"/>
    <s v="mg/L"/>
    <m/>
    <m/>
    <m/>
    <m/>
    <m/>
    <m/>
    <m/>
    <m/>
    <s v="TN Subcontracted"/>
  </r>
  <r>
    <n v="44"/>
    <n v="2014"/>
    <s v="20156047-002"/>
    <x v="31"/>
    <s v="Mill Creek"/>
    <s v="at Mill-Castle Campground"/>
    <n v="38.695605"/>
    <n v="-107.0714"/>
    <s v="08/15/2014 13:52:00"/>
    <n v="3.7"/>
    <s v="10/29/2014 00:00:00"/>
    <s v="N/A"/>
    <s v="N/A"/>
    <s v="N/A"/>
    <m/>
    <s v="N/A"/>
    <s v="Blank"/>
    <s v="ENV-2014011068-001-A"/>
    <d v="2014-08-13T00:00:00"/>
    <n v="225"/>
    <d v="1899-12-30T10:12:00"/>
    <s v="BB SB"/>
    <s v="N/A"/>
    <s v="&lt;40"/>
    <s v="ug/L"/>
    <s v=""/>
    <n v="40"/>
    <s v="&lt;0.1"/>
    <s v="ug/L"/>
    <s v="BDL"/>
    <n v="0.1"/>
    <s v="&lt;0.1"/>
    <s v="ug/L"/>
    <s v="BDL"/>
    <n v="0.1"/>
    <s v="&lt;0.07"/>
    <s v="ug/L"/>
    <s v="BDL"/>
    <n v="7.0000000000000007E-2"/>
    <n v="2.3E-2"/>
    <s v="mg/L"/>
    <m/>
    <n v="0.02"/>
    <s v="&lt;1"/>
    <s v="ug/L"/>
    <s v="BDL"/>
    <n v="1"/>
    <s v="&lt;4"/>
    <s v="ug/L"/>
    <s v="BDL"/>
    <n v="4"/>
    <s v="&lt;1"/>
    <s v="mg/L"/>
    <s v="BDL"/>
    <n v="1"/>
    <s v="&lt;3"/>
    <s v="ug/L"/>
    <s v="BDL"/>
    <n v="3"/>
    <s v="&lt;3"/>
    <s v="ug/L"/>
    <s v="BDL"/>
    <n v="3"/>
    <s v="&lt;0.15"/>
    <s v="ug/L"/>
    <s v="BDL"/>
    <n v="0.15"/>
    <s v="&lt;0.06"/>
    <s v="mg/L"/>
    <s v="BDL"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s v="&lt;0.1"/>
    <s v="mg/L"/>
    <s v="BDL"/>
    <n v="0.1"/>
    <s v="&lt;0.1"/>
    <s v="ug/L"/>
    <s v="BDL"/>
    <n v="0.1"/>
    <s v="&lt;10"/>
    <s v="ug/L"/>
    <s v="BDL"/>
    <n v="10"/>
    <n v="1.4999999999999999E-2"/>
    <s v="mg/L"/>
    <s v=""/>
    <n v="3.0000000000000001E-3"/>
    <m/>
    <m/>
    <m/>
    <m/>
    <n v="4.7000000000000002E-3"/>
    <s v="mg/L"/>
    <m/>
    <n v="3.0000000000000001E-3"/>
    <s v="&lt;1"/>
    <s v="mg/L"/>
    <s v="BDL"/>
    <n v="1"/>
    <s v="&lt;10"/>
    <s v="mg/L"/>
    <s v="BDL"/>
    <n v="10"/>
    <n v="5.0999999999999997E-2"/>
    <s v="mg/L"/>
    <m/>
    <n v="1E-3"/>
    <s v="&lt;0.05"/>
    <s v="mg/L"/>
    <m/>
    <m/>
    <m/>
    <m/>
    <m/>
    <m/>
    <m/>
    <m/>
    <s v="TN Subcontracted"/>
  </r>
  <r>
    <n v="45"/>
    <n v="2014"/>
    <s v="20156041-002"/>
    <x v="32"/>
    <s v="Ohio Creek"/>
    <s v="Blw 730 Rd"/>
    <n v="38.795644000000003"/>
    <n v="-107.087673"/>
    <s v="08/15/2014 13:51:00"/>
    <n v="3.7"/>
    <s v="10/29/2014 00:00:00"/>
    <s v=" 7.49"/>
    <s v=" 52.35"/>
    <s v=" 7.59"/>
    <m/>
    <s v=" 12.89"/>
    <s v="Routine"/>
    <s v="ENV-2014011062-001-A"/>
    <d v="2014-08-13T00:00:00"/>
    <n v="225"/>
    <d v="1899-12-30T11:56:00"/>
    <s v="BB SB"/>
    <n v="2"/>
    <s v="&lt;40"/>
    <s v="ug/L"/>
    <s v=""/>
    <n v="40"/>
    <n v="0.19"/>
    <s v="ug/L"/>
    <s v="J"/>
    <n v="0.1"/>
    <n v="3.8"/>
    <s v="ug/L"/>
    <s v=""/>
    <n v="0.1"/>
    <s v="&lt;0.07"/>
    <s v="ug/L"/>
    <s v="BDL"/>
    <n v="7.0000000000000007E-2"/>
    <n v="3.9"/>
    <s v="mg/L"/>
    <m/>
    <n v="0.02"/>
    <s v="&lt;1"/>
    <s v="ug/L"/>
    <s v="BDL"/>
    <n v="1"/>
    <s v="&lt;4"/>
    <s v="ug/L"/>
    <s v="BDL"/>
    <n v="4"/>
    <n v="26"/>
    <s v="mg/L"/>
    <s v=""/>
    <n v="1"/>
    <n v="75"/>
    <s v="ug/L"/>
    <s v=""/>
    <n v="3"/>
    <n v="260"/>
    <s v="ug/L"/>
    <s v=""/>
    <n v="3"/>
    <s v="&lt;0.15"/>
    <s v="ug/L"/>
    <s v="BDL"/>
    <n v="0.15"/>
    <n v="0.8"/>
    <s v="mg/L"/>
    <m/>
    <n v="0.06"/>
    <n v="9.3000000000000007"/>
    <s v="ug/L"/>
    <s v=""/>
    <n v="2"/>
    <s v="&lt;1"/>
    <s v="ug/L"/>
    <s v="BDL"/>
    <n v="1"/>
    <s v="&lt;0.17"/>
    <s v="ug/L"/>
    <s v="BDL"/>
    <n v="0.17"/>
    <s v="&lt;0.7"/>
    <s v="ug/L"/>
    <s v="BDL"/>
    <n v="0.7"/>
    <n v="1.7"/>
    <s v="mg/L"/>
    <m/>
    <n v="0.1"/>
    <s v="&lt;0.1"/>
    <s v="ug/L"/>
    <s v="BDL"/>
    <n v="0.1"/>
    <s v="&lt;10"/>
    <s v="ug/L"/>
    <s v="BDL"/>
    <n v="10"/>
    <n v="1.7999999999999999E-2"/>
    <s v="mg/L"/>
    <s v=""/>
    <n v="3.0000000000000001E-3"/>
    <m/>
    <m/>
    <m/>
    <m/>
    <n v="1.4999999999999999E-2"/>
    <s v="mg/L"/>
    <m/>
    <n v="3.0000000000000001E-3"/>
    <n v="1.4"/>
    <s v="mg/L"/>
    <s v=""/>
    <n v="1"/>
    <n v="34"/>
    <s v="mg/L"/>
    <m/>
    <n v="10"/>
    <n v="0.108"/>
    <s v="mg/L"/>
    <m/>
    <n v="1E-3"/>
    <s v="&lt;0.05"/>
    <s v="mg/L"/>
    <m/>
    <m/>
    <m/>
    <m/>
    <m/>
    <m/>
    <m/>
    <m/>
    <s v="TN Subcontracted"/>
  </r>
  <r>
    <n v="46"/>
    <n v="2014"/>
    <s v="20156042-002"/>
    <x v="33"/>
    <s v="East River"/>
    <s v="at Gothic"/>
    <n v="38.963317000000004"/>
    <n v="-106.994384"/>
    <s v="08/15/2014 13:51:00"/>
    <n v="3.7"/>
    <s v="10/29/2014 00:00:00"/>
    <s v=" 8.23"/>
    <s v=" 219.4"/>
    <s v=" 7.21"/>
    <m/>
    <s v=" 15.73"/>
    <s v="Routine"/>
    <s v="ENV-2014011063-001-A"/>
    <d v="2014-08-13T00:00:00"/>
    <n v="225"/>
    <d v="1899-12-30T16:02:00"/>
    <s v="BB SB"/>
    <n v="2"/>
    <s v="&lt;40"/>
    <s v="ug/L"/>
    <s v=""/>
    <n v="40"/>
    <n v="0.33"/>
    <s v="ug/L"/>
    <s v="J"/>
    <n v="0.1"/>
    <n v="3.2"/>
    <s v="ug/L"/>
    <s v=""/>
    <n v="0.1"/>
    <s v="&lt;0.07"/>
    <s v="ug/L"/>
    <s v="BDL"/>
    <n v="7.0000000000000007E-2"/>
    <n v="37"/>
    <s v="mg/L"/>
    <m/>
    <n v="0.02"/>
    <s v="&lt;1"/>
    <s v="ug/L"/>
    <s v="BDL"/>
    <n v="1"/>
    <s v="&lt;4"/>
    <s v="ug/L"/>
    <s v="BDL"/>
    <n v="4"/>
    <n v="130"/>
    <s v="mg/L"/>
    <s v=""/>
    <n v="1"/>
    <n v="37"/>
    <s v="ug/L"/>
    <s v=""/>
    <n v="3"/>
    <n v="130"/>
    <s v="ug/L"/>
    <s v=""/>
    <n v="3"/>
    <s v="&lt;0.15"/>
    <s v="ug/L"/>
    <s v="BDL"/>
    <n v="0.15"/>
    <n v="5.2"/>
    <s v="mg/L"/>
    <m/>
    <n v="0.06"/>
    <n v="9.9"/>
    <s v="ug/L"/>
    <s v=""/>
    <n v="2"/>
    <s v="&lt;1"/>
    <s v="ug/L"/>
    <s v="BDL"/>
    <n v="1"/>
    <n v="0.53"/>
    <s v="ug/L"/>
    <s v="J"/>
    <n v="0.17"/>
    <s v="&lt;0.7"/>
    <s v="ug/L"/>
    <s v="BDL"/>
    <n v="0.7"/>
    <n v="0.89"/>
    <s v="mg/L"/>
    <m/>
    <n v="0.1"/>
    <n v="0.27"/>
    <s v="ug/L"/>
    <s v="J"/>
    <n v="0.1"/>
    <s v="&lt;10"/>
    <s v="ug/L"/>
    <s v="BDL"/>
    <n v="10"/>
    <n v="1.7000000000000001E-2"/>
    <s v="mg/L"/>
    <s v=""/>
    <n v="3.0000000000000001E-3"/>
    <m/>
    <m/>
    <m/>
    <m/>
    <n v="6.3E-3"/>
    <s v="mg/L"/>
    <m/>
    <n v="3.0000000000000001E-3"/>
    <n v="33"/>
    <s v="mg/L"/>
    <s v=""/>
    <n v="1"/>
    <n v="100"/>
    <s v="mg/L"/>
    <m/>
    <n v="10"/>
    <n v="9.1999999999999998E-2"/>
    <s v="mg/L"/>
    <m/>
    <n v="1E-3"/>
    <s v="&lt;0.05"/>
    <s v="mg/L"/>
    <m/>
    <m/>
    <m/>
    <m/>
    <m/>
    <m/>
    <m/>
    <m/>
    <s v="TN Subcontracted"/>
  </r>
  <r>
    <n v="47"/>
    <n v="2014"/>
    <s v="20156043-002"/>
    <x v="34"/>
    <s v="Pine Creek"/>
    <s v="Blw Snelson Cr"/>
    <n v="38.446510000000004"/>
    <n v="-107.344228"/>
    <s v="08/15/2014 13:51:00"/>
    <n v="3.7"/>
    <s v="10/29/2014 00:00:00"/>
    <n v="7.93"/>
    <s v=" 101.3"/>
    <s v=" 7.56"/>
    <m/>
    <s v=" 14.09"/>
    <s v="Routine"/>
    <s v="ENV-2014011064-001-A"/>
    <d v="2014-08-14T00:00:00"/>
    <n v="226"/>
    <d v="1899-12-30T10:24:00"/>
    <s v="BB SB"/>
    <n v="2"/>
    <n v="110"/>
    <s v="ug/L"/>
    <s v=""/>
    <n v="40"/>
    <n v="3.3"/>
    <s v="ug/L"/>
    <s v=""/>
    <n v="0.1"/>
    <n v="6.6"/>
    <s v="ug/L"/>
    <s v=""/>
    <n v="0.1"/>
    <s v="&lt;0.07"/>
    <s v="ug/L"/>
    <s v="BDL"/>
    <n v="7.0000000000000007E-2"/>
    <n v="15"/>
    <s v="mg/L"/>
    <m/>
    <n v="0.02"/>
    <s v="&lt;1"/>
    <s v="ug/L"/>
    <s v="BDL"/>
    <n v="1"/>
    <s v="&lt;4"/>
    <s v="ug/L"/>
    <s v="BDL"/>
    <n v="4"/>
    <n v="59"/>
    <s v="mg/L"/>
    <s v=""/>
    <n v="1"/>
    <n v="160"/>
    <s v="ug/L"/>
    <s v=""/>
    <n v="3"/>
    <n v="470"/>
    <s v="ug/L"/>
    <s v=""/>
    <n v="3"/>
    <s v="&lt;0.15"/>
    <s v="ug/L"/>
    <s v="BDL"/>
    <n v="0.15"/>
    <n v="3.1"/>
    <s v="mg/L"/>
    <m/>
    <n v="0.06"/>
    <n v="6.4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5"/>
    <s v="mg/L"/>
    <m/>
    <n v="0.1"/>
    <n v="0.27"/>
    <s v="ug/L"/>
    <s v="J"/>
    <n v="0.1"/>
    <s v="&lt;10"/>
    <s v="ug/L"/>
    <s v="BDL"/>
    <n v="10"/>
    <n v="2.1000000000000001E-2"/>
    <s v="mg/L"/>
    <s v=""/>
    <n v="3.0000000000000001E-3"/>
    <m/>
    <m/>
    <m/>
    <m/>
    <n v="0.11"/>
    <s v="mg/L"/>
    <m/>
    <n v="3.0000000000000001E-3"/>
    <n v="1.3"/>
    <s v="mg/L"/>
    <s v=""/>
    <n v="1"/>
    <n v="68"/>
    <s v="mg/L"/>
    <m/>
    <n v="10"/>
    <n v="0.13400000000000001"/>
    <s v="mg/L"/>
    <m/>
    <n v="1E-3"/>
    <s v="&lt;0.05"/>
    <s v="mg/L"/>
    <m/>
    <m/>
    <m/>
    <m/>
    <m/>
    <m/>
    <m/>
    <m/>
    <s v="TN Subcontracted"/>
  </r>
  <r>
    <n v="48"/>
    <n v="2014"/>
    <s v="20156044-002"/>
    <x v="35"/>
    <s v="Lake Fork Gunnison River"/>
    <s v="@ Railroad Camp"/>
    <n v="38.351807000000001"/>
    <n v="-107.23636500000001"/>
    <s v="08/15/2014 13:51:00"/>
    <n v="3.7"/>
    <s v="10/29/2014 00:00:00"/>
    <s v=" 7.91"/>
    <s v=" 125.3"/>
    <s v=" 7.50"/>
    <m/>
    <s v=" 15.16"/>
    <s v="Routine"/>
    <s v="ENV-2014011065-001-A"/>
    <d v="2014-08-14T00:00:00"/>
    <n v="226"/>
    <d v="1899-12-30T12:20:00"/>
    <s v="BB SB"/>
    <n v="2"/>
    <s v="&lt;40"/>
    <s v="ug/L"/>
    <s v=""/>
    <n v="40"/>
    <n v="0.61"/>
    <s v="ug/L"/>
    <s v="J"/>
    <n v="0.1"/>
    <n v="0.68"/>
    <s v="ug/L"/>
    <s v="J"/>
    <n v="0.1"/>
    <s v="&lt;0.07"/>
    <s v="ug/L"/>
    <s v="BDL"/>
    <n v="7.0000000000000007E-2"/>
    <n v="20"/>
    <s v="mg/L"/>
    <m/>
    <n v="0.02"/>
    <s v="&lt;1"/>
    <s v="ug/L"/>
    <s v="BDL"/>
    <n v="1"/>
    <s v="&lt;4"/>
    <s v="ug/L"/>
    <s v="BDL"/>
    <n v="4"/>
    <n v="73"/>
    <s v="mg/L"/>
    <s v=""/>
    <n v="1"/>
    <n v="12"/>
    <s v="ug/L"/>
    <s v=""/>
    <n v="3"/>
    <n v="130"/>
    <s v="ug/L"/>
    <s v=""/>
    <n v="3"/>
    <n v="0.17"/>
    <s v="ug/L"/>
    <s v="J"/>
    <n v="0.15"/>
    <n v="2.8"/>
    <s v="mg/L"/>
    <m/>
    <n v="0.06"/>
    <n v="7.9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2"/>
    <s v="mg/L"/>
    <m/>
    <n v="0.1"/>
    <n v="0.35"/>
    <s v="ug/L"/>
    <s v="J"/>
    <n v="0.1"/>
    <s v="&lt;10"/>
    <s v="ug/L"/>
    <s v="BDL"/>
    <n v="10"/>
    <n v="1.7000000000000001E-2"/>
    <s v="mg/L"/>
    <s v=""/>
    <n v="3.0000000000000001E-3"/>
    <m/>
    <m/>
    <m/>
    <m/>
    <n v="2.4E-2"/>
    <s v="mg/L"/>
    <m/>
    <n v="3.0000000000000001E-3"/>
    <n v="38"/>
    <s v="mg/L"/>
    <s v=""/>
    <n v="1"/>
    <n v="41"/>
    <s v="mg/L"/>
    <m/>
    <n v="10"/>
    <n v="9.0999999999999998E-2"/>
    <s v="mg/L"/>
    <m/>
    <n v="1E-3"/>
    <s v="&lt;0.05"/>
    <s v="mg/L"/>
    <m/>
    <m/>
    <m/>
    <m/>
    <m/>
    <m/>
    <m/>
    <m/>
    <s v="TN Subcontracted"/>
  </r>
  <r>
    <n v="49"/>
    <n v="2014"/>
    <s v="20156045-002"/>
    <x v="36"/>
    <s v="Blue Creek"/>
    <s v="at Hwy 50"/>
    <n v="38.405279999999998"/>
    <n v="-107.40833000000001"/>
    <s v="08/15/2014 13:51:00"/>
    <n v="3.7"/>
    <s v="10/29/2014 00:00:00"/>
    <s v=" 8.09"/>
    <s v=" 67.83"/>
    <s v=" 6.92"/>
    <m/>
    <s v=" 17.74"/>
    <s v="Routine"/>
    <s v="ENV-2014011066-001-A"/>
    <d v="2014-08-14T00:00:00"/>
    <n v="226"/>
    <d v="1899-12-30T14:48:00"/>
    <s v="BB SB"/>
    <n v="2"/>
    <n v="68"/>
    <s v="ug/L"/>
    <s v=""/>
    <n v="40"/>
    <n v="0.69"/>
    <s v="ug/L"/>
    <s v="J"/>
    <n v="0.1"/>
    <n v="3.6"/>
    <s v="ug/L"/>
    <s v=""/>
    <n v="0.1"/>
    <s v="&lt;0.07"/>
    <s v="ug/L"/>
    <s v="BDL"/>
    <n v="7.0000000000000007E-2"/>
    <n v="8.3000000000000007"/>
    <s v="mg/L"/>
    <m/>
    <n v="0.02"/>
    <s v="&lt;1"/>
    <s v="ug/L"/>
    <s v="BDL"/>
    <n v="1"/>
    <s v="&lt;4"/>
    <s v="ug/L"/>
    <s v="BDL"/>
    <n v="4"/>
    <n v="34"/>
    <s v="mg/L"/>
    <s v=""/>
    <n v="1"/>
    <n v="150"/>
    <s v="ug/L"/>
    <s v=""/>
    <n v="3"/>
    <n v="330"/>
    <s v="ug/L"/>
    <s v=""/>
    <n v="3"/>
    <s v="&lt;0.15"/>
    <s v="ug/L"/>
    <s v="BDL"/>
    <n v="0.15"/>
    <n v="1.9"/>
    <s v="mg/L"/>
    <m/>
    <n v="0.06"/>
    <n v="11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8"/>
    <s v="mg/L"/>
    <m/>
    <n v="0.1"/>
    <s v="&lt;0.1"/>
    <s v="ug/L"/>
    <s v="BDL"/>
    <n v="0.1"/>
    <s v="&lt;10"/>
    <s v="ug/L"/>
    <s v="BDL"/>
    <n v="10"/>
    <n v="2.1999999999999999E-2"/>
    <s v="mg/L"/>
    <s v=""/>
    <n v="3.0000000000000001E-3"/>
    <m/>
    <m/>
    <m/>
    <m/>
    <n v="7.6999999999999999E-2"/>
    <s v="mg/L"/>
    <m/>
    <n v="3.0000000000000001E-3"/>
    <n v="2.1"/>
    <s v="mg/L"/>
    <s v=""/>
    <n v="1"/>
    <n v="38"/>
    <s v="mg/L"/>
    <m/>
    <n v="10"/>
    <n v="0.16800000000000001"/>
    <s v="mg/L"/>
    <m/>
    <n v="1E-3"/>
    <s v="&lt;0.05"/>
    <s v="mg/L"/>
    <m/>
    <m/>
    <m/>
    <m/>
    <m/>
    <m/>
    <m/>
    <m/>
    <s v="TN Subcontracted"/>
  </r>
  <r>
    <n v="50"/>
    <n v="2014"/>
    <s v="20156048_002"/>
    <x v="37"/>
    <s v="First Fork"/>
    <s v="at mouth"/>
    <n v="37.353610000000003"/>
    <n v="-107.32458800000001"/>
    <m/>
    <m/>
    <m/>
    <n v="8.2799999999999994"/>
    <n v="454.5"/>
    <n v="7.75"/>
    <m/>
    <n v="15.27"/>
    <s v="Routine"/>
    <m/>
    <d v="2014-08-27T00:00:00"/>
    <n v="239"/>
    <d v="1899-12-30T15:50:00"/>
    <s v="BB CT PB"/>
    <n v="2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m/>
    <m/>
    <m/>
    <m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m/>
    <m/>
    <m/>
    <m/>
    <m/>
    <m/>
    <m/>
    <m/>
    <s v="TN Subcontract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">
  <r>
    <n v="1"/>
    <n v="2012"/>
    <n v="201360024"/>
    <x v="0"/>
    <x v="0"/>
    <s v="BELOW BARKER DAM @ MILE MARKER 29"/>
    <n v="39.980604999999997"/>
    <n v="-105.45481599999999"/>
    <d v="2012-08-20T11:42:00"/>
    <s v="4.4C"/>
    <m/>
    <s v="."/>
    <s v="."/>
    <s v="."/>
    <s v="."/>
    <s v="."/>
    <s v="Routine"/>
    <s v="ENV-2012010014-001-A"/>
    <d v="2012-08-17T00:00:00"/>
    <n v="230"/>
    <d v="1899-12-30T10:35:00"/>
    <s v="BB"/>
    <n v="1"/>
    <s v="Routine"/>
    <m/>
    <m/>
    <m/>
    <n v="1.4"/>
    <m/>
    <m/>
    <m/>
    <m/>
    <m/>
    <m/>
    <m/>
    <s v="&lt;0.07"/>
    <m/>
    <m/>
    <m/>
    <n v="11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&lt;1"/>
    <m/>
    <m/>
    <m/>
    <m/>
    <m/>
    <m/>
    <m/>
    <m/>
    <m/>
    <m/>
    <m/>
    <m/>
    <m/>
    <m/>
    <m/>
    <m/>
    <m/>
    <m/>
    <m/>
    <m/>
    <m/>
    <m/>
    <m/>
    <n v="8.9"/>
    <m/>
    <m/>
    <m/>
    <n v="37"/>
    <m/>
    <m/>
    <m/>
    <m/>
    <m/>
    <m/>
    <m/>
    <m/>
    <m/>
    <m/>
    <n v="15"/>
    <m/>
    <m/>
    <m/>
    <m/>
    <m/>
    <m/>
    <m/>
    <s v="Probe battery dead"/>
  </r>
  <r>
    <n v="2"/>
    <n v="2012"/>
    <n v="201360025"/>
    <x v="1"/>
    <x v="0"/>
    <s v="@ VALMONT RD. UPSTREAM OF SOUTH BOULDER CK"/>
    <n v="40.027138999999998"/>
    <n v="-105.224334"/>
    <d v="2012-08-20T11:42:00"/>
    <s v="4.4C"/>
    <m/>
    <n v="8.44"/>
    <n v="127.1"/>
    <n v="9.67"/>
    <n v="105.6892"/>
    <n v="17.21"/>
    <s v="Routine"/>
    <s v="ENV-2012010015-001-A"/>
    <d v="2012-08-17T00:00:00"/>
    <n v="230"/>
    <d v="1899-12-30T13:19:00"/>
    <s v="BB"/>
    <n v="1"/>
    <s v="Routine"/>
    <m/>
    <m/>
    <m/>
    <n v="0.67"/>
    <m/>
    <m/>
    <m/>
    <m/>
    <m/>
    <m/>
    <m/>
    <s v="&lt;0.07"/>
    <m/>
    <m/>
    <m/>
    <n v="13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8"/>
    <m/>
    <m/>
    <m/>
    <m/>
    <m/>
    <m/>
    <m/>
    <m/>
    <m/>
    <m/>
    <m/>
    <m/>
    <m/>
    <m/>
    <m/>
    <m/>
    <m/>
    <m/>
    <m/>
    <m/>
    <m/>
    <m/>
    <m/>
    <n v="17"/>
    <m/>
    <m/>
    <m/>
    <n v="41"/>
    <m/>
    <m/>
    <m/>
    <m/>
    <m/>
    <m/>
    <m/>
    <m/>
    <m/>
    <m/>
    <n v="6.8"/>
    <m/>
    <m/>
    <m/>
    <m/>
    <m/>
    <m/>
    <m/>
    <m/>
  </r>
  <r>
    <n v="3"/>
    <n v="2012"/>
    <n v="201360026"/>
    <x v="2"/>
    <x v="0"/>
    <s v="@ DUNCAN LN, UPSTREAM OF 95TH ST"/>
    <n v="40.049793000000001"/>
    <n v="-105.145877"/>
    <d v="2012-08-20T11:42:00"/>
    <s v="4.4C"/>
    <m/>
    <n v="8.14"/>
    <n v="174.69"/>
    <n v="8.49"/>
    <n v="103.7871"/>
    <n v="22.82"/>
    <s v="Routine"/>
    <s v="ENV-2012010016-001-A"/>
    <d v="2012-08-17T00:00:00"/>
    <n v="230"/>
    <d v="1899-12-30T17:16:00"/>
    <s v="BB"/>
    <n v="1"/>
    <s v="Routine"/>
    <m/>
    <m/>
    <m/>
    <n v="0.13"/>
    <m/>
    <m/>
    <m/>
    <m/>
    <m/>
    <m/>
    <m/>
    <s v="&lt;0.07"/>
    <m/>
    <m/>
    <m/>
    <n v="5.7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4"/>
    <m/>
    <m/>
    <m/>
    <m/>
    <m/>
    <m/>
    <m/>
    <m/>
    <m/>
    <m/>
    <m/>
    <m/>
    <m/>
    <m/>
    <m/>
    <m/>
    <m/>
    <m/>
    <m/>
    <m/>
    <m/>
    <m/>
    <m/>
    <n v="3.2"/>
    <m/>
    <m/>
    <m/>
    <n v="21"/>
    <m/>
    <m/>
    <m/>
    <m/>
    <m/>
    <m/>
    <m/>
    <m/>
    <m/>
    <m/>
    <n v="3.9"/>
    <m/>
    <m/>
    <m/>
    <m/>
    <m/>
    <m/>
    <m/>
    <m/>
  </r>
  <r>
    <n v="4"/>
    <n v="2012"/>
    <n v="201360041"/>
    <x v="0"/>
    <x v="0"/>
    <s v="BELOW BARKER DAM @ MILE MARKER 29"/>
    <n v="39.980604999999997"/>
    <n v="-105.45481599999999"/>
    <d v="2012-08-23T15:20:00"/>
    <s v="15.8C"/>
    <m/>
    <n v="6.65"/>
    <n v="53.51"/>
    <n v="7.62"/>
    <n v="97.412099999999995"/>
    <n v="13.79"/>
    <s v="Routine"/>
    <s v="ENV-2012010322-001-A"/>
    <d v="2012-08-23T00:00:00"/>
    <n v="236"/>
    <d v="1899-12-30T09:05:00"/>
    <s v="BB KB"/>
    <n v="2"/>
    <s v="Routine"/>
    <m/>
    <m/>
    <m/>
    <n v="0.12"/>
    <m/>
    <m/>
    <m/>
    <m/>
    <m/>
    <m/>
    <m/>
    <s v="&lt;0.07"/>
    <m/>
    <m/>
    <m/>
    <n v="5.0999999999999996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1"/>
    <m/>
    <m/>
    <m/>
    <m/>
    <m/>
    <m/>
    <m/>
    <m/>
    <m/>
    <m/>
    <m/>
    <m/>
    <m/>
    <m/>
    <m/>
    <m/>
    <m/>
    <m/>
    <m/>
    <m/>
    <m/>
    <m/>
    <m/>
    <n v="3.2"/>
    <m/>
    <m/>
    <m/>
    <n v="21"/>
    <m/>
    <m/>
    <m/>
    <m/>
    <m/>
    <m/>
    <m/>
    <m/>
    <m/>
    <m/>
    <n v="4.3"/>
    <m/>
    <m/>
    <m/>
    <m/>
    <m/>
    <m/>
    <m/>
    <m/>
  </r>
  <r>
    <n v="5"/>
    <n v="2012"/>
    <n v="201360042"/>
    <x v="1"/>
    <x v="0"/>
    <s v="@ VALMONT RD. UPSTREAM OF SOUTH BOULDER CK"/>
    <n v="40.027138999999998"/>
    <n v="-105.224334"/>
    <d v="2012-08-23T15:20:00"/>
    <s v="15.8C"/>
    <m/>
    <n v="7.69"/>
    <n v="168"/>
    <n v="7.97"/>
    <n v="101.87739999999999"/>
    <n v="18.059999999999999"/>
    <s v="Routine"/>
    <s v="ENV-2012010323-001-A"/>
    <d v="2012-08-23T00:00:00"/>
    <n v="236"/>
    <d v="1899-12-30T10:14:00"/>
    <s v="BB KB"/>
    <n v="2"/>
    <s v="Routine"/>
    <m/>
    <m/>
    <m/>
    <n v="1.5"/>
    <m/>
    <m/>
    <m/>
    <m/>
    <m/>
    <m/>
    <m/>
    <s v="&lt;0.07"/>
    <m/>
    <m/>
    <m/>
    <n v="15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n v="11"/>
    <m/>
    <m/>
    <m/>
    <n v="45"/>
    <m/>
    <m/>
    <m/>
    <m/>
    <m/>
    <m/>
    <m/>
    <m/>
    <m/>
    <m/>
    <n v="22"/>
    <m/>
    <m/>
    <m/>
    <m/>
    <m/>
    <m/>
    <m/>
    <m/>
  </r>
  <r>
    <n v="6"/>
    <n v="2012"/>
    <n v="201360043"/>
    <x v="2"/>
    <x v="0"/>
    <s v="@ DUNCAN LN, UPSTREAM OF 95TH ST"/>
    <n v="40.049793000000001"/>
    <n v="-105.145877"/>
    <d v="2012-08-23T15:20:00"/>
    <s v="15.8C"/>
    <m/>
    <n v="7.99"/>
    <n v="198.1"/>
    <n v="7.97"/>
    <n v="108.8793"/>
    <n v="21.58"/>
    <s v="Routine"/>
    <s v="ENV-2012010324-001-A"/>
    <d v="2012-08-23T00:00:00"/>
    <n v="236"/>
    <d v="1899-12-30T10:50:00"/>
    <s v="BB KB"/>
    <n v="2"/>
    <s v="Routine"/>
    <m/>
    <m/>
    <m/>
    <n v="0.57999999999999996"/>
    <m/>
    <m/>
    <m/>
    <m/>
    <m/>
    <m/>
    <m/>
    <s v="&lt;0.07"/>
    <m/>
    <m/>
    <m/>
    <n v="15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  <m/>
    <m/>
    <m/>
    <m/>
    <m/>
    <m/>
    <m/>
    <m/>
    <m/>
    <m/>
    <m/>
    <m/>
    <m/>
    <m/>
    <m/>
    <m/>
    <m/>
    <m/>
    <n v="24"/>
    <m/>
    <m/>
    <m/>
    <n v="45"/>
    <m/>
    <m/>
    <m/>
    <m/>
    <m/>
    <m/>
    <m/>
    <m/>
    <m/>
    <m/>
    <n v="14"/>
    <m/>
    <m/>
    <m/>
    <m/>
    <m/>
    <m/>
    <m/>
    <m/>
  </r>
  <r>
    <n v="7"/>
    <n v="2012"/>
    <n v="201360044"/>
    <x v="0"/>
    <x v="0"/>
    <s v="BELOW BARKER DAM @ MILE MARKER 29"/>
    <n v="39.980604999999997"/>
    <n v="-105.45481599999999"/>
    <d v="2012-08-30T13:29:00"/>
    <n v="7"/>
    <m/>
    <n v="7.48"/>
    <n v="53.22"/>
    <n v="7.83"/>
    <n v="100.8254"/>
    <n v="13.75"/>
    <s v="Routine"/>
    <s v="ENV-2012010559-001-A"/>
    <d v="2012-08-30T00:00:00"/>
    <n v="243"/>
    <d v="1899-12-30T09:55:00"/>
    <s v="BB"/>
    <n v="3"/>
    <s v="Routine"/>
    <m/>
    <m/>
    <m/>
    <n v="0.13"/>
    <m/>
    <m/>
    <m/>
    <m/>
    <m/>
    <m/>
    <m/>
    <s v="&lt;0.07"/>
    <m/>
    <m/>
    <m/>
    <n v="5.6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2999999999999998"/>
    <m/>
    <m/>
    <m/>
    <m/>
    <m/>
    <m/>
    <m/>
    <m/>
    <m/>
    <m/>
    <m/>
    <m/>
    <m/>
    <m/>
    <m/>
    <m/>
    <m/>
    <m/>
    <m/>
    <m/>
    <m/>
    <m/>
    <m/>
    <n v="2.5"/>
    <m/>
    <m/>
    <m/>
    <n v="21"/>
    <m/>
    <m/>
    <m/>
    <m/>
    <m/>
    <m/>
    <m/>
    <m/>
    <m/>
    <m/>
    <n v="4.4000000000000004"/>
    <m/>
    <m/>
    <m/>
    <m/>
    <m/>
    <m/>
    <m/>
    <m/>
  </r>
  <r>
    <n v="8"/>
    <n v="2012"/>
    <n v="201360045"/>
    <x v="1"/>
    <x v="0"/>
    <s v="@ VALMONT RD. UPSTREAM OF SOUTH BOULDER CK"/>
    <n v="40.027138999999998"/>
    <n v="-105.224334"/>
    <d v="2012-08-30T13:29:00"/>
    <n v="7"/>
    <m/>
    <n v="7.74"/>
    <n v="207.1"/>
    <n v="7.67"/>
    <n v="100.3689"/>
    <n v="19.079999999999998"/>
    <s v="Routine"/>
    <s v="ENV-2012010560-001-A"/>
    <d v="2012-08-30T00:00:00"/>
    <n v="243"/>
    <d v="1899-12-30T10:45:00"/>
    <s v="BB"/>
    <n v="3"/>
    <s v="Routine"/>
    <m/>
    <m/>
    <m/>
    <n v="1.7"/>
    <m/>
    <m/>
    <m/>
    <m/>
    <m/>
    <m/>
    <m/>
    <s v="&lt;0.07"/>
    <m/>
    <m/>
    <m/>
    <n v="16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m/>
    <m/>
    <m/>
    <m/>
    <m/>
    <m/>
    <m/>
    <m/>
    <m/>
    <m/>
    <m/>
    <m/>
    <m/>
    <m/>
    <m/>
    <m/>
    <m/>
    <m/>
    <n v="12"/>
    <m/>
    <m/>
    <m/>
    <n v="54"/>
    <m/>
    <m/>
    <m/>
    <m/>
    <m/>
    <m/>
    <m/>
    <m/>
    <m/>
    <m/>
    <n v="27"/>
    <m/>
    <m/>
    <m/>
    <m/>
    <m/>
    <m/>
    <m/>
    <m/>
  </r>
  <r>
    <n v="9"/>
    <n v="2012"/>
    <n v="201360046"/>
    <x v="2"/>
    <x v="0"/>
    <s v="@ DUNCAN LN, UPSTREAM OF 95TH ST"/>
    <n v="40.049793000000001"/>
    <n v="-105.145877"/>
    <d v="2012-08-30T13:29:00"/>
    <n v="7"/>
    <m/>
    <n v="7.96"/>
    <n v="276.39999999999998"/>
    <n v="8.2200000000000006"/>
    <n v="115.6202"/>
    <n v="23.04"/>
    <s v="Routine"/>
    <s v="ENV-2012010561-001-A"/>
    <d v="2012-08-30T00:00:00"/>
    <n v="243"/>
    <d v="1899-12-30T11:32:00"/>
    <s v="BB"/>
    <n v="3"/>
    <s v="Routine"/>
    <m/>
    <m/>
    <m/>
    <n v="0.77"/>
    <m/>
    <m/>
    <m/>
    <m/>
    <m/>
    <m/>
    <m/>
    <s v="&lt;0.07"/>
    <m/>
    <m/>
    <m/>
    <n v="20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m/>
    <m/>
    <m/>
    <m/>
    <m/>
    <m/>
    <m/>
    <m/>
    <m/>
    <m/>
    <m/>
    <m/>
    <m/>
    <m/>
    <m/>
    <m/>
    <m/>
    <m/>
    <m/>
    <m/>
    <m/>
    <n v="29"/>
    <m/>
    <m/>
    <m/>
    <n v="53"/>
    <m/>
    <m/>
    <m/>
    <m/>
    <m/>
    <m/>
    <m/>
    <m/>
    <m/>
    <m/>
    <n v="23"/>
    <m/>
    <m/>
    <m/>
    <m/>
    <m/>
    <m/>
    <m/>
    <m/>
  </r>
  <r>
    <n v="10"/>
    <n v="2012"/>
    <n v="201360047"/>
    <x v="0"/>
    <x v="0"/>
    <s v="BELOW BARKER DAM @ MILE MARKER 29"/>
    <n v="39.980604999999997"/>
    <n v="-105.45481599999999"/>
    <d v="2012-09-07T15:25:00"/>
    <s v="3.7C"/>
    <m/>
    <n v="7.54"/>
    <n v="54.75"/>
    <n v="7.93"/>
    <n v="97.190299999999993"/>
    <n v="12.01"/>
    <s v="Routine"/>
    <s v="ENV-2012010913-001-A"/>
    <d v="2012-09-07T00:00:00"/>
    <n v="251"/>
    <d v="1899-12-30T09:02:00"/>
    <s v="BB"/>
    <n v="4"/>
    <s v="Routine"/>
    <m/>
    <m/>
    <m/>
    <n v="0.13"/>
    <m/>
    <m/>
    <m/>
    <m/>
    <m/>
    <m/>
    <m/>
    <s v="&lt;0.07"/>
    <m/>
    <m/>
    <m/>
    <n v="6.8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8"/>
    <m/>
    <m/>
    <m/>
    <m/>
    <m/>
    <m/>
    <m/>
    <m/>
    <m/>
    <m/>
    <m/>
    <m/>
    <m/>
    <m/>
    <m/>
    <m/>
    <m/>
    <m/>
    <m/>
    <m/>
    <m/>
    <m/>
    <m/>
    <n v="2.7"/>
    <m/>
    <m/>
    <m/>
    <n v="23"/>
    <m/>
    <m/>
    <m/>
    <m/>
    <m/>
    <m/>
    <m/>
    <m/>
    <m/>
    <m/>
    <n v="5"/>
    <m/>
    <m/>
    <m/>
    <m/>
    <m/>
    <m/>
    <m/>
    <m/>
  </r>
  <r>
    <n v="11"/>
    <n v="2012"/>
    <n v="201360048"/>
    <x v="1"/>
    <x v="0"/>
    <s v="@ VALMONT RD. UPSTREAM OF SOUTH BOULDER CK"/>
    <n v="40.027138999999998"/>
    <n v="-105.224334"/>
    <d v="2012-09-07T15:25:00"/>
    <s v="3.7C"/>
    <m/>
    <n v="7.87"/>
    <n v="195.5"/>
    <n v="8.3000000000000007"/>
    <n v="102.45869999999999"/>
    <n v="16.71"/>
    <s v="Routine"/>
    <s v="ENV-2012010914-001-A"/>
    <d v="2012-09-07T00:00:00"/>
    <n v="251"/>
    <d v="1899-12-30T11:00:00"/>
    <s v="BB"/>
    <n v="4"/>
    <s v="Routine"/>
    <m/>
    <m/>
    <m/>
    <n v="1.4"/>
    <m/>
    <m/>
    <m/>
    <m/>
    <m/>
    <m/>
    <m/>
    <s v="&lt;0.07"/>
    <m/>
    <m/>
    <m/>
    <n v="18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  <m/>
    <m/>
    <m/>
    <m/>
    <m/>
    <m/>
    <m/>
    <m/>
    <m/>
    <m/>
    <m/>
    <m/>
    <m/>
    <m/>
    <m/>
    <m/>
    <m/>
    <m/>
    <n v="12"/>
    <m/>
    <m/>
    <m/>
    <n v="54"/>
    <m/>
    <m/>
    <m/>
    <m/>
    <m/>
    <m/>
    <m/>
    <m/>
    <m/>
    <m/>
    <n v="29"/>
    <m/>
    <m/>
    <m/>
    <m/>
    <m/>
    <m/>
    <m/>
    <m/>
  </r>
  <r>
    <n v="12"/>
    <n v="2012"/>
    <n v="201360049"/>
    <x v="2"/>
    <x v="0"/>
    <s v="@ DUNCAN LN, UPSTREAM OF 95TH ST"/>
    <n v="40.049793000000001"/>
    <n v="-105.145877"/>
    <d v="2012-09-07T15:25:00"/>
    <s v="3.7C"/>
    <m/>
    <n v="7.81"/>
    <n v="233.5"/>
    <n v="8.01"/>
    <n v="106.5235"/>
    <n v="20.68"/>
    <s v="Routine"/>
    <s v="ENV-2012010915-001-A"/>
    <d v="2012-09-07T00:00:00"/>
    <n v="251"/>
    <d v="1899-12-30T12:40:00"/>
    <s v="BB"/>
    <n v="4"/>
    <s v="Routine"/>
    <m/>
    <m/>
    <m/>
    <n v="0.6"/>
    <m/>
    <m/>
    <m/>
    <m/>
    <m/>
    <m/>
    <m/>
    <s v="&lt;0.07"/>
    <m/>
    <m/>
    <m/>
    <n v="17"/>
    <m/>
    <m/>
    <m/>
    <s v="&lt;1"/>
    <m/>
    <m/>
    <m/>
    <s v="&lt;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n v="27"/>
    <m/>
    <m/>
    <m/>
    <n v="48"/>
    <m/>
    <m/>
    <m/>
    <m/>
    <m/>
    <m/>
    <m/>
    <m/>
    <m/>
    <m/>
    <n v="21"/>
    <m/>
    <m/>
    <m/>
    <m/>
    <m/>
    <m/>
    <m/>
    <m/>
  </r>
  <r>
    <n v="13"/>
    <n v="2012"/>
    <n v="201360050"/>
    <x v="0"/>
    <x v="0"/>
    <s v="BELOW BARKER DAM @ MILE MARKER 29"/>
    <n v="39.980604999999997"/>
    <n v="-105.45481599999999"/>
    <d v="2012-11-02T15:34:00"/>
    <n v="7.8"/>
    <m/>
    <n v="8.01"/>
    <n v="48.13"/>
    <n v="12.02"/>
    <n v="97.303399999999996"/>
    <n v="4.38"/>
    <s v="Routine"/>
    <s v="ENV-2012013580-001-A"/>
    <d v="2012-10-31T00:00:00"/>
    <n v="305"/>
    <d v="1899-12-30T11:20:00"/>
    <s v="BB MM"/>
    <n v="5"/>
    <s v="Routine"/>
    <m/>
    <m/>
    <m/>
    <n v="0.15"/>
    <m/>
    <m/>
    <m/>
    <m/>
    <m/>
    <m/>
    <m/>
    <n v="0.34"/>
    <m/>
    <m/>
    <m/>
    <n v="7.8"/>
    <m/>
    <m/>
    <m/>
    <s v="&lt;1"/>
    <m/>
    <m/>
    <m/>
    <s v="&lt;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1"/>
    <m/>
    <m/>
    <m/>
    <m/>
    <m/>
    <m/>
    <m/>
    <m/>
    <m/>
    <m/>
    <m/>
    <m/>
    <m/>
    <m/>
    <m/>
    <m/>
    <m/>
    <m/>
    <m/>
    <m/>
    <m/>
    <m/>
    <m/>
    <n v="3.8"/>
    <m/>
    <m/>
    <m/>
    <n v="30"/>
    <m/>
    <m/>
    <m/>
    <m/>
    <m/>
    <m/>
    <m/>
    <m/>
    <m/>
    <m/>
    <n v="6.4"/>
    <m/>
    <m/>
    <m/>
    <m/>
    <m/>
    <m/>
    <m/>
    <s v="DO seems too high"/>
  </r>
  <r>
    <n v="14"/>
    <n v="2012"/>
    <n v="201360051"/>
    <x v="0"/>
    <x v="0"/>
    <s v="BELOW BARKER DAM @ MILE MARKER 29"/>
    <n v="39.980604999999997"/>
    <n v="-105.45481599999999"/>
    <d v="2012-11-02T15:34:00"/>
    <n v="7.8"/>
    <m/>
    <n v="8.01"/>
    <n v="48.13"/>
    <n v="12.02"/>
    <n v="97.303399999999996"/>
    <n v="4.38"/>
    <s v="Dupe"/>
    <s v="ENV-2012013581-001-A"/>
    <d v="2012-10-31T00:00:00"/>
    <n v="305"/>
    <d v="1899-12-30T11:25:00"/>
    <s v="BB MM"/>
    <n v="5"/>
    <n v="32"/>
    <m/>
    <m/>
    <m/>
    <n v="0.16"/>
    <m/>
    <m/>
    <m/>
    <m/>
    <m/>
    <m/>
    <m/>
    <s v="&lt;0.07"/>
    <m/>
    <m/>
    <m/>
    <n v="7.9"/>
    <m/>
    <m/>
    <m/>
    <s v="&lt;1"/>
    <m/>
    <m/>
    <m/>
    <s v="&lt;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1"/>
    <m/>
    <m/>
    <m/>
    <m/>
    <m/>
    <m/>
    <m/>
    <m/>
    <m/>
    <m/>
    <m/>
    <m/>
    <m/>
    <m/>
    <m/>
    <m/>
    <m/>
    <m/>
    <m/>
    <m/>
    <m/>
    <m/>
    <m/>
    <n v="3.8"/>
    <m/>
    <m/>
    <m/>
    <n v="25"/>
    <m/>
    <m/>
    <m/>
    <m/>
    <m/>
    <m/>
    <m/>
    <m/>
    <m/>
    <m/>
    <n v="6.5"/>
    <m/>
    <m/>
    <m/>
    <m/>
    <m/>
    <m/>
    <m/>
    <s v="DO seems too high"/>
  </r>
  <r>
    <n v="15"/>
    <n v="2012"/>
    <n v="201360052"/>
    <x v="0"/>
    <x v="0"/>
    <s v="BELOW BARKER DAM @ MILE MARKER 29"/>
    <n v="39.980604999999997"/>
    <n v="-105.45481599999999"/>
    <d v="2012-11-02T15:34:00"/>
    <n v="7.8"/>
    <m/>
    <n v="8.01"/>
    <n v="48.13"/>
    <n v="12.02"/>
    <n v="97.303399999999996"/>
    <n v="4.38"/>
    <s v="Blank"/>
    <s v="ENV-2012013582-001-A"/>
    <d v="2012-10-31T00:00:00"/>
    <n v="305"/>
    <d v="1899-12-30T11:30:00"/>
    <s v="BB MM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 seems too high"/>
  </r>
  <r>
    <n v="16"/>
    <n v="2012"/>
    <n v="201360072"/>
    <x v="1"/>
    <x v="0"/>
    <s v="@ VALMONT RD. UPSTREAM OF SOUTH BOULDER CK"/>
    <n v="40.027138999999998"/>
    <n v="-105.224334"/>
    <d v="2012-11-02T15:34:00"/>
    <n v="7.8"/>
    <m/>
    <n v="7.57"/>
    <n v="205.9"/>
    <n v="12.37"/>
    <n v="109.3211"/>
    <n v="7.83"/>
    <s v="Routine"/>
    <s v="ENV-2012013583-001-A"/>
    <d v="2012-10-31T00:00:00"/>
    <n v="305"/>
    <d v="1899-12-30T12:03:00"/>
    <s v="BB MM"/>
    <n v="5"/>
    <s v="Routi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 seems too high"/>
  </r>
  <r>
    <n v="17"/>
    <n v="2012"/>
    <n v="201360073"/>
    <x v="2"/>
    <x v="0"/>
    <s v="@ DUNCAN LN, UPSTREAM OF 95TH ST"/>
    <n v="40.049793000000001"/>
    <n v="-105.145877"/>
    <d v="2012-11-02T15:34:00"/>
    <n v="7.8"/>
    <m/>
    <n v="8.2200000000000006"/>
    <n v="302.5"/>
    <n v="14.67"/>
    <n v="147.2696"/>
    <n v="13.15"/>
    <s v="Routine"/>
    <s v="ENV-2012013584-001-A"/>
    <d v="2012-10-31T00:00:00"/>
    <n v="305"/>
    <d v="1899-12-30T12:40:00"/>
    <s v="BB MM"/>
    <n v="5"/>
    <s v="Routi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 seems too high"/>
  </r>
  <r>
    <n v="18"/>
    <n v="2012"/>
    <n v="201360074"/>
    <x v="1"/>
    <x v="0"/>
    <s v="@ VALMONT RD. UPSTREAM OF SOUTH BOULDER CK"/>
    <n v="40.027138999999998"/>
    <n v="-105.224334"/>
    <d v="2013-01-11T12:25:00"/>
    <n v="14.4"/>
    <m/>
    <m/>
    <m/>
    <m/>
    <m/>
    <m/>
    <m/>
    <s v="ENV-2013000533-001-A"/>
    <m/>
    <m/>
    <m/>
    <s v="SMW/EE"/>
    <n v="6"/>
    <n v="12"/>
    <m/>
    <m/>
    <m/>
    <n v="0.41"/>
    <m/>
    <m/>
    <m/>
    <m/>
    <m/>
    <m/>
    <m/>
    <s v="&lt;0.07"/>
    <m/>
    <m/>
    <m/>
    <n v="46"/>
    <m/>
    <m/>
    <m/>
    <s v="&lt;1"/>
    <m/>
    <m/>
    <m/>
    <n v="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&lt;3"/>
    <m/>
    <m/>
    <m/>
    <m/>
    <m/>
    <m/>
    <m/>
    <m/>
    <m/>
    <m/>
    <m/>
    <m/>
    <m/>
    <m/>
    <m/>
    <m/>
    <m/>
    <m/>
    <m/>
    <m/>
    <m/>
    <m/>
    <m/>
    <n v="45"/>
    <m/>
    <m/>
    <m/>
    <n v="120"/>
    <m/>
    <m/>
    <m/>
    <m/>
    <m/>
    <m/>
    <m/>
    <m/>
    <m/>
    <m/>
    <n v="110"/>
    <m/>
    <m/>
    <m/>
    <m/>
    <m/>
    <m/>
    <m/>
    <m/>
  </r>
  <r>
    <n v="19"/>
    <n v="2012"/>
    <n v="201360075"/>
    <x v="2"/>
    <x v="0"/>
    <s v="@ DUNCAN LN, UPSTREAM OF 95TH ST"/>
    <n v="40.049793000000001"/>
    <n v="-105.145877"/>
    <d v="2013-01-11T12:25:00"/>
    <n v="15.3"/>
    <m/>
    <m/>
    <m/>
    <m/>
    <m/>
    <m/>
    <m/>
    <s v="ENV-2013000534-001-A"/>
    <m/>
    <m/>
    <m/>
    <s v="SMW/EE"/>
    <n v="6"/>
    <n v="15"/>
    <m/>
    <m/>
    <m/>
    <n v="0.56000000000000005"/>
    <m/>
    <m/>
    <m/>
    <m/>
    <m/>
    <m/>
    <m/>
    <s v="&lt;0.07"/>
    <m/>
    <m/>
    <m/>
    <n v="38"/>
    <m/>
    <m/>
    <m/>
    <s v="&lt;1"/>
    <m/>
    <m/>
    <m/>
    <n v="1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.4"/>
    <m/>
    <m/>
    <m/>
    <m/>
    <m/>
    <m/>
    <m/>
    <m/>
    <m/>
    <m/>
    <m/>
    <m/>
    <m/>
    <m/>
    <m/>
    <m/>
    <m/>
    <m/>
    <m/>
    <m/>
    <m/>
    <m/>
    <m/>
    <n v="73"/>
    <m/>
    <m/>
    <m/>
    <n v="83"/>
    <m/>
    <m/>
    <m/>
    <m/>
    <m/>
    <m/>
    <m/>
    <m/>
    <m/>
    <m/>
    <n v="65"/>
    <m/>
    <m/>
    <m/>
    <m/>
    <m/>
    <m/>
    <m/>
    <m/>
  </r>
  <r>
    <n v="1"/>
    <n v="2013"/>
    <s v="20146027-001"/>
    <x v="3"/>
    <x v="1"/>
    <s v=" @ Walden (above WWTF)"/>
    <n v="40.741061000000002"/>
    <n v="-106.27973799999999"/>
    <s v="08/05/2013 14:35:00"/>
    <n v="1"/>
    <m/>
    <n v="7.94"/>
    <n v="157.5"/>
    <n v="10.31"/>
    <m/>
    <n v="15.44"/>
    <s v="Routine"/>
    <s v="ENV-2013009423-001-A"/>
    <d v="2013-07-29T00:00:00"/>
    <n v="210"/>
    <d v="1899-12-30T13:15:00"/>
    <s v="BB MM"/>
    <n v="1"/>
    <s v="&lt;40"/>
    <m/>
    <m/>
    <m/>
    <n v="0.69"/>
    <m/>
    <m/>
    <m/>
    <m/>
    <m/>
    <m/>
    <m/>
    <s v="&lt;0.07"/>
    <m/>
    <m/>
    <m/>
    <n v="22"/>
    <m/>
    <m/>
    <m/>
    <s v="&lt;1"/>
    <m/>
    <m/>
    <m/>
    <s v="&lt;4"/>
    <m/>
    <m/>
    <m/>
    <n v="86"/>
    <m/>
    <m/>
    <m/>
    <n v="440"/>
    <m/>
    <m/>
    <m/>
    <n v="740"/>
    <m/>
    <m/>
    <m/>
    <s v="&lt;0.15"/>
    <m/>
    <m/>
    <m/>
    <n v="6"/>
    <m/>
    <m/>
    <m/>
    <n v="16"/>
    <m/>
    <m/>
    <m/>
    <s v="&lt;1"/>
    <m/>
    <m/>
    <m/>
    <s v="&lt;0.17"/>
    <m/>
    <m/>
    <m/>
    <s v="&lt;0.7"/>
    <m/>
    <m/>
    <m/>
    <n v="5.7"/>
    <m/>
    <m/>
    <m/>
    <n v="1.5"/>
    <m/>
    <m/>
    <m/>
    <s v="&lt;10"/>
    <m/>
    <m/>
    <m/>
    <s v="&lt;0.003"/>
    <m/>
    <m/>
    <m/>
    <n v="0.33"/>
    <m/>
    <m/>
    <m/>
    <n v="0.02"/>
    <m/>
    <m/>
    <m/>
    <n v="8.9"/>
    <m/>
    <m/>
    <m/>
    <n v="86"/>
    <m/>
    <m/>
    <s v="&lt;0.05"/>
    <n v="0.35500000000000004"/>
    <n v="17.75"/>
    <m/>
    <m/>
    <m/>
    <m/>
    <m/>
    <s v="&lt;1"/>
    <m/>
    <m/>
    <m/>
    <s v="&lt;10"/>
    <m/>
    <m/>
    <m/>
    <s v="TN Calculated"/>
  </r>
  <r>
    <n v="2"/>
    <n v="2013"/>
    <s v="20146028-001"/>
    <x v="4"/>
    <x v="1"/>
    <s v="Below WWTF"/>
    <n v="40.745373000000001"/>
    <n v="-106.29673"/>
    <s v="08/05/2013 14:35:00"/>
    <n v="1"/>
    <m/>
    <n v="7.93"/>
    <n v="163.6"/>
    <n v="10.17"/>
    <m/>
    <n v="15.91"/>
    <s v="Routine"/>
    <s v="ENV-2013009424-001-A"/>
    <d v="2013-07-29T00:00:00"/>
    <n v="210"/>
    <d v="1899-12-30T14:30:00"/>
    <s v="BB MM"/>
    <n v="1"/>
    <s v="&lt;40"/>
    <m/>
    <m/>
    <m/>
    <n v="0.74"/>
    <m/>
    <m/>
    <m/>
    <m/>
    <m/>
    <m/>
    <m/>
    <s v="&lt;0.07"/>
    <m/>
    <m/>
    <m/>
    <n v="24"/>
    <m/>
    <m/>
    <m/>
    <s v="&lt;1"/>
    <m/>
    <m/>
    <m/>
    <s v="&lt;4"/>
    <m/>
    <m/>
    <m/>
    <n v="89"/>
    <m/>
    <m/>
    <m/>
    <n v="400"/>
    <m/>
    <m/>
    <m/>
    <n v="970"/>
    <m/>
    <m/>
    <m/>
    <s v="&lt;0.15"/>
    <m/>
    <m/>
    <m/>
    <n v="6.4"/>
    <m/>
    <m/>
    <m/>
    <n v="19"/>
    <m/>
    <m/>
    <m/>
    <s v="&lt;1"/>
    <m/>
    <m/>
    <m/>
    <s v="&lt;0.17"/>
    <m/>
    <m/>
    <m/>
    <s v="&lt;0.7"/>
    <m/>
    <m/>
    <m/>
    <n v="6.3"/>
    <m/>
    <m/>
    <m/>
    <n v="1.5"/>
    <m/>
    <m/>
    <m/>
    <s v="&lt;10"/>
    <m/>
    <m/>
    <m/>
    <n v="6.3E-3"/>
    <m/>
    <m/>
    <m/>
    <n v="0.46"/>
    <m/>
    <m/>
    <m/>
    <n v="4.8000000000000001E-2"/>
    <m/>
    <m/>
    <m/>
    <n v="9.1"/>
    <m/>
    <m/>
    <m/>
    <n v="90"/>
    <m/>
    <m/>
    <s v="&lt;0.05"/>
    <n v="0.48500000000000004"/>
    <n v="10.104166666666668"/>
    <m/>
    <m/>
    <m/>
    <m/>
    <m/>
    <s v="&lt;1"/>
    <m/>
    <m/>
    <m/>
    <s v="&lt;10"/>
    <m/>
    <m/>
    <m/>
    <s v="TN Calculated"/>
  </r>
  <r>
    <n v="3"/>
    <n v="2013"/>
    <s v="20146029-001"/>
    <x v="5"/>
    <x v="1"/>
    <s v="@ Hwy 14 d/s of S. Fork"/>
    <n v="40.553710000000002"/>
    <n v="-106.04340000000001"/>
    <s v="08/05/2013 14:35:00"/>
    <n v="1"/>
    <m/>
    <n v="7.57"/>
    <n v="107.9"/>
    <n v="9.26"/>
    <m/>
    <n v="14.12"/>
    <s v="Routine"/>
    <s v="ENV-2013009425-001-A"/>
    <d v="2013-07-29T00:00:00"/>
    <n v="210"/>
    <d v="1899-12-30T15:20:00"/>
    <s v="BB MM"/>
    <n v="1"/>
    <s v="&lt;40"/>
    <m/>
    <m/>
    <m/>
    <n v="0.38"/>
    <m/>
    <m/>
    <m/>
    <m/>
    <m/>
    <m/>
    <m/>
    <s v="&lt;0.07"/>
    <m/>
    <m/>
    <m/>
    <n v="17"/>
    <m/>
    <m/>
    <m/>
    <s v="&lt;1"/>
    <m/>
    <m/>
    <m/>
    <s v="&lt;4"/>
    <m/>
    <m/>
    <m/>
    <n v="63"/>
    <m/>
    <m/>
    <m/>
    <n v="390"/>
    <m/>
    <m/>
    <m/>
    <n v="510"/>
    <m/>
    <m/>
    <m/>
    <s v="&lt;0.15"/>
    <m/>
    <m/>
    <m/>
    <n v="4.9000000000000004"/>
    <m/>
    <m/>
    <m/>
    <n v="25"/>
    <m/>
    <m/>
    <m/>
    <s v="&lt;1"/>
    <m/>
    <m/>
    <m/>
    <s v="&lt;0.17"/>
    <m/>
    <m/>
    <m/>
    <s v="&lt;0.7"/>
    <m/>
    <m/>
    <m/>
    <n v="2.8"/>
    <m/>
    <m/>
    <m/>
    <n v="0.65"/>
    <m/>
    <m/>
    <m/>
    <s v="&lt;10"/>
    <m/>
    <m/>
    <m/>
    <s v="&lt;0.003"/>
    <m/>
    <m/>
    <m/>
    <n v="0.2"/>
    <m/>
    <m/>
    <m/>
    <n v="2.1999999999999999E-2"/>
    <m/>
    <m/>
    <m/>
    <n v="14"/>
    <m/>
    <m/>
    <m/>
    <n v="51"/>
    <m/>
    <m/>
    <s v="&lt;0.05"/>
    <n v="0.22500000000000001"/>
    <n v="10.227272727272728"/>
    <m/>
    <m/>
    <m/>
    <m/>
    <m/>
    <s v="&lt;1"/>
    <m/>
    <m/>
    <m/>
    <s v="&lt;10"/>
    <m/>
    <m/>
    <m/>
    <s v="TN Calculated"/>
  </r>
  <r>
    <n v="4"/>
    <n v="2013"/>
    <s v="20146030-001"/>
    <x v="6"/>
    <x v="2"/>
    <s v="d/s Yamcolo Reservoir"/>
    <n v="40.061459999999997"/>
    <n v="-107.01203"/>
    <s v="08/05/2013 14:35:00"/>
    <n v="1"/>
    <m/>
    <n v="7.58"/>
    <n v="88.33"/>
    <n v="8.9700000000000006"/>
    <m/>
    <n v="15.05"/>
    <s v="Routine"/>
    <s v="ENV-2013009426-001-A"/>
    <d v="2013-07-30T00:00:00"/>
    <n v="211"/>
    <d v="1899-12-30T11:35:00"/>
    <s v="BB MM"/>
    <n v="1"/>
    <s v="&lt;40"/>
    <m/>
    <m/>
    <m/>
    <n v="0.71"/>
    <m/>
    <m/>
    <m/>
    <m/>
    <m/>
    <m/>
    <m/>
    <s v="&lt;0.07"/>
    <m/>
    <m/>
    <m/>
    <n v="13"/>
    <m/>
    <m/>
    <m/>
    <s v="&lt;1"/>
    <m/>
    <m/>
    <m/>
    <s v="&lt;4"/>
    <m/>
    <m/>
    <m/>
    <n v="53"/>
    <m/>
    <m/>
    <m/>
    <n v="110"/>
    <m/>
    <m/>
    <m/>
    <n v="680"/>
    <m/>
    <m/>
    <m/>
    <s v="&lt;0.15"/>
    <m/>
    <m/>
    <m/>
    <n v="4.2"/>
    <m/>
    <m/>
    <m/>
    <n v="14"/>
    <m/>
    <m/>
    <m/>
    <s v="&lt;1"/>
    <m/>
    <m/>
    <m/>
    <s v="&lt;0.17"/>
    <m/>
    <m/>
    <m/>
    <s v="&lt;0.7"/>
    <m/>
    <m/>
    <m/>
    <n v="1.7"/>
    <m/>
    <m/>
    <m/>
    <n v="0.13"/>
    <m/>
    <m/>
    <m/>
    <s v="&lt;10"/>
    <m/>
    <m/>
    <m/>
    <n v="1.0999999999999999E-2"/>
    <m/>
    <m/>
    <m/>
    <n v="0.3"/>
    <m/>
    <m/>
    <m/>
    <n v="4.2999999999999997E-2"/>
    <m/>
    <m/>
    <m/>
    <n v="4.8"/>
    <m/>
    <m/>
    <m/>
    <n v="54"/>
    <m/>
    <m/>
    <s v="&lt;0.05"/>
    <n v="0.32500000000000001"/>
    <n v="7.5581395348837219"/>
    <m/>
    <m/>
    <m/>
    <m/>
    <m/>
    <s v="&lt;1"/>
    <m/>
    <m/>
    <m/>
    <s v="&lt;10"/>
    <m/>
    <m/>
    <m/>
    <s v="TN Calculated"/>
  </r>
  <r>
    <n v="5"/>
    <n v="2013"/>
    <s v="20146031-001"/>
    <x v="7"/>
    <x v="3"/>
    <s v=" d/s Yampa @ CR21"/>
    <n v="40.182810000000003"/>
    <n v="-106.91539"/>
    <s v="08/05/2013 14:35:00"/>
    <n v="1"/>
    <m/>
    <n v="8"/>
    <n v="358.3"/>
    <n v="10.07"/>
    <m/>
    <n v="14.02"/>
    <s v="Routine"/>
    <s v="ENV-2013009427-001-A"/>
    <d v="2013-07-30T00:00:00"/>
    <n v="211"/>
    <d v="1899-12-30T12:15:00"/>
    <s v="BB MM"/>
    <n v="1"/>
    <s v="&lt;40"/>
    <m/>
    <m/>
    <m/>
    <n v="1.1000000000000001"/>
    <m/>
    <m/>
    <m/>
    <m/>
    <m/>
    <m/>
    <m/>
    <s v="&lt;0.07"/>
    <m/>
    <m/>
    <m/>
    <n v="56"/>
    <m/>
    <m/>
    <m/>
    <s v="&lt;1"/>
    <m/>
    <m/>
    <m/>
    <s v="&lt;4"/>
    <m/>
    <m/>
    <m/>
    <n v="230"/>
    <m/>
    <m/>
    <m/>
    <n v="79"/>
    <m/>
    <m/>
    <m/>
    <n v="730"/>
    <m/>
    <m/>
    <m/>
    <s v="&lt;0.15"/>
    <m/>
    <m/>
    <m/>
    <n v="16"/>
    <m/>
    <m/>
    <m/>
    <n v="19"/>
    <m/>
    <m/>
    <m/>
    <s v="&lt;1"/>
    <m/>
    <m/>
    <m/>
    <n v="0.49"/>
    <m/>
    <m/>
    <m/>
    <s v="&lt;0.7"/>
    <m/>
    <m/>
    <m/>
    <n v="9.9"/>
    <m/>
    <m/>
    <m/>
    <n v="0.97"/>
    <m/>
    <m/>
    <m/>
    <s v="&lt;10"/>
    <m/>
    <m/>
    <m/>
    <n v="8.0000000000000002E-3"/>
    <m/>
    <m/>
    <m/>
    <n v="0.4"/>
    <m/>
    <m/>
    <m/>
    <n v="0.1"/>
    <m/>
    <m/>
    <m/>
    <n v="63"/>
    <m/>
    <m/>
    <m/>
    <n v="180"/>
    <m/>
    <m/>
    <s v="&lt;0.05"/>
    <n v="0.42500000000000004"/>
    <n v="4.25"/>
    <m/>
    <m/>
    <m/>
    <m/>
    <m/>
    <n v="2"/>
    <m/>
    <m/>
    <m/>
    <s v="&lt;10"/>
    <m/>
    <m/>
    <m/>
    <s v="TN Calculated"/>
  </r>
  <r>
    <n v="6"/>
    <n v="2013"/>
    <s v="20146032-001"/>
    <x v="8"/>
    <x v="3"/>
    <s v=" u/s Stagecoach Res. @ CR16"/>
    <n v="40.269069999999999"/>
    <n v="-106.88223000000001"/>
    <s v="08/05/2013 14:35:00"/>
    <n v="1"/>
    <m/>
    <n v="8.19"/>
    <n v="445.3"/>
    <n v="11.81"/>
    <m/>
    <n v="16.55"/>
    <s v="Routine"/>
    <s v="ENV-2013009428-001-A"/>
    <d v="2013-07-30T00:00:00"/>
    <n v="211"/>
    <d v="1899-12-30T13:00:00"/>
    <s v="BB MM"/>
    <n v="1"/>
    <n v="69"/>
    <m/>
    <m/>
    <m/>
    <n v="1.2"/>
    <m/>
    <m/>
    <m/>
    <m/>
    <m/>
    <m/>
    <m/>
    <s v="&lt;0.07"/>
    <m/>
    <m/>
    <m/>
    <n v="63"/>
    <m/>
    <m/>
    <m/>
    <s v="&lt;1"/>
    <m/>
    <m/>
    <m/>
    <s v="&lt;4"/>
    <m/>
    <m/>
    <m/>
    <n v="260"/>
    <m/>
    <m/>
    <m/>
    <n v="120"/>
    <m/>
    <m/>
    <m/>
    <n v="850"/>
    <m/>
    <m/>
    <m/>
    <n v="0.23"/>
    <m/>
    <m/>
    <m/>
    <n v="22"/>
    <m/>
    <m/>
    <m/>
    <n v="8.4"/>
    <m/>
    <m/>
    <m/>
    <s v="&lt;1"/>
    <m/>
    <m/>
    <m/>
    <n v="0.35"/>
    <m/>
    <m/>
    <m/>
    <s v="&lt;0.7"/>
    <m/>
    <m/>
    <m/>
    <n v="12"/>
    <m/>
    <m/>
    <m/>
    <n v="1.2"/>
    <m/>
    <m/>
    <m/>
    <s v="&lt;10"/>
    <m/>
    <m/>
    <m/>
    <s v="&lt;0.003"/>
    <m/>
    <m/>
    <m/>
    <n v="0.53"/>
    <m/>
    <m/>
    <m/>
    <n v="9.9000000000000005E-2"/>
    <m/>
    <m/>
    <m/>
    <n v="62"/>
    <m/>
    <m/>
    <m/>
    <n v="230"/>
    <m/>
    <m/>
    <s v="&lt;0.05"/>
    <n v="0.55500000000000005"/>
    <n v="5.6060606060606064"/>
    <m/>
    <m/>
    <m/>
    <m/>
    <m/>
    <n v="2.2000000000000002"/>
    <m/>
    <m/>
    <m/>
    <s v="&lt;10"/>
    <m/>
    <m/>
    <m/>
    <s v="TN Calculated"/>
  </r>
  <r>
    <n v="7"/>
    <n v="2013"/>
    <s v="20146033-001"/>
    <x v="9"/>
    <x v="3"/>
    <s v=" @ CR22"/>
    <n v="40.398969999999998"/>
    <n v="-106.833871"/>
    <s v="08/05/2013 14:35:00"/>
    <n v="1"/>
    <m/>
    <n v="9.09"/>
    <n v="226.9"/>
    <n v="11.88"/>
    <m/>
    <n v="22.21"/>
    <s v="Routine"/>
    <s v="ENV-2013009429-001-A"/>
    <d v="2013-07-30T00:00:00"/>
    <n v="211"/>
    <d v="1899-12-30T15:00:00"/>
    <s v="BB MM"/>
    <n v="1"/>
    <s v="&lt;40"/>
    <m/>
    <m/>
    <m/>
    <n v="1.2"/>
    <m/>
    <m/>
    <m/>
    <m/>
    <m/>
    <m/>
    <m/>
    <s v="&lt;0.07"/>
    <m/>
    <m/>
    <m/>
    <n v="28"/>
    <m/>
    <m/>
    <m/>
    <s v="&lt;1"/>
    <m/>
    <m/>
    <m/>
    <s v="&lt;4"/>
    <m/>
    <m/>
    <m/>
    <n v="110"/>
    <m/>
    <m/>
    <m/>
    <n v="90"/>
    <m/>
    <m/>
    <m/>
    <n v="230"/>
    <m/>
    <m/>
    <m/>
    <s v="&lt;0.15"/>
    <m/>
    <m/>
    <m/>
    <n v="9.6"/>
    <m/>
    <m/>
    <m/>
    <n v="17"/>
    <m/>
    <m/>
    <m/>
    <s v="&lt;1"/>
    <m/>
    <m/>
    <m/>
    <n v="0.23"/>
    <m/>
    <m/>
    <m/>
    <s v="&lt;0.7"/>
    <m/>
    <m/>
    <m/>
    <n v="6.5"/>
    <m/>
    <m/>
    <m/>
    <n v="0.64"/>
    <m/>
    <m/>
    <m/>
    <s v="&lt;10"/>
    <m/>
    <m/>
    <m/>
    <n v="8.2000000000000007E-3"/>
    <m/>
    <m/>
    <m/>
    <n v="0.33"/>
    <m/>
    <m/>
    <m/>
    <n v="7.2999999999999995E-2"/>
    <m/>
    <m/>
    <m/>
    <n v="26"/>
    <m/>
    <m/>
    <m/>
    <n v="95"/>
    <m/>
    <m/>
    <s v="&lt;0.05"/>
    <n v="0.35500000000000004"/>
    <n v="4.8630136986301382"/>
    <m/>
    <m/>
    <m/>
    <m/>
    <m/>
    <n v="1.7"/>
    <m/>
    <m/>
    <m/>
    <s v="&lt;10"/>
    <m/>
    <m/>
    <m/>
    <s v="TN Calculated"/>
  </r>
  <r>
    <n v="8"/>
    <n v="2013"/>
    <s v="20146034-001"/>
    <x v="10"/>
    <x v="3"/>
    <s v=" d/s WWTF @ CR33A Rd"/>
    <n v="40.491508000000003"/>
    <n v="-106.94801"/>
    <s v="08/05/2013 14:35:00"/>
    <n v="1"/>
    <m/>
    <n v="9.16"/>
    <n v="283"/>
    <n v="15.35"/>
    <m/>
    <n v="22.6"/>
    <s v="Routine"/>
    <s v="ENV-2013009430-001-A"/>
    <d v="2013-07-30T00:00:00"/>
    <n v="211"/>
    <d v="1899-12-30T16:08:00"/>
    <s v="BB MM"/>
    <n v="1"/>
    <s v="&lt;40"/>
    <m/>
    <m/>
    <m/>
    <n v="1.6"/>
    <m/>
    <m/>
    <m/>
    <m/>
    <m/>
    <m/>
    <m/>
    <s v="&lt;0.07"/>
    <m/>
    <m/>
    <m/>
    <n v="26"/>
    <m/>
    <m/>
    <m/>
    <s v="&lt;1"/>
    <m/>
    <m/>
    <m/>
    <s v="&lt;4"/>
    <m/>
    <m/>
    <m/>
    <n v="100"/>
    <m/>
    <m/>
    <m/>
    <n v="96"/>
    <m/>
    <m/>
    <m/>
    <n v="230"/>
    <m/>
    <m/>
    <m/>
    <n v="0.28999999999999998"/>
    <m/>
    <m/>
    <m/>
    <n v="8.8000000000000007"/>
    <m/>
    <m/>
    <m/>
    <n v="6.2"/>
    <m/>
    <m/>
    <m/>
    <s v="&lt;1"/>
    <m/>
    <m/>
    <m/>
    <n v="0.18"/>
    <m/>
    <m/>
    <m/>
    <s v="&lt;0.7"/>
    <m/>
    <m/>
    <m/>
    <n v="19"/>
    <m/>
    <m/>
    <m/>
    <n v="0.69"/>
    <m/>
    <m/>
    <m/>
    <s v="&lt;10"/>
    <m/>
    <m/>
    <m/>
    <n v="1.0999999999999999E-2"/>
    <m/>
    <m/>
    <m/>
    <n v="0.42"/>
    <m/>
    <m/>
    <m/>
    <n v="0.12"/>
    <m/>
    <m/>
    <m/>
    <n v="28"/>
    <m/>
    <m/>
    <m/>
    <n v="100"/>
    <m/>
    <m/>
    <n v="0.2"/>
    <n v="0.62"/>
    <n v="5.166666666666667"/>
    <m/>
    <m/>
    <m/>
    <m/>
    <m/>
    <n v="11"/>
    <m/>
    <m/>
    <m/>
    <s v="&lt;10"/>
    <m/>
    <m/>
    <m/>
    <s v="TN Calculated"/>
  </r>
  <r>
    <n v="9"/>
    <n v="2013"/>
    <s v="20146035-001"/>
    <x v="11"/>
    <x v="4"/>
    <s v=" d/s WWTF"/>
    <n v="39.640194000000001"/>
    <n v="-106.399546"/>
    <s v="08/05/2013 14:35:00"/>
    <n v="1"/>
    <m/>
    <n v="8.31"/>
    <n v="180.3"/>
    <n v="9.0500000000000007"/>
    <m/>
    <n v="12.7"/>
    <s v="Routine"/>
    <s v="ENV-2013009431-001-A"/>
    <d v="2013-07-31T00:00:00"/>
    <n v="212"/>
    <d v="1899-12-30T12:15:00"/>
    <s v="BB MM"/>
    <n v="1"/>
    <s v="&lt;40"/>
    <m/>
    <m/>
    <m/>
    <s v="&lt;0.1"/>
    <m/>
    <m/>
    <m/>
    <m/>
    <m/>
    <m/>
    <m/>
    <s v="&lt;0.07"/>
    <m/>
    <m/>
    <m/>
    <n v="25"/>
    <m/>
    <m/>
    <m/>
    <s v="&lt;1"/>
    <m/>
    <m/>
    <m/>
    <s v="&lt;4"/>
    <m/>
    <m/>
    <m/>
    <n v="110"/>
    <m/>
    <m/>
    <m/>
    <n v="14"/>
    <m/>
    <m/>
    <m/>
    <n v="110"/>
    <m/>
    <m/>
    <m/>
    <n v="0.31"/>
    <m/>
    <m/>
    <m/>
    <n v="5.2"/>
    <m/>
    <m/>
    <m/>
    <s v="&lt;2"/>
    <m/>
    <m/>
    <m/>
    <s v="&lt;1"/>
    <m/>
    <m/>
    <m/>
    <s v="&lt;0.17"/>
    <m/>
    <m/>
    <m/>
    <s v="&lt;0.7"/>
    <m/>
    <m/>
    <m/>
    <n v="5.5"/>
    <m/>
    <m/>
    <m/>
    <n v="1.4"/>
    <m/>
    <m/>
    <m/>
    <s v="&lt;10"/>
    <m/>
    <m/>
    <m/>
    <n v="2.3E-2"/>
    <m/>
    <m/>
    <m/>
    <n v="0.24"/>
    <m/>
    <m/>
    <m/>
    <n v="5.0999999999999997E-2"/>
    <m/>
    <m/>
    <m/>
    <n v="19"/>
    <m/>
    <m/>
    <m/>
    <n v="79"/>
    <m/>
    <m/>
    <n v="0.5"/>
    <n v="0.74"/>
    <n v="14.509803921568627"/>
    <m/>
    <m/>
    <m/>
    <m/>
    <m/>
    <n v="11"/>
    <m/>
    <m/>
    <m/>
    <s v="&lt;10"/>
    <m/>
    <m/>
    <m/>
    <s v="TN Calculated"/>
  </r>
  <r>
    <n v="10"/>
    <n v="2013"/>
    <s v="20146036-001"/>
    <x v="12"/>
    <x v="4"/>
    <s v=" @ Forest Rd in Vail"/>
    <n v="39.641343999999997"/>
    <n v="-106.392865"/>
    <s v="08/05/2013 14:35:00"/>
    <n v="1"/>
    <m/>
    <n v="8.33"/>
    <n v="171.7"/>
    <n v="8.69"/>
    <m/>
    <n v="13.51"/>
    <s v="Routine"/>
    <s v="ENV-2013009432-001-A"/>
    <d v="2013-07-31T00:00:00"/>
    <n v="212"/>
    <d v="1899-12-30T12:45:00"/>
    <s v="BB MM"/>
    <n v="1"/>
    <s v="&lt;40"/>
    <m/>
    <m/>
    <m/>
    <s v="&lt;0.1"/>
    <m/>
    <m/>
    <m/>
    <m/>
    <m/>
    <m/>
    <m/>
    <s v="&lt;0.07"/>
    <m/>
    <m/>
    <m/>
    <n v="26"/>
    <m/>
    <m/>
    <m/>
    <s v="&lt;1"/>
    <m/>
    <m/>
    <m/>
    <s v="&lt;4"/>
    <m/>
    <m/>
    <m/>
    <n v="100"/>
    <m/>
    <m/>
    <m/>
    <n v="18"/>
    <m/>
    <m/>
    <m/>
    <n v="93"/>
    <m/>
    <m/>
    <m/>
    <n v="0.26"/>
    <m/>
    <m/>
    <m/>
    <n v="5.6"/>
    <m/>
    <m/>
    <m/>
    <s v="&lt;2"/>
    <m/>
    <m/>
    <m/>
    <s v="&lt;1"/>
    <m/>
    <m/>
    <m/>
    <s v="&lt;0.17"/>
    <m/>
    <m/>
    <m/>
    <s v="&lt;0.7"/>
    <m/>
    <m/>
    <m/>
    <n v="3.5"/>
    <m/>
    <m/>
    <m/>
    <n v="1.5"/>
    <m/>
    <m/>
    <m/>
    <s v="&lt;10"/>
    <m/>
    <m/>
    <m/>
    <s v="&lt;0.003"/>
    <m/>
    <m/>
    <m/>
    <n v="0.2"/>
    <m/>
    <m/>
    <m/>
    <n v="5.0000000000000001E-3"/>
    <s v="mg/L"/>
    <s v="BDL"/>
    <m/>
    <n v="20"/>
    <m/>
    <m/>
    <m/>
    <n v="78"/>
    <m/>
    <m/>
    <n v="7.0999999999999994E-2"/>
    <n v="0.27100000000000002"/>
    <n v="54.2"/>
    <m/>
    <m/>
    <m/>
    <m/>
    <m/>
    <n v="7.5"/>
    <m/>
    <m/>
    <m/>
    <s v="&lt;10"/>
    <m/>
    <m/>
    <m/>
    <s v="TN Calculated"/>
  </r>
  <r>
    <n v="11"/>
    <n v="2013"/>
    <s v="20146037-001"/>
    <x v="13"/>
    <x v="4"/>
    <s v=" @ East Vail Exit (#180)"/>
    <n v="39.643253000000001"/>
    <n v="-106.308322"/>
    <s v="08/05/2013 14:35:00"/>
    <n v="1"/>
    <m/>
    <n v="8.09"/>
    <n v="96.23"/>
    <n v="7.96"/>
    <m/>
    <n v="12.9"/>
    <s v="Routine"/>
    <s v="ENV-2013009433-001-A"/>
    <d v="2013-07-31T00:00:00"/>
    <n v="212"/>
    <d v="1899-12-30T13:35:00"/>
    <s v="BB MM"/>
    <n v="1"/>
    <s v="&lt;40"/>
    <m/>
    <m/>
    <m/>
    <s v="&lt;0.1"/>
    <m/>
    <m/>
    <m/>
    <m/>
    <m/>
    <m/>
    <m/>
    <s v="&lt;0.07"/>
    <m/>
    <m/>
    <m/>
    <n v="14"/>
    <m/>
    <m/>
    <m/>
    <s v="&lt;1"/>
    <m/>
    <m/>
    <m/>
    <s v="&lt;4"/>
    <m/>
    <m/>
    <m/>
    <n v="51"/>
    <m/>
    <m/>
    <m/>
    <n v="7.4"/>
    <m/>
    <m/>
    <m/>
    <n v="10"/>
    <m/>
    <m/>
    <m/>
    <n v="0.19"/>
    <m/>
    <m/>
    <m/>
    <n v="3.5"/>
    <m/>
    <m/>
    <m/>
    <s v="&lt;2"/>
    <m/>
    <m/>
    <m/>
    <s v="&lt;1"/>
    <m/>
    <m/>
    <m/>
    <s v="&lt;0.17"/>
    <m/>
    <m/>
    <m/>
    <s v="&lt;0.7"/>
    <m/>
    <m/>
    <m/>
    <n v="3.4"/>
    <m/>
    <m/>
    <m/>
    <n v="1.2"/>
    <m/>
    <m/>
    <m/>
    <s v="&lt;10"/>
    <m/>
    <m/>
    <m/>
    <s v="&lt;0.003"/>
    <m/>
    <m/>
    <m/>
    <s v="&lt;0.1"/>
    <m/>
    <m/>
    <m/>
    <n v="7.6E-3"/>
    <m/>
    <m/>
    <m/>
    <n v="2.2999999999999998"/>
    <m/>
    <m/>
    <m/>
    <n v="51"/>
    <m/>
    <m/>
    <n v="0.06"/>
    <n v="0.11"/>
    <n v="14.473684210526315"/>
    <m/>
    <m/>
    <m/>
    <m/>
    <m/>
    <n v="6.1"/>
    <m/>
    <m/>
    <m/>
    <s v="&lt;2"/>
    <m/>
    <m/>
    <m/>
    <s v="TN Calculated"/>
  </r>
  <r>
    <n v="12"/>
    <n v="2013"/>
    <s v="20146038-001"/>
    <x v="14"/>
    <x v="5"/>
    <s v=" @ Difficult Campground (2nd R)"/>
    <n v="39.141742999999998"/>
    <n v="-106.775604"/>
    <s v="09/03/2013 00:00:00"/>
    <n v="1"/>
    <m/>
    <n v="7.77"/>
    <n v="49.73"/>
    <n v="8.33"/>
    <m/>
    <n v="11.76"/>
    <s v="Routine"/>
    <s v="ENV-2013009434-001-A"/>
    <d v="2013-08-01T00:00:00"/>
    <n v="213"/>
    <d v="1899-12-30T12:25:00"/>
    <s v="BB MM"/>
    <n v="1"/>
    <s v="&lt;40"/>
    <m/>
    <m/>
    <m/>
    <s v="&lt;0.1"/>
    <m/>
    <m/>
    <m/>
    <m/>
    <m/>
    <m/>
    <m/>
    <s v="&lt;0.07"/>
    <m/>
    <m/>
    <m/>
    <n v="7.9"/>
    <m/>
    <m/>
    <m/>
    <s v="&lt;1"/>
    <m/>
    <m/>
    <m/>
    <s v="&lt;4"/>
    <m/>
    <m/>
    <m/>
    <n v="28"/>
    <m/>
    <m/>
    <m/>
    <n v="30"/>
    <m/>
    <m/>
    <m/>
    <n v="42"/>
    <m/>
    <m/>
    <m/>
    <s v="&lt;0.15"/>
    <m/>
    <m/>
    <m/>
    <n v="1.4"/>
    <m/>
    <m/>
    <m/>
    <s v="&lt;2"/>
    <m/>
    <m/>
    <m/>
    <s v="&lt;1"/>
    <m/>
    <m/>
    <m/>
    <s v="&lt;0.17"/>
    <m/>
    <m/>
    <m/>
    <s v="&lt;0.7"/>
    <m/>
    <m/>
    <m/>
    <n v="1.7"/>
    <m/>
    <m/>
    <m/>
    <n v="0.97"/>
    <m/>
    <m/>
    <m/>
    <s v="&lt;10"/>
    <m/>
    <m/>
    <m/>
    <s v="&lt;0.003"/>
    <m/>
    <m/>
    <m/>
    <s v="&lt;0.1"/>
    <m/>
    <m/>
    <m/>
    <n v="5.5999999999999999E-3"/>
    <m/>
    <m/>
    <m/>
    <n v="6.2"/>
    <m/>
    <m/>
    <m/>
    <n v="26"/>
    <m/>
    <m/>
    <s v="&lt;0.05"/>
    <n v="7.5000000000000011E-2"/>
    <n v="13.392857142857144"/>
    <m/>
    <m/>
    <m/>
    <m/>
    <m/>
    <s v="&lt;1"/>
    <m/>
    <m/>
    <m/>
    <s v="&lt;2"/>
    <m/>
    <m/>
    <m/>
    <s v="TN Calculated"/>
  </r>
  <r>
    <n v="13"/>
    <n v="2013"/>
    <s v="20146039-001"/>
    <x v="15"/>
    <x v="5"/>
    <s v=" u/s WWTF @ walking bridge"/>
    <n v="39.217970000000001"/>
    <n v="-106.85463799999999"/>
    <s v="08/05/2013 14:35:00"/>
    <n v="1"/>
    <m/>
    <n v="7.96"/>
    <n v="271.10000000000002"/>
    <n v="8.76"/>
    <m/>
    <n v="11.3"/>
    <s v="Routine"/>
    <s v="ENV-2013009435-001-A"/>
    <d v="2013-08-01T00:00:00"/>
    <n v="213"/>
    <d v="1899-12-30T15:10:00"/>
    <s v="BB MM"/>
    <n v="1"/>
    <s v="&lt;40"/>
    <m/>
    <m/>
    <m/>
    <n v="0.2"/>
    <m/>
    <m/>
    <m/>
    <m/>
    <m/>
    <m/>
    <m/>
    <s v="&lt;0.07"/>
    <m/>
    <m/>
    <m/>
    <n v="55"/>
    <m/>
    <m/>
    <m/>
    <s v="&lt;1"/>
    <m/>
    <m/>
    <m/>
    <s v="&lt;4"/>
    <m/>
    <m/>
    <m/>
    <n v="180"/>
    <m/>
    <m/>
    <m/>
    <n v="13"/>
    <m/>
    <m/>
    <m/>
    <n v="26"/>
    <m/>
    <m/>
    <m/>
    <n v="0.37"/>
    <m/>
    <m/>
    <m/>
    <n v="8.6"/>
    <m/>
    <m/>
    <m/>
    <s v="&lt;2"/>
    <m/>
    <m/>
    <m/>
    <s v="&lt;1"/>
    <m/>
    <m/>
    <m/>
    <n v="0.3"/>
    <m/>
    <m/>
    <m/>
    <s v="&lt;0.7"/>
    <m/>
    <m/>
    <m/>
    <n v="2.1"/>
    <m/>
    <m/>
    <m/>
    <n v="3.7"/>
    <m/>
    <m/>
    <m/>
    <s v="&lt;10"/>
    <m/>
    <m/>
    <m/>
    <s v="&lt;0.003"/>
    <m/>
    <m/>
    <m/>
    <s v="&lt;0.1"/>
    <m/>
    <m/>
    <m/>
    <n v="5.0000000000000001E-3"/>
    <s v="mg/L"/>
    <s v="BDL"/>
    <m/>
    <n v="98"/>
    <m/>
    <m/>
    <m/>
    <n v="88"/>
    <m/>
    <m/>
    <n v="0.09"/>
    <n v="0.14000000000000001"/>
    <n v="28.000000000000004"/>
    <m/>
    <m/>
    <m/>
    <m/>
    <m/>
    <n v="1.4"/>
    <m/>
    <m/>
    <m/>
    <n v="3.2"/>
    <m/>
    <m/>
    <m/>
    <s v="TN Calculated"/>
  </r>
  <r>
    <n v="14"/>
    <n v="2013"/>
    <s v="20146040-001"/>
    <x v="16"/>
    <x v="5"/>
    <s v=" d/s WWTF"/>
    <n v="39.225594000000001"/>
    <n v="-106.861133"/>
    <s v="08/05/2013 14:35:00"/>
    <n v="1"/>
    <m/>
    <n v="7.94"/>
    <n v="281.10000000000002"/>
    <n v="8.83"/>
    <m/>
    <n v="11.63"/>
    <s v="Routine"/>
    <s v="ENV-2013009436-001-A"/>
    <d v="2013-08-01T00:00:00"/>
    <n v="213"/>
    <d v="1899-12-30T16:00:00"/>
    <s v="BB MM"/>
    <n v="1"/>
    <s v="&lt;40"/>
    <m/>
    <m/>
    <m/>
    <n v="0.22"/>
    <m/>
    <m/>
    <m/>
    <m/>
    <m/>
    <m/>
    <m/>
    <s v="&lt;0.07"/>
    <m/>
    <m/>
    <m/>
    <n v="56"/>
    <m/>
    <m/>
    <m/>
    <s v="&lt;1"/>
    <m/>
    <m/>
    <m/>
    <s v="&lt;4"/>
    <m/>
    <m/>
    <m/>
    <n v="180"/>
    <m/>
    <m/>
    <m/>
    <n v="15"/>
    <m/>
    <m/>
    <m/>
    <n v="40"/>
    <m/>
    <m/>
    <m/>
    <n v="0.55000000000000004"/>
    <m/>
    <m/>
    <m/>
    <n v="8.6"/>
    <m/>
    <m/>
    <m/>
    <s v="&lt;2"/>
    <m/>
    <m/>
    <m/>
    <s v="&lt;1"/>
    <m/>
    <m/>
    <m/>
    <n v="0.31"/>
    <m/>
    <m/>
    <m/>
    <s v="&lt;0.7"/>
    <m/>
    <m/>
    <m/>
    <n v="3.5"/>
    <m/>
    <m/>
    <m/>
    <n v="3.6"/>
    <m/>
    <m/>
    <m/>
    <s v="&lt;10"/>
    <m/>
    <m/>
    <m/>
    <n v="7.1999999999999995E-2"/>
    <m/>
    <m/>
    <m/>
    <n v="0.19"/>
    <m/>
    <m/>
    <m/>
    <n v="0.1"/>
    <m/>
    <m/>
    <m/>
    <n v="100"/>
    <m/>
    <m/>
    <m/>
    <n v="88"/>
    <m/>
    <m/>
    <n v="0.17"/>
    <n v="0.36"/>
    <n v="3.5999999999999996"/>
    <m/>
    <m/>
    <m/>
    <m/>
    <m/>
    <n v="4"/>
    <m/>
    <m/>
    <m/>
    <s v="&lt;10"/>
    <m/>
    <m/>
    <m/>
    <s v="TN Calculated"/>
  </r>
  <r>
    <n v="15"/>
    <n v="2013"/>
    <s v="20146041-001"/>
    <x v="17"/>
    <x v="6"/>
    <s v=" d/s WWTF"/>
    <n v="37.948208999999999"/>
    <n v="-107.877067"/>
    <s v="08/05/2013 14:35:00"/>
    <n v="1"/>
    <m/>
    <n v="7.5"/>
    <n v="193.7"/>
    <n v="6.82"/>
    <m/>
    <n v="17.12"/>
    <s v="Routine"/>
    <s v="ENV-2013009437-001-A"/>
    <d v="2013-08-02T00:00:00"/>
    <n v="214"/>
    <d v="1899-12-30T16:23:00"/>
    <s v="BB MM"/>
    <n v="1"/>
    <n v="41"/>
    <m/>
    <m/>
    <m/>
    <n v="0.73"/>
    <m/>
    <m/>
    <m/>
    <m/>
    <m/>
    <m/>
    <m/>
    <n v="1.2"/>
    <m/>
    <m/>
    <m/>
    <n v="30"/>
    <m/>
    <m/>
    <m/>
    <s v="&lt;1"/>
    <m/>
    <m/>
    <m/>
    <s v="&lt;4"/>
    <m/>
    <m/>
    <m/>
    <n v="99"/>
    <m/>
    <m/>
    <m/>
    <n v="39"/>
    <m/>
    <m/>
    <m/>
    <n v="270"/>
    <m/>
    <m/>
    <m/>
    <n v="1.6"/>
    <m/>
    <m/>
    <m/>
    <n v="2.8"/>
    <m/>
    <m/>
    <m/>
    <n v="66"/>
    <m/>
    <m/>
    <m/>
    <s v="&lt;1"/>
    <m/>
    <m/>
    <m/>
    <n v="0.24"/>
    <m/>
    <m/>
    <m/>
    <s v="&lt;0.7"/>
    <m/>
    <m/>
    <m/>
    <n v="2.2000000000000002"/>
    <m/>
    <m/>
    <m/>
    <s v="&lt;0.1"/>
    <m/>
    <m/>
    <m/>
    <n v="210"/>
    <m/>
    <m/>
    <m/>
    <s v="&lt;0.003"/>
    <m/>
    <m/>
    <m/>
    <n v="0.15"/>
    <m/>
    <m/>
    <m/>
    <n v="0.11"/>
    <m/>
    <m/>
    <m/>
    <n v="62"/>
    <m/>
    <m/>
    <m/>
    <n v="41"/>
    <m/>
    <m/>
    <n v="0.6"/>
    <n v="0.75"/>
    <n v="6.8181818181818183"/>
    <m/>
    <m/>
    <m/>
    <m/>
    <m/>
    <n v="2"/>
    <m/>
    <m/>
    <m/>
    <s v="&lt;10"/>
    <m/>
    <m/>
    <m/>
    <s v="TN Calculated"/>
  </r>
  <r>
    <n v="16"/>
    <n v="2013"/>
    <s v="20146042-001"/>
    <x v="18"/>
    <x v="6"/>
    <s v=" @ Society Turn (u/s WWTF)"/>
    <n v="37.948735999999997"/>
    <n v="-107.868937"/>
    <s v="08/05/2013 14:35:00"/>
    <n v="1"/>
    <m/>
    <n v="7.53"/>
    <n v="182.6"/>
    <n v="6.9"/>
    <m/>
    <n v="15.95"/>
    <s v="Routine"/>
    <s v="ENV-2013009438-001-A"/>
    <d v="2013-08-02T00:00:00"/>
    <n v="214"/>
    <d v="1899-12-30T17:26:00"/>
    <s v="BB MM"/>
    <n v="1"/>
    <n v="59"/>
    <m/>
    <m/>
    <m/>
    <n v="0.72"/>
    <m/>
    <m/>
    <m/>
    <m/>
    <m/>
    <m/>
    <m/>
    <n v="1.2"/>
    <m/>
    <m/>
    <m/>
    <n v="29"/>
    <m/>
    <m/>
    <m/>
    <s v="&lt;1"/>
    <m/>
    <m/>
    <m/>
    <s v="&lt;4"/>
    <m/>
    <m/>
    <m/>
    <n v="99"/>
    <m/>
    <m/>
    <m/>
    <n v="47"/>
    <m/>
    <m/>
    <m/>
    <n v="290"/>
    <m/>
    <m/>
    <m/>
    <n v="2.5"/>
    <m/>
    <m/>
    <m/>
    <n v="2.5"/>
    <m/>
    <m/>
    <m/>
    <n v="68"/>
    <m/>
    <m/>
    <m/>
    <s v="&lt;1"/>
    <m/>
    <m/>
    <m/>
    <n v="0.25"/>
    <m/>
    <m/>
    <m/>
    <s v="&lt;0.7"/>
    <m/>
    <m/>
    <m/>
    <n v="1.7"/>
    <m/>
    <m/>
    <m/>
    <s v="&lt;0.1"/>
    <m/>
    <m/>
    <m/>
    <n v="200"/>
    <m/>
    <m/>
    <m/>
    <s v="&lt;0.003"/>
    <m/>
    <m/>
    <m/>
    <s v="&lt;0.1"/>
    <m/>
    <m/>
    <m/>
    <n v="2.1999999999999999E-2"/>
    <m/>
    <m/>
    <m/>
    <n v="65"/>
    <m/>
    <m/>
    <m/>
    <n v="41"/>
    <m/>
    <m/>
    <n v="0.16"/>
    <n v="0.21000000000000002"/>
    <n v="9.5454545454545467"/>
    <m/>
    <m/>
    <m/>
    <m/>
    <m/>
    <s v="&lt;1"/>
    <m/>
    <m/>
    <m/>
    <s v="&lt;10"/>
    <m/>
    <m/>
    <m/>
    <s v="TN Calculated"/>
  </r>
  <r>
    <n v="17"/>
    <n v="2013"/>
    <s v="20146043-001"/>
    <x v="19"/>
    <x v="6"/>
    <s v=" u/s Marshall Creek"/>
    <n v="37.930197"/>
    <n v="-107.78166299999999"/>
    <s v="08/05/2013 14:35:00"/>
    <n v="1"/>
    <m/>
    <n v="7.39"/>
    <n v="153.19999999999999"/>
    <n v="7.31"/>
    <m/>
    <n v="12.18"/>
    <s v="Routine"/>
    <s v="ENV-2013009439-001-A"/>
    <d v="2013-08-02T00:00:00"/>
    <n v="214"/>
    <d v="1899-12-30T18:08:00"/>
    <s v="BB MM"/>
    <n v="1"/>
    <n v="52"/>
    <m/>
    <m/>
    <m/>
    <n v="0.18"/>
    <m/>
    <m/>
    <m/>
    <m/>
    <m/>
    <m/>
    <m/>
    <n v="2.5"/>
    <m/>
    <m/>
    <m/>
    <n v="29"/>
    <m/>
    <m/>
    <m/>
    <s v="&lt;1"/>
    <m/>
    <m/>
    <m/>
    <s v="&lt;4"/>
    <m/>
    <m/>
    <m/>
    <n v="85"/>
    <m/>
    <m/>
    <m/>
    <n v="32"/>
    <m/>
    <m/>
    <m/>
    <n v="120"/>
    <m/>
    <m/>
    <m/>
    <n v="0.73"/>
    <m/>
    <m/>
    <m/>
    <n v="2.8"/>
    <m/>
    <m/>
    <m/>
    <n v="260"/>
    <m/>
    <m/>
    <m/>
    <s v="&lt;1"/>
    <m/>
    <m/>
    <m/>
    <n v="0.19"/>
    <m/>
    <m/>
    <m/>
    <s v="&lt;0.7"/>
    <m/>
    <m/>
    <m/>
    <n v="1.3"/>
    <m/>
    <m/>
    <m/>
    <s v="&lt;0.1"/>
    <m/>
    <m/>
    <m/>
    <n v="460"/>
    <m/>
    <m/>
    <m/>
    <s v="&lt;0.003"/>
    <m/>
    <m/>
    <m/>
    <s v="&lt;0.1"/>
    <m/>
    <m/>
    <m/>
    <n v="0.01"/>
    <m/>
    <m/>
    <m/>
    <n v="69"/>
    <m/>
    <m/>
    <m/>
    <n v="20"/>
    <m/>
    <m/>
    <n v="0.12"/>
    <n v="0.16999999999999998"/>
    <n v="16.999999999999996"/>
    <m/>
    <m/>
    <m/>
    <m/>
    <m/>
    <s v="&lt;1"/>
    <m/>
    <m/>
    <m/>
    <s v="&lt;10"/>
    <m/>
    <m/>
    <m/>
    <s v="TN Calculated"/>
  </r>
  <r>
    <n v="18"/>
    <n v="2013"/>
    <s v="20146044-001"/>
    <x v="19"/>
    <x v="6"/>
    <s v=" u/s Marshall Creek"/>
    <n v="37.930197"/>
    <n v="-107.78166299999999"/>
    <s v="08/05/2013 14:35:00"/>
    <n v="1"/>
    <m/>
    <n v="7.39"/>
    <n v="153.19999999999999"/>
    <n v="7.31"/>
    <m/>
    <n v="12.18"/>
    <s v="Duplicate"/>
    <s v="ENV-2013009440-001-A"/>
    <d v="2013-08-02T00:00:00"/>
    <n v="214"/>
    <d v="1899-12-30T18:08:00"/>
    <s v="BB MM"/>
    <n v="1"/>
    <n v="69"/>
    <m/>
    <m/>
    <m/>
    <n v="0.21"/>
    <m/>
    <m/>
    <m/>
    <m/>
    <m/>
    <m/>
    <m/>
    <n v="2.5"/>
    <m/>
    <m/>
    <m/>
    <n v="30"/>
    <m/>
    <m/>
    <m/>
    <s v="&lt;1"/>
    <m/>
    <m/>
    <m/>
    <s v="&lt;4"/>
    <m/>
    <m/>
    <m/>
    <n v="86"/>
    <m/>
    <m/>
    <m/>
    <n v="38"/>
    <m/>
    <m/>
    <m/>
    <n v="130"/>
    <m/>
    <m/>
    <m/>
    <n v="1.2"/>
    <m/>
    <m/>
    <m/>
    <n v="2.9"/>
    <m/>
    <m/>
    <m/>
    <n v="270"/>
    <m/>
    <m/>
    <m/>
    <s v="&lt;1"/>
    <m/>
    <m/>
    <m/>
    <n v="0.19"/>
    <m/>
    <m/>
    <m/>
    <s v="&lt;0.7"/>
    <m/>
    <m/>
    <m/>
    <n v="1.3"/>
    <m/>
    <m/>
    <m/>
    <s v="&lt;0.1"/>
    <m/>
    <m/>
    <m/>
    <n v="460"/>
    <m/>
    <m/>
    <m/>
    <s v="&lt;0.003"/>
    <m/>
    <m/>
    <m/>
    <n v="0.13"/>
    <m/>
    <m/>
    <m/>
    <n v="5.0000000000000001E-3"/>
    <s v="mg/L"/>
    <s v="BDL"/>
    <m/>
    <n v="76"/>
    <m/>
    <m/>
    <m/>
    <n v="21"/>
    <m/>
    <m/>
    <n v="0.11"/>
    <n v="0.24"/>
    <n v="48"/>
    <m/>
    <m/>
    <m/>
    <m/>
    <m/>
    <s v="&lt;1"/>
    <m/>
    <m/>
    <m/>
    <s v="&lt;10"/>
    <m/>
    <m/>
    <m/>
    <s v="TN Calculated"/>
  </r>
  <r>
    <n v="19"/>
    <n v="2013"/>
    <s v="20146045-001"/>
    <x v="19"/>
    <x v="6"/>
    <s v=" u/s Marshall Creek"/>
    <n v="37.930197"/>
    <n v="-107.78166299999999"/>
    <s v="08/05/2013 14:35:00"/>
    <n v="1"/>
    <m/>
    <n v="7.39"/>
    <n v="153.19999999999999"/>
    <n v="7.31"/>
    <m/>
    <n v="12.18"/>
    <s v="Blank"/>
    <s v="ENV-2013009441-001-A"/>
    <d v="2013-08-02T00:00:00"/>
    <n v="214"/>
    <d v="1899-12-30T18:08:00"/>
    <s v="BB MM"/>
    <s v="N/A"/>
    <s v="&lt;40"/>
    <m/>
    <m/>
    <m/>
    <s v="&lt;0.1"/>
    <m/>
    <m/>
    <m/>
    <m/>
    <m/>
    <m/>
    <m/>
    <s v="&lt;0.07"/>
    <m/>
    <m/>
    <m/>
    <s v="&lt;0.02"/>
    <m/>
    <m/>
    <m/>
    <s v="&lt;1"/>
    <m/>
    <m/>
    <m/>
    <s v="&lt;4"/>
    <m/>
    <m/>
    <m/>
    <s v="&lt;1"/>
    <m/>
    <m/>
    <m/>
    <s v="&lt;3"/>
    <m/>
    <m/>
    <m/>
    <s v="&lt;3"/>
    <m/>
    <m/>
    <m/>
    <s v="&lt;0.15"/>
    <m/>
    <m/>
    <m/>
    <s v="&lt;0.06"/>
    <m/>
    <m/>
    <m/>
    <s v="&lt;2"/>
    <m/>
    <m/>
    <m/>
    <s v="&lt;1"/>
    <m/>
    <m/>
    <m/>
    <s v="&lt;0.17"/>
    <m/>
    <m/>
    <m/>
    <s v="&lt;0.7"/>
    <m/>
    <m/>
    <m/>
    <s v="&lt;0.1"/>
    <m/>
    <m/>
    <m/>
    <s v="&lt;0.1"/>
    <m/>
    <m/>
    <m/>
    <s v="&lt;10"/>
    <m/>
    <m/>
    <m/>
    <s v="&lt;0.003"/>
    <m/>
    <m/>
    <m/>
    <s v="&lt;0.1"/>
    <m/>
    <m/>
    <m/>
    <n v="5.0000000000000001E-3"/>
    <s v="mg/L"/>
    <s v="BDL"/>
    <m/>
    <s v="&lt;1"/>
    <m/>
    <m/>
    <m/>
    <s v="&lt;10"/>
    <m/>
    <m/>
    <s v="&lt;0.05"/>
    <n v="7.5000000000000011E-2"/>
    <n v="15.000000000000002"/>
    <m/>
    <m/>
    <m/>
    <m/>
    <m/>
    <s v="&lt;1"/>
    <m/>
    <m/>
    <m/>
    <s v="&lt;2"/>
    <m/>
    <m/>
    <m/>
    <s v="TN Calculated"/>
  </r>
  <r>
    <n v="20"/>
    <n v="2013"/>
    <s v="20146027-002"/>
    <x v="3"/>
    <x v="1"/>
    <s v=" @ Walden (above WWTF)"/>
    <n v="40.741061000000002"/>
    <n v="-106.27973799999999"/>
    <s v="08/26/2013 11:06:00"/>
    <n v="8.6"/>
    <m/>
    <n v="8.2899999999999991"/>
    <n v="193.5"/>
    <n v="9.07"/>
    <m/>
    <n v="18.91"/>
    <s v="Routine"/>
    <s v="ENV-2013010591-001-A"/>
    <d v="2013-08-19T00:00:00"/>
    <n v="231"/>
    <d v="1899-12-30T13:50:00"/>
    <s v="BB MM"/>
    <n v="2"/>
    <s v="&lt;40"/>
    <m/>
    <m/>
    <m/>
    <n v="0.68"/>
    <m/>
    <m/>
    <m/>
    <m/>
    <m/>
    <m/>
    <m/>
    <s v="&lt;0.07"/>
    <m/>
    <m/>
    <m/>
    <n v="24"/>
    <m/>
    <m/>
    <m/>
    <s v="&lt;1"/>
    <m/>
    <m/>
    <m/>
    <n v="4"/>
    <m/>
    <m/>
    <m/>
    <n v="92"/>
    <m/>
    <m/>
    <m/>
    <n v="250"/>
    <m/>
    <m/>
    <m/>
    <n v="490"/>
    <m/>
    <m/>
    <m/>
    <s v="&lt;0.15"/>
    <m/>
    <m/>
    <m/>
    <n v="6.5"/>
    <m/>
    <m/>
    <m/>
    <n v="31"/>
    <m/>
    <m/>
    <m/>
    <s v="&lt;1"/>
    <m/>
    <m/>
    <m/>
    <s v="&lt;0.17"/>
    <m/>
    <m/>
    <m/>
    <s v="&lt;0.7"/>
    <m/>
    <m/>
    <m/>
    <n v="7.6"/>
    <m/>
    <m/>
    <m/>
    <n v="2"/>
    <m/>
    <m/>
    <m/>
    <s v="&lt;10"/>
    <m/>
    <m/>
    <m/>
    <n v="1.7000000000000001E-2"/>
    <m/>
    <m/>
    <m/>
    <n v="0.41"/>
    <m/>
    <m/>
    <m/>
    <n v="3.7999999999999999E-2"/>
    <m/>
    <m/>
    <m/>
    <n v="11"/>
    <m/>
    <m/>
    <m/>
    <n v="110"/>
    <m/>
    <m/>
    <s v="&lt;0.05"/>
    <n v="0.435"/>
    <n v="11.447368421052632"/>
    <m/>
    <m/>
    <m/>
    <m/>
    <m/>
    <n v="1.1000000000000001"/>
    <m/>
    <m/>
    <m/>
    <m/>
    <m/>
    <m/>
    <m/>
    <s v="TN Calculated"/>
  </r>
  <r>
    <n v="21"/>
    <n v="2013"/>
    <s v="20146028-002"/>
    <x v="4"/>
    <x v="1"/>
    <s v="Below WWTF"/>
    <n v="40.745373000000001"/>
    <n v="-106.29673"/>
    <s v="08/26/2013 11:06:00"/>
    <n v="8.6"/>
    <m/>
    <n v="8.39"/>
    <n v="206.9"/>
    <n v="9.4700000000000006"/>
    <m/>
    <n v="20.32"/>
    <s v="Routine"/>
    <s v="ENV-2013010592-001-A"/>
    <d v="2013-08-19T00:00:00"/>
    <n v="231"/>
    <d v="1899-12-30T15:18:00"/>
    <s v="BB MM"/>
    <n v="2"/>
    <s v="&lt;40"/>
    <m/>
    <m/>
    <m/>
    <n v="0.64"/>
    <m/>
    <m/>
    <m/>
    <m/>
    <m/>
    <m/>
    <m/>
    <s v="&lt;0.07"/>
    <m/>
    <m/>
    <m/>
    <n v="23"/>
    <m/>
    <m/>
    <m/>
    <s v="&lt;1"/>
    <m/>
    <m/>
    <m/>
    <s v="&lt;4"/>
    <m/>
    <m/>
    <m/>
    <n v="94"/>
    <m/>
    <m/>
    <m/>
    <n v="190"/>
    <m/>
    <m/>
    <m/>
    <n v="430"/>
    <m/>
    <m/>
    <m/>
    <s v="&lt;0.15"/>
    <m/>
    <m/>
    <m/>
    <n v="6.3"/>
    <m/>
    <m/>
    <m/>
    <n v="26"/>
    <m/>
    <m/>
    <m/>
    <s v="&lt;1"/>
    <m/>
    <m/>
    <m/>
    <s v="&lt;0.17"/>
    <m/>
    <m/>
    <m/>
    <s v="&lt;0.7"/>
    <m/>
    <m/>
    <m/>
    <n v="7.8"/>
    <m/>
    <m/>
    <m/>
    <n v="1.8"/>
    <m/>
    <m/>
    <m/>
    <s v="&lt;10"/>
    <m/>
    <m/>
    <m/>
    <n v="2.1999999999999999E-2"/>
    <m/>
    <m/>
    <m/>
    <n v="0.4"/>
    <m/>
    <m/>
    <m/>
    <n v="6.4000000000000001E-2"/>
    <m/>
    <m/>
    <m/>
    <n v="11"/>
    <m/>
    <m/>
    <m/>
    <n v="110"/>
    <m/>
    <m/>
    <n v="0.1"/>
    <n v="0.5"/>
    <n v="7.8125"/>
    <m/>
    <m/>
    <m/>
    <m/>
    <m/>
    <n v="1.6"/>
    <m/>
    <m/>
    <m/>
    <m/>
    <m/>
    <m/>
    <m/>
    <s v="TN Calculated"/>
  </r>
  <r>
    <n v="22"/>
    <n v="2013"/>
    <s v="20146029-002"/>
    <x v="5"/>
    <x v="1"/>
    <s v="@ Hwy 14 d/s of S. Fork"/>
    <n v="40.553710000000002"/>
    <n v="-106.04340000000001"/>
    <s v="08/26/2013 11:06:00"/>
    <n v="8.6"/>
    <m/>
    <n v="7.56"/>
    <n v="142.30000000000001"/>
    <n v="6.85"/>
    <m/>
    <n v="18.12"/>
    <s v="Routine"/>
    <s v="ENV-2013010593-001-A"/>
    <d v="2013-08-19T00:00:00"/>
    <n v="231"/>
    <d v="1899-12-30T16:40:00"/>
    <s v="BB MM"/>
    <n v="2"/>
    <s v="&lt;40"/>
    <m/>
    <m/>
    <m/>
    <n v="0.39"/>
    <m/>
    <m/>
    <m/>
    <m/>
    <m/>
    <m/>
    <m/>
    <s v="&lt;0.07"/>
    <m/>
    <m/>
    <m/>
    <n v="19"/>
    <m/>
    <m/>
    <m/>
    <s v="&lt;1"/>
    <m/>
    <m/>
    <m/>
    <s v="&lt;4"/>
    <m/>
    <m/>
    <m/>
    <n v="72"/>
    <m/>
    <m/>
    <m/>
    <n v="440"/>
    <m/>
    <m/>
    <m/>
    <n v="620"/>
    <m/>
    <m/>
    <m/>
    <s v="&lt;0.15"/>
    <m/>
    <m/>
    <m/>
    <n v="5.4"/>
    <m/>
    <m/>
    <m/>
    <n v="32"/>
    <m/>
    <m/>
    <m/>
    <s v="&lt;1"/>
    <m/>
    <m/>
    <m/>
    <s v="&lt;0.17"/>
    <m/>
    <m/>
    <m/>
    <s v="&lt;0.7"/>
    <m/>
    <m/>
    <m/>
    <n v="3.3"/>
    <m/>
    <m/>
    <m/>
    <n v="0.79"/>
    <m/>
    <m/>
    <m/>
    <s v="&lt;10"/>
    <m/>
    <m/>
    <m/>
    <n v="1.6E-2"/>
    <m/>
    <m/>
    <m/>
    <n v="0.24"/>
    <m/>
    <m/>
    <m/>
    <n v="9.2999999999999992E-3"/>
    <m/>
    <m/>
    <m/>
    <n v="17"/>
    <m/>
    <m/>
    <m/>
    <n v="62"/>
    <m/>
    <m/>
    <s v="&lt;0.05"/>
    <n v="0.26500000000000001"/>
    <n v="28.494623655913983"/>
    <m/>
    <m/>
    <m/>
    <m/>
    <m/>
    <n v="1.4"/>
    <m/>
    <m/>
    <m/>
    <m/>
    <m/>
    <m/>
    <m/>
    <s v="TN Calculated"/>
  </r>
  <r>
    <n v="23"/>
    <n v="2013"/>
    <s v="20146030-002"/>
    <x v="6"/>
    <x v="2"/>
    <s v="d/s Yamcolo Reservoir"/>
    <n v="40.061459999999997"/>
    <n v="-107.01203"/>
    <s v="08/26/2013 11:06:00"/>
    <n v="8.6"/>
    <m/>
    <n v="7.56"/>
    <n v="94.28"/>
    <n v="7.22"/>
    <m/>
    <n v="13.41"/>
    <s v="Routine"/>
    <s v="ENV-2013010594-001-A"/>
    <d v="2013-08-20T00:00:00"/>
    <n v="232"/>
    <d v="1899-12-30T10:45:00"/>
    <s v="BB MM"/>
    <n v="2"/>
    <s v="&lt;40"/>
    <m/>
    <m/>
    <m/>
    <n v="0.7"/>
    <m/>
    <m/>
    <m/>
    <m/>
    <m/>
    <m/>
    <m/>
    <s v="&lt;0.07"/>
    <m/>
    <m/>
    <m/>
    <n v="14"/>
    <m/>
    <m/>
    <m/>
    <s v="&lt;1"/>
    <m/>
    <m/>
    <m/>
    <s v="&lt;4"/>
    <m/>
    <m/>
    <m/>
    <n v="55"/>
    <m/>
    <m/>
    <m/>
    <n v="110"/>
    <m/>
    <m/>
    <m/>
    <n v="250"/>
    <m/>
    <m/>
    <m/>
    <s v="&lt;0.15"/>
    <m/>
    <m/>
    <m/>
    <n v="4.2"/>
    <m/>
    <m/>
    <m/>
    <n v="18"/>
    <m/>
    <m/>
    <m/>
    <s v="&lt;1"/>
    <m/>
    <m/>
    <m/>
    <s v="&lt;0.17"/>
    <m/>
    <m/>
    <m/>
    <s v="&lt;0.7"/>
    <m/>
    <m/>
    <m/>
    <n v="2"/>
    <m/>
    <m/>
    <m/>
    <n v="0.12"/>
    <m/>
    <m/>
    <m/>
    <s v="&lt;10"/>
    <m/>
    <m/>
    <m/>
    <n v="4.4000000000000003E-3"/>
    <m/>
    <m/>
    <m/>
    <n v="0.3"/>
    <m/>
    <m/>
    <m/>
    <n v="0.03"/>
    <m/>
    <m/>
    <m/>
    <n v="2.4"/>
    <m/>
    <m/>
    <m/>
    <n v="62"/>
    <m/>
    <m/>
    <s v="&lt;0.05"/>
    <n v="0.32500000000000001"/>
    <n v="10.833333333333334"/>
    <m/>
    <m/>
    <m/>
    <m/>
    <m/>
    <s v="&lt;1"/>
    <m/>
    <m/>
    <m/>
    <m/>
    <m/>
    <m/>
    <m/>
    <s v="TN Calculated"/>
  </r>
  <r>
    <n v="24"/>
    <n v="2013"/>
    <s v="20146031-002"/>
    <x v="7"/>
    <x v="3"/>
    <s v=" d/s Yampa @ CR21"/>
    <n v="40.182810000000003"/>
    <n v="-106.91539"/>
    <s v="08/26/2013 11:06:00"/>
    <n v="8.6"/>
    <m/>
    <n v="7.99"/>
    <n v="272.39999999999998"/>
    <n v="7.67"/>
    <m/>
    <n v="13.47"/>
    <s v="Routine"/>
    <s v="ENV-2013010595-001-A"/>
    <d v="2013-08-20T00:00:00"/>
    <n v="232"/>
    <d v="1899-12-30T11:49:00"/>
    <s v="BB MM"/>
    <n v="2"/>
    <s v="&lt;40"/>
    <m/>
    <m/>
    <m/>
    <n v="1"/>
    <m/>
    <m/>
    <m/>
    <m/>
    <m/>
    <m/>
    <m/>
    <s v="&lt;0.07"/>
    <m/>
    <m/>
    <m/>
    <n v="42"/>
    <m/>
    <m/>
    <m/>
    <s v="&lt;1"/>
    <m/>
    <m/>
    <m/>
    <s v="&lt;4"/>
    <m/>
    <m/>
    <m/>
    <n v="180"/>
    <m/>
    <m/>
    <m/>
    <n v="100"/>
    <m/>
    <m/>
    <m/>
    <n v="530"/>
    <m/>
    <m/>
    <m/>
    <s v="&lt;0.15"/>
    <m/>
    <m/>
    <m/>
    <n v="12"/>
    <m/>
    <m/>
    <m/>
    <n v="14"/>
    <m/>
    <m/>
    <m/>
    <s v="&lt;1"/>
    <m/>
    <m/>
    <m/>
    <n v="0.32"/>
    <m/>
    <m/>
    <m/>
    <s v="&lt;0.7"/>
    <m/>
    <m/>
    <m/>
    <n v="5.9"/>
    <m/>
    <m/>
    <m/>
    <n v="0.53"/>
    <m/>
    <m/>
    <m/>
    <s v="&lt;10"/>
    <m/>
    <m/>
    <m/>
    <n v="0.02"/>
    <m/>
    <m/>
    <m/>
    <n v="0.35"/>
    <m/>
    <m/>
    <m/>
    <n v="7.3999999999999996E-2"/>
    <m/>
    <m/>
    <m/>
    <n v="31"/>
    <m/>
    <m/>
    <m/>
    <n v="160"/>
    <m/>
    <m/>
    <s v="&lt;0.05"/>
    <n v="0.375"/>
    <n v="5.0675675675675675"/>
    <m/>
    <m/>
    <m/>
    <m/>
    <m/>
    <s v="&lt;1"/>
    <m/>
    <m/>
    <m/>
    <m/>
    <m/>
    <m/>
    <m/>
    <s v="TN Calculated"/>
  </r>
  <r>
    <n v="25"/>
    <n v="2013"/>
    <s v="20146032-002"/>
    <x v="8"/>
    <x v="3"/>
    <s v=" u/s Stagecoach Res. @ CR16"/>
    <n v="40.269069999999999"/>
    <n v="-106.88223000000001"/>
    <s v="08/26/2013 11:06:00"/>
    <n v="8.6"/>
    <m/>
    <n v="8.4700000000000006"/>
    <n v="369.2"/>
    <n v="9.2899999999999991"/>
    <m/>
    <n v="18.02"/>
    <s v="Routine"/>
    <s v="ENV-2013010596-001-A"/>
    <d v="2013-08-20T00:00:00"/>
    <n v="232"/>
    <d v="1899-12-30T13:04:00"/>
    <s v="BB MM"/>
    <n v="2"/>
    <n v="40"/>
    <m/>
    <m/>
    <m/>
    <n v="1.1000000000000001"/>
    <m/>
    <m/>
    <m/>
    <m/>
    <m/>
    <m/>
    <m/>
    <s v="&lt;0.07"/>
    <m/>
    <m/>
    <m/>
    <n v="42"/>
    <m/>
    <m/>
    <m/>
    <s v="&lt;1"/>
    <m/>
    <m/>
    <m/>
    <s v="&lt;4"/>
    <m/>
    <m/>
    <m/>
    <n v="210"/>
    <m/>
    <m/>
    <m/>
    <n v="50"/>
    <m/>
    <m/>
    <m/>
    <n v="340"/>
    <m/>
    <m/>
    <m/>
    <s v="&lt;0.15"/>
    <m/>
    <m/>
    <m/>
    <n v="16"/>
    <m/>
    <m/>
    <m/>
    <n v="6.2"/>
    <m/>
    <m/>
    <m/>
    <n v="1"/>
    <m/>
    <m/>
    <m/>
    <n v="0.28999999999999998"/>
    <m/>
    <m/>
    <m/>
    <s v="&lt;0.7"/>
    <m/>
    <m/>
    <m/>
    <n v="8.5"/>
    <m/>
    <m/>
    <m/>
    <n v="0.77"/>
    <m/>
    <m/>
    <m/>
    <s v="&lt;10"/>
    <m/>
    <m/>
    <m/>
    <n v="2.1000000000000001E-2"/>
    <m/>
    <m/>
    <m/>
    <n v="0.34"/>
    <m/>
    <m/>
    <m/>
    <n v="5.6000000000000001E-2"/>
    <m/>
    <m/>
    <m/>
    <n v="47"/>
    <m/>
    <m/>
    <m/>
    <n v="190"/>
    <m/>
    <m/>
    <s v="&lt;0.05"/>
    <n v="0.36500000000000005"/>
    <n v="6.5178571428571432"/>
    <m/>
    <m/>
    <m/>
    <m/>
    <m/>
    <n v="1.6"/>
    <m/>
    <m/>
    <m/>
    <m/>
    <m/>
    <m/>
    <m/>
    <s v="TN Calculated"/>
  </r>
  <r>
    <n v="26"/>
    <n v="2013"/>
    <s v="20146033-002"/>
    <x v="9"/>
    <x v="3"/>
    <s v=" @ CR22"/>
    <n v="40.398969999999998"/>
    <n v="-106.833871"/>
    <s v="08/26/2013 11:06:00"/>
    <n v="8.6"/>
    <m/>
    <n v="8.99"/>
    <n v="256.2"/>
    <n v="9.75"/>
    <m/>
    <n v="19.899999999999999"/>
    <s v="Routine"/>
    <s v="ENV-2013010597-001-A"/>
    <d v="2013-08-20T00:00:00"/>
    <n v="232"/>
    <d v="1899-12-30T14:11:00"/>
    <s v="BB MM"/>
    <n v="2"/>
    <s v="&lt;40"/>
    <m/>
    <m/>
    <m/>
    <n v="1.2"/>
    <m/>
    <m/>
    <m/>
    <m/>
    <m/>
    <m/>
    <m/>
    <s v="&lt;0.07"/>
    <m/>
    <m/>
    <m/>
    <n v="30"/>
    <m/>
    <m/>
    <m/>
    <s v="&lt;1"/>
    <m/>
    <m/>
    <m/>
    <s v="&lt;4"/>
    <m/>
    <m/>
    <m/>
    <n v="130"/>
    <m/>
    <m/>
    <m/>
    <n v="50"/>
    <m/>
    <m/>
    <m/>
    <n v="150"/>
    <m/>
    <m/>
    <m/>
    <s v="&lt;0.15"/>
    <m/>
    <m/>
    <m/>
    <n v="11"/>
    <m/>
    <m/>
    <m/>
    <n v="22"/>
    <m/>
    <m/>
    <m/>
    <s v="&lt;1"/>
    <m/>
    <m/>
    <m/>
    <n v="0.25"/>
    <m/>
    <m/>
    <m/>
    <s v="&lt;0.7"/>
    <m/>
    <m/>
    <m/>
    <n v="7.4"/>
    <m/>
    <m/>
    <m/>
    <n v="0.73"/>
    <m/>
    <m/>
    <m/>
    <s v="&lt;10"/>
    <m/>
    <m/>
    <m/>
    <n v="0.02"/>
    <m/>
    <m/>
    <m/>
    <n v="0.61"/>
    <m/>
    <m/>
    <m/>
    <n v="0.04"/>
    <m/>
    <m/>
    <m/>
    <n v="34"/>
    <m/>
    <m/>
    <m/>
    <n v="120"/>
    <m/>
    <m/>
    <s v="&lt;0.05"/>
    <n v="0.63500000000000001"/>
    <n v="15.875"/>
    <m/>
    <m/>
    <m/>
    <m/>
    <m/>
    <n v="2.1"/>
    <m/>
    <m/>
    <m/>
    <m/>
    <m/>
    <m/>
    <m/>
    <s v="TN Calculated"/>
  </r>
  <r>
    <n v="27"/>
    <n v="2013"/>
    <s v="20146034-002"/>
    <x v="10"/>
    <x v="3"/>
    <s v=" d/s WWTF @ CR33A Rd"/>
    <n v="40.491508000000003"/>
    <n v="-106.94801"/>
    <s v="08/26/2013 11:06:00"/>
    <n v="8.6"/>
    <m/>
    <n v="9.0299999999999994"/>
    <n v="328.7"/>
    <n v="12.13"/>
    <m/>
    <n v="21.72"/>
    <s v="Routine"/>
    <s v="ENV-2013010598-001-A"/>
    <d v="2013-08-20T00:00:00"/>
    <n v="232"/>
    <d v="1899-12-30T15:43:00"/>
    <s v="BB MM"/>
    <n v="2"/>
    <s v="&lt;40"/>
    <m/>
    <m/>
    <m/>
    <n v="1.8"/>
    <m/>
    <m/>
    <m/>
    <m/>
    <m/>
    <m/>
    <m/>
    <s v="&lt;0.07"/>
    <m/>
    <m/>
    <m/>
    <n v="28"/>
    <m/>
    <m/>
    <m/>
    <s v="&lt;1"/>
    <m/>
    <m/>
    <m/>
    <s v="&lt;4"/>
    <m/>
    <m/>
    <m/>
    <n v="120"/>
    <m/>
    <m/>
    <m/>
    <n v="63"/>
    <m/>
    <m/>
    <m/>
    <n v="150"/>
    <m/>
    <m/>
    <m/>
    <n v="0.38"/>
    <m/>
    <m/>
    <m/>
    <n v="9.1999999999999993"/>
    <m/>
    <m/>
    <m/>
    <n v="7.3"/>
    <m/>
    <m/>
    <m/>
    <s v="&lt;1"/>
    <m/>
    <m/>
    <m/>
    <n v="0.2"/>
    <m/>
    <m/>
    <m/>
    <s v="&lt;0.7"/>
    <m/>
    <m/>
    <m/>
    <n v="24"/>
    <m/>
    <m/>
    <m/>
    <n v="0.76"/>
    <m/>
    <m/>
    <m/>
    <s v="&lt;10"/>
    <m/>
    <m/>
    <m/>
    <n v="2.7E-2"/>
    <m/>
    <m/>
    <m/>
    <n v="0.64"/>
    <m/>
    <m/>
    <m/>
    <n v="0.16"/>
    <m/>
    <m/>
    <m/>
    <n v="36"/>
    <m/>
    <m/>
    <m/>
    <n v="130"/>
    <m/>
    <m/>
    <n v="0.19"/>
    <n v="0.83000000000000007"/>
    <n v="5.1875"/>
    <m/>
    <m/>
    <m/>
    <m/>
    <m/>
    <n v="16"/>
    <m/>
    <m/>
    <m/>
    <m/>
    <m/>
    <m/>
    <m/>
    <s v="TN Calculated"/>
  </r>
  <r>
    <n v="28"/>
    <n v="2013"/>
    <s v="20146035-002"/>
    <x v="11"/>
    <x v="4"/>
    <s v=" d/s WWTF"/>
    <n v="39.640194000000001"/>
    <n v="-106.399546"/>
    <s v="08/26/2013 11:06:00"/>
    <n v="8.6"/>
    <m/>
    <n v="8.18"/>
    <n v="267.10000000000002"/>
    <n v="8.15"/>
    <m/>
    <n v="12.65"/>
    <s v="Routine"/>
    <s v="ENV-2013010599-001-A"/>
    <d v="2013-08-21T00:00:00"/>
    <n v="233"/>
    <d v="1899-12-30T11:54:00"/>
    <s v="BB MM"/>
    <n v="2"/>
    <s v="&lt;40"/>
    <m/>
    <m/>
    <m/>
    <s v="&lt;0.1"/>
    <m/>
    <m/>
    <m/>
    <m/>
    <m/>
    <m/>
    <m/>
    <s v="&lt;0.07"/>
    <m/>
    <m/>
    <m/>
    <n v="46"/>
    <m/>
    <m/>
    <m/>
    <s v="&lt;1"/>
    <m/>
    <m/>
    <m/>
    <s v="&lt;4"/>
    <m/>
    <m/>
    <m/>
    <n v="150"/>
    <m/>
    <m/>
    <m/>
    <n v="5.2"/>
    <m/>
    <m/>
    <m/>
    <n v="25"/>
    <m/>
    <m/>
    <m/>
    <n v="0.46"/>
    <m/>
    <m/>
    <m/>
    <n v="8.3000000000000007"/>
    <m/>
    <m/>
    <m/>
    <n v="2"/>
    <m/>
    <m/>
    <m/>
    <s v="&lt;1"/>
    <m/>
    <m/>
    <m/>
    <n v="0.24"/>
    <m/>
    <m/>
    <m/>
    <s v="&lt;0.7"/>
    <m/>
    <m/>
    <m/>
    <n v="10"/>
    <m/>
    <m/>
    <m/>
    <n v="1.8"/>
    <m/>
    <m/>
    <m/>
    <s v="&lt;10"/>
    <m/>
    <m/>
    <m/>
    <n v="1.6E-2"/>
    <m/>
    <m/>
    <m/>
    <n v="0.31"/>
    <m/>
    <m/>
    <m/>
    <n v="7.9000000000000001E-2"/>
    <m/>
    <m/>
    <m/>
    <n v="41"/>
    <m/>
    <m/>
    <m/>
    <n v="110"/>
    <m/>
    <m/>
    <n v="0.71"/>
    <n v="1.02"/>
    <n v="12.911392405063291"/>
    <m/>
    <m/>
    <m/>
    <m/>
    <m/>
    <n v="20"/>
    <m/>
    <m/>
    <m/>
    <m/>
    <m/>
    <m/>
    <m/>
    <s v="TN Calculated"/>
  </r>
  <r>
    <n v="29"/>
    <n v="2013"/>
    <s v="20146036-002"/>
    <x v="12"/>
    <x v="4"/>
    <s v=" @ Forest Rd in Vail"/>
    <n v="39.641343999999997"/>
    <n v="-106.392865"/>
    <s v="08/26/2013 11:06:00"/>
    <n v="8.6"/>
    <m/>
    <n v="8.3699999999999992"/>
    <n v="251.5"/>
    <n v="8.4700000000000006"/>
    <m/>
    <n v="13.91"/>
    <s v="Routine"/>
    <s v="ENV-2013010600-001-A"/>
    <d v="2013-08-21T00:00:00"/>
    <n v="233"/>
    <d v="1899-12-30T12:57:00"/>
    <s v="BB MM"/>
    <n v="2"/>
    <s v="&lt;40"/>
    <m/>
    <m/>
    <m/>
    <s v="&lt;0.1"/>
    <m/>
    <m/>
    <m/>
    <m/>
    <m/>
    <m/>
    <m/>
    <s v="&lt;0.07"/>
    <m/>
    <m/>
    <m/>
    <n v="39"/>
    <m/>
    <m/>
    <m/>
    <s v="&lt;1"/>
    <m/>
    <m/>
    <m/>
    <s v="&lt;4"/>
    <m/>
    <m/>
    <m/>
    <n v="150"/>
    <m/>
    <m/>
    <m/>
    <s v="&lt;3"/>
    <m/>
    <m/>
    <m/>
    <n v="7.3"/>
    <m/>
    <m/>
    <m/>
    <n v="0.34"/>
    <m/>
    <m/>
    <m/>
    <n v="7.5"/>
    <m/>
    <m/>
    <m/>
    <s v="&lt;2"/>
    <m/>
    <m/>
    <m/>
    <s v="&lt;1"/>
    <m/>
    <m/>
    <m/>
    <n v="0.22"/>
    <m/>
    <m/>
    <m/>
    <s v="&lt;0.7"/>
    <m/>
    <m/>
    <m/>
    <n v="5"/>
    <m/>
    <m/>
    <m/>
    <n v="1.9"/>
    <m/>
    <m/>
    <m/>
    <s v="&lt;10"/>
    <m/>
    <m/>
    <m/>
    <n v="1.2999999999999999E-2"/>
    <m/>
    <m/>
    <m/>
    <n v="0.13"/>
    <m/>
    <m/>
    <m/>
    <n v="6.7000000000000002E-3"/>
    <m/>
    <m/>
    <m/>
    <n v="44"/>
    <m/>
    <m/>
    <m/>
    <n v="110"/>
    <m/>
    <m/>
    <n v="0.15"/>
    <n v="0.28000000000000003"/>
    <n v="41.791044776119406"/>
    <m/>
    <m/>
    <m/>
    <m/>
    <m/>
    <n v="12"/>
    <m/>
    <m/>
    <m/>
    <m/>
    <m/>
    <m/>
    <m/>
    <s v="TN Calculated"/>
  </r>
  <r>
    <n v="30"/>
    <n v="2013"/>
    <s v="20146037-002"/>
    <x v="13"/>
    <x v="4"/>
    <s v=" @ East Vail Exit (#180)"/>
    <n v="39.643253000000001"/>
    <n v="-106.308322"/>
    <s v="08/26/2013 11:06:00"/>
    <n v="8.6"/>
    <m/>
    <n v="8.2100000000000009"/>
    <n v="126.6"/>
    <n v="7.29"/>
    <m/>
    <n v="15.34"/>
    <s v="Routine"/>
    <s v="ENV-2013010601-001-A"/>
    <d v="2013-08-21T00:00:00"/>
    <n v="233"/>
    <d v="1899-12-30T14:01:00"/>
    <s v="BB MM"/>
    <n v="2"/>
    <s v="&lt;40"/>
    <m/>
    <m/>
    <m/>
    <s v="&lt;0.1"/>
    <m/>
    <m/>
    <m/>
    <m/>
    <m/>
    <m/>
    <m/>
    <s v="&lt;0.07"/>
    <m/>
    <m/>
    <m/>
    <n v="17"/>
    <m/>
    <m/>
    <m/>
    <s v="&lt;1"/>
    <m/>
    <m/>
    <m/>
    <s v="&lt;4"/>
    <m/>
    <m/>
    <m/>
    <n v="64"/>
    <m/>
    <m/>
    <m/>
    <n v="8.1999999999999993"/>
    <m/>
    <m/>
    <m/>
    <n v="16"/>
    <m/>
    <m/>
    <m/>
    <n v="0.28000000000000003"/>
    <m/>
    <m/>
    <m/>
    <n v="3.8"/>
    <m/>
    <m/>
    <m/>
    <s v="&lt;2"/>
    <m/>
    <m/>
    <m/>
    <s v="&lt;1"/>
    <m/>
    <m/>
    <m/>
    <s v="&lt;0.17"/>
    <m/>
    <m/>
    <m/>
    <s v="&lt;0.7"/>
    <m/>
    <m/>
    <m/>
    <n v="4.4000000000000004"/>
    <m/>
    <m/>
    <m/>
    <n v="1.6"/>
    <m/>
    <m/>
    <m/>
    <s v="&lt;10"/>
    <m/>
    <m/>
    <m/>
    <n v="1.4E-2"/>
    <m/>
    <m/>
    <m/>
    <n v="0.19"/>
    <m/>
    <m/>
    <m/>
    <n v="8.8000000000000005E-3"/>
    <m/>
    <m/>
    <m/>
    <n v="2.9"/>
    <m/>
    <m/>
    <m/>
    <n v="65"/>
    <m/>
    <m/>
    <n v="0.1"/>
    <n v="0.29000000000000004"/>
    <n v="32.954545454545453"/>
    <m/>
    <m/>
    <m/>
    <m/>
    <m/>
    <n v="8.6999999999999993"/>
    <m/>
    <m/>
    <m/>
    <m/>
    <m/>
    <m/>
    <m/>
    <s v="TN Calculated"/>
  </r>
  <r>
    <n v="31"/>
    <n v="2013"/>
    <s v="20146039-002"/>
    <x v="15"/>
    <x v="5"/>
    <s v=" u/s WWTF @ walking bridge"/>
    <n v="39.217970000000001"/>
    <n v="-106.85463799999999"/>
    <s v="08/26/2013 11:06:00"/>
    <n v="8.6"/>
    <m/>
    <n v="8"/>
    <n v="293.8"/>
    <n v="7.69"/>
    <m/>
    <n v="12.86"/>
    <s v="Routine"/>
    <s v="ENV-2013010603-001-A"/>
    <d v="2013-08-22T00:00:00"/>
    <n v="234"/>
    <d v="1899-12-30T12:20:00"/>
    <s v="BB MM"/>
    <n v="2"/>
    <s v="&lt;40"/>
    <m/>
    <m/>
    <m/>
    <n v="0.18"/>
    <m/>
    <m/>
    <m/>
    <m/>
    <m/>
    <m/>
    <m/>
    <s v="&lt;0.07"/>
    <m/>
    <m/>
    <m/>
    <n v="55"/>
    <m/>
    <m/>
    <m/>
    <s v="&lt;1"/>
    <m/>
    <m/>
    <m/>
    <s v="&lt;4"/>
    <m/>
    <m/>
    <m/>
    <n v="180"/>
    <m/>
    <m/>
    <m/>
    <n v="14"/>
    <m/>
    <m/>
    <m/>
    <n v="78"/>
    <m/>
    <m/>
    <m/>
    <n v="0.39"/>
    <m/>
    <m/>
    <m/>
    <n v="8"/>
    <m/>
    <m/>
    <m/>
    <s v="&lt;2"/>
    <m/>
    <m/>
    <m/>
    <s v="&lt;1"/>
    <m/>
    <m/>
    <m/>
    <n v="0.28999999999999998"/>
    <m/>
    <m/>
    <m/>
    <s v="&lt;0.7"/>
    <m/>
    <m/>
    <m/>
    <n v="2.2000000000000002"/>
    <m/>
    <m/>
    <m/>
    <n v="3.6"/>
    <m/>
    <m/>
    <m/>
    <s v="&lt;10"/>
    <m/>
    <m/>
    <m/>
    <n v="1.7000000000000001E-2"/>
    <m/>
    <m/>
    <m/>
    <n v="0.24"/>
    <m/>
    <m/>
    <m/>
    <n v="1.2999999999999999E-2"/>
    <m/>
    <m/>
    <m/>
    <n v="110"/>
    <m/>
    <m/>
    <m/>
    <n v="89"/>
    <m/>
    <m/>
    <n v="8.6999999999999994E-2"/>
    <n v="0.32699999999999996"/>
    <n v="25.153846153846153"/>
    <m/>
    <m/>
    <m/>
    <m/>
    <m/>
    <n v="1.3"/>
    <m/>
    <m/>
    <m/>
    <m/>
    <m/>
    <m/>
    <m/>
    <s v="TN Calculated"/>
  </r>
  <r>
    <n v="32"/>
    <n v="2013"/>
    <s v="20146038-002"/>
    <x v="14"/>
    <x v="5"/>
    <s v=" @ Difficult Campground (2nd R)"/>
    <n v="39.141742999999998"/>
    <n v="-106.775604"/>
    <s v="08/26/2013 11:06:00"/>
    <n v="8.6"/>
    <m/>
    <n v="7.64"/>
    <n v="66.27"/>
    <n v="7.19"/>
    <m/>
    <n v="13.9"/>
    <s v="Routine"/>
    <s v="ENV-2013010602-001-A"/>
    <d v="2013-08-22T00:00:00"/>
    <n v="234"/>
    <d v="1899-12-30T14:40:00"/>
    <s v="BB MM"/>
    <n v="2"/>
    <n v="61"/>
    <m/>
    <m/>
    <m/>
    <s v="&lt;0.1"/>
    <m/>
    <m/>
    <m/>
    <m/>
    <m/>
    <m/>
    <m/>
    <s v="&lt;0.07"/>
    <m/>
    <m/>
    <m/>
    <n v="9.8000000000000007"/>
    <m/>
    <m/>
    <m/>
    <s v="&lt;1"/>
    <m/>
    <m/>
    <m/>
    <s v="&lt;4"/>
    <m/>
    <m/>
    <m/>
    <n v="33"/>
    <m/>
    <m/>
    <m/>
    <n v="23"/>
    <m/>
    <m/>
    <m/>
    <n v="53"/>
    <m/>
    <m/>
    <m/>
    <s v="&lt;0.15"/>
    <m/>
    <m/>
    <m/>
    <n v="1.6"/>
    <m/>
    <m/>
    <m/>
    <s v="&lt;2"/>
    <m/>
    <m/>
    <m/>
    <s v="&lt;1"/>
    <m/>
    <m/>
    <m/>
    <s v="&lt;0.17"/>
    <m/>
    <m/>
    <m/>
    <s v="&lt;0.7"/>
    <m/>
    <m/>
    <m/>
    <n v="1.7"/>
    <m/>
    <m/>
    <m/>
    <n v="0.72"/>
    <m/>
    <m/>
    <m/>
    <s v="&lt;10"/>
    <m/>
    <m/>
    <m/>
    <n v="0.02"/>
    <m/>
    <m/>
    <m/>
    <n v="0.25"/>
    <m/>
    <m/>
    <m/>
    <n v="1.0999999999999999E-2"/>
    <m/>
    <m/>
    <m/>
    <n v="16"/>
    <m/>
    <m/>
    <m/>
    <n v="24"/>
    <m/>
    <m/>
    <s v="&lt;0.05"/>
    <n v="0.27500000000000002"/>
    <n v="25.000000000000004"/>
    <m/>
    <m/>
    <m/>
    <m/>
    <m/>
    <s v="&lt;1"/>
    <m/>
    <m/>
    <m/>
    <m/>
    <m/>
    <m/>
    <m/>
    <s v="TN Calculated"/>
  </r>
  <r>
    <n v="33"/>
    <n v="2013"/>
    <s v="20146040-002"/>
    <x v="16"/>
    <x v="5"/>
    <s v=" d/s WWTF"/>
    <n v="39.225594000000001"/>
    <n v="-106.861133"/>
    <s v="08/26/2013 11:06:00"/>
    <n v="8.6"/>
    <m/>
    <n v="7.97"/>
    <n v="295.5"/>
    <n v="7.76"/>
    <m/>
    <n v="12.07"/>
    <s v="Routine"/>
    <s v="ENV-2013010604-001-A"/>
    <d v="2013-08-22T00:00:00"/>
    <n v="234"/>
    <d v="1899-12-30T23:34:00"/>
    <s v="BB MM"/>
    <n v="2"/>
    <s v="&lt;40"/>
    <m/>
    <m/>
    <m/>
    <n v="0.19"/>
    <m/>
    <m/>
    <m/>
    <m/>
    <m/>
    <m/>
    <m/>
    <s v="&lt;0.07"/>
    <m/>
    <m/>
    <m/>
    <n v="58"/>
    <m/>
    <m/>
    <m/>
    <s v="&lt;1"/>
    <m/>
    <m/>
    <m/>
    <s v="&lt;4"/>
    <m/>
    <m/>
    <m/>
    <n v="180"/>
    <m/>
    <m/>
    <m/>
    <n v="13"/>
    <m/>
    <m/>
    <m/>
    <n v="28"/>
    <m/>
    <m/>
    <m/>
    <n v="0.45"/>
    <m/>
    <m/>
    <m/>
    <n v="8.3000000000000007"/>
    <m/>
    <m/>
    <m/>
    <n v="2.5"/>
    <m/>
    <m/>
    <m/>
    <s v="&lt;1"/>
    <m/>
    <m/>
    <m/>
    <n v="0.33"/>
    <m/>
    <m/>
    <m/>
    <s v="&lt;0.7"/>
    <m/>
    <m/>
    <m/>
    <n v="3.4"/>
    <m/>
    <m/>
    <m/>
    <n v="3.5"/>
    <m/>
    <m/>
    <m/>
    <s v="&lt;10"/>
    <m/>
    <m/>
    <m/>
    <n v="2.5000000000000001E-2"/>
    <m/>
    <m/>
    <m/>
    <n v="0.25"/>
    <m/>
    <m/>
    <m/>
    <n v="0.06"/>
    <m/>
    <m/>
    <m/>
    <n v="110"/>
    <m/>
    <m/>
    <m/>
    <n v="91"/>
    <m/>
    <m/>
    <n v="0.14000000000000001"/>
    <n v="0.39"/>
    <n v="6.5000000000000009"/>
    <m/>
    <m/>
    <m/>
    <m/>
    <m/>
    <n v="3"/>
    <m/>
    <m/>
    <m/>
    <m/>
    <m/>
    <m/>
    <m/>
    <s v="TN Calculated"/>
  </r>
  <r>
    <n v="34"/>
    <n v="2013"/>
    <s v="20146041-002"/>
    <x v="17"/>
    <x v="6"/>
    <s v=" d/s WWTF"/>
    <n v="37.948208999999999"/>
    <n v="-107.877067"/>
    <s v="08/26/2013 11:06:00"/>
    <n v="8.6"/>
    <m/>
    <n v="7.69"/>
    <n v="263.2"/>
    <n v="7.86"/>
    <m/>
    <n v="16.309999999999999"/>
    <s v="Routine"/>
    <s v="ENV-2013010605-001-A"/>
    <d v="2013-08-23T00:00:00"/>
    <n v="235"/>
    <d v="1899-12-30T15:17:00"/>
    <s v="BB MM"/>
    <n v="2"/>
    <s v="&lt;40"/>
    <m/>
    <m/>
    <m/>
    <n v="0.86"/>
    <m/>
    <m/>
    <m/>
    <m/>
    <m/>
    <m/>
    <m/>
    <n v="0.72"/>
    <m/>
    <m/>
    <m/>
    <n v="43"/>
    <m/>
    <m/>
    <m/>
    <n v="1"/>
    <m/>
    <m/>
    <m/>
    <s v="&lt;4"/>
    <m/>
    <m/>
    <m/>
    <n v="140"/>
    <m/>
    <m/>
    <m/>
    <n v="57"/>
    <m/>
    <m/>
    <m/>
    <n v="94"/>
    <m/>
    <m/>
    <m/>
    <n v="0.68"/>
    <m/>
    <m/>
    <m/>
    <n v="3.6"/>
    <m/>
    <m/>
    <m/>
    <n v="54"/>
    <m/>
    <m/>
    <m/>
    <s v="&lt;1"/>
    <m/>
    <m/>
    <m/>
    <n v="0.38"/>
    <m/>
    <m/>
    <m/>
    <s v="&lt;0.7"/>
    <m/>
    <m/>
    <m/>
    <n v="3.8"/>
    <m/>
    <m/>
    <m/>
    <n v="0.17"/>
    <m/>
    <m/>
    <m/>
    <n v="150"/>
    <m/>
    <m/>
    <m/>
    <n v="2.3E-2"/>
    <m/>
    <m/>
    <m/>
    <n v="0.28000000000000003"/>
    <m/>
    <m/>
    <m/>
    <n v="0.15"/>
    <m/>
    <m/>
    <m/>
    <n v="87"/>
    <m/>
    <m/>
    <m/>
    <n v="64"/>
    <m/>
    <m/>
    <n v="0.92"/>
    <n v="1.2000000000000002"/>
    <n v="8.0000000000000018"/>
    <m/>
    <m/>
    <m/>
    <m/>
    <m/>
    <n v="2.6"/>
    <m/>
    <m/>
    <m/>
    <m/>
    <m/>
    <m/>
    <m/>
    <s v="TN Calculated"/>
  </r>
  <r>
    <n v="35"/>
    <n v="2013"/>
    <s v="20146042-002"/>
    <x v="18"/>
    <x v="6"/>
    <s v=" @ Society Turn (u/s WWTF)"/>
    <n v="37.948735999999997"/>
    <n v="-107.868937"/>
    <s v="08/26/2013 11:06:00"/>
    <n v="8.6"/>
    <m/>
    <n v="7.76"/>
    <n v="257"/>
    <n v="7.69"/>
    <m/>
    <n v="17.04"/>
    <s v="Routine"/>
    <s v="ENV-2013010606-001-A"/>
    <d v="2013-08-23T00:00:00"/>
    <n v="235"/>
    <d v="1899-12-30T16:05:00"/>
    <s v="BB MM"/>
    <n v="2"/>
    <s v="&lt;40"/>
    <m/>
    <m/>
    <m/>
    <n v="0.79"/>
    <m/>
    <m/>
    <m/>
    <m/>
    <m/>
    <m/>
    <m/>
    <n v="0.71"/>
    <m/>
    <m/>
    <m/>
    <n v="42"/>
    <m/>
    <m/>
    <m/>
    <n v="1"/>
    <m/>
    <m/>
    <m/>
    <s v="&lt;4"/>
    <m/>
    <m/>
    <m/>
    <n v="140"/>
    <m/>
    <m/>
    <m/>
    <n v="56"/>
    <m/>
    <m/>
    <m/>
    <n v="160"/>
    <m/>
    <m/>
    <m/>
    <n v="0.66"/>
    <m/>
    <m/>
    <m/>
    <n v="3.3"/>
    <m/>
    <m/>
    <m/>
    <n v="52"/>
    <m/>
    <m/>
    <m/>
    <s v="&lt;1"/>
    <m/>
    <m/>
    <m/>
    <n v="0.36"/>
    <m/>
    <m/>
    <m/>
    <s v="&lt;0.7"/>
    <m/>
    <m/>
    <m/>
    <n v="2.9"/>
    <m/>
    <m/>
    <m/>
    <n v="0.16"/>
    <m/>
    <m/>
    <m/>
    <n v="130"/>
    <m/>
    <m/>
    <m/>
    <n v="1.7000000000000001E-2"/>
    <m/>
    <m/>
    <m/>
    <s v="&lt;0.1"/>
    <m/>
    <m/>
    <m/>
    <n v="1.4E-2"/>
    <m/>
    <m/>
    <m/>
    <n v="87"/>
    <m/>
    <m/>
    <m/>
    <n v="62"/>
    <m/>
    <m/>
    <n v="0.14000000000000001"/>
    <n v="0.19"/>
    <n v="13.571428571428571"/>
    <m/>
    <m/>
    <m/>
    <m/>
    <m/>
    <n v="1.4"/>
    <m/>
    <m/>
    <m/>
    <m/>
    <m/>
    <m/>
    <m/>
    <s v="TN Calculated"/>
  </r>
  <r>
    <n v="36"/>
    <n v="2013"/>
    <s v="20146043-002"/>
    <x v="19"/>
    <x v="6"/>
    <s v=" u/s Marshall Creek"/>
    <n v="37.930197"/>
    <n v="-107.78166299999999"/>
    <s v="08/26/2013 11:06:00"/>
    <n v="8.6"/>
    <m/>
    <n v="7.39"/>
    <n v="244.8"/>
    <n v="7.85"/>
    <m/>
    <n v="11.04"/>
    <s v="Routine"/>
    <s v="ENV-2013010607-001-A"/>
    <d v="2013-08-23T00:00:00"/>
    <n v="235"/>
    <d v="1899-12-30T18:10:00"/>
    <s v="BB MM"/>
    <n v="2"/>
    <s v="&lt;40"/>
    <m/>
    <m/>
    <m/>
    <n v="0.2"/>
    <m/>
    <m/>
    <m/>
    <m/>
    <m/>
    <m/>
    <m/>
    <n v="1.8"/>
    <m/>
    <m/>
    <m/>
    <n v="45"/>
    <m/>
    <m/>
    <m/>
    <s v="&lt;1"/>
    <m/>
    <m/>
    <m/>
    <s v="&lt;4"/>
    <m/>
    <m/>
    <m/>
    <n v="140"/>
    <m/>
    <m/>
    <m/>
    <s v="&lt;3"/>
    <m/>
    <m/>
    <m/>
    <n v="6"/>
    <m/>
    <m/>
    <m/>
    <n v="0.32"/>
    <m/>
    <m/>
    <m/>
    <n v="2.7"/>
    <m/>
    <m/>
    <m/>
    <s v="&lt;2"/>
    <m/>
    <m/>
    <m/>
    <s v="&lt;1"/>
    <m/>
    <m/>
    <m/>
    <n v="0.34"/>
    <m/>
    <m/>
    <m/>
    <s v="&lt;0.7"/>
    <m/>
    <m/>
    <m/>
    <n v="2.9"/>
    <m/>
    <m/>
    <m/>
    <s v="&lt;0.1"/>
    <m/>
    <m/>
    <m/>
    <n v="440"/>
    <m/>
    <m/>
    <m/>
    <n v="1.4E-2"/>
    <m/>
    <m/>
    <m/>
    <n v="0.38"/>
    <m/>
    <m/>
    <m/>
    <n v="8.6E-3"/>
    <m/>
    <m/>
    <m/>
    <n v="140"/>
    <m/>
    <m/>
    <m/>
    <n v="27"/>
    <m/>
    <m/>
    <n v="0.16"/>
    <n v="0.54"/>
    <n v="62.79069767441861"/>
    <m/>
    <m/>
    <m/>
    <m/>
    <m/>
    <s v="&lt;1"/>
    <m/>
    <m/>
    <m/>
    <m/>
    <m/>
    <m/>
    <m/>
    <s v="TN Calculated"/>
  </r>
  <r>
    <n v="37"/>
    <n v="2013"/>
    <s v="20146044-002"/>
    <x v="19"/>
    <x v="6"/>
    <s v=" u/s Marshall Creek"/>
    <n v="37.930197"/>
    <n v="-107.78166299999999"/>
    <s v="08/26/2013 11:06:00"/>
    <n v="8.6"/>
    <m/>
    <n v="7.39"/>
    <n v="244.8"/>
    <n v="7.85"/>
    <m/>
    <n v="11.04"/>
    <s v="Duplicate"/>
    <s v="ENV-2013010608-001-A"/>
    <d v="2013-08-23T00:00:00"/>
    <n v="235"/>
    <d v="1899-12-30T18:15:00"/>
    <s v="BB MM"/>
    <n v="2"/>
    <s v="&lt;40"/>
    <m/>
    <m/>
    <m/>
    <n v="0.83"/>
    <m/>
    <m/>
    <m/>
    <m/>
    <m/>
    <m/>
    <m/>
    <n v="0.72"/>
    <m/>
    <m/>
    <m/>
    <n v="43"/>
    <m/>
    <m/>
    <m/>
    <n v="1"/>
    <m/>
    <m/>
    <m/>
    <s v="&lt;4"/>
    <m/>
    <m/>
    <m/>
    <n v="140"/>
    <m/>
    <m/>
    <m/>
    <n v="54"/>
    <m/>
    <m/>
    <m/>
    <n v="150"/>
    <m/>
    <m/>
    <m/>
    <n v="0.67"/>
    <m/>
    <m/>
    <m/>
    <n v="3.6"/>
    <m/>
    <m/>
    <m/>
    <n v="54"/>
    <m/>
    <m/>
    <m/>
    <s v="&lt;1"/>
    <m/>
    <m/>
    <m/>
    <n v="0.35"/>
    <m/>
    <m/>
    <m/>
    <s v="&lt;0.7"/>
    <m/>
    <m/>
    <m/>
    <n v="3.8"/>
    <m/>
    <m/>
    <m/>
    <n v="0.15"/>
    <m/>
    <m/>
    <m/>
    <n v="150"/>
    <m/>
    <m/>
    <m/>
    <n v="2.1000000000000001E-2"/>
    <m/>
    <m/>
    <m/>
    <n v="0.34"/>
    <m/>
    <m/>
    <m/>
    <n v="0.12"/>
    <m/>
    <m/>
    <m/>
    <n v="87"/>
    <m/>
    <m/>
    <m/>
    <n v="64"/>
    <m/>
    <m/>
    <n v="0.93"/>
    <n v="1.27"/>
    <n v="10.583333333333334"/>
    <m/>
    <m/>
    <m/>
    <m/>
    <m/>
    <n v="2.6"/>
    <m/>
    <m/>
    <m/>
    <m/>
    <m/>
    <m/>
    <m/>
    <s v="TN Calculated"/>
  </r>
  <r>
    <n v="38"/>
    <n v="2013"/>
    <s v="20146045-002"/>
    <x v="19"/>
    <x v="6"/>
    <s v=" u/s Marshall Creek"/>
    <n v="37.930197"/>
    <n v="-107.78166299999999"/>
    <s v="08/26/2013 11:06:00"/>
    <n v="8.6"/>
    <m/>
    <n v="7.39"/>
    <n v="244.8"/>
    <n v="7.85"/>
    <m/>
    <n v="11.04"/>
    <s v="Blank"/>
    <s v="ENV-2013010609-001-A"/>
    <d v="2013-08-23T00:00:00"/>
    <n v="235"/>
    <d v="1899-12-30T18:20:00"/>
    <s v="BB MM"/>
    <s v="N/A"/>
    <s v="&lt;40"/>
    <m/>
    <m/>
    <m/>
    <s v="&lt;0.1"/>
    <m/>
    <m/>
    <m/>
    <m/>
    <m/>
    <m/>
    <m/>
    <s v="&lt;0.07"/>
    <m/>
    <m/>
    <m/>
    <s v="&lt;0.02"/>
    <m/>
    <m/>
    <m/>
    <s v="&lt;1"/>
    <m/>
    <m/>
    <m/>
    <s v="&lt;4"/>
    <m/>
    <m/>
    <m/>
    <s v="&lt;1"/>
    <m/>
    <m/>
    <m/>
    <s v="&lt;3"/>
    <m/>
    <m/>
    <m/>
    <s v="&lt;3"/>
    <m/>
    <m/>
    <m/>
    <s v="&lt;0.15"/>
    <m/>
    <m/>
    <m/>
    <s v="&lt;0.06"/>
    <m/>
    <m/>
    <m/>
    <s v="&lt;2"/>
    <m/>
    <m/>
    <m/>
    <s v="&lt;1"/>
    <m/>
    <m/>
    <m/>
    <s v="&lt;0.17"/>
    <m/>
    <m/>
    <m/>
    <s v="&lt;0.7"/>
    <m/>
    <m/>
    <m/>
    <s v="&lt;0.1"/>
    <m/>
    <m/>
    <m/>
    <s v="&lt;0.1"/>
    <m/>
    <m/>
    <m/>
    <s v="&lt;10"/>
    <m/>
    <m/>
    <m/>
    <n v="1.4E-2"/>
    <m/>
    <m/>
    <m/>
    <n v="0.28999999999999998"/>
    <m/>
    <m/>
    <m/>
    <n v="5.0000000000000001E-3"/>
    <s v="mg/L"/>
    <s v="BDL"/>
    <m/>
    <s v="&lt;1"/>
    <m/>
    <m/>
    <m/>
    <s v="&lt;10"/>
    <m/>
    <m/>
    <s v="&lt;0.05"/>
    <n v="0.315"/>
    <n v="63"/>
    <m/>
    <m/>
    <m/>
    <m/>
    <m/>
    <s v="&lt;1"/>
    <m/>
    <m/>
    <m/>
    <m/>
    <m/>
    <m/>
    <m/>
    <s v="TN Calculated"/>
  </r>
  <r>
    <n v="1"/>
    <n v="2014"/>
    <s v="20156024-001"/>
    <x v="20"/>
    <x v="7"/>
    <s v="at Fish Creek SWA"/>
    <n v="37.745888000000001"/>
    <n v="-108.236599"/>
    <s v="07/18/2014 14:19:00"/>
    <n v="5.7"/>
    <s v="10/10/2014 00:00:00"/>
    <n v="7.97"/>
    <s v=" 166.3"/>
    <s v=" 6.99"/>
    <m/>
    <n v="17.23"/>
    <s v="Routine"/>
    <s v="ENV-2014009399-001-A"/>
    <d v="2014-07-15T00:00:00"/>
    <n v="196"/>
    <d v="1899-12-30T13:00:00"/>
    <s v="BB BAB"/>
    <n v="1"/>
    <n v="52"/>
    <s v="ug/L"/>
    <s v=""/>
    <n v="40"/>
    <n v="1.3"/>
    <s v="ug/L"/>
    <s v=""/>
    <n v="0.1"/>
    <n v="1.3"/>
    <s v="ug/L"/>
    <s v=""/>
    <n v="0.1"/>
    <s v="&lt;0.07"/>
    <s v="ug/L"/>
    <s v="BDL"/>
    <n v="7.0000000000000007E-2"/>
    <n v="25"/>
    <s v="mg/L"/>
    <m/>
    <n v="0.02"/>
    <s v="&lt;1"/>
    <s v="ug/L"/>
    <s v="BDL"/>
    <n v="1"/>
    <s v="&lt;4"/>
    <s v="ug/L"/>
    <s v="BDL"/>
    <n v="4"/>
    <n v="86"/>
    <s v="mg/L"/>
    <s v=""/>
    <n v="1"/>
    <n v="90"/>
    <s v="ug/L"/>
    <s v=""/>
    <n v="3"/>
    <n v="100"/>
    <s v="ug/L"/>
    <s v=""/>
    <n v="3"/>
    <s v="&lt;0.15"/>
    <s v="ug/L"/>
    <s v="BDL"/>
    <n v="0.15"/>
    <n v="4.9000000000000004"/>
    <s v="mg/L"/>
    <m/>
    <n v="0.06"/>
    <n v="10"/>
    <s v="ug/L"/>
    <s v=""/>
    <n v="2"/>
    <s v="&lt;1"/>
    <s v="ug/L"/>
    <s v="BDL"/>
    <n v="1"/>
    <s v="&lt;0.17"/>
    <s v="ug/L"/>
    <s v="BDL"/>
    <n v="0.17"/>
    <s v="&lt;0.7"/>
    <s v="ug/L"/>
    <s v="BDL"/>
    <n v="0.7"/>
    <n v="5.5"/>
    <s v="mg/L"/>
    <m/>
    <n v="0.1"/>
    <n v="0.15"/>
    <s v="ug/L"/>
    <s v="J"/>
    <n v="0.1"/>
    <s v="&lt;10"/>
    <s v="ug/L"/>
    <s v="BDL"/>
    <n v="10"/>
    <n v="1.6E-2"/>
    <s v="mg/L"/>
    <s v=""/>
    <n v="3.0000000000000001E-3"/>
    <m/>
    <m/>
    <m/>
    <m/>
    <n v="1.0999999999999999E-2"/>
    <s v="mg/L"/>
    <m/>
    <n v="3.0000000000000001E-3"/>
    <n v="11"/>
    <s v="mg/L"/>
    <s v=""/>
    <n v="1"/>
    <n v="91"/>
    <s v="mg/L"/>
    <m/>
    <n v="10"/>
    <n v="0.152"/>
    <n v="13.818181818181818"/>
    <s v="mg/L"/>
    <m/>
    <n v="1E-3"/>
    <s v="&lt;0.05"/>
    <s v="mg/L"/>
    <m/>
    <m/>
    <m/>
    <m/>
    <m/>
    <m/>
    <m/>
    <m/>
    <s v="TN Subcontracted"/>
  </r>
  <r>
    <n v="2"/>
    <n v="2014"/>
    <s v="20156025-001"/>
    <x v="21"/>
    <x v="8"/>
    <s v="blw 686 Rd"/>
    <n v="37.705390000000001"/>
    <n v="-108.246014"/>
    <s v="07/18/2014 14:19:00"/>
    <n v="5.7"/>
    <s v="10/10/2014 00:00:00"/>
    <n v="8.51"/>
    <s v=" 254.3"/>
    <s v=" 7.12"/>
    <m/>
    <n v="18.829999999999998"/>
    <s v="Routine"/>
    <s v="ENV-2014009400-001-A"/>
    <d v="2014-07-15T00:00:00"/>
    <n v="196"/>
    <d v="1899-12-30T14:20:00"/>
    <s v="BB BAB"/>
    <n v="1"/>
    <n v="63"/>
    <s v="ug/L"/>
    <s v=""/>
    <n v="40"/>
    <n v="1.5"/>
    <s v="ug/L"/>
    <s v=""/>
    <n v="0.1"/>
    <n v="2.1"/>
    <s v="ug/L"/>
    <s v=""/>
    <n v="0.1"/>
    <s v="&lt;0.07"/>
    <s v="ug/L"/>
    <s v="BDL"/>
    <n v="7.0000000000000007E-2"/>
    <n v="29"/>
    <s v="mg/L"/>
    <m/>
    <n v="0.02"/>
    <s v="&lt;1"/>
    <s v="ug/L"/>
    <s v="BDL"/>
    <n v="1"/>
    <s v="&lt;4"/>
    <s v="ug/L"/>
    <s v="BDL"/>
    <n v="4"/>
    <n v="120"/>
    <s v="mg/L"/>
    <s v=""/>
    <n v="1"/>
    <n v="88"/>
    <s v="ug/L"/>
    <s v=""/>
    <n v="3"/>
    <n v="130"/>
    <s v="ug/L"/>
    <s v=""/>
    <n v="3"/>
    <s v="&lt;0.15"/>
    <s v="ug/L"/>
    <s v="BDL"/>
    <n v="0.15"/>
    <n v="5.3"/>
    <s v="mg/L"/>
    <m/>
    <n v="0.06"/>
    <n v="12"/>
    <s v="ug/L"/>
    <s v=""/>
    <n v="2"/>
    <s v="&lt;1"/>
    <s v="ug/L"/>
    <s v="BDL"/>
    <n v="1"/>
    <n v="0.21"/>
    <s v="ug/L"/>
    <s v="J"/>
    <n v="0.17"/>
    <s v="&lt;0.7"/>
    <s v="ug/L"/>
    <s v="BDL"/>
    <n v="0.7"/>
    <n v="10"/>
    <s v="mg/L"/>
    <m/>
    <n v="0.1"/>
    <n v="0.23"/>
    <s v="ug/L"/>
    <s v="J"/>
    <n v="0.1"/>
    <s v="&lt;10"/>
    <s v="ug/L"/>
    <s v="BDL"/>
    <n v="10"/>
    <n v="1.2E-2"/>
    <s v="mg/L"/>
    <s v=""/>
    <n v="3.0000000000000001E-3"/>
    <m/>
    <m/>
    <m/>
    <m/>
    <n v="1.0999999999999999E-2"/>
    <s v="mg/L"/>
    <m/>
    <n v="3.0000000000000001E-3"/>
    <n v="33"/>
    <s v="mg/L"/>
    <s v=""/>
    <n v="1"/>
    <n v="97"/>
    <s v="mg/L"/>
    <m/>
    <n v="10"/>
    <n v="0.20100000000000001"/>
    <n v="18.272727272727273"/>
    <s v="mg/L"/>
    <m/>
    <n v="1E-3"/>
    <s v="&lt;0.05"/>
    <s v="mg/L"/>
    <m/>
    <m/>
    <m/>
    <m/>
    <m/>
    <m/>
    <m/>
    <m/>
    <s v="TN Subcontracted"/>
  </r>
  <r>
    <n v="3"/>
    <n v="2014"/>
    <s v="20156026-001"/>
    <x v="22"/>
    <x v="9"/>
    <s v="at mouth"/>
    <n v="37.598635000000002"/>
    <n v="-108.112647"/>
    <s v="07/18/2014 14:19:00"/>
    <n v="5.7"/>
    <s v="10/10/2014 00:00:00"/>
    <n v="8.6300000000000008"/>
    <s v=" 219.0"/>
    <s v=" 6.77"/>
    <m/>
    <n v="19.52"/>
    <s v="Routine"/>
    <s v="ENV-2014009401-001-A"/>
    <d v="2014-07-15T00:00:00"/>
    <n v="196"/>
    <d v="1899-12-30T15:30:00"/>
    <s v="BB BAB"/>
    <n v="1"/>
    <n v="75"/>
    <s v="ug/L"/>
    <s v=""/>
    <n v="40"/>
    <n v="0.3"/>
    <s v="ug/L"/>
    <s v="J"/>
    <n v="0.1"/>
    <n v="0.99"/>
    <s v="ug/L"/>
    <s v="J"/>
    <n v="0.1"/>
    <s v="&lt;0.07"/>
    <s v="ug/L"/>
    <s v="BDL"/>
    <n v="7.0000000000000007E-2"/>
    <n v="35"/>
    <s v="mg/L"/>
    <m/>
    <n v="0.02"/>
    <s v="&lt;1"/>
    <s v="ug/L"/>
    <s v="BDL"/>
    <n v="1"/>
    <s v="&lt;4"/>
    <s v="ug/L"/>
    <s v="BDL"/>
    <n v="4"/>
    <n v="130"/>
    <s v="mg/L"/>
    <s v=""/>
    <n v="1"/>
    <n v="42"/>
    <s v="ug/L"/>
    <s v=""/>
    <n v="3"/>
    <n v="62"/>
    <s v="ug/L"/>
    <s v=""/>
    <n v="3"/>
    <s v="&lt;0.15"/>
    <s v="ug/L"/>
    <s v="BDL"/>
    <n v="0.15"/>
    <n v="5.8"/>
    <s v="mg/L"/>
    <m/>
    <n v="0.06"/>
    <n v="5.0999999999999996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3"/>
    <s v="mg/L"/>
    <m/>
    <n v="0.1"/>
    <n v="0.84"/>
    <s v="ug/L"/>
    <s v="J"/>
    <n v="0.1"/>
    <s v="&lt;10"/>
    <s v="ug/L"/>
    <s v="BDL"/>
    <n v="10"/>
    <n v="1.7999999999999999E-2"/>
    <s v="mg/L"/>
    <s v=""/>
    <n v="3.0000000000000001E-3"/>
    <m/>
    <m/>
    <m/>
    <m/>
    <n v="1.2E-2"/>
    <s v="mg/L"/>
    <m/>
    <n v="3.0000000000000001E-3"/>
    <n v="3.3"/>
    <s v="mg/L"/>
    <s v=""/>
    <n v="1"/>
    <n v="130"/>
    <s v="mg/L"/>
    <m/>
    <n v="10"/>
    <n v="0.16800000000000001"/>
    <n v="14"/>
    <s v="mg/L"/>
    <m/>
    <n v="1E-3"/>
    <s v="&lt;0.05"/>
    <s v="mg/L"/>
    <m/>
    <m/>
    <m/>
    <m/>
    <m/>
    <m/>
    <m/>
    <m/>
    <s v="TN Subcontracted"/>
  </r>
  <r>
    <n v="4"/>
    <n v="2014"/>
    <s v="20156029-001"/>
    <x v="23"/>
    <x v="10"/>
    <s v="abv Vallecito Reservoir at Campground"/>
    <n v="37.473984999999999"/>
    <n v="-107.546542"/>
    <s v="07/18/2014 14:19:00"/>
    <n v="5.7"/>
    <s v="10/10/2014 00:00:00"/>
    <n v="7.71"/>
    <s v=" 41.24"/>
    <s v=" 7.38"/>
    <m/>
    <n v="13.25"/>
    <s v="Routine"/>
    <s v="ENV-2014009404-001-A"/>
    <d v="2014-07-16T00:00:00"/>
    <n v="197"/>
    <d v="1899-12-30T00:00:00"/>
    <s v="BB BAB"/>
    <n v="1"/>
    <n v="130"/>
    <s v="ug/L"/>
    <s v=""/>
    <n v="40"/>
    <n v="0.16"/>
    <s v="ug/L"/>
    <s v="J"/>
    <n v="0.1"/>
    <n v="0.17"/>
    <s v="ug/L"/>
    <s v="J"/>
    <n v="0.1"/>
    <s v="&lt;0.07"/>
    <s v="ug/L"/>
    <s v="BDL"/>
    <n v="7.0000000000000007E-2"/>
    <n v="6.6"/>
    <s v="mg/L"/>
    <m/>
    <n v="0.02"/>
    <s v="&lt;1"/>
    <s v="ug/L"/>
    <s v="BDL"/>
    <n v="1"/>
    <s v="&lt;4"/>
    <s v="ug/L"/>
    <s v="BDL"/>
    <n v="4"/>
    <n v="22"/>
    <s v="mg/L"/>
    <s v=""/>
    <n v="1"/>
    <n v="64"/>
    <s v="ug/L"/>
    <s v=""/>
    <n v="3"/>
    <n v="50"/>
    <s v="ug/L"/>
    <s v=""/>
    <n v="3"/>
    <s v="&lt;0.15"/>
    <s v="ug/L"/>
    <s v="BDL"/>
    <n v="0.15"/>
    <n v="1.6"/>
    <s v="mg/L"/>
    <m/>
    <n v="0.06"/>
    <n v="17"/>
    <s v="ug/L"/>
    <s v=""/>
    <n v="2"/>
    <n v="1.3"/>
    <s v="ug/L"/>
    <m/>
    <n v="1"/>
    <s v="&lt;0.17"/>
    <s v="ug/L"/>
    <s v="BDL"/>
    <n v="0.17"/>
    <s v="&lt;0.7"/>
    <s v="ug/L"/>
    <s v="BDL"/>
    <n v="0.7"/>
    <n v="1.1000000000000001"/>
    <s v="mg/L"/>
    <m/>
    <n v="0.1"/>
    <n v="0.43"/>
    <s v="ug/L"/>
    <s v="J"/>
    <n v="0.1"/>
    <s v="&lt;10"/>
    <s v="ug/L"/>
    <s v="BDL"/>
    <n v="10"/>
    <n v="1.2999999999999999E-2"/>
    <s v="mg/L"/>
    <s v=""/>
    <n v="3.0000000000000001E-3"/>
    <m/>
    <m/>
    <m/>
    <m/>
    <n v="1.0999999999999999E-2"/>
    <s v="mg/L"/>
    <m/>
    <n v="3.0000000000000001E-3"/>
    <n v="7.9"/>
    <s v="mg/L"/>
    <s v=""/>
    <n v="1"/>
    <n v="18"/>
    <s v="mg/L"/>
    <m/>
    <n v="10"/>
    <n v="0.186"/>
    <n v="16.90909090909091"/>
    <s v="mg/L"/>
    <m/>
    <n v="1E-3"/>
    <n v="9.9000000000000005E-2"/>
    <s v="mg/L"/>
    <m/>
    <m/>
    <m/>
    <m/>
    <m/>
    <m/>
    <m/>
    <m/>
    <s v="TN Subcontracted"/>
  </r>
  <r>
    <n v="5"/>
    <n v="2014"/>
    <s v="20156027-001"/>
    <x v="24"/>
    <x v="11"/>
    <s v="abv 37.5 Rd"/>
    <n v="37.304149000000002"/>
    <n v="-108.357838"/>
    <s v="07/18/2014 14:19:00"/>
    <n v="5.7"/>
    <s v="10/10/2014 00:00:00"/>
    <n v="7.77"/>
    <s v=" 122.22"/>
    <s v=" 8.14"/>
    <m/>
    <n v="24.83"/>
    <s v="Routine"/>
    <s v="ENV-2014009402-001-A"/>
    <d v="2014-07-16T00:00:00"/>
    <n v="197"/>
    <d v="1899-12-30T12:06:00"/>
    <s v="BB BAB"/>
    <n v="1"/>
    <s v="&lt;40"/>
    <s v="ug/L"/>
    <s v=""/>
    <n v="40"/>
    <n v="1.2"/>
    <s v="ug/L"/>
    <s v=""/>
    <n v="0.1"/>
    <n v="2.4"/>
    <s v="ug/L"/>
    <s v=""/>
    <n v="0.1"/>
    <s v="&lt;0.07"/>
    <s v="ug/L"/>
    <s v="BDL"/>
    <n v="7.0000000000000007E-2"/>
    <n v="210"/>
    <s v="mg/L"/>
    <m/>
    <n v="0.02"/>
    <s v="&lt;1"/>
    <s v="ug/L"/>
    <s v="BDL"/>
    <n v="1"/>
    <s v="&lt;4"/>
    <s v="ug/L"/>
    <s v="BDL"/>
    <n v="4"/>
    <n v="1200"/>
    <s v="mg/L"/>
    <s v=""/>
    <n v="1"/>
    <n v="350"/>
    <s v="ug/L"/>
    <s v=""/>
    <n v="3"/>
    <n v="450"/>
    <s v="ug/L"/>
    <s v=""/>
    <n v="3"/>
    <s v="&lt;0.15"/>
    <s v="ug/L"/>
    <s v="BDL"/>
    <n v="0.15"/>
    <n v="110"/>
    <s v="mg/L"/>
    <m/>
    <n v="0.06"/>
    <n v="59"/>
    <s v="ug/L"/>
    <s v=""/>
    <n v="2"/>
    <n v="1.1000000000000001"/>
    <s v="ug/L"/>
    <m/>
    <n v="1"/>
    <n v="0.41"/>
    <s v="ug/L"/>
    <s v="J"/>
    <n v="0.17"/>
    <s v="&lt;0.7"/>
    <s v="ug/L"/>
    <s v="BDL"/>
    <n v="0.7"/>
    <n v="100"/>
    <s v="mg/L"/>
    <m/>
    <n v="0.1"/>
    <n v="5.9"/>
    <s v="ug/L"/>
    <s v=""/>
    <n v="0.1"/>
    <n v="21"/>
    <s v="ug/L"/>
    <s v=""/>
    <n v="10"/>
    <n v="0.03"/>
    <s v="mg/L"/>
    <s v=""/>
    <n v="3.0000000000000001E-3"/>
    <m/>
    <m/>
    <m/>
    <m/>
    <n v="1.7000000000000001E-2"/>
    <s v="mg/L"/>
    <m/>
    <n v="3.0000000000000001E-3"/>
    <n v="1300"/>
    <s v="mg/L"/>
    <s v=""/>
    <n v="1"/>
    <n v="260"/>
    <s v="mg/L"/>
    <m/>
    <n v="10"/>
    <n v="0.35199999999999998"/>
    <n v="20.705882352941174"/>
    <s v="mg/L"/>
    <m/>
    <n v="1E-3"/>
    <s v="&lt;0.05"/>
    <s v="mg/L"/>
    <m/>
    <m/>
    <m/>
    <m/>
    <m/>
    <m/>
    <m/>
    <m/>
    <s v="TN Subcontracted"/>
  </r>
  <r>
    <n v="6"/>
    <n v="2014"/>
    <s v="20156028-001"/>
    <x v="25"/>
    <x v="12"/>
    <s v="abv Lemon Reservoir at USGS gage"/>
    <n v="37.426000000000002"/>
    <n v="-107.674629"/>
    <s v="07/18/2014 14:19:00"/>
    <n v="5.7"/>
    <s v="10/10/2014 00:00:00"/>
    <n v="8.56"/>
    <s v=" 129.7"/>
    <s v=" 7.06"/>
    <m/>
    <n v="16.97"/>
    <s v="Routine"/>
    <s v="ENV-2014009403-001-A"/>
    <d v="2014-07-16T00:00:00"/>
    <n v="197"/>
    <d v="1899-12-30T15:00:00"/>
    <s v="BB BAB"/>
    <n v="1"/>
    <s v="&lt;40"/>
    <s v="ug/L"/>
    <s v=""/>
    <n v="40"/>
    <s v="&lt;0.1"/>
    <s v="ug/L"/>
    <m/>
    <n v="0.1"/>
    <s v="&lt;0.1"/>
    <s v="ug/L"/>
    <s v=""/>
    <n v="0.1"/>
    <s v="&lt;0.07"/>
    <s v="ug/L"/>
    <s v="BDL"/>
    <n v="7.0000000000000007E-2"/>
    <n v="18"/>
    <s v="mg/L"/>
    <m/>
    <n v="0.02"/>
    <s v="&lt;1"/>
    <s v="ug/L"/>
    <s v="BDL"/>
    <n v="1"/>
    <s v="&lt;4"/>
    <s v="ug/L"/>
    <s v="BDL"/>
    <n v="4"/>
    <n v="71"/>
    <s v="mg/L"/>
    <s v=""/>
    <n v="1"/>
    <n v="13"/>
    <s v="ug/L"/>
    <s v=""/>
    <n v="3"/>
    <n v="16"/>
    <s v="ug/L"/>
    <s v=""/>
    <n v="3"/>
    <s v="&lt;0.15"/>
    <s v="ug/L"/>
    <s v="BDL"/>
    <n v="0.15"/>
    <n v="3.7"/>
    <s v="mg/L"/>
    <m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n v="1.2"/>
    <s v="mg/L"/>
    <m/>
    <n v="0.1"/>
    <n v="0.91"/>
    <s v="ug/L"/>
    <s v="J"/>
    <n v="0.1"/>
    <s v="&lt;10"/>
    <s v="ug/L"/>
    <s v="BDL"/>
    <n v="10"/>
    <n v="1.4999999999999999E-2"/>
    <s v="mg/L"/>
    <s v=""/>
    <n v="3.0000000000000001E-3"/>
    <m/>
    <m/>
    <m/>
    <m/>
    <n v="3.0000000000000001E-3"/>
    <s v="mg/L"/>
    <s v="BDL"/>
    <n v="3.0000000000000001E-3"/>
    <n v="14"/>
    <s v="mg/L"/>
    <s v=""/>
    <n v="1"/>
    <n v="64"/>
    <s v="mg/L"/>
    <m/>
    <n v="10"/>
    <n v="0.14799999999999999"/>
    <n v="49.333333333333329"/>
    <s v="mg/L"/>
    <m/>
    <n v="1E-3"/>
    <s v="&lt;0.05"/>
    <s v="mg/L"/>
    <m/>
    <m/>
    <m/>
    <m/>
    <m/>
    <m/>
    <m/>
    <m/>
    <s v="TN Subcontracted"/>
  </r>
  <r>
    <n v="7"/>
    <n v="2014"/>
    <s v="20156030-001"/>
    <x v="26"/>
    <x v="13"/>
    <s v="at Hwy 151"/>
    <n v="37.172530000000002"/>
    <n v="-107.296858"/>
    <s v="07/18/2014 14:19:00"/>
    <n v="5.7"/>
    <s v="10/10/2014 00:00:00"/>
    <n v="7.98"/>
    <s v=" 537.1"/>
    <s v=" 6.63"/>
    <m/>
    <n v="17.41"/>
    <s v="Routine"/>
    <s v="ENV-2014009405-001-A"/>
    <d v="2014-07-17T00:00:00"/>
    <n v="198"/>
    <d v="1899-12-30T11:00:00"/>
    <s v="BB BAB"/>
    <n v="1"/>
    <n v="740"/>
    <s v="ug/L"/>
    <s v=""/>
    <n v="40"/>
    <n v="1.9"/>
    <s v="ug/L"/>
    <s v=""/>
    <n v="0.1"/>
    <n v="15"/>
    <s v="ug/L"/>
    <s v=""/>
    <n v="0.1"/>
    <n v="0.34"/>
    <s v="ug/L"/>
    <s v="J"/>
    <n v="7.0000000000000007E-2"/>
    <n v="68"/>
    <s v="mg/L"/>
    <m/>
    <n v="0.02"/>
    <s v="&lt;1"/>
    <s v="ug/L"/>
    <s v="BDL"/>
    <n v="1"/>
    <s v="&lt;4"/>
    <s v="ug/L"/>
    <s v="BDL"/>
    <n v="4"/>
    <n v="440"/>
    <s v="mg/L"/>
    <s v=""/>
    <n v="1"/>
    <n v="490"/>
    <s v="ug/L"/>
    <s v=""/>
    <n v="3"/>
    <n v="29000"/>
    <s v="ug/L"/>
    <s v=""/>
    <n v="3"/>
    <n v="1.6"/>
    <s v="ug/L"/>
    <s v=""/>
    <n v="0.15"/>
    <n v="18"/>
    <s v="mg/L"/>
    <m/>
    <n v="0.06"/>
    <n v="73"/>
    <s v="ug/L"/>
    <s v=""/>
    <n v="2"/>
    <n v="4.4000000000000004"/>
    <s v="ug/L"/>
    <m/>
    <n v="1"/>
    <n v="1.2"/>
    <s v="ug/L"/>
    <s v=""/>
    <n v="0.17"/>
    <s v="&lt;0.7"/>
    <s v="ug/L"/>
    <s v="BDL"/>
    <n v="0.7"/>
    <n v="21"/>
    <s v="mg/L"/>
    <m/>
    <n v="0.1"/>
    <n v="0.9"/>
    <s v="ug/L"/>
    <s v="J"/>
    <n v="0.1"/>
    <n v="15"/>
    <s v="ug/L"/>
    <s v=""/>
    <n v="10"/>
    <n v="0.12"/>
    <s v="mg/L"/>
    <s v=""/>
    <n v="3.0000000000000001E-3"/>
    <m/>
    <m/>
    <m/>
    <m/>
    <n v="1.1000000000000001"/>
    <s v="mg/L"/>
    <m/>
    <n v="3.0000000000000001E-3"/>
    <n v="150"/>
    <s v="mg/L"/>
    <s v=""/>
    <n v="1"/>
    <n v="260"/>
    <s v="mg/L"/>
    <m/>
    <n v="10"/>
    <n v="1.1000000000000001"/>
    <n v="1"/>
    <s v="mg/L"/>
    <m/>
    <n v="1E-3"/>
    <n v="0.88"/>
    <s v="mg/L"/>
    <m/>
    <m/>
    <m/>
    <m/>
    <m/>
    <m/>
    <m/>
    <m/>
    <s v="TN Subcontracted"/>
  </r>
  <r>
    <n v="8"/>
    <n v="2014"/>
    <s v="20156031-001"/>
    <x v="27"/>
    <x v="14"/>
    <s v="blw 631 Rd"/>
    <n v="37.455877000000001"/>
    <n v="-107.198972"/>
    <s v="07/18/2014 14:19:00"/>
    <n v="5.7"/>
    <s v="10/10/2014 00:00:00"/>
    <n v="8.81"/>
    <s v=" 66.71"/>
    <s v=" 6.38"/>
    <m/>
    <n v="23.26"/>
    <s v="Routine"/>
    <s v="ENV-2014009406-001-A"/>
    <d v="2014-07-17T00:00:00"/>
    <n v="198"/>
    <d v="1899-12-30T13:40:00"/>
    <s v="BB BAB"/>
    <n v="1"/>
    <n v="200"/>
    <s v="ug/L"/>
    <s v=""/>
    <n v="40"/>
    <n v="0.36"/>
    <s v="ug/L"/>
    <s v="J"/>
    <n v="0.1"/>
    <n v="0.92"/>
    <s v="ug/L"/>
    <s v="J"/>
    <n v="0.1"/>
    <s v="&lt;0.07"/>
    <s v="ug/L"/>
    <s v="BDL"/>
    <n v="7.0000000000000007E-2"/>
    <n v="7.7"/>
    <s v="mg/L"/>
    <m/>
    <n v="0.02"/>
    <s v="&lt;1"/>
    <s v="ug/L"/>
    <s v="BDL"/>
    <n v="1"/>
    <s v="&lt;4"/>
    <s v="ug/L"/>
    <s v="BDL"/>
    <n v="4"/>
    <n v="26"/>
    <s v="mg/L"/>
    <s v=""/>
    <n v="1"/>
    <n v="240"/>
    <s v="ug/L"/>
    <s v=""/>
    <n v="3"/>
    <n v="370"/>
    <s v="ug/L"/>
    <s v=""/>
    <n v="3"/>
    <s v="&lt;0.15"/>
    <s v="ug/L"/>
    <s v="BDL"/>
    <n v="0.15"/>
    <n v="1.3"/>
    <s v="mg/L"/>
    <m/>
    <n v="0.06"/>
    <n v="26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4"/>
    <s v="mg/L"/>
    <m/>
    <n v="0.1"/>
    <n v="0.1"/>
    <s v="ug/L"/>
    <s v="J"/>
    <n v="0.1"/>
    <s v="&lt;10"/>
    <s v="ug/L"/>
    <s v="BDL"/>
    <n v="10"/>
    <n v="2.1000000000000001E-2"/>
    <s v="mg/L"/>
    <s v=""/>
    <n v="3.0000000000000001E-3"/>
    <m/>
    <m/>
    <m/>
    <m/>
    <n v="4.3999999999999997E-2"/>
    <s v="mg/L"/>
    <m/>
    <n v="3.0000000000000001E-3"/>
    <n v="2.1"/>
    <s v="mg/L"/>
    <s v=""/>
    <n v="1"/>
    <n v="31"/>
    <s v="mg/L"/>
    <m/>
    <n v="10"/>
    <n v="0.20499999999999999"/>
    <n v="4.6590909090909092"/>
    <s v="mg/L"/>
    <m/>
    <n v="1E-3"/>
    <s v="&lt;0.05"/>
    <s v="mg/L"/>
    <m/>
    <m/>
    <m/>
    <m/>
    <m/>
    <m/>
    <m/>
    <m/>
    <s v="TN Subcontracted"/>
  </r>
  <r>
    <n v="9"/>
    <n v="2014"/>
    <s v="20156032-001"/>
    <x v="27"/>
    <x v="14"/>
    <s v="blw 631 Rd"/>
    <n v="37.455877000000001"/>
    <n v="-107.198972"/>
    <s v="07/18/2014 14:19:00"/>
    <n v="5.7"/>
    <s v="10/10/2014 00:00:00"/>
    <n v="8.81"/>
    <s v=" 66.71"/>
    <s v=" 6.38"/>
    <m/>
    <n v="23.26"/>
    <s v="Duplicate"/>
    <s v="ENV-2014009407-001-A"/>
    <d v="2014-07-17T00:00:00"/>
    <n v="198"/>
    <d v="1899-12-30T13:40:00"/>
    <s v="BB BAB"/>
    <n v="1"/>
    <n v="200"/>
    <s v="ug/L"/>
    <s v=""/>
    <n v="40"/>
    <n v="0.34"/>
    <s v="ug/L"/>
    <s v="J"/>
    <n v="0.1"/>
    <n v="0.92"/>
    <s v="ug/L"/>
    <s v="J"/>
    <n v="0.1"/>
    <s v="&lt;0.07"/>
    <s v="ug/L"/>
    <s v="BDL"/>
    <n v="7.0000000000000007E-2"/>
    <n v="6.4"/>
    <s v="mg/L"/>
    <m/>
    <n v="0.02"/>
    <s v="&lt;1"/>
    <s v="ug/L"/>
    <s v="BDL"/>
    <n v="1"/>
    <s v="&lt;4"/>
    <s v="ug/L"/>
    <s v="BDL"/>
    <n v="4"/>
    <n v="27"/>
    <s v="mg/L"/>
    <s v=""/>
    <n v="1"/>
    <n v="220"/>
    <s v="ug/L"/>
    <s v=""/>
    <n v="3"/>
    <n v="400"/>
    <s v="ug/L"/>
    <s v=""/>
    <n v="3"/>
    <s v="&lt;0.15"/>
    <s v="ug/L"/>
    <s v="BDL"/>
    <n v="0.15"/>
    <n v="1"/>
    <s v="mg/L"/>
    <m/>
    <n v="0.06"/>
    <n v="20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9"/>
    <s v="mg/L"/>
    <m/>
    <n v="0.1"/>
    <s v="&lt;0.1"/>
    <s v="ug/L"/>
    <s v="BDL"/>
    <n v="0.1"/>
    <s v="&lt;10"/>
    <s v="ug/L"/>
    <s v="BDL"/>
    <n v="10"/>
    <n v="2.9000000000000001E-2"/>
    <s v="mg/L"/>
    <s v=""/>
    <n v="3.0000000000000001E-3"/>
    <m/>
    <m/>
    <m/>
    <m/>
    <n v="4.3999999999999997E-2"/>
    <s v="mg/L"/>
    <m/>
    <n v="3.0000000000000001E-3"/>
    <n v="2.1"/>
    <s v="mg/L"/>
    <s v=""/>
    <n v="1"/>
    <n v="31"/>
    <s v="mg/L"/>
    <m/>
    <n v="10"/>
    <n v="0.20399999999999999"/>
    <n v="4.6363636363636367"/>
    <s v="mg/L"/>
    <m/>
    <n v="1E-3"/>
    <s v="&lt;0.05"/>
    <s v="mg/L"/>
    <m/>
    <m/>
    <m/>
    <m/>
    <m/>
    <m/>
    <m/>
    <m/>
    <s v="TN Subcontracted"/>
  </r>
  <r>
    <n v="10"/>
    <n v="2014"/>
    <s v="20156033-001"/>
    <x v="27"/>
    <x v="14"/>
    <s v="blw 631 Rd"/>
    <n v="37.455877000000001"/>
    <n v="-107.198972"/>
    <s v="07/18/2014 14:19:00"/>
    <n v="5.7"/>
    <s v="10/10/2014 00:00:00"/>
    <s v="N/A"/>
    <s v="N/A"/>
    <s v="N/A"/>
    <m/>
    <s v="N/A"/>
    <s v="Blank"/>
    <s v="ENV-2014009408-001-A"/>
    <d v="2014-07-17T00:00:00"/>
    <n v="198"/>
    <d v="1899-12-30T13:40:00"/>
    <s v="BB BAB"/>
    <s v="N/A"/>
    <s v="&lt;40"/>
    <s v="ug/L"/>
    <s v=""/>
    <n v="40"/>
    <s v="&lt;0.1"/>
    <s v="ug/L"/>
    <m/>
    <n v="0.1"/>
    <s v="&lt;0.1"/>
    <s v="ug/L"/>
    <s v=""/>
    <n v="0.1"/>
    <s v="&lt;0.07"/>
    <s v="ug/L"/>
    <s v="BDL"/>
    <n v="7.0000000000000007E-2"/>
    <n v="9.0999999999999998E-2"/>
    <s v="mg/L"/>
    <m/>
    <n v="0.02"/>
    <s v="&lt;1"/>
    <s v="ug/L"/>
    <s v="BDL"/>
    <n v="1"/>
    <s v="&lt;4"/>
    <s v="ug/L"/>
    <s v="BDL"/>
    <n v="4"/>
    <s v="&lt;1"/>
    <s v="mg/L"/>
    <s v="BDL"/>
    <n v="1"/>
    <s v="&lt;3"/>
    <s v="ug/L"/>
    <s v="BDL"/>
    <n v="3"/>
    <s v="&lt;3"/>
    <s v="ug/L"/>
    <s v="BDL"/>
    <n v="3"/>
    <s v="&lt;0.15"/>
    <s v="ug/L"/>
    <s v="BDL"/>
    <n v="0.15"/>
    <s v="&lt;0.06"/>
    <s v="mg/L"/>
    <s v="BDL"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n v="0.41"/>
    <s v="mg/L"/>
    <m/>
    <n v="0.1"/>
    <s v="&lt;0.1"/>
    <s v="ug/L"/>
    <s v="BDL"/>
    <n v="0.1"/>
    <s v="&lt;10"/>
    <s v="ug/L"/>
    <s v="BDL"/>
    <n v="10"/>
    <n v="1.7999999999999999E-2"/>
    <s v="mg/L"/>
    <s v=""/>
    <n v="3.0000000000000001E-3"/>
    <m/>
    <m/>
    <m/>
    <m/>
    <n v="3.0000000000000001E-3"/>
    <s v="mg/L"/>
    <s v="BDL"/>
    <n v="3.0000000000000001E-3"/>
    <s v="&lt;1"/>
    <s v="mg/L"/>
    <s v="BDL"/>
    <n v="1"/>
    <s v="&lt;10"/>
    <s v="mg/L"/>
    <s v="BDL"/>
    <n v="10"/>
    <n v="6.4000000000000001E-2"/>
    <n v="21.333333333333332"/>
    <s v="mg/L"/>
    <m/>
    <n v="1E-3"/>
    <s v="&lt;0.05"/>
    <s v="mg/L"/>
    <m/>
    <m/>
    <m/>
    <m/>
    <m/>
    <m/>
    <m/>
    <m/>
    <s v="TN Subcontracted"/>
  </r>
  <r>
    <n v="11"/>
    <n v="2014"/>
    <s v="20156034-001"/>
    <x v="28"/>
    <x v="15"/>
    <s v="at 656 Rd (Group Campground)"/>
    <n v="37.143698000000001"/>
    <n v="-106.88550600000001"/>
    <s v="07/18/2014 14:19:00"/>
    <n v="5.7"/>
    <s v="10/10/2014 00:00:00"/>
    <n v="8.24"/>
    <s v=" 114.0"/>
    <s v=" 6.01"/>
    <m/>
    <n v="22.79"/>
    <s v="Routine"/>
    <s v="ENV-2014009409-001-A"/>
    <d v="2014-07-17T00:00:00"/>
    <n v="198"/>
    <d v="1899-12-30T15:30:00"/>
    <s v="BB BAB"/>
    <n v="1"/>
    <n v="170"/>
    <s v="ug/L"/>
    <s v=""/>
    <n v="40"/>
    <n v="0.33"/>
    <s v="ug/L"/>
    <s v="J"/>
    <n v="0.1"/>
    <n v="1.1000000000000001"/>
    <s v="ug/L"/>
    <s v=""/>
    <n v="0.1"/>
    <s v="&lt;0.07"/>
    <s v="ug/L"/>
    <s v="BDL"/>
    <n v="7.0000000000000007E-2"/>
    <n v="12"/>
    <s v="mg/L"/>
    <m/>
    <n v="0.02"/>
    <s v="&lt;1"/>
    <s v="ug/L"/>
    <s v="BDL"/>
    <n v="1"/>
    <s v="&lt;4"/>
    <s v="ug/L"/>
    <s v="BDL"/>
    <n v="4"/>
    <n v="50"/>
    <s v="mg/L"/>
    <s v=""/>
    <n v="1"/>
    <n v="210"/>
    <s v="ug/L"/>
    <s v=""/>
    <n v="3"/>
    <n v="1400"/>
    <s v="ug/L"/>
    <s v=""/>
    <n v="3"/>
    <s v="&lt;0.15"/>
    <s v="ug/L"/>
    <s v="BDL"/>
    <n v="0.15"/>
    <n v="2.1"/>
    <s v="mg/L"/>
    <m/>
    <n v="0.06"/>
    <n v="16"/>
    <s v="ug/L"/>
    <s v=""/>
    <n v="2"/>
    <s v="&lt;1"/>
    <s v="ug/L"/>
    <s v="BDL"/>
    <n v="1"/>
    <s v="&lt;0.17"/>
    <s v="ug/L"/>
    <s v="BDL"/>
    <n v="0.17"/>
    <s v="&lt;0.7"/>
    <s v="ug/L"/>
    <s v="BDL"/>
    <n v="0.7"/>
    <n v="5.3"/>
    <s v="mg/L"/>
    <m/>
    <n v="0.1"/>
    <s v="&lt;0.1"/>
    <s v="ug/L"/>
    <s v="BDL"/>
    <n v="0.1"/>
    <s v="&lt;10"/>
    <s v="ug/L"/>
    <s v="BDL"/>
    <n v="10"/>
    <n v="0.02"/>
    <s v="mg/L"/>
    <s v=""/>
    <n v="3.0000000000000001E-3"/>
    <m/>
    <m/>
    <m/>
    <m/>
    <n v="9.7000000000000003E-2"/>
    <s v="mg/L"/>
    <m/>
    <n v="3.0000000000000001E-3"/>
    <n v="5.2"/>
    <s v="mg/L"/>
    <s v=""/>
    <n v="1"/>
    <n v="52"/>
    <s v="mg/L"/>
    <m/>
    <n v="10"/>
    <n v="0.21099999999999999"/>
    <n v="2.1752577319587627"/>
    <s v="mg/L"/>
    <m/>
    <n v="1E-3"/>
    <s v="&lt;0.05"/>
    <s v="mg/L"/>
    <m/>
    <m/>
    <m/>
    <m/>
    <m/>
    <m/>
    <m/>
    <m/>
    <s v="TN Subcontracted"/>
  </r>
  <r>
    <n v="12"/>
    <n v="2014"/>
    <s v="20156035-001"/>
    <x v="29"/>
    <x v="16"/>
    <s v="at 362 Rd"/>
    <n v="37.060502999999997"/>
    <n v="-106.693152"/>
    <s v="07/18/2014 14:19:00"/>
    <n v="5.7"/>
    <s v="10/10/2014 00:00:00"/>
    <n v="7.75"/>
    <s v=" 112.1"/>
    <s v=" 6.85"/>
    <m/>
    <n v="15.73"/>
    <s v="Routine"/>
    <s v="ENV-2014009410-001-A"/>
    <d v="2014-07-17T00:00:00"/>
    <n v="198"/>
    <d v="1899-12-30T18:00:00"/>
    <s v="BB BAB"/>
    <n v="1"/>
    <n v="77"/>
    <s v="ug/L"/>
    <s v=""/>
    <n v="40"/>
    <n v="0.15"/>
    <s v="ug/L"/>
    <s v="J"/>
    <n v="0.1"/>
    <n v="0.14000000000000001"/>
    <s v="ug/L"/>
    <s v="J"/>
    <n v="0.1"/>
    <s v="&lt;0.07"/>
    <s v="ug/L"/>
    <s v="BDL"/>
    <n v="7.0000000000000007E-2"/>
    <n v="13"/>
    <s v="mg/L"/>
    <s v=""/>
    <n v="0.02"/>
    <s v="&lt;1"/>
    <s v="ug/L"/>
    <s v="BDL"/>
    <n v="1"/>
    <s v="&lt;4"/>
    <s v="ug/L"/>
    <s v="BDL"/>
    <n v="4"/>
    <n v="48"/>
    <s v="mg/L"/>
    <s v=""/>
    <n v="1"/>
    <n v="110"/>
    <s v="ug/L"/>
    <s v=""/>
    <n v="3"/>
    <n v="140"/>
    <s v="ug/L"/>
    <s v=""/>
    <n v="3"/>
    <s v="&lt;0.15"/>
    <s v="ug/L"/>
    <s v="BDL"/>
    <n v="0.15"/>
    <n v="2.1"/>
    <s v="mg/L"/>
    <s v=""/>
    <n v="0.06"/>
    <n v="11"/>
    <s v="ug/L"/>
    <s v=""/>
    <n v="2"/>
    <s v="&lt;1"/>
    <s v="ug/L"/>
    <s v="BDL"/>
    <n v="1"/>
    <s v="&lt;0.17"/>
    <s v="ug/L"/>
    <s v="BDL"/>
    <n v="0.17"/>
    <s v="&lt;0.7"/>
    <s v="ug/L"/>
    <s v="BDL"/>
    <n v="0.7"/>
    <n v="4.2"/>
    <s v="mg/L"/>
    <s v=""/>
    <n v="0.1"/>
    <s v="&lt;0.1"/>
    <s v="ug/L"/>
    <s v="BDL"/>
    <n v="0.1"/>
    <s v="&lt;10"/>
    <s v="ug/L"/>
    <s v="BDL"/>
    <n v="10"/>
    <n v="3.1E-2"/>
    <s v="mg/L"/>
    <s v=""/>
    <n v="3.0000000000000001E-3"/>
    <m/>
    <m/>
    <m/>
    <m/>
    <n v="0.06"/>
    <s v="mg/L"/>
    <m/>
    <n v="3.0000000000000001E-3"/>
    <n v="30"/>
    <s v="mg/L"/>
    <s v=""/>
    <n v="1"/>
    <n v="36"/>
    <s v="mg/L"/>
    <m/>
    <n v="10"/>
    <n v="0.125"/>
    <n v="2.0833333333333335"/>
    <s v="mg/L"/>
    <m/>
    <n v="1E-3"/>
    <s v="&lt;0.05"/>
    <s v="mg/L"/>
    <m/>
    <m/>
    <m/>
    <m/>
    <m/>
    <m/>
    <m/>
    <m/>
    <s v="TN Subcontracted"/>
  </r>
  <r>
    <n v="13"/>
    <n v="2014"/>
    <s v="20156036-001"/>
    <x v="30"/>
    <x v="17"/>
    <s v="at La Garita W.A. (794 Rd)"/>
    <n v="38.024929999999998"/>
    <n v="-106.837052"/>
    <s v="07/25/2014 16:15:00"/>
    <n v="6"/>
    <s v="10/10/2014 00:00:00"/>
    <n v="7.83"/>
    <s v=" 66.90"/>
    <s v=" 7.56"/>
    <m/>
    <n v="14.67"/>
    <s v="Routine"/>
    <s v="ENV-2014009778-001-A"/>
    <d v="2014-07-22T00:00:00"/>
    <n v="203"/>
    <d v="1899-12-30T13:11:00"/>
    <s v="BB SB"/>
    <n v="1"/>
    <s v="&lt;40"/>
    <s v="ug/L"/>
    <s v=""/>
    <n v="40"/>
    <n v="0.86"/>
    <s v="ug/L"/>
    <s v="J"/>
    <n v="0.1"/>
    <n v="3.1"/>
    <s v="ug/L"/>
    <s v=""/>
    <n v="0.1"/>
    <s v="&lt;0.07"/>
    <s v="ug/L"/>
    <s v="BDL"/>
    <n v="7.0000000000000007E-2"/>
    <n v="8.6999999999999993"/>
    <s v="mg/L"/>
    <m/>
    <n v="0.02"/>
    <s v="&lt;1"/>
    <s v="ug/L"/>
    <s v="BDL"/>
    <n v="1"/>
    <s v="&lt;4"/>
    <s v="ug/L"/>
    <s v="BDL"/>
    <n v="4"/>
    <n v="35"/>
    <s v="mg/L"/>
    <s v=""/>
    <n v="1"/>
    <n v="260"/>
    <s v="ug/L"/>
    <s v=""/>
    <n v="3"/>
    <n v="520"/>
    <s v="ug/L"/>
    <s v=""/>
    <n v="3"/>
    <s v="&lt;0.15"/>
    <s v="ug/L"/>
    <s v="BDL"/>
    <n v="0.15"/>
    <n v="2.5"/>
    <s v="mg/L"/>
    <m/>
    <n v="0.06"/>
    <n v="26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5"/>
    <s v="mg/L"/>
    <m/>
    <n v="0.1"/>
    <s v="&lt;0.1"/>
    <s v="ug/L"/>
    <s v="BDL"/>
    <n v="0.1"/>
    <s v="&lt;10"/>
    <s v="ug/L"/>
    <s v="BDL"/>
    <n v="10"/>
    <n v="0.02"/>
    <s v="mg/L"/>
    <s v=""/>
    <n v="3.0000000000000001E-3"/>
    <m/>
    <m/>
    <m/>
    <m/>
    <n v="7.2999999999999995E-2"/>
    <s v="mg/L"/>
    <m/>
    <n v="3.0000000000000001E-3"/>
    <n v="9.6999999999999993"/>
    <s v="mg/L"/>
    <s v=""/>
    <n v="1"/>
    <n v="29"/>
    <s v="mg/L"/>
    <m/>
    <n v="10"/>
    <n v="0.182"/>
    <n v="2.493150684931507"/>
    <s v="mg/L"/>
    <m/>
    <n v="1E-3"/>
    <n v="7.2999999999999995E-2"/>
    <s v="mg/L"/>
    <m/>
    <m/>
    <m/>
    <m/>
    <m/>
    <m/>
    <m/>
    <m/>
    <s v="TN Subcontracted"/>
  </r>
  <r>
    <n v="14"/>
    <n v="2014"/>
    <s v="20156037-001"/>
    <x v="31"/>
    <x v="18"/>
    <s v="0.7mi South of KK-14 Rd"/>
    <n v="38.223889999999997"/>
    <n v="-106.743961"/>
    <s v="07/25/2014 16:15:00"/>
    <n v="6"/>
    <s v="10/10/2014 00:00:00"/>
    <n v="8.8000000000000007"/>
    <s v=" 159.4"/>
    <s v=" 7.77"/>
    <m/>
    <n v="22.55"/>
    <s v="Routine"/>
    <s v="ENV-2014009779-001-A"/>
    <d v="2014-07-22T00:00:00"/>
    <n v="203"/>
    <d v="1899-12-30T15:48:00"/>
    <s v="BB SB"/>
    <n v="1"/>
    <n v="58"/>
    <s v="ug/L"/>
    <s v=""/>
    <n v="40"/>
    <n v="2.8"/>
    <s v="ug/L"/>
    <s v=""/>
    <n v="0.1"/>
    <n v="5.5"/>
    <s v="ug/L"/>
    <s v=""/>
    <n v="0.1"/>
    <s v="&lt;0.07"/>
    <s v="ug/L"/>
    <s v="BDL"/>
    <n v="7.0000000000000007E-2"/>
    <n v="19"/>
    <s v="mg/L"/>
    <m/>
    <n v="0.02"/>
    <s v="&lt;1"/>
    <s v="ug/L"/>
    <s v="BDL"/>
    <n v="1"/>
    <s v="&lt;4"/>
    <s v="ug/L"/>
    <s v="BDL"/>
    <n v="4"/>
    <n v="72"/>
    <s v="mg/L"/>
    <s v=""/>
    <n v="1"/>
    <n v="250"/>
    <s v="ug/L"/>
    <s v=""/>
    <n v="3"/>
    <n v="740"/>
    <s v="ug/L"/>
    <s v=""/>
    <n v="3"/>
    <s v="&lt;0.15"/>
    <s v="ug/L"/>
    <s v="BDL"/>
    <n v="0.15"/>
    <n v="3.6"/>
    <s v="mg/L"/>
    <m/>
    <n v="0.06"/>
    <n v="26"/>
    <s v="ug/L"/>
    <s v=""/>
    <n v="2"/>
    <s v="&lt;1"/>
    <s v="ug/L"/>
    <s v="BDL"/>
    <n v="1"/>
    <s v="&lt;0.17"/>
    <s v="ug/L"/>
    <s v="BDL"/>
    <n v="0.17"/>
    <s v="&lt;0.7"/>
    <s v="ug/L"/>
    <s v="BDL"/>
    <n v="0.7"/>
    <n v="6.1"/>
    <s v="mg/L"/>
    <m/>
    <n v="0.1"/>
    <n v="1.6"/>
    <s v="ug/L"/>
    <s v=""/>
    <n v="0.1"/>
    <s v="&lt;10"/>
    <s v="ug/L"/>
    <s v="BDL"/>
    <n v="10"/>
    <n v="1.6E-2"/>
    <s v="mg/L"/>
    <s v=""/>
    <n v="3.0000000000000001E-3"/>
    <m/>
    <m/>
    <m/>
    <m/>
    <n v="0.14000000000000001"/>
    <s v="mg/L"/>
    <m/>
    <n v="3.0000000000000001E-3"/>
    <n v="3.9"/>
    <s v="mg/L"/>
    <s v=""/>
    <n v="1"/>
    <n v="81"/>
    <s v="mg/L"/>
    <m/>
    <n v="10"/>
    <n v="0.17699999999999999"/>
    <n v="1.264285714285714"/>
    <s v="mg/L"/>
    <m/>
    <n v="1E-3"/>
    <s v="&lt;0.05"/>
    <s v="mg/L"/>
    <m/>
    <m/>
    <m/>
    <m/>
    <m/>
    <m/>
    <m/>
    <m/>
    <s v="TN Subcontracted"/>
  </r>
  <r>
    <n v="15"/>
    <n v="2014"/>
    <s v="20156038-001"/>
    <x v="32"/>
    <x v="19"/>
    <s v="at Cebolla Cr SWA"/>
    <n v="38.106758999999997"/>
    <n v="-107.03497400000001"/>
    <s v="07/25/2014 16:15:00"/>
    <n v="6"/>
    <s v="10/10/2014 00:00:00"/>
    <n v="7.7"/>
    <s v=" 115.0"/>
    <s v=" 7.49"/>
    <m/>
    <n v="17.36"/>
    <s v="Routine"/>
    <s v="ENV-2014009780-001-A"/>
    <d v="2014-07-22T00:00:00"/>
    <n v="203"/>
    <d v="1899-12-30T17:48:00"/>
    <s v="BB SB"/>
    <n v="1"/>
    <n v="63"/>
    <s v="ug/L"/>
    <s v=""/>
    <n v="40"/>
    <n v="0.5"/>
    <s v="ug/L"/>
    <s v="J"/>
    <n v="0.1"/>
    <n v="3"/>
    <s v="ug/L"/>
    <s v=""/>
    <n v="0.1"/>
    <s v="&lt;0.07"/>
    <s v="ug/L"/>
    <s v="BDL"/>
    <n v="7.0000000000000007E-2"/>
    <n v="15"/>
    <s v="mg/L"/>
    <m/>
    <n v="0.02"/>
    <s v="&lt;1"/>
    <s v="ug/L"/>
    <s v="BDL"/>
    <n v="1"/>
    <s v="&lt;4"/>
    <s v="ug/L"/>
    <s v="BDL"/>
    <n v="4"/>
    <n v="50"/>
    <s v="mg/L"/>
    <s v=""/>
    <n v="1"/>
    <n v="110"/>
    <s v="ug/L"/>
    <s v=""/>
    <n v="3"/>
    <n v="230"/>
    <s v="ug/L"/>
    <s v=""/>
    <n v="3"/>
    <s v="&lt;0.15"/>
    <s v="ug/L"/>
    <s v="BDL"/>
    <n v="0.15"/>
    <n v="2.7"/>
    <s v="mg/L"/>
    <m/>
    <n v="0.06"/>
    <n v="19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8"/>
    <s v="mg/L"/>
    <m/>
    <n v="0.1"/>
    <s v="&lt;0.1"/>
    <s v="ug/L"/>
    <s v="BDL"/>
    <n v="0.1"/>
    <s v="&lt;10"/>
    <s v="ug/L"/>
    <s v="BDL"/>
    <n v="10"/>
    <n v="1.4999999999999999E-2"/>
    <s v="mg/L"/>
    <s v=""/>
    <n v="3.0000000000000001E-3"/>
    <m/>
    <m/>
    <m/>
    <m/>
    <n v="7.0000000000000007E-2"/>
    <s v="mg/L"/>
    <m/>
    <n v="3.0000000000000001E-3"/>
    <n v="23"/>
    <s v="mg/L"/>
    <s v=""/>
    <n v="1"/>
    <n v="42"/>
    <s v="mg/L"/>
    <m/>
    <n v="10"/>
    <n v="0.123"/>
    <n v="1.7571428571428569"/>
    <s v="mg/L"/>
    <m/>
    <n v="1E-3"/>
    <s v="&lt;0.05"/>
    <s v="mg/L"/>
    <m/>
    <m/>
    <m/>
    <m/>
    <m/>
    <m/>
    <m/>
    <m/>
    <s v="TN Subcontracted"/>
  </r>
  <r>
    <n v="16"/>
    <n v="2014"/>
    <s v="20156039-001"/>
    <x v="33"/>
    <x v="18"/>
    <s v="at Sillsville"/>
    <n v="38.437232000000002"/>
    <n v="-106.762522"/>
    <s v="07/25/2014 16:15:00"/>
    <n v="6"/>
    <s v="10/10/2014 00:00:00"/>
    <n v="8.23"/>
    <s v=" 220.9"/>
    <s v=" 6.79"/>
    <m/>
    <n v="20.52"/>
    <s v="Routine"/>
    <s v="ENV-2014009781-001-A"/>
    <d v="2014-07-22T00:00:00"/>
    <n v="203"/>
    <d v="1899-12-30T20:18:00"/>
    <s v="BB SB"/>
    <n v="1"/>
    <s v="&lt;40"/>
    <s v="ug/L"/>
    <s v=""/>
    <n v="40"/>
    <n v="5.8"/>
    <s v="ug/L"/>
    <s v=""/>
    <n v="0.1"/>
    <n v="8.5"/>
    <s v="ug/L"/>
    <s v=""/>
    <n v="0.1"/>
    <s v="&lt;0.07"/>
    <s v="ug/L"/>
    <s v="BDL"/>
    <n v="7.0000000000000007E-2"/>
    <n v="26"/>
    <s v="mg/L"/>
    <m/>
    <n v="0.02"/>
    <s v="&lt;1"/>
    <s v="ug/L"/>
    <s v="BDL"/>
    <n v="1"/>
    <s v="&lt;4"/>
    <s v="ug/L"/>
    <s v="BDL"/>
    <n v="4"/>
    <n v="100"/>
    <s v="mg/L"/>
    <s v=""/>
    <n v="1"/>
    <n v="250"/>
    <s v="ug/L"/>
    <s v=""/>
    <n v="3"/>
    <n v="560"/>
    <s v="ug/L"/>
    <s v=""/>
    <n v="3"/>
    <s v="&lt;0.15"/>
    <s v="ug/L"/>
    <s v="BDL"/>
    <n v="0.15"/>
    <n v="5"/>
    <s v="mg/L"/>
    <m/>
    <n v="0.06"/>
    <n v="30"/>
    <s v="ug/L"/>
    <s v=""/>
    <n v="2"/>
    <s v="&lt;1"/>
    <s v="ug/L"/>
    <s v="BDL"/>
    <n v="1"/>
    <s v="&lt;0.17"/>
    <s v="ug/L"/>
    <s v="BDL"/>
    <n v="0.17"/>
    <s v="&lt;0.7"/>
    <s v="ug/L"/>
    <s v="BDL"/>
    <n v="0.7"/>
    <n v="8.6"/>
    <s v="mg/L"/>
    <m/>
    <n v="0.1"/>
    <n v="0.89"/>
    <s v="ug/L"/>
    <s v="J"/>
    <n v="0.1"/>
    <s v="&lt;10"/>
    <s v="ug/L"/>
    <s v="BDL"/>
    <n v="10"/>
    <n v="1.7999999999999999E-2"/>
    <s v="mg/L"/>
    <s v=""/>
    <n v="3.0000000000000001E-3"/>
    <m/>
    <m/>
    <m/>
    <m/>
    <n v="0.12"/>
    <s v="mg/L"/>
    <m/>
    <n v="3.0000000000000001E-3"/>
    <n v="5.9"/>
    <s v="mg/L"/>
    <s v=""/>
    <n v="1"/>
    <n v="120"/>
    <s v="mg/L"/>
    <m/>
    <n v="10"/>
    <n v="0.27800000000000002"/>
    <n v="2.3166666666666669"/>
    <s v="mg/L"/>
    <m/>
    <n v="1E-3"/>
    <s v="&lt;0.05"/>
    <s v="mg/L"/>
    <m/>
    <m/>
    <m/>
    <m/>
    <m/>
    <m/>
    <m/>
    <m/>
    <s v="TN Subcontracted"/>
  </r>
  <r>
    <n v="17"/>
    <n v="2014"/>
    <s v="20156040-001"/>
    <x v="34"/>
    <x v="20"/>
    <s v="at Mill-Castle Campground"/>
    <n v="38.695605"/>
    <n v="-107.0714"/>
    <s v="07/25/2014 16:15:00"/>
    <n v="6"/>
    <s v="10/10/2014 00:00:00"/>
    <n v="7.71"/>
    <s v=" 45.99"/>
    <s v=" 8.56"/>
    <m/>
    <n v="10.94"/>
    <s v="Routine"/>
    <s v="ENV-2014009782-001-A"/>
    <d v="2014-07-23T00:00:00"/>
    <n v="204"/>
    <d v="1899-12-30T10:20:00"/>
    <s v="BB SB"/>
    <n v="1"/>
    <s v="&lt;40"/>
    <s v="ug/L"/>
    <s v=""/>
    <n v="40"/>
    <n v="0.28999999999999998"/>
    <s v="ug/L"/>
    <s v="J"/>
    <n v="0.1"/>
    <n v="2.7"/>
    <s v="ug/L"/>
    <s v=""/>
    <n v="0.1"/>
    <s v="&lt;0.07"/>
    <s v="ug/L"/>
    <s v="BDL"/>
    <n v="7.0000000000000007E-2"/>
    <n v="7.2"/>
    <s v="mg/L"/>
    <m/>
    <n v="0.02"/>
    <s v="&lt;1"/>
    <s v="ug/L"/>
    <s v="BDL"/>
    <n v="1"/>
    <s v="&lt;4"/>
    <s v="ug/L"/>
    <s v="BDL"/>
    <n v="4"/>
    <n v="25"/>
    <s v="mg/L"/>
    <s v=""/>
    <n v="1"/>
    <n v="180"/>
    <s v="ug/L"/>
    <s v=""/>
    <n v="3"/>
    <n v="300"/>
    <s v="ug/L"/>
    <s v=""/>
    <n v="3"/>
    <s v="&lt;0.15"/>
    <s v="ug/L"/>
    <s v="BDL"/>
    <n v="0.15"/>
    <n v="1.3"/>
    <s v="mg/L"/>
    <m/>
    <n v="0.06"/>
    <n v="29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7"/>
    <s v="mg/L"/>
    <m/>
    <n v="0.1"/>
    <s v="&lt;0.1"/>
    <s v="ug/L"/>
    <s v="BDL"/>
    <n v="0.1"/>
    <s v="&lt;10"/>
    <s v="ug/L"/>
    <s v="BDL"/>
    <n v="10"/>
    <n v="9.4999999999999998E-3"/>
    <s v="mg/L"/>
    <s v=""/>
    <n v="3.0000000000000001E-3"/>
    <m/>
    <m/>
    <m/>
    <m/>
    <n v="8.8999999999999996E-2"/>
    <s v="mg/L"/>
    <m/>
    <n v="3.0000000000000001E-3"/>
    <n v="1.2"/>
    <s v="mg/L"/>
    <s v=""/>
    <n v="1"/>
    <n v="31"/>
    <s v="mg/L"/>
    <m/>
    <n v="10"/>
    <n v="0.14099999999999999"/>
    <n v="1.5842696629213482"/>
    <s v="mg/L"/>
    <m/>
    <n v="1E-3"/>
    <s v="&lt;0.05"/>
    <s v="mg/L"/>
    <m/>
    <m/>
    <m/>
    <m/>
    <m/>
    <m/>
    <m/>
    <m/>
    <s v="TN Subcontracted"/>
  </r>
  <r>
    <n v="18"/>
    <n v="2014"/>
    <s v="20156041-001"/>
    <x v="35"/>
    <x v="21"/>
    <s v="Blw 730 Rd"/>
    <n v="38.795644000000003"/>
    <n v="-107.087673"/>
    <s v="07/25/2014 16:15:00"/>
    <n v="6"/>
    <s v="10/10/2014 00:00:00"/>
    <n v="7.75"/>
    <s v=" 48.17"/>
    <s v=" 7.76"/>
    <m/>
    <n v="15.01"/>
    <s v="Routine"/>
    <s v="ENV-2014009783-001-A"/>
    <d v="2014-07-23T00:00:00"/>
    <n v="204"/>
    <d v="1899-12-30T12:16:00"/>
    <s v="BB SB"/>
    <n v="1"/>
    <s v="&lt;40"/>
    <s v="ug/L"/>
    <s v=""/>
    <n v="40"/>
    <n v="0.14000000000000001"/>
    <s v="ug/L"/>
    <s v="J"/>
    <n v="0.1"/>
    <n v="2.5"/>
    <s v="ug/L"/>
    <s v=""/>
    <n v="0.1"/>
    <s v="&lt;0.07"/>
    <s v="ug/L"/>
    <s v="BDL"/>
    <n v="7.0000000000000007E-2"/>
    <n v="6.9"/>
    <s v="mg/L"/>
    <m/>
    <n v="0.02"/>
    <s v="&lt;1"/>
    <s v="ug/L"/>
    <s v="BDL"/>
    <n v="1"/>
    <s v="&lt;4"/>
    <s v="ug/L"/>
    <s v="BDL"/>
    <n v="4"/>
    <n v="23"/>
    <s v="mg/L"/>
    <s v=""/>
    <n v="1"/>
    <n v="100"/>
    <s v="ug/L"/>
    <s v=""/>
    <n v="3"/>
    <n v="180"/>
    <s v="ug/L"/>
    <s v=""/>
    <n v="3"/>
    <s v="&lt;0.15"/>
    <s v="ug/L"/>
    <s v="BDL"/>
    <n v="0.15"/>
    <n v="1.4"/>
    <s v="mg/L"/>
    <m/>
    <n v="0.06"/>
    <n v="9.3000000000000007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8"/>
    <s v="mg/L"/>
    <m/>
    <n v="0.1"/>
    <s v="&lt;0.1"/>
    <s v="ug/L"/>
    <s v="BDL"/>
    <n v="0.1"/>
    <s v="&lt;10"/>
    <s v="ug/L"/>
    <s v="BDL"/>
    <n v="10"/>
    <n v="2.1000000000000001E-2"/>
    <s v="mg/L"/>
    <s v=""/>
    <n v="3.0000000000000001E-3"/>
    <m/>
    <m/>
    <m/>
    <m/>
    <n v="1.2E-2"/>
    <s v="mg/L"/>
    <m/>
    <n v="3.0000000000000001E-3"/>
    <n v="1.5"/>
    <s v="mg/L"/>
    <s v=""/>
    <n v="1"/>
    <n v="29"/>
    <s v="mg/L"/>
    <m/>
    <n v="10"/>
    <n v="0.13300000000000001"/>
    <n v="11.083333333333334"/>
    <s v="mg/L"/>
    <m/>
    <n v="1E-3"/>
    <s v="&lt;0.05"/>
    <s v="mg/L"/>
    <m/>
    <m/>
    <m/>
    <m/>
    <m/>
    <m/>
    <m/>
    <m/>
    <s v="TN Subcontracted"/>
  </r>
  <r>
    <n v="19"/>
    <n v="2014"/>
    <s v="20156042-001"/>
    <x v="36"/>
    <x v="22"/>
    <s v="at Gothic"/>
    <n v="38.963317000000004"/>
    <n v="-106.994384"/>
    <s v="07/25/2014 16:16:00"/>
    <n v="6"/>
    <s v="10/10/2014 00:00:00"/>
    <n v="8.2899999999999991"/>
    <s v=" 176.4"/>
    <s v=" 8.01"/>
    <m/>
    <n v="13.27"/>
    <s v="Routine"/>
    <s v="ENV-2014009784-001-A"/>
    <d v="2014-07-23T00:00:00"/>
    <n v="204"/>
    <d v="1899-12-30T16:12:00"/>
    <s v="BB SB"/>
    <n v="1"/>
    <s v="&lt;40"/>
    <s v="ug/L"/>
    <s v=""/>
    <n v="40"/>
    <n v="0.39"/>
    <s v="ug/L"/>
    <s v="J"/>
    <n v="0.1"/>
    <n v="0.42"/>
    <s v="ug/L"/>
    <s v="J"/>
    <n v="0.1"/>
    <s v="&lt;0.07"/>
    <s v="ug/L"/>
    <s v="BDL"/>
    <n v="7.0000000000000007E-2"/>
    <n v="35"/>
    <s v="mg/L"/>
    <m/>
    <n v="0.02"/>
    <s v="&lt;1"/>
    <s v="ug/L"/>
    <s v="BDL"/>
    <n v="1"/>
    <s v="&lt;4"/>
    <s v="ug/L"/>
    <s v="BDL"/>
    <n v="4"/>
    <n v="110"/>
    <s v="mg/L"/>
    <s v=""/>
    <n v="1"/>
    <n v="46"/>
    <s v="ug/L"/>
    <s v=""/>
    <n v="3"/>
    <n v="84"/>
    <s v="ug/L"/>
    <s v=""/>
    <n v="3"/>
    <s v="&lt;0.15"/>
    <s v="ug/L"/>
    <s v="BDL"/>
    <n v="0.15"/>
    <n v="4.9000000000000004"/>
    <s v="mg/L"/>
    <m/>
    <n v="0.06"/>
    <n v="9.1"/>
    <s v="ug/L"/>
    <s v=""/>
    <n v="2"/>
    <s v="&lt;1"/>
    <s v="ug/L"/>
    <s v="BDL"/>
    <n v="1"/>
    <n v="0.48"/>
    <s v="ug/L"/>
    <s v="J"/>
    <n v="0.17"/>
    <s v="&lt;0.7"/>
    <s v="ug/L"/>
    <s v="BDL"/>
    <n v="0.7"/>
    <n v="0.85"/>
    <s v="mg/L"/>
    <m/>
    <n v="0.1"/>
    <n v="0.25"/>
    <s v="ug/L"/>
    <s v="J"/>
    <n v="0.1"/>
    <s v="&lt;10"/>
    <s v="ug/L"/>
    <s v="BDL"/>
    <n v="10"/>
    <n v="1.4E-2"/>
    <s v="mg/L"/>
    <s v=""/>
    <n v="3.0000000000000001E-3"/>
    <m/>
    <m/>
    <m/>
    <m/>
    <n v="8.8999999999999999E-3"/>
    <s v="mg/L"/>
    <m/>
    <n v="3.0000000000000001E-3"/>
    <n v="30"/>
    <s v="mg/L"/>
    <s v=""/>
    <n v="1"/>
    <n v="89"/>
    <s v="mg/L"/>
    <m/>
    <n v="10"/>
    <n v="0.13400000000000001"/>
    <n v="15.056179775280899"/>
    <s v="mg/L"/>
    <m/>
    <n v="1E-3"/>
    <s v="&lt;0.05"/>
    <s v="mg/L"/>
    <m/>
    <m/>
    <m/>
    <m/>
    <m/>
    <m/>
    <m/>
    <m/>
    <s v="TN Subcontracted"/>
  </r>
  <r>
    <n v="20"/>
    <n v="2014"/>
    <s v="20156043-001"/>
    <x v="37"/>
    <x v="23"/>
    <s v="Blw Snelson Cr"/>
    <n v="38.446510000000004"/>
    <n v="-107.344228"/>
    <s v="07/25/2014 16:16:00"/>
    <n v="6"/>
    <s v="10/10/2014 00:00:00"/>
    <n v="8.23"/>
    <s v=" 111.5"/>
    <s v=" 8.29"/>
    <m/>
    <n v="14.71"/>
    <s v="Routine"/>
    <s v="ENV-2014009785-001-A"/>
    <d v="2014-07-24T00:00:00"/>
    <n v="205"/>
    <d v="1899-12-30T10:03:00"/>
    <s v="BB SB"/>
    <n v="1"/>
    <n v="160"/>
    <s v="ug/L"/>
    <s v=""/>
    <n v="40"/>
    <n v="3.5"/>
    <s v="ug/L"/>
    <s v=""/>
    <n v="0.1"/>
    <n v="6.5"/>
    <s v="ug/L"/>
    <s v=""/>
    <n v="0.1"/>
    <s v="&lt;0.07"/>
    <s v="ug/L"/>
    <s v="BDL"/>
    <n v="7.0000000000000007E-2"/>
    <n v="17"/>
    <s v="mg/L"/>
    <m/>
    <n v="0.02"/>
    <s v="&lt;1"/>
    <s v="ug/L"/>
    <s v="BDL"/>
    <n v="1"/>
    <s v="&lt;4"/>
    <s v="ug/L"/>
    <s v="BDL"/>
    <n v="4"/>
    <n v="57"/>
    <s v="mg/L"/>
    <s v=""/>
    <n v="1"/>
    <n v="240"/>
    <s v="ug/L"/>
    <s v=""/>
    <n v="3"/>
    <n v="570"/>
    <s v="ug/L"/>
    <s v=""/>
    <n v="3"/>
    <s v="&lt;0.15"/>
    <s v="ug/L"/>
    <s v="BDL"/>
    <n v="0.15"/>
    <n v="3.3"/>
    <s v="mg/L"/>
    <m/>
    <n v="0.06"/>
    <n v="8.6"/>
    <s v="ug/L"/>
    <s v=""/>
    <n v="2"/>
    <s v="&lt;1"/>
    <s v="ug/L"/>
    <s v="BDL"/>
    <n v="1"/>
    <s v="&lt;0.17"/>
    <s v="ug/L"/>
    <s v="BDL"/>
    <n v="0.17"/>
    <s v="&lt;0.7"/>
    <s v="ug/L"/>
    <s v="BDL"/>
    <n v="0.7"/>
    <n v="4.0999999999999996"/>
    <s v="mg/L"/>
    <m/>
    <n v="0.1"/>
    <n v="0.28000000000000003"/>
    <s v="ug/L"/>
    <s v="J"/>
    <n v="0.1"/>
    <s v="&lt;10"/>
    <s v="ug/L"/>
    <s v="BDL"/>
    <n v="10"/>
    <n v="1.4999999999999999E-2"/>
    <s v="mg/L"/>
    <s v=""/>
    <n v="3.0000000000000001E-3"/>
    <m/>
    <m/>
    <m/>
    <m/>
    <n v="0.12"/>
    <s v="mg/L"/>
    <m/>
    <n v="3.0000000000000001E-3"/>
    <n v="1.6"/>
    <s v="mg/L"/>
    <s v=""/>
    <n v="1"/>
    <n v="66"/>
    <s v="mg/L"/>
    <m/>
    <n v="10"/>
    <n v="0.22600000000000001"/>
    <n v="1.8833333333333335"/>
    <s v="mg/L"/>
    <m/>
    <n v="1E-3"/>
    <n v="8.1000000000000003E-2"/>
    <s v="mg/L"/>
    <m/>
    <m/>
    <m/>
    <m/>
    <m/>
    <m/>
    <m/>
    <m/>
    <s v="TN Subcontracted"/>
  </r>
  <r>
    <n v="21"/>
    <n v="2014"/>
    <s v="20156044-001"/>
    <x v="38"/>
    <x v="24"/>
    <s v="@ Railroad Camp"/>
    <n v="38.351807000000001"/>
    <n v="-107.23636500000001"/>
    <s v="07/25/2014 16:16:00"/>
    <n v="6"/>
    <s v="10/10/2014 00:00:00"/>
    <n v="8.26"/>
    <s v=" 133.0"/>
    <s v=" 7.96"/>
    <m/>
    <n v="16.78"/>
    <s v="Routine"/>
    <s v="ENV-2014009786-001-A"/>
    <d v="2014-07-24T00:00:00"/>
    <n v="205"/>
    <d v="1899-12-30T12:11:00"/>
    <s v="BB SB"/>
    <n v="1"/>
    <n v="47"/>
    <s v="ug/L"/>
    <s v=""/>
    <n v="40"/>
    <n v="0.6"/>
    <s v="ug/L"/>
    <s v="J"/>
    <n v="0.1"/>
    <n v="2.7"/>
    <s v="ug/L"/>
    <s v=""/>
    <n v="0.1"/>
    <s v="&lt;0.07"/>
    <s v="ug/L"/>
    <s v="BDL"/>
    <n v="7.0000000000000007E-2"/>
    <n v="19"/>
    <s v="mg/L"/>
    <m/>
    <n v="0.02"/>
    <s v="&lt;1"/>
    <s v="ug/L"/>
    <s v="BDL"/>
    <n v="1"/>
    <s v="&lt;4"/>
    <s v="ug/L"/>
    <s v="BDL"/>
    <n v="4"/>
    <n v="67"/>
    <s v="mg/L"/>
    <s v=""/>
    <n v="1"/>
    <n v="19"/>
    <s v="ug/L"/>
    <s v=""/>
    <n v="3"/>
    <n v="82"/>
    <s v="ug/L"/>
    <s v=""/>
    <n v="3"/>
    <n v="0.3"/>
    <s v="ug/L"/>
    <s v="J"/>
    <n v="0.15"/>
    <n v="2.7"/>
    <s v="mg/L"/>
    <m/>
    <n v="0.06"/>
    <n v="12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9"/>
    <s v="mg/L"/>
    <m/>
    <n v="0.1"/>
    <n v="0.31"/>
    <s v="ug/L"/>
    <s v="J"/>
    <n v="0.1"/>
    <s v="&lt;10"/>
    <s v="ug/L"/>
    <s v="BDL"/>
    <n v="10"/>
    <n v="1.9E-2"/>
    <s v="mg/L"/>
    <s v=""/>
    <n v="3.0000000000000001E-3"/>
    <m/>
    <m/>
    <m/>
    <m/>
    <n v="2.3E-2"/>
    <s v="mg/L"/>
    <m/>
    <n v="3.0000000000000001E-3"/>
    <n v="36"/>
    <s v="mg/L"/>
    <s v=""/>
    <n v="1"/>
    <n v="37"/>
    <s v="mg/L"/>
    <m/>
    <n v="10"/>
    <n v="0.11899999999999999"/>
    <n v="5.1739130434782608"/>
    <s v="mg/L"/>
    <m/>
    <n v="1E-3"/>
    <s v="&lt;0.05"/>
    <s v="mg/L"/>
    <m/>
    <m/>
    <m/>
    <m/>
    <m/>
    <m/>
    <m/>
    <m/>
    <s v="TN Subcontracted"/>
  </r>
  <r>
    <n v="22"/>
    <n v="2014"/>
    <s v="20156045-001"/>
    <x v="39"/>
    <x v="25"/>
    <s v="at Hwy 50"/>
    <n v="38.405279999999998"/>
    <n v="-107.40833000000001"/>
    <s v="07/25/2014 16:16:00"/>
    <n v="6"/>
    <s v="10/10/2014 00:00:00"/>
    <n v="8.3800000000000008"/>
    <s v=" 66.73"/>
    <s v=" 7.42"/>
    <m/>
    <n v="17.559999999999999"/>
    <s v="Routine"/>
    <s v="ENV-2014009787-001-A"/>
    <d v="2014-07-24T00:00:00"/>
    <n v="205"/>
    <d v="1899-12-30T13:59:00"/>
    <s v="BB SB"/>
    <n v="1"/>
    <n v="82"/>
    <s v="ug/L"/>
    <s v=""/>
    <n v="40"/>
    <n v="0.69"/>
    <s v="ug/L"/>
    <s v="J"/>
    <n v="0.1"/>
    <n v="3"/>
    <s v="ug/L"/>
    <s v=""/>
    <n v="0.1"/>
    <s v="&lt;0.07"/>
    <s v="ug/L"/>
    <s v="BDL"/>
    <n v="7.0000000000000007E-2"/>
    <n v="7.4"/>
    <s v="mg/L"/>
    <m/>
    <n v="0.02"/>
    <s v="&lt;1"/>
    <s v="ug/L"/>
    <s v="BDL"/>
    <n v="1"/>
    <s v="&lt;4"/>
    <s v="ug/L"/>
    <s v="BDL"/>
    <n v="4"/>
    <n v="30"/>
    <s v="mg/L"/>
    <s v=""/>
    <n v="1"/>
    <n v="130"/>
    <s v="ug/L"/>
    <s v=""/>
    <n v="3"/>
    <n v="270"/>
    <s v="ug/L"/>
    <s v=""/>
    <n v="3"/>
    <s v="&lt;0.15"/>
    <s v="ug/L"/>
    <s v="BDL"/>
    <n v="0.15"/>
    <n v="1.7"/>
    <s v="mg/L"/>
    <m/>
    <n v="0.06"/>
    <n v="9.9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6"/>
    <s v="mg/L"/>
    <m/>
    <n v="0.1"/>
    <s v="&lt;0.1"/>
    <s v="ug/L"/>
    <s v="BDL"/>
    <n v="0.1"/>
    <s v="&lt;10"/>
    <s v="ug/L"/>
    <s v="BDL"/>
    <n v="10"/>
    <n v="1.6E-2"/>
    <s v="mg/L"/>
    <s v=""/>
    <n v="3.0000000000000001E-3"/>
    <m/>
    <m/>
    <m/>
    <m/>
    <n v="7.4999999999999997E-2"/>
    <s v="mg/L"/>
    <m/>
    <n v="3.0000000000000001E-3"/>
    <n v="2.2999999999999998"/>
    <s v="mg/L"/>
    <s v=""/>
    <n v="1"/>
    <n v="36"/>
    <s v="mg/L"/>
    <m/>
    <n v="10"/>
    <n v="0.13700000000000001"/>
    <n v="1.8266666666666669"/>
    <s v="mg/L"/>
    <m/>
    <n v="1E-3"/>
    <s v="&lt;0.05"/>
    <s v="mg/L"/>
    <m/>
    <m/>
    <m/>
    <m/>
    <m/>
    <m/>
    <m/>
    <m/>
    <s v="TN Subcontracted"/>
  </r>
  <r>
    <n v="23"/>
    <n v="2014"/>
    <s v="20156046-001"/>
    <x v="39"/>
    <x v="25"/>
    <s v="at Hwy 50"/>
    <n v="38.405279999999998"/>
    <n v="-107.40833000000001"/>
    <s v="07/25/2014 16:16:00"/>
    <n v="6"/>
    <s v="10/10/2014 00:00:00"/>
    <n v="8.3800000000000008"/>
    <s v=" 66.73"/>
    <s v=" 7.42"/>
    <m/>
    <n v="17.559999999999999"/>
    <s v="Duplicate"/>
    <s v="ENV-2014009788-001-A"/>
    <d v="2014-07-24T00:00:00"/>
    <n v="205"/>
    <d v="1899-12-30T13:59:00"/>
    <s v="BB SB"/>
    <n v="1"/>
    <n v="84"/>
    <s v="ug/L"/>
    <s v=""/>
    <n v="40"/>
    <n v="0.7"/>
    <s v="ug/L"/>
    <s v="J"/>
    <n v="0.1"/>
    <n v="2.9"/>
    <s v="ug/L"/>
    <s v=""/>
    <n v="0.1"/>
    <s v="&lt;0.07"/>
    <s v="ug/L"/>
    <s v="BDL"/>
    <n v="7.0000000000000007E-2"/>
    <n v="8.1999999999999993"/>
    <s v="mg/L"/>
    <s v=""/>
    <n v="0.02"/>
    <s v="&lt;1"/>
    <s v="ug/L"/>
    <s v="BDL"/>
    <n v="1"/>
    <s v="&lt;4"/>
    <s v="ug/L"/>
    <s v="BDL"/>
    <n v="4"/>
    <n v="29"/>
    <s v="mg/L"/>
    <s v=""/>
    <n v="1"/>
    <n v="130"/>
    <s v="ug/L"/>
    <s v=""/>
    <n v="3"/>
    <n v="270"/>
    <s v="ug/L"/>
    <s v=""/>
    <n v="3"/>
    <s v="&lt;0.15"/>
    <s v="ug/L"/>
    <s v="BDL"/>
    <n v="0.15"/>
    <n v="1.8"/>
    <s v="mg/L"/>
    <s v=""/>
    <n v="0.06"/>
    <n v="11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7"/>
    <s v="mg/L"/>
    <s v=""/>
    <n v="0.1"/>
    <s v="&lt;0.1"/>
    <s v="ug/L"/>
    <s v="BDL"/>
    <n v="0.1"/>
    <s v="&lt;10"/>
    <s v="ug/L"/>
    <s v="BDL"/>
    <n v="10"/>
    <n v="1.9E-2"/>
    <s v="mg/L"/>
    <s v=""/>
    <n v="3.0000000000000001E-3"/>
    <m/>
    <m/>
    <m/>
    <m/>
    <n v="7.5999999999999998E-2"/>
    <s v="mg/L"/>
    <m/>
    <n v="3.0000000000000001E-3"/>
    <n v="2.2000000000000002"/>
    <s v="mg/L"/>
    <s v=""/>
    <n v="1"/>
    <n v="36"/>
    <s v="mg/L"/>
    <m/>
    <n v="10"/>
    <n v="0.151"/>
    <n v="1.986842105263158"/>
    <s v="mg/L"/>
    <m/>
    <n v="1E-3"/>
    <s v="&lt;0.05"/>
    <s v="mg/L"/>
    <m/>
    <m/>
    <m/>
    <m/>
    <m/>
    <m/>
    <m/>
    <m/>
    <s v="TN Subcontracted"/>
  </r>
  <r>
    <n v="24"/>
    <n v="2014"/>
    <s v="20156047-001"/>
    <x v="39"/>
    <x v="25"/>
    <s v="at Hwy 50"/>
    <n v="38.405279999999998"/>
    <n v="-107.40833000000001"/>
    <s v="07/25/2014 16:16:00"/>
    <n v="6"/>
    <s v="10/10/2014 00:00:00"/>
    <s v="N/A"/>
    <s v="N/A"/>
    <s v="N/A"/>
    <m/>
    <s v="N/A"/>
    <s v="Blank"/>
    <s v="ENV-2014009789-001-A"/>
    <d v="2014-07-24T00:00:00"/>
    <n v="205"/>
    <d v="1899-12-30T13:59:00"/>
    <s v="BB SB"/>
    <s v="N/A"/>
    <s v="&lt;40"/>
    <s v="ug/L"/>
    <s v=""/>
    <n v="40"/>
    <s v="&lt;0.1"/>
    <s v="ug/L"/>
    <s v="BDL"/>
    <n v="0.1"/>
    <s v="&lt;0.1"/>
    <s v="ug/L"/>
    <s v="BDL"/>
    <n v="0.1"/>
    <s v="&lt;0.07"/>
    <s v="ug/L"/>
    <s v="BDL"/>
    <n v="7.0000000000000007E-2"/>
    <s v="&lt;0.02"/>
    <s v="mg/L"/>
    <s v="BDL"/>
    <n v="0.02"/>
    <s v="&lt;1"/>
    <s v="ug/L"/>
    <s v="BDL"/>
    <n v="1"/>
    <s v="&lt;4"/>
    <s v="ug/L"/>
    <s v="BDL"/>
    <n v="4"/>
    <s v="&lt;1"/>
    <s v="mg/L"/>
    <s v="BDL"/>
    <n v="1"/>
    <s v="&lt;3"/>
    <s v="ug/L"/>
    <s v="BDL"/>
    <n v="3"/>
    <s v="&lt;3"/>
    <s v="ug/L"/>
    <s v="BDL"/>
    <n v="3"/>
    <s v="&lt;0.15"/>
    <s v="ug/L"/>
    <s v="BDL"/>
    <n v="0.15"/>
    <s v="&lt;0.06"/>
    <s v="mg/L"/>
    <s v="BDL"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s v="&lt;0.1"/>
    <s v="mg/L"/>
    <s v="BDL"/>
    <n v="0.1"/>
    <s v="&lt;0.1"/>
    <s v="ug/L"/>
    <s v="BDL"/>
    <n v="0.1"/>
    <s v="&lt;10"/>
    <s v="ug/L"/>
    <s v="BDL"/>
    <n v="10"/>
    <n v="1.0999999999999999E-2"/>
    <s v="mg/L"/>
    <s v=""/>
    <n v="3.0000000000000001E-3"/>
    <m/>
    <m/>
    <m/>
    <m/>
    <n v="3.0999999999999999E-3"/>
    <s v="mg/L"/>
    <m/>
    <n v="3.0000000000000001E-3"/>
    <s v="&lt;1"/>
    <s v="mg/L"/>
    <s v="BDL"/>
    <n v="1"/>
    <s v="&lt;10"/>
    <s v="mg/L"/>
    <s v="BDL"/>
    <n v="10"/>
    <n v="7.1999999999999995E-2"/>
    <n v="23.225806451612904"/>
    <s v="mg/L"/>
    <m/>
    <n v="1E-3"/>
    <s v="&lt;0.05"/>
    <s v="mg/L"/>
    <m/>
    <m/>
    <m/>
    <m/>
    <m/>
    <m/>
    <m/>
    <m/>
    <s v="TN Subcontracted"/>
  </r>
  <r>
    <n v="25"/>
    <n v="2014"/>
    <s v="20156024-002"/>
    <x v="20"/>
    <x v="7"/>
    <s v="at Fish Creek SWA"/>
    <n v="37.745888000000001"/>
    <n v="-108.236599"/>
    <s v="08/08/2014 14:05:00"/>
    <n v="10.3"/>
    <s v="10/27/2014 00:00:00"/>
    <s v=" 8.10"/>
    <s v=" 148.2"/>
    <s v=" 7.51"/>
    <m/>
    <s v=" 14.29"/>
    <s v="Routine"/>
    <s v="ENV-2014010600-001-A"/>
    <d v="2014-08-05T00:00:00"/>
    <n v="217"/>
    <d v="1899-12-30T11:25:00"/>
    <s v="BB PB"/>
    <n v="2"/>
    <s v="&lt;40"/>
    <s v="ug/L"/>
    <m/>
    <n v="40"/>
    <n v="1.2"/>
    <s v="ug/L"/>
    <s v=""/>
    <n v="0.1"/>
    <n v="4.2"/>
    <s v="ug/L"/>
    <s v=""/>
    <n v="0.1"/>
    <s v="&lt;0.07"/>
    <s v="ug/L"/>
    <s v="BDL"/>
    <n v="7.0000000000000007E-2"/>
    <n v="24"/>
    <s v="mg/L"/>
    <m/>
    <n v="0.02"/>
    <s v="&lt;1"/>
    <s v="ug/L"/>
    <s v="BDL"/>
    <n v="1"/>
    <s v="&lt;4"/>
    <s v="ug/L"/>
    <s v="BDL"/>
    <n v="4"/>
    <n v="82"/>
    <s v="mg/L"/>
    <s v=""/>
    <n v="1"/>
    <n v="86"/>
    <s v="ug/L"/>
    <s v=""/>
    <n v="3"/>
    <n v="270"/>
    <s v="ug/L"/>
    <s v=""/>
    <n v="3"/>
    <n v="0.17"/>
    <s v="ug/L"/>
    <s v="J"/>
    <n v="0.15"/>
    <n v="4.4000000000000004"/>
    <s v="mg/L"/>
    <m/>
    <n v="0.06"/>
    <n v="12"/>
    <s v="ug/L"/>
    <s v=""/>
    <n v="2"/>
    <s v="&lt;1"/>
    <s v="ug/L"/>
    <s v="BDL"/>
    <n v="1"/>
    <n v="0.42"/>
    <s v="ug/L"/>
    <s v="J"/>
    <n v="0.17"/>
    <s v="&lt;0.7"/>
    <s v="ug/L"/>
    <s v="BDL"/>
    <n v="0.7"/>
    <n v="4.8"/>
    <s v="mg/L"/>
    <m/>
    <n v="0.1"/>
    <n v="0.15"/>
    <s v="ug/L"/>
    <s v="J"/>
    <n v="0.1"/>
    <s v="&lt;10"/>
    <s v="ug/L"/>
    <s v="BDL"/>
    <n v="10"/>
    <n v="1.6E-2"/>
    <s v="mg/L"/>
    <s v=""/>
    <n v="3.0000000000000001E-3"/>
    <m/>
    <m/>
    <m/>
    <m/>
    <n v="1.2E-2"/>
    <s v="mg/L"/>
    <m/>
    <n v="3.0000000000000001E-3"/>
    <n v="11"/>
    <s v="mg/L"/>
    <s v=""/>
    <n v="1"/>
    <n v="80"/>
    <s v="mg/L"/>
    <m/>
    <n v="10"/>
    <n v="0.123"/>
    <n v="10.25"/>
    <s v="mg/L"/>
    <m/>
    <n v="1E-3"/>
    <s v="&lt;0.05"/>
    <s v="mg/L"/>
    <m/>
    <m/>
    <m/>
    <m/>
    <m/>
    <m/>
    <m/>
    <m/>
    <s v="TN Subcontracted"/>
  </r>
  <r>
    <n v="26"/>
    <n v="2014"/>
    <s v="20156025-002"/>
    <x v="21"/>
    <x v="8"/>
    <s v="blw 686 Rd"/>
    <n v="37.705390000000001"/>
    <n v="-108.246014"/>
    <s v="08/08/2014 14:05:00"/>
    <n v="10.3"/>
    <s v="10/27/2014 00:00:00"/>
    <s v=" 8.48"/>
    <s v=" 266.9"/>
    <s v=" 7.40"/>
    <m/>
    <s v=" 17.26"/>
    <s v="Routine"/>
    <s v="ENV-2014010601-001-A"/>
    <d v="2014-08-05T00:00:00"/>
    <n v="217"/>
    <d v="1899-12-30T13:16:00"/>
    <s v="BB PB"/>
    <n v="2"/>
    <n v="54"/>
    <s v="ug/L"/>
    <s v=""/>
    <n v="40"/>
    <n v="1.3"/>
    <s v="ug/L"/>
    <s v=""/>
    <n v="0.1"/>
    <n v="4.5"/>
    <s v="ug/L"/>
    <s v=""/>
    <n v="0.1"/>
    <s v="&lt;0.07"/>
    <s v="ug/L"/>
    <s v="BDL"/>
    <n v="7.0000000000000007E-2"/>
    <n v="37"/>
    <s v="mg/L"/>
    <m/>
    <n v="0.02"/>
    <s v="&lt;1"/>
    <s v="ug/L"/>
    <s v="BDL"/>
    <n v="1"/>
    <s v="&lt;4"/>
    <s v="ug/L"/>
    <s v="BDL"/>
    <n v="4"/>
    <n v="130"/>
    <s v="mg/L"/>
    <s v=""/>
    <n v="1"/>
    <n v="51"/>
    <s v="ug/L"/>
    <s v=""/>
    <n v="3"/>
    <n v="530"/>
    <s v="ug/L"/>
    <s v=""/>
    <n v="3"/>
    <n v="0.35"/>
    <s v="ug/L"/>
    <s v="J"/>
    <n v="0.15"/>
    <n v="6.5"/>
    <s v="mg/L"/>
    <m/>
    <n v="0.06"/>
    <n v="8.6999999999999993"/>
    <s v="ug/L"/>
    <s v=""/>
    <n v="2"/>
    <s v="&lt;1"/>
    <s v="ug/L"/>
    <s v="BDL"/>
    <n v="1"/>
    <n v="0.25"/>
    <s v="ug/L"/>
    <s v="J"/>
    <n v="0.17"/>
    <s v="&lt;0.7"/>
    <s v="ug/L"/>
    <s v="BDL"/>
    <n v="0.7"/>
    <n v="12"/>
    <s v="mg/L"/>
    <m/>
    <n v="0.1"/>
    <n v="0.27"/>
    <s v="ug/L"/>
    <s v="J"/>
    <n v="0.1"/>
    <s v="&lt;10"/>
    <s v="ug/L"/>
    <s v="BDL"/>
    <n v="10"/>
    <n v="1.7999999999999999E-2"/>
    <s v="mg/L"/>
    <s v=""/>
    <n v="3.0000000000000001E-3"/>
    <m/>
    <m/>
    <m/>
    <m/>
    <n v="1.9E-2"/>
    <s v="mg/L"/>
    <m/>
    <n v="3.0000000000000001E-3"/>
    <n v="28"/>
    <s v="mg/L"/>
    <s v=""/>
    <n v="1"/>
    <n v="110"/>
    <s v="mg/L"/>
    <m/>
    <n v="10"/>
    <n v="0.23300000000000001"/>
    <n v="12.263157894736842"/>
    <s v="mg/L"/>
    <m/>
    <n v="1E-3"/>
    <s v="&lt;0.05"/>
    <s v="mg/L"/>
    <m/>
    <m/>
    <m/>
    <m/>
    <m/>
    <m/>
    <m/>
    <m/>
    <s v="TN Subcontracted"/>
  </r>
  <r>
    <n v="27"/>
    <n v="2014"/>
    <s v="20156026-002"/>
    <x v="22"/>
    <x v="9"/>
    <s v="at mouth"/>
    <n v="37.598635000000002"/>
    <n v="-108.112647"/>
    <s v="08/08/2014 14:05:00"/>
    <n v="10.3"/>
    <s v="10/27/2014 00:00:00"/>
    <n v="8.61"/>
    <n v="230.9"/>
    <n v="6.79"/>
    <m/>
    <n v="19.22"/>
    <s v="Routine"/>
    <s v="ENV-2014010602-001-A"/>
    <d v="2014-08-05T00:00:00"/>
    <n v="217"/>
    <d v="1899-12-30T14:18:00"/>
    <s v="BB PB"/>
    <n v="2"/>
    <s v="&lt;40"/>
    <s v="ug/L"/>
    <s v=""/>
    <n v="40"/>
    <n v="0.26"/>
    <s v="ug/L"/>
    <s v="J"/>
    <n v="0.1"/>
    <n v="2.9"/>
    <s v="ug/L"/>
    <s v=""/>
    <n v="0.1"/>
    <s v="&lt;0.07"/>
    <s v="ug/L"/>
    <s v="BDL"/>
    <n v="7.0000000000000007E-2"/>
    <n v="40"/>
    <s v="mg/L"/>
    <m/>
    <n v="0.02"/>
    <s v="&lt;1"/>
    <s v="ug/L"/>
    <s v="BDL"/>
    <n v="1"/>
    <s v="&lt;4"/>
    <s v="ug/L"/>
    <s v="BDL"/>
    <n v="4"/>
    <n v="130"/>
    <s v="mg/L"/>
    <s v=""/>
    <n v="1"/>
    <n v="15"/>
    <s v="ug/L"/>
    <s v=""/>
    <n v="3"/>
    <n v="450"/>
    <s v="ug/L"/>
    <s v=""/>
    <n v="3"/>
    <s v="&lt;0.15"/>
    <s v="ug/L"/>
    <s v="BDL"/>
    <n v="0.15"/>
    <n v="6.7"/>
    <s v="mg/L"/>
    <m/>
    <n v="0.06"/>
    <n v="2.2000000000000002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2"/>
    <s v="mg/L"/>
    <m/>
    <n v="0.1"/>
    <n v="0.86"/>
    <s v="ug/L"/>
    <s v="J"/>
    <n v="0.1"/>
    <s v="&lt;10"/>
    <s v="ug/L"/>
    <s v="BDL"/>
    <n v="10"/>
    <n v="1.9E-2"/>
    <s v="mg/L"/>
    <s v=""/>
    <n v="3.0000000000000001E-3"/>
    <m/>
    <m/>
    <m/>
    <m/>
    <n v="1.9E-2"/>
    <s v="mg/L"/>
    <m/>
    <n v="3.0000000000000001E-3"/>
    <n v="2.9"/>
    <s v="mg/L"/>
    <s v=""/>
    <n v="1"/>
    <n v="140"/>
    <s v="mg/L"/>
    <m/>
    <n v="10"/>
    <n v="0.14899999999999999"/>
    <n v="7.8421052631578947"/>
    <s v="mg/L"/>
    <m/>
    <n v="1E-3"/>
    <s v="&lt;0.05"/>
    <s v="mg/L"/>
    <m/>
    <m/>
    <m/>
    <m/>
    <m/>
    <m/>
    <m/>
    <m/>
    <s v="TN Subcontracted"/>
  </r>
  <r>
    <n v="28"/>
    <n v="2014"/>
    <s v="20156027-002"/>
    <x v="24"/>
    <x v="11"/>
    <s v="abv 37.5 Rd"/>
    <n v="37.304149000000002"/>
    <n v="-108.357838"/>
    <s v="08/08/2014 14:05:00"/>
    <n v="10.3"/>
    <s v="10/27/2014 00:00:00"/>
    <s v=" 7.82"/>
    <s v=" 1263"/>
    <s v=" 7.85"/>
    <m/>
    <s v=" 20.20"/>
    <s v="Routine"/>
    <s v="ENV-2014010603-001-A"/>
    <d v="2014-08-06T00:00:00"/>
    <n v="218"/>
    <d v="1899-12-30T10:10:00"/>
    <s v="BB PB"/>
    <n v="2"/>
    <s v="&lt;40"/>
    <s v="ug/L"/>
    <s v=""/>
    <n v="40"/>
    <n v="0.7"/>
    <s v="ug/L"/>
    <s v="J"/>
    <n v="0.1"/>
    <n v="4.3"/>
    <s v="ug/L"/>
    <s v=""/>
    <n v="0.1"/>
    <s v="&lt;0.07"/>
    <s v="ug/L"/>
    <s v="BDL"/>
    <n v="7.0000000000000007E-2"/>
    <n v="140"/>
    <s v="mg/L"/>
    <m/>
    <n v="0.02"/>
    <s v="&lt;1"/>
    <s v="ug/L"/>
    <s v="BDL"/>
    <n v="1"/>
    <n v="4.3"/>
    <s v="ug/L"/>
    <m/>
    <n v="4"/>
    <n v="650"/>
    <s v="mg/L"/>
    <s v=""/>
    <n v="1"/>
    <n v="73"/>
    <s v="ug/L"/>
    <s v=""/>
    <n v="3"/>
    <n v="380"/>
    <s v="ug/L"/>
    <s v=""/>
    <n v="3"/>
    <s v="&lt;0.15"/>
    <s v="ug/L"/>
    <s v="BDL"/>
    <n v="0.15"/>
    <n v="67"/>
    <s v="mg/L"/>
    <m/>
    <n v="0.06"/>
    <n v="110"/>
    <s v="ug/L"/>
    <s v=""/>
    <n v="2"/>
    <s v="&lt;1"/>
    <s v="ug/L"/>
    <s v="BDL"/>
    <n v="1"/>
    <n v="1.1000000000000001"/>
    <s v="ug/L"/>
    <s v=""/>
    <n v="0.17"/>
    <s v="&lt;0.7"/>
    <s v="ug/L"/>
    <s v="BDL"/>
    <n v="0.7"/>
    <n v="57"/>
    <s v="mg/L"/>
    <m/>
    <n v="0.1"/>
    <n v="4.0999999999999996"/>
    <s v="ug/L"/>
    <s v="J"/>
    <n v="0.1"/>
    <n v="15"/>
    <s v="ug/L"/>
    <s v=""/>
    <n v="10"/>
    <n v="3.6999999999999998E-2"/>
    <s v="mg/L"/>
    <s v=""/>
    <n v="3.0000000000000001E-3"/>
    <m/>
    <m/>
    <m/>
    <m/>
    <n v="1.7999999999999999E-2"/>
    <s v="mg/L"/>
    <m/>
    <n v="3.0000000000000001E-3"/>
    <n v="590"/>
    <s v="mg/L"/>
    <s v=""/>
    <n v="1"/>
    <n v="210"/>
    <s v="mg/L"/>
    <m/>
    <n v="10"/>
    <n v="0.26300000000000001"/>
    <n v="14.611111111111112"/>
    <s v="mg/L"/>
    <m/>
    <n v="1E-3"/>
    <s v="&lt;0.05"/>
    <s v="mg/L"/>
    <m/>
    <m/>
    <m/>
    <m/>
    <m/>
    <m/>
    <m/>
    <m/>
    <s v="TN Subcontracted"/>
  </r>
  <r>
    <n v="29"/>
    <n v="2014"/>
    <s v="20156028-002"/>
    <x v="25"/>
    <x v="12"/>
    <s v="abv Lemon Reservoir at USGS gage"/>
    <n v="37.426000000000002"/>
    <n v="-107.674629"/>
    <s v="08/08/2014 14:05:00"/>
    <n v="10.3"/>
    <s v="10/27/2014 00:00:00"/>
    <s v=" 8.24"/>
    <s v=" 93.09"/>
    <s v=" 7.56"/>
    <m/>
    <s v=" 14.33"/>
    <s v="Routine"/>
    <s v="ENV-2014010604-001-A"/>
    <d v="2014-08-06T00:00:00"/>
    <n v="218"/>
    <d v="1899-12-30T13:30:00"/>
    <s v="BB PB"/>
    <n v="2"/>
    <s v="&lt;40"/>
    <s v="ug/L"/>
    <s v=""/>
    <n v="40"/>
    <s v="&lt;0.1"/>
    <s v="ug/L"/>
    <s v="BDL"/>
    <n v="0.1"/>
    <n v="3.5"/>
    <s v="ug/L"/>
    <s v=""/>
    <n v="0.1"/>
    <s v="&lt;0.07"/>
    <s v="ug/L"/>
    <s v="BDL"/>
    <n v="7.0000000000000007E-2"/>
    <n v="17"/>
    <s v="mg/L"/>
    <m/>
    <n v="0.02"/>
    <s v="&lt;1"/>
    <s v="ug/L"/>
    <s v="BDL"/>
    <n v="1"/>
    <s v="&lt;4"/>
    <s v="ug/L"/>
    <s v="BDL"/>
    <n v="4"/>
    <n v="59"/>
    <s v="mg/L"/>
    <s v=""/>
    <n v="1"/>
    <n v="17"/>
    <s v="ug/L"/>
    <s v=""/>
    <n v="3"/>
    <n v="73"/>
    <s v="ug/L"/>
    <s v=""/>
    <n v="3"/>
    <s v="&lt;0.15"/>
    <s v="ug/L"/>
    <s v="BDL"/>
    <n v="0.15"/>
    <n v="3.4"/>
    <s v="mg/L"/>
    <m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n v="0.73"/>
    <s v="mg/L"/>
    <m/>
    <n v="0.1"/>
    <n v="0.97"/>
    <s v="ug/L"/>
    <s v="J"/>
    <n v="0.1"/>
    <s v="&lt;10"/>
    <s v="ug/L"/>
    <s v="BDL"/>
    <n v="10"/>
    <s v="&lt;0.003"/>
    <s v="mg/L"/>
    <s v="BDL"/>
    <n v="3.0000000000000001E-3"/>
    <m/>
    <m/>
    <m/>
    <m/>
    <n v="3.0000000000000001E-3"/>
    <s v="mg/L"/>
    <s v="BDL"/>
    <n v="3.0000000000000001E-3"/>
    <n v="6.8"/>
    <s v="mg/L"/>
    <s v=""/>
    <n v="1"/>
    <n v="52"/>
    <s v="mg/L"/>
    <m/>
    <n v="10"/>
    <n v="0.156"/>
    <n v="52"/>
    <s v="mg/L"/>
    <m/>
    <n v="1E-3"/>
    <s v="&lt;0.05"/>
    <s v="mg/L"/>
    <m/>
    <m/>
    <m/>
    <m/>
    <m/>
    <m/>
    <m/>
    <m/>
    <s v="TN Subcontracted"/>
  </r>
  <r>
    <n v="30"/>
    <n v="2014"/>
    <s v="20156032-002"/>
    <x v="25"/>
    <x v="12"/>
    <s v="abv Lemon Reservoir at USGS gage"/>
    <n v="37.426000000000002"/>
    <n v="-107.674629"/>
    <s v="08/08/2014 14:05:00"/>
    <n v="10.3"/>
    <s v="10/27/2014 00:00:00"/>
    <s v=" 8.24"/>
    <s v=" 93.09"/>
    <s v=" 7.56"/>
    <m/>
    <s v=" 14.33"/>
    <s v="Duplicate"/>
    <s v="ENV-2014010608-001-A"/>
    <d v="2014-08-06T00:00:00"/>
    <n v="218"/>
    <d v="1899-12-30T13:30:00"/>
    <s v="BB PB"/>
    <n v="2"/>
    <s v="&lt;40"/>
    <s v="ug/L"/>
    <s v=""/>
    <n v="40"/>
    <s v="&lt;0.1"/>
    <s v="ug/L"/>
    <s v="BDL"/>
    <n v="0.1"/>
    <n v="2.7"/>
    <s v="ug/L"/>
    <s v=""/>
    <n v="0.1"/>
    <s v="&lt;0.07"/>
    <s v="ug/L"/>
    <s v="BDL"/>
    <n v="7.0000000000000007E-2"/>
    <n v="15"/>
    <s v="mg/L"/>
    <m/>
    <n v="0.02"/>
    <s v="&lt;1"/>
    <s v="ug/L"/>
    <s v="BDL"/>
    <n v="1"/>
    <s v="&lt;4"/>
    <s v="ug/L"/>
    <s v="BDL"/>
    <n v="4"/>
    <n v="56"/>
    <s v="mg/L"/>
    <s v=""/>
    <n v="1"/>
    <n v="16"/>
    <s v="ug/L"/>
    <s v=""/>
    <n v="3"/>
    <n v="56"/>
    <s v="ug/L"/>
    <s v=""/>
    <n v="3"/>
    <s v="&lt;0.15"/>
    <s v="ug/L"/>
    <s v="BDL"/>
    <n v="0.15"/>
    <n v="3.3"/>
    <s v="mg/L"/>
    <m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n v="0.73"/>
    <s v="mg/L"/>
    <m/>
    <n v="0.1"/>
    <n v="0.91"/>
    <s v="ug/L"/>
    <s v="J"/>
    <n v="0.1"/>
    <s v="&lt;10"/>
    <s v="ug/L"/>
    <s v="BDL"/>
    <n v="10"/>
    <n v="1.7999999999999999E-2"/>
    <s v="mg/L"/>
    <s v=""/>
    <n v="3.0000000000000001E-3"/>
    <m/>
    <m/>
    <m/>
    <m/>
    <n v="3.0000000000000001E-3"/>
    <s v="mg/L"/>
    <s v="BDL"/>
    <n v="3.0000000000000001E-3"/>
    <n v="6.8"/>
    <s v="mg/L"/>
    <s v=""/>
    <n v="1"/>
    <n v="51"/>
    <s v="mg/L"/>
    <m/>
    <n v="10"/>
    <n v="0.13400000000000001"/>
    <n v="44.666666666666671"/>
    <s v="mg/L"/>
    <m/>
    <n v="1E-3"/>
    <s v="&lt;0.05"/>
    <s v="mg/L"/>
    <m/>
    <m/>
    <m/>
    <m/>
    <m/>
    <m/>
    <m/>
    <m/>
    <s v="TN Subcontracted"/>
  </r>
  <r>
    <n v="31"/>
    <n v="2014"/>
    <s v="20156033-002"/>
    <x v="25"/>
    <x v="12"/>
    <s v="abv Lemon Reservoir at USGS gage"/>
    <n v="37.426000000000002"/>
    <n v="-107.674629"/>
    <s v="08/08/2014 14:05:00"/>
    <n v="10.3"/>
    <s v="10/27/2014 00:00:00"/>
    <s v="N/A"/>
    <s v="N/A"/>
    <s v="N/A"/>
    <m/>
    <s v="N/A"/>
    <s v="Blank"/>
    <s v="ENV-2014010610-001-A"/>
    <d v="2014-08-06T00:00:00"/>
    <n v="218"/>
    <d v="1899-12-30T13:30:00"/>
    <s v="BB PB"/>
    <s v="N/A"/>
    <s v="&lt;40"/>
    <s v="ug/L"/>
    <s v=""/>
    <n v="40"/>
    <s v="&lt;0.1"/>
    <s v="ug/L"/>
    <s v="BDL"/>
    <n v="0.1"/>
    <s v="&lt;0.1"/>
    <s v="ug/L"/>
    <s v="BDL"/>
    <n v="0.1"/>
    <s v="&lt;0.07"/>
    <s v="ug/L"/>
    <s v="BDL"/>
    <n v="7.0000000000000007E-2"/>
    <n v="2.1999999999999999E-2"/>
    <s v="mg/L"/>
    <m/>
    <n v="0.02"/>
    <s v="&lt;1"/>
    <s v="ug/L"/>
    <s v="BDL"/>
    <n v="1"/>
    <s v="&lt;4"/>
    <s v="ug/L"/>
    <s v="BDL"/>
    <n v="4"/>
    <s v="&lt;1"/>
    <s v="mg/L"/>
    <s v="BDL"/>
    <n v="1"/>
    <s v="&lt;3"/>
    <s v="ug/L"/>
    <s v="BDL"/>
    <n v="3"/>
    <s v="&lt;3"/>
    <s v="ug/L"/>
    <s v="BDL"/>
    <n v="3"/>
    <s v="&lt;0.15"/>
    <s v="ug/L"/>
    <s v="BDL"/>
    <n v="0.15"/>
    <s v="&lt;0.06"/>
    <s v="mg/L"/>
    <s v="BDL"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s v="&lt;0.1"/>
    <s v="mg/L"/>
    <s v="BDL"/>
    <n v="0.1"/>
    <s v="&lt;0.1"/>
    <s v="ug/L"/>
    <s v="BDL"/>
    <n v="0.1"/>
    <s v="&lt;10"/>
    <s v="ug/L"/>
    <s v="BDL"/>
    <n v="10"/>
    <n v="1.4999999999999999E-2"/>
    <s v="mg/L"/>
    <s v=""/>
    <n v="3.0000000000000001E-3"/>
    <m/>
    <m/>
    <m/>
    <m/>
    <n v="3.0000000000000001E-3"/>
    <s v="mg/L"/>
    <s v="BDL"/>
    <n v="3.0000000000000001E-3"/>
    <s v="&lt;1"/>
    <s v="mg/L"/>
    <s v="BDL"/>
    <n v="1"/>
    <s v="&lt;10"/>
    <s v="mg/L"/>
    <s v="BDL"/>
    <n v="10"/>
    <n v="6.0999999999999999E-2"/>
    <n v="20.333333333333332"/>
    <s v="mg/L"/>
    <m/>
    <n v="1E-3"/>
    <s v="&lt;0.05"/>
    <s v="mg/L"/>
    <m/>
    <m/>
    <m/>
    <m/>
    <m/>
    <m/>
    <m/>
    <m/>
    <s v="TN Subcontracted"/>
  </r>
  <r>
    <n v="32"/>
    <n v="2014"/>
    <s v="20156029-002"/>
    <x v="23"/>
    <x v="10"/>
    <s v="abv Vallecito Reservoir at Campground"/>
    <n v="37.473984999999999"/>
    <n v="-107.546542"/>
    <s v="08/08/2014 14:05:00"/>
    <n v="10.3"/>
    <s v="10/29/2014 00:00:00"/>
    <s v=" 7.69"/>
    <s v=" 49.94"/>
    <s v=" 7.55"/>
    <m/>
    <s v=" 12.95"/>
    <s v="Routine"/>
    <s v="ENV-2014010605-001-A"/>
    <d v="2014-08-06T00:00:00"/>
    <n v="218"/>
    <d v="1899-12-30T15:40:00"/>
    <s v="BB PB"/>
    <n v="2"/>
    <n v="90"/>
    <s v="ug/L"/>
    <s v=""/>
    <n v="40"/>
    <n v="0.18"/>
    <s v="ug/L"/>
    <s v="J"/>
    <n v="0.1"/>
    <n v="3.4"/>
    <s v="ug/L"/>
    <s v=""/>
    <n v="0.1"/>
    <s v="&lt;0.07"/>
    <s v="ug/L"/>
    <s v="BDL"/>
    <n v="7.0000000000000007E-2"/>
    <n v="7.6"/>
    <s v="mg/L"/>
    <m/>
    <n v="0.02"/>
    <s v="&lt;1"/>
    <s v="ug/L"/>
    <s v="BDL"/>
    <n v="1"/>
    <s v="&lt;4"/>
    <s v="ug/L"/>
    <s v="BDL"/>
    <n v="4"/>
    <n v="29"/>
    <s v="mg/L"/>
    <s v=""/>
    <n v="1"/>
    <n v="15"/>
    <s v="ug/L"/>
    <s v=""/>
    <n v="3"/>
    <n v="77"/>
    <s v="ug/L"/>
    <s v=""/>
    <n v="3"/>
    <s v="&lt;0.15"/>
    <s v="ug/L"/>
    <s v="BDL"/>
    <n v="0.15"/>
    <n v="2"/>
    <s v="mg/L"/>
    <m/>
    <n v="0.06"/>
    <n v="17"/>
    <s v="ug/L"/>
    <s v=""/>
    <n v="2"/>
    <n v="1.4"/>
    <s v="ug/L"/>
    <m/>
    <n v="1"/>
    <s v="&lt;0.17"/>
    <s v="ug/L"/>
    <s v="BDL"/>
    <n v="0.17"/>
    <s v="&lt;0.7"/>
    <s v="ug/L"/>
    <s v="BDL"/>
    <n v="0.7"/>
    <n v="0.63"/>
    <s v="mg/L"/>
    <m/>
    <n v="0.1"/>
    <n v="0.37"/>
    <s v="ug/L"/>
    <s v="J"/>
    <n v="0.1"/>
    <s v="&lt;10"/>
    <s v="ug/L"/>
    <s v="BDL"/>
    <n v="10"/>
    <n v="1.4999999999999999E-2"/>
    <s v="mg/L"/>
    <s v=""/>
    <n v="3.0000000000000001E-3"/>
    <m/>
    <m/>
    <m/>
    <m/>
    <n v="9.7000000000000003E-3"/>
    <s v="mg/L"/>
    <m/>
    <n v="3.0000000000000001E-3"/>
    <n v="8.1999999999999993"/>
    <s v="mg/L"/>
    <s v=""/>
    <n v="1"/>
    <n v="22"/>
    <s v="mg/L"/>
    <m/>
    <n v="10"/>
    <n v="0.19500000000000001"/>
    <n v="20.103092783505154"/>
    <s v="mg/L"/>
    <m/>
    <n v="1E-3"/>
    <n v="9.1999999999999998E-2"/>
    <s v="mg/L"/>
    <m/>
    <m/>
    <m/>
    <m/>
    <m/>
    <m/>
    <m/>
    <m/>
    <s v="TN Subcontracted"/>
  </r>
  <r>
    <n v="33"/>
    <n v="2014"/>
    <s v="20156030-002"/>
    <x v="26"/>
    <x v="13"/>
    <s v="at Hwy 151"/>
    <n v="37.172530000000002"/>
    <n v="-107.296858"/>
    <s v="08/08/2014 14:05:00"/>
    <n v="10.3"/>
    <s v="10/27/2014 00:00:00"/>
    <s v=" 8.05"/>
    <s v=" 701.5"/>
    <s v=" 6.42"/>
    <m/>
    <s v=" 17.77"/>
    <s v="Routine"/>
    <s v="ENV-2014010606-001-A"/>
    <d v="2014-08-07T00:00:00"/>
    <n v="219"/>
    <d v="1899-12-30T08:43:00"/>
    <s v="BB PB"/>
    <n v="2"/>
    <s v="&lt;40"/>
    <s v="ug/L"/>
    <s v=""/>
    <n v="40"/>
    <n v="1.5"/>
    <s v="ug/L"/>
    <s v=""/>
    <n v="0.1"/>
    <s v="&lt;0.1"/>
    <s v="ug/L"/>
    <s v="BDL"/>
    <n v="0.1"/>
    <s v="&lt;0.07"/>
    <s v="ug/L"/>
    <s v="BDL"/>
    <n v="7.0000000000000007E-2"/>
    <n v="82"/>
    <s v="mg/L"/>
    <m/>
    <n v="0.02"/>
    <s v="&lt;1"/>
    <s v="ug/L"/>
    <s v="BDL"/>
    <n v="1"/>
    <s v="&lt;4"/>
    <s v="ug/L"/>
    <s v="BDL"/>
    <n v="4"/>
    <n v="370"/>
    <s v="mg/L"/>
    <s v=""/>
    <n v="1"/>
    <n v="17"/>
    <s v="ug/L"/>
    <s v=""/>
    <n v="3"/>
    <n v="8300"/>
    <s v="ug/L"/>
    <s v=""/>
    <n v="3"/>
    <n v="0.33"/>
    <s v="ug/L"/>
    <s v="J"/>
    <n v="0.15"/>
    <n v="29"/>
    <s v="mg/L"/>
    <m/>
    <n v="0.06"/>
    <n v="20"/>
    <s v="ug/L"/>
    <s v=""/>
    <n v="2"/>
    <n v="2.2000000000000002"/>
    <s v="ug/L"/>
    <m/>
    <n v="1"/>
    <n v="1.1000000000000001"/>
    <s v="ug/L"/>
    <s v=""/>
    <n v="0.17"/>
    <s v="&lt;0.7"/>
    <s v="ug/L"/>
    <s v="BDL"/>
    <n v="0.7"/>
    <n v="34"/>
    <s v="mg/L"/>
    <m/>
    <n v="0.1"/>
    <n v="1.4"/>
    <s v="ug/L"/>
    <m/>
    <n v="0.1"/>
    <s v="&lt;10"/>
    <s v="ug/L"/>
    <s v="BDL"/>
    <n v="10"/>
    <n v="3.3000000000000002E-2"/>
    <s v="mg/L"/>
    <s v=""/>
    <n v="3.0000000000000001E-3"/>
    <m/>
    <m/>
    <m/>
    <m/>
    <n v="0.23"/>
    <s v="mg/L"/>
    <m/>
    <n v="3.0000000000000001E-3"/>
    <n v="170"/>
    <s v="mg/L"/>
    <s v=""/>
    <n v="1"/>
    <n v="210"/>
    <s v="mg/L"/>
    <m/>
    <n v="10"/>
    <n v="0.89700000000000002"/>
    <n v="3.9"/>
    <s v="mg/L"/>
    <m/>
    <n v="1E-3"/>
    <n v="0.65"/>
    <s v="mg/L"/>
    <m/>
    <m/>
    <m/>
    <m/>
    <m/>
    <m/>
    <m/>
    <m/>
    <s v="TN Subcontracted"/>
  </r>
  <r>
    <n v="34"/>
    <n v="2014"/>
    <s v="20156048-001"/>
    <x v="40"/>
    <x v="26"/>
    <s v="at mouth"/>
    <n v="37.353610000000003"/>
    <n v="-107.32458800000001"/>
    <s v="08/08/2014 14:06:00"/>
    <n v="10.3"/>
    <s v="10/27/2014 00:00:00"/>
    <n v="8.3699999999999992"/>
    <n v="379.8"/>
    <n v="7.78"/>
    <m/>
    <n v="13.45"/>
    <s v="Routine"/>
    <s v="ENV-2014010612-001-A"/>
    <d v="2014-08-07T00:00:00"/>
    <n v="219"/>
    <d v="1899-12-30T10:59:00"/>
    <s v="BB PB"/>
    <n v="1"/>
    <s v="&lt;40"/>
    <s v="ug/L"/>
    <s v=""/>
    <n v="40"/>
    <n v="0.26"/>
    <s v="ug/L"/>
    <s v="J"/>
    <n v="0.1"/>
    <n v="0.3"/>
    <s v="ug/L"/>
    <s v="J"/>
    <n v="0.1"/>
    <s v="&lt;0.07"/>
    <s v="ug/L"/>
    <s v="BDL"/>
    <n v="7.0000000000000007E-2"/>
    <n v="82"/>
    <s v="mg/L"/>
    <s v=""/>
    <n v="0.02"/>
    <s v="&lt;1"/>
    <s v="ug/L"/>
    <s v="BDL"/>
    <n v="1"/>
    <s v="&lt;4"/>
    <s v="ug/L"/>
    <s v="BDL"/>
    <n v="4"/>
    <n v="250"/>
    <s v="mg/L"/>
    <s v=""/>
    <n v="1"/>
    <n v="8.9"/>
    <s v="ug/L"/>
    <s v=""/>
    <n v="3"/>
    <n v="37"/>
    <s v="ug/L"/>
    <s v=""/>
    <n v="3"/>
    <s v="&lt;0.15"/>
    <s v="ug/L"/>
    <s v="BDL"/>
    <n v="0.15"/>
    <n v="7.5"/>
    <s v="mg/L"/>
    <s v=""/>
    <n v="0.06"/>
    <s v="&lt;2"/>
    <s v="ug/L"/>
    <s v="BDL"/>
    <n v="2"/>
    <s v="&lt;1"/>
    <s v="ug/L"/>
    <s v="BDL"/>
    <n v="1"/>
    <n v="0.19"/>
    <s v="ug/L"/>
    <s v="J"/>
    <n v="0.17"/>
    <s v="&lt;0.7"/>
    <s v="ug/L"/>
    <s v="BDL"/>
    <n v="0.7"/>
    <n v="2.1"/>
    <s v="mg/L"/>
    <s v=""/>
    <n v="0.1"/>
    <n v="0.71"/>
    <s v="ug/L"/>
    <s v="J"/>
    <n v="0.1"/>
    <s v="&lt;10"/>
    <s v="ug/L"/>
    <s v="BDL"/>
    <n v="10"/>
    <n v="1.6E-2"/>
    <s v="mg/L"/>
    <s v=""/>
    <n v="3.0000000000000001E-3"/>
    <m/>
    <m/>
    <m/>
    <m/>
    <n v="1.0999999999999999E-2"/>
    <s v="mg/L"/>
    <m/>
    <n v="3.0000000000000001E-3"/>
    <n v="130"/>
    <s v="mg/L"/>
    <s v=""/>
    <n v="1"/>
    <n v="140"/>
    <s v="mg/L"/>
    <m/>
    <n v="10"/>
    <n v="0.17599999999999999"/>
    <n v="16"/>
    <s v="mg/L"/>
    <m/>
    <n v="1E-3"/>
    <s v="&lt;0.05"/>
    <s v="mg/L"/>
    <m/>
    <m/>
    <m/>
    <m/>
    <m/>
    <m/>
    <m/>
    <m/>
    <s v="TN Subcontracted"/>
  </r>
  <r>
    <n v="35"/>
    <n v="2014"/>
    <s v="20156031-002"/>
    <x v="27"/>
    <x v="14"/>
    <s v="blw 631 Rd"/>
    <n v="37.455877000000001"/>
    <n v="-107.198972"/>
    <s v="08/08/2014 14:05:00"/>
    <n v="10.3"/>
    <s v="10/27/2014 00:00:00"/>
    <n v="8.6199999999999992"/>
    <n v="61.71"/>
    <n v="6.58"/>
    <m/>
    <n v="21.09"/>
    <s v="Routine"/>
    <s v="ENV-2014010607-001-A"/>
    <d v="2014-08-07T00:00:00"/>
    <n v="219"/>
    <d v="1899-12-30T13:08:00"/>
    <s v="BB PB"/>
    <n v="2"/>
    <n v="83"/>
    <s v="ug/L"/>
    <s v=""/>
    <n v="40"/>
    <n v="0.33"/>
    <s v="ug/L"/>
    <s v="J"/>
    <n v="0.1"/>
    <n v="3.5"/>
    <s v="ug/L"/>
    <s v=""/>
    <n v="0.1"/>
    <s v="&lt;0.07"/>
    <s v="ug/L"/>
    <s v="BDL"/>
    <n v="7.0000000000000007E-2"/>
    <n v="8.4"/>
    <s v="mg/L"/>
    <m/>
    <n v="0.02"/>
    <s v="&lt;1"/>
    <s v="ug/L"/>
    <s v="BDL"/>
    <n v="1"/>
    <s v="&lt;4"/>
    <s v="ug/L"/>
    <s v="BDL"/>
    <n v="4"/>
    <n v="28"/>
    <s v="mg/L"/>
    <s v=""/>
    <n v="1"/>
    <n v="130"/>
    <s v="ug/L"/>
    <s v=""/>
    <n v="3"/>
    <n v="590"/>
    <s v="ug/L"/>
    <s v=""/>
    <n v="3"/>
    <s v="&lt;0.15"/>
    <s v="ug/L"/>
    <s v="BDL"/>
    <n v="0.15"/>
    <n v="1.3"/>
    <s v="mg/L"/>
    <m/>
    <n v="0.06"/>
    <n v="4.0999999999999996"/>
    <s v="ug/L"/>
    <s v=""/>
    <n v="2"/>
    <s v="&lt;1"/>
    <s v="ug/L"/>
    <s v="BDL"/>
    <n v="1"/>
    <s v="&lt;0.17"/>
    <s v="ug/L"/>
    <s v="BDL"/>
    <n v="0.17"/>
    <s v="&lt;0.7"/>
    <s v="ug/L"/>
    <s v="BDL"/>
    <n v="0.7"/>
    <n v="3"/>
    <s v="mg/L"/>
    <m/>
    <n v="0.1"/>
    <s v="&lt;0.1"/>
    <s v="ug/L"/>
    <s v="BDL"/>
    <n v="0.1"/>
    <s v="&lt;10"/>
    <s v="ug/L"/>
    <s v="BDL"/>
    <n v="10"/>
    <n v="2.1000000000000001E-2"/>
    <s v="mg/L"/>
    <s v=""/>
    <n v="3.0000000000000001E-3"/>
    <m/>
    <m/>
    <m/>
    <m/>
    <n v="4.9000000000000002E-2"/>
    <s v="mg/L"/>
    <m/>
    <n v="3.0000000000000001E-3"/>
    <n v="1.9"/>
    <s v="mg/L"/>
    <s v=""/>
    <n v="1"/>
    <n v="33"/>
    <s v="mg/L"/>
    <m/>
    <n v="10"/>
    <n v="0.17"/>
    <n v="3.4693877551020411"/>
    <s v="mg/L"/>
    <m/>
    <n v="1E-3"/>
    <s v="&lt;0.05"/>
    <s v="mg/L"/>
    <m/>
    <m/>
    <m/>
    <m/>
    <m/>
    <m/>
    <m/>
    <m/>
    <s v="TN Subcontracted"/>
  </r>
  <r>
    <n v="36"/>
    <n v="2014"/>
    <s v="20156034-002"/>
    <x v="28"/>
    <x v="15"/>
    <s v="at 656 Rd (Group Campground)"/>
    <n v="37.143698000000001"/>
    <n v="-106.88550600000001"/>
    <s v="08/08/2014 14:05:00"/>
    <n v="10.3"/>
    <s v="10/27/2014 00:00:00"/>
    <s v=" 8.37"/>
    <s v=" 134.6"/>
    <s v=" 6.55"/>
    <m/>
    <s v=" 21.33"/>
    <s v="Routine"/>
    <s v="ENV-2014010609-001-A"/>
    <d v="2014-08-07T00:00:00"/>
    <n v="219"/>
    <d v="1899-12-30T15:10:00"/>
    <s v="BB PB"/>
    <n v="2"/>
    <n v="68"/>
    <s v="ug/L"/>
    <s v=""/>
    <n v="40"/>
    <n v="0.32"/>
    <s v="ug/L"/>
    <s v="J"/>
    <n v="0.1"/>
    <n v="3.2"/>
    <s v="ug/L"/>
    <s v=""/>
    <n v="0.1"/>
    <s v="&lt;0.07"/>
    <s v="ug/L"/>
    <s v="BDL"/>
    <n v="7.0000000000000007E-2"/>
    <n v="16"/>
    <s v="mg/L"/>
    <m/>
    <n v="0.02"/>
    <s v="&lt;1"/>
    <s v="ug/L"/>
    <s v="BDL"/>
    <n v="1"/>
    <s v="&lt;4"/>
    <s v="ug/L"/>
    <s v="BDL"/>
    <n v="4"/>
    <n v="57"/>
    <s v="mg/L"/>
    <s v=""/>
    <n v="1"/>
    <n v="85"/>
    <s v="ug/L"/>
    <s v=""/>
    <n v="3"/>
    <n v="700"/>
    <s v="ug/L"/>
    <s v=""/>
    <n v="3"/>
    <s v="&lt;0.15"/>
    <s v="ug/L"/>
    <s v="BDL"/>
    <n v="0.15"/>
    <n v="2.7"/>
    <s v="mg/L"/>
    <m/>
    <n v="0.06"/>
    <n v="2.9"/>
    <s v="ug/L"/>
    <s v=""/>
    <n v="2"/>
    <s v="&lt;1"/>
    <s v="ug/L"/>
    <s v="BDL"/>
    <n v="1"/>
    <s v="&lt;0.17"/>
    <s v="ug/L"/>
    <s v="BDL"/>
    <n v="0.17"/>
    <s v="&lt;0.7"/>
    <s v="ug/L"/>
    <s v="BDL"/>
    <n v="0.7"/>
    <n v="7.7"/>
    <s v="mg/L"/>
    <m/>
    <n v="0.1"/>
    <s v="&lt;0.1"/>
    <s v="ug/L"/>
    <s v="BDL"/>
    <n v="0.1"/>
    <s v="&lt;10"/>
    <s v="ug/L"/>
    <s v="BDL"/>
    <n v="10"/>
    <n v="1.4999999999999999E-2"/>
    <s v="mg/L"/>
    <s v=""/>
    <n v="3.0000000000000001E-3"/>
    <m/>
    <m/>
    <m/>
    <m/>
    <n v="7.0999999999999994E-2"/>
    <s v="mg/L"/>
    <m/>
    <n v="3.0000000000000001E-3"/>
    <n v="4.9000000000000004"/>
    <s v="mg/L"/>
    <s v=""/>
    <n v="1"/>
    <n v="71"/>
    <s v="mg/L"/>
    <m/>
    <n v="10"/>
    <n v="0.129"/>
    <n v="1.8169014084507045"/>
    <s v="mg/L"/>
    <m/>
    <n v="1E-3"/>
    <s v="&lt;0.05"/>
    <s v="mg/L"/>
    <m/>
    <m/>
    <m/>
    <m/>
    <m/>
    <m/>
    <m/>
    <m/>
    <s v="TN Subcontracted"/>
  </r>
  <r>
    <n v="37"/>
    <n v="2014"/>
    <s v="20156035-002"/>
    <x v="29"/>
    <x v="16"/>
    <s v="at 362 Rd"/>
    <n v="37.060502999999997"/>
    <n v="-106.693152"/>
    <s v="08/08/2014 14:06:00"/>
    <n v="10.3"/>
    <s v="10/27/2014 00:00:00"/>
    <s v=" 7.77"/>
    <s v=" 128.2"/>
    <s v=" 6.82"/>
    <m/>
    <s v=" 17.13"/>
    <s v="Routine"/>
    <s v="ENV-2014010611-001-A"/>
    <d v="2014-08-07T00:00:00"/>
    <n v="219"/>
    <d v="1899-12-30T17:00:00"/>
    <s v="BB PB"/>
    <n v="2"/>
    <s v="&lt;40"/>
    <s v="ug/L"/>
    <s v=""/>
    <n v="40"/>
    <n v="0.13"/>
    <s v="ug/L"/>
    <s v="J"/>
    <n v="0.1"/>
    <n v="2.5"/>
    <s v="ug/L"/>
    <s v=""/>
    <n v="0.1"/>
    <s v="&lt;0.07"/>
    <s v="ug/L"/>
    <s v="BDL"/>
    <n v="7.0000000000000007E-2"/>
    <n v="17"/>
    <s v="mg/L"/>
    <m/>
    <n v="0.02"/>
    <s v="&lt;1"/>
    <s v="ug/L"/>
    <s v="BDL"/>
    <n v="1"/>
    <s v="&lt;4"/>
    <s v="ug/L"/>
    <s v="BDL"/>
    <n v="4"/>
    <n v="59"/>
    <s v="mg/L"/>
    <s v=""/>
    <n v="1"/>
    <n v="43"/>
    <s v="ug/L"/>
    <s v=""/>
    <n v="3"/>
    <n v="210"/>
    <s v="ug/L"/>
    <s v=""/>
    <n v="3"/>
    <s v="&lt;0.15"/>
    <s v="ug/L"/>
    <s v="BDL"/>
    <n v="0.15"/>
    <n v="2.9"/>
    <s v="mg/L"/>
    <m/>
    <n v="0.06"/>
    <n v="11"/>
    <s v="ug/L"/>
    <s v=""/>
    <n v="2"/>
    <s v="&lt;1"/>
    <s v="ug/L"/>
    <s v="BDL"/>
    <n v="1"/>
    <s v="&lt;0.17"/>
    <s v="ug/L"/>
    <s v="BDL"/>
    <n v="0.17"/>
    <s v="&lt;0.7"/>
    <s v="ug/L"/>
    <s v="BDL"/>
    <n v="0.7"/>
    <n v="4.9000000000000004"/>
    <s v="mg/L"/>
    <m/>
    <n v="0.1"/>
    <s v="&lt;0.1"/>
    <s v="ug/L"/>
    <s v="BDL"/>
    <n v="0.1"/>
    <s v="&lt;10"/>
    <s v="ug/L"/>
    <s v="BDL"/>
    <n v="10"/>
    <n v="1.9E-2"/>
    <s v="mg/L"/>
    <s v=""/>
    <n v="3.0000000000000001E-3"/>
    <m/>
    <m/>
    <m/>
    <m/>
    <n v="5.8000000000000003E-2"/>
    <s v="mg/L"/>
    <m/>
    <n v="3.0000000000000001E-3"/>
    <n v="31"/>
    <s v="mg/L"/>
    <s v=""/>
    <n v="1"/>
    <n v="38"/>
    <s v="mg/L"/>
    <m/>
    <n v="10"/>
    <n v="8.5999999999999993E-2"/>
    <n v="1.482758620689655"/>
    <s v="mg/L"/>
    <m/>
    <n v="1E-3"/>
    <s v="&lt;0.05"/>
    <s v="mg/L"/>
    <m/>
    <m/>
    <m/>
    <m/>
    <m/>
    <m/>
    <m/>
    <m/>
    <s v="TN Subcontracted"/>
  </r>
  <r>
    <n v="38"/>
    <n v="2014"/>
    <s v="20156038-002"/>
    <x v="32"/>
    <x v="19"/>
    <s v="at Cebolla Cr SWA"/>
    <n v="38.106758999999997"/>
    <n v="-107.03497400000001"/>
    <s v="08/15/2014 13:50:00"/>
    <n v="3.7"/>
    <s v="10/29/2014 00:00:00"/>
    <s v=" 7.65"/>
    <s v=" 100.6"/>
    <s v=" 8.74"/>
    <m/>
    <s v=" 8.89"/>
    <s v="Routine"/>
    <s v="ENV-2014011059-001-A"/>
    <d v="2014-08-12T00:00:00"/>
    <n v="224"/>
    <d v="1899-12-30T09:12:00"/>
    <s v="BB SB"/>
    <n v="2"/>
    <s v="&lt;40"/>
    <s v="ug/L"/>
    <s v=""/>
    <n v="40"/>
    <n v="0.39"/>
    <s v="ug/L"/>
    <s v="J"/>
    <n v="0.1"/>
    <n v="3.4"/>
    <s v="ug/L"/>
    <s v=""/>
    <n v="0.1"/>
    <s v="&lt;0.07"/>
    <s v="ug/L"/>
    <s v="BDL"/>
    <n v="7.0000000000000007E-2"/>
    <n v="16"/>
    <s v="mg/L"/>
    <m/>
    <n v="0.02"/>
    <s v="&lt;1"/>
    <s v="ug/L"/>
    <s v="BDL"/>
    <n v="1"/>
    <s v="&lt;4"/>
    <s v="ug/L"/>
    <s v="BDL"/>
    <n v="4"/>
    <n v="57"/>
    <s v="mg/L"/>
    <s v=""/>
    <n v="1"/>
    <n v="63"/>
    <s v="ug/L"/>
    <s v=""/>
    <n v="3"/>
    <n v="250"/>
    <s v="ug/L"/>
    <s v=""/>
    <n v="3"/>
    <s v="&lt;0.15"/>
    <s v="ug/L"/>
    <s v="BDL"/>
    <n v="0.15"/>
    <n v="2.7"/>
    <s v="mg/L"/>
    <m/>
    <n v="0.06"/>
    <n v="20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7"/>
    <s v="mg/L"/>
    <m/>
    <n v="0.1"/>
    <s v="&lt;0.1"/>
    <s v="ug/L"/>
    <s v="BDL"/>
    <n v="0.1"/>
    <s v="&lt;10"/>
    <s v="ug/L"/>
    <s v="BDL"/>
    <n v="10"/>
    <n v="2.4E-2"/>
    <s v="mg/L"/>
    <s v=""/>
    <n v="3.0000000000000001E-3"/>
    <m/>
    <m/>
    <m/>
    <m/>
    <n v="6.0999999999999999E-2"/>
    <s v="mg/L"/>
    <m/>
    <n v="3.0000000000000001E-3"/>
    <n v="26"/>
    <s v="mg/L"/>
    <s v=""/>
    <n v="1"/>
    <n v="43"/>
    <s v="mg/L"/>
    <m/>
    <n v="10"/>
    <n v="0.188"/>
    <n v="3.081967213114754"/>
    <s v="mg/L"/>
    <m/>
    <n v="1E-3"/>
    <n v="7.1999999999999995E-2"/>
    <s v="mg/L"/>
    <m/>
    <m/>
    <m/>
    <m/>
    <m/>
    <m/>
    <m/>
    <m/>
    <s v="TN Subcontracted"/>
  </r>
  <r>
    <n v="39"/>
    <n v="2014"/>
    <s v="20156036-002"/>
    <x v="30"/>
    <x v="17"/>
    <s v="at La Garita W.A. (794 Rd)"/>
    <n v="38.024929999999998"/>
    <n v="-106.837052"/>
    <s v="08/15/2014 13:50:00"/>
    <n v="3.7"/>
    <s v="10/29/2014 00:00:00"/>
    <s v=" 7.82"/>
    <n v="63.6"/>
    <s v=" 7.78"/>
    <m/>
    <n v="11.12"/>
    <s v="Routine"/>
    <s v="ENV-2014011057-001-A"/>
    <d v="2014-08-12T00:00:00"/>
    <n v="224"/>
    <d v="1899-12-30T12:02:00"/>
    <s v="BB SB"/>
    <n v="2"/>
    <s v="&lt;40"/>
    <s v="ug/L"/>
    <s v=""/>
    <n v="40"/>
    <n v="0.82"/>
    <s v="ug/L"/>
    <s v="J"/>
    <n v="0.1"/>
    <n v="3.6"/>
    <s v="ug/L"/>
    <s v=""/>
    <n v="0.1"/>
    <s v="&lt;0.07"/>
    <s v="ug/L"/>
    <s v="BDL"/>
    <n v="7.0000000000000007E-2"/>
    <n v="9.1"/>
    <s v="mg/L"/>
    <m/>
    <n v="0.02"/>
    <s v="&lt;1"/>
    <s v="ug/L"/>
    <s v="BDL"/>
    <n v="1"/>
    <s v="&lt;4"/>
    <s v="ug/L"/>
    <s v="BDL"/>
    <n v="4"/>
    <n v="33"/>
    <s v="mg/L"/>
    <s v=""/>
    <n v="1"/>
    <n v="270"/>
    <s v="ug/L"/>
    <s v=""/>
    <n v="3"/>
    <n v="590"/>
    <s v="ug/L"/>
    <s v=""/>
    <n v="3"/>
    <s v="&lt;0.15"/>
    <s v="ug/L"/>
    <s v="BDL"/>
    <n v="0.15"/>
    <n v="2.6"/>
    <s v="mg/L"/>
    <m/>
    <n v="0.06"/>
    <n v="30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6"/>
    <s v="mg/L"/>
    <m/>
    <n v="0.1"/>
    <s v="&lt;0.1"/>
    <s v="ug/L"/>
    <s v="BDL"/>
    <n v="0.1"/>
    <s v="&lt;10"/>
    <s v="ug/L"/>
    <s v="BDL"/>
    <n v="10"/>
    <n v="2.1000000000000001E-2"/>
    <s v="mg/L"/>
    <s v=""/>
    <n v="3.0000000000000001E-3"/>
    <m/>
    <m/>
    <m/>
    <m/>
    <n v="0.08"/>
    <s v="mg/L"/>
    <m/>
    <n v="3.0000000000000001E-3"/>
    <n v="8.9"/>
    <s v="mg/L"/>
    <s v=""/>
    <n v="1"/>
    <n v="34"/>
    <s v="mg/L"/>
    <m/>
    <n v="10"/>
    <n v="0.223"/>
    <n v="2.7875000000000001"/>
    <s v="mg/L"/>
    <m/>
    <n v="1E-3"/>
    <n v="0.11"/>
    <s v="mg/L"/>
    <m/>
    <m/>
    <m/>
    <m/>
    <m/>
    <m/>
    <m/>
    <m/>
    <s v="TN Subcontracted"/>
  </r>
  <r>
    <n v="40"/>
    <n v="2014"/>
    <s v="20156037-002"/>
    <x v="31"/>
    <x v="18"/>
    <s v="0.7mi South of KK-14 Rd"/>
    <n v="38.223889999999997"/>
    <n v="-106.743961"/>
    <s v="08/15/2014 13:50:00"/>
    <n v="3.7"/>
    <s v="10/29/2014 00:00:00"/>
    <s v=" 8-80"/>
    <s v=" 107.7"/>
    <s v=" 8.04"/>
    <m/>
    <s v=" 19.50"/>
    <s v="Routine"/>
    <s v="ENV-2014011058-001-A"/>
    <d v="2014-08-12T00:00:00"/>
    <n v="224"/>
    <d v="1899-12-30T14:35:00"/>
    <s v="BB SB"/>
    <n v="2"/>
    <s v="&lt;40"/>
    <s v="ug/L"/>
    <s v=""/>
    <n v="40"/>
    <n v="1.7"/>
    <s v="ug/L"/>
    <s v=""/>
    <n v="0.1"/>
    <n v="5.0999999999999996"/>
    <s v="ug/L"/>
    <s v=""/>
    <n v="0.1"/>
    <s v="&lt;0.07"/>
    <s v="ug/L"/>
    <s v="BDL"/>
    <n v="7.0000000000000007E-2"/>
    <n v="5.9"/>
    <s v="mg/L"/>
    <m/>
    <n v="0.02"/>
    <s v="&lt;1"/>
    <s v="ug/L"/>
    <s v="BDL"/>
    <n v="1"/>
    <s v="&lt;4"/>
    <s v="ug/L"/>
    <s v="BDL"/>
    <n v="4"/>
    <n v="46"/>
    <s v="mg/L"/>
    <s v=""/>
    <n v="1"/>
    <n v="160"/>
    <s v="ug/L"/>
    <s v=""/>
    <n v="3"/>
    <n v="760"/>
    <s v="ug/L"/>
    <s v=""/>
    <n v="3"/>
    <s v="&lt;0.15"/>
    <s v="ug/L"/>
    <s v="BDL"/>
    <n v="0.15"/>
    <n v="1.1000000000000001"/>
    <s v="mg/L"/>
    <m/>
    <n v="0.06"/>
    <n v="7.2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2000000000000002"/>
    <s v="mg/L"/>
    <m/>
    <n v="0.1"/>
    <n v="0.78"/>
    <s v="ug/L"/>
    <s v="J"/>
    <n v="0.1"/>
    <s v="&lt;10"/>
    <s v="ug/L"/>
    <s v="BDL"/>
    <n v="10"/>
    <n v="3.1E-2"/>
    <s v="mg/L"/>
    <s v=""/>
    <n v="3.0000000000000001E-3"/>
    <m/>
    <m/>
    <m/>
    <m/>
    <n v="0.11"/>
    <s v="mg/L"/>
    <m/>
    <n v="3.0000000000000001E-3"/>
    <n v="3.4"/>
    <s v="mg/L"/>
    <s v=""/>
    <n v="1"/>
    <n v="57"/>
    <s v="mg/L"/>
    <m/>
    <n v="10"/>
    <n v="0.13400000000000001"/>
    <n v="1.2181818181818183"/>
    <s v="mg/L"/>
    <m/>
    <n v="1E-3"/>
    <s v="&lt;0.05"/>
    <s v="mg/L"/>
    <m/>
    <m/>
    <m/>
    <m/>
    <m/>
    <m/>
    <m/>
    <m/>
    <s v="TN Subcontracted"/>
  </r>
  <r>
    <n v="41"/>
    <n v="2014"/>
    <s v="20156039-002"/>
    <x v="33"/>
    <x v="18"/>
    <s v="at Sillsville"/>
    <n v="38.437232000000002"/>
    <n v="-106.762522"/>
    <s v="08/15/2014 13:51:00"/>
    <n v="3.7"/>
    <s v="10/29/2014 00:00:00"/>
    <s v=" 8.34"/>
    <s v=" 145.41"/>
    <s v=" 7.30"/>
    <m/>
    <s v=" 19.31"/>
    <s v="Routine"/>
    <s v="ENV-2014011060-001-A"/>
    <d v="2014-08-12T00:00:00"/>
    <n v="224"/>
    <d v="1899-12-30T16:11:00"/>
    <s v="BB SB"/>
    <n v="2"/>
    <s v="&lt;40"/>
    <s v="ug/L"/>
    <s v=""/>
    <n v="40"/>
    <n v="4.0999999999999996"/>
    <s v="ug/L"/>
    <s v=""/>
    <n v="0.1"/>
    <n v="7.9"/>
    <s v="ug/L"/>
    <s v=""/>
    <n v="0.1"/>
    <s v="&lt;0.07"/>
    <s v="ug/L"/>
    <s v="BDL"/>
    <n v="7.0000000000000007E-2"/>
    <n v="16"/>
    <s v="mg/L"/>
    <m/>
    <n v="0.02"/>
    <s v="&lt;1"/>
    <s v="ug/L"/>
    <s v="BDL"/>
    <n v="1"/>
    <s v="&lt;4"/>
    <s v="ug/L"/>
    <s v="BDL"/>
    <n v="4"/>
    <n v="67"/>
    <s v="mg/L"/>
    <s v=""/>
    <n v="1"/>
    <n v="240"/>
    <s v="ug/L"/>
    <s v=""/>
    <n v="3"/>
    <n v="920"/>
    <s v="ug/L"/>
    <s v=""/>
    <n v="3"/>
    <s v="&lt;0.15"/>
    <s v="ug/L"/>
    <s v="BDL"/>
    <n v="0.15"/>
    <n v="3.3"/>
    <s v="mg/L"/>
    <m/>
    <n v="0.06"/>
    <n v="12"/>
    <s v="ug/L"/>
    <s v=""/>
    <n v="2"/>
    <s v="&lt;1"/>
    <s v="ug/L"/>
    <s v="BDL"/>
    <n v="1"/>
    <s v="&lt;0.17"/>
    <s v="ug/L"/>
    <s v="BDL"/>
    <n v="0.17"/>
    <s v="&lt;0.7"/>
    <s v="ug/L"/>
    <s v="BDL"/>
    <n v="0.7"/>
    <n v="5.7"/>
    <s v="mg/L"/>
    <m/>
    <n v="0.1"/>
    <n v="0.92"/>
    <s v="ug/L"/>
    <s v="J"/>
    <n v="0.1"/>
    <s v="&lt;10"/>
    <s v="ug/L"/>
    <s v="BDL"/>
    <n v="10"/>
    <n v="2.4E-2"/>
    <s v="mg/L"/>
    <s v=""/>
    <n v="3.0000000000000001E-3"/>
    <m/>
    <m/>
    <m/>
    <m/>
    <n v="0.15"/>
    <s v="mg/L"/>
    <m/>
    <n v="3.0000000000000001E-3"/>
    <n v="4.7"/>
    <s v="mg/L"/>
    <s v=""/>
    <n v="1"/>
    <n v="80"/>
    <s v="mg/L"/>
    <m/>
    <n v="10"/>
    <n v="0.192"/>
    <n v="1.28"/>
    <s v="mg/L"/>
    <m/>
    <n v="1E-3"/>
    <s v="&lt;0.05"/>
    <s v="mg/L"/>
    <m/>
    <m/>
    <m/>
    <m/>
    <m/>
    <m/>
    <m/>
    <m/>
    <s v="TN Subcontracted"/>
  </r>
  <r>
    <n v="42"/>
    <n v="2014"/>
    <s v="20156040-002"/>
    <x v="34"/>
    <x v="20"/>
    <s v="at Mill-Castle Campground"/>
    <n v="38.695605"/>
    <n v="-107.0714"/>
    <s v="08/15/2014 13:51:00"/>
    <n v="3.7"/>
    <s v="10/29/2014 00:00:00"/>
    <s v=" 7.76"/>
    <s v=" 61.85"/>
    <s v=" 8.12"/>
    <m/>
    <s v=" 11.01"/>
    <s v="Routine"/>
    <s v="ENV-2014011061-001-A"/>
    <d v="2014-08-13T00:00:00"/>
    <n v="225"/>
    <d v="1899-12-30T10:10:00"/>
    <s v="BB SB"/>
    <n v="2"/>
    <s v="&lt;40"/>
    <s v="ug/L"/>
    <s v=""/>
    <n v="40"/>
    <n v="0.32"/>
    <s v="ug/L"/>
    <s v="J"/>
    <n v="0.1"/>
    <n v="3.6"/>
    <s v="ug/L"/>
    <s v=""/>
    <n v="0.1"/>
    <s v="&lt;0.07"/>
    <s v="ug/L"/>
    <s v="BDL"/>
    <n v="7.0000000000000007E-2"/>
    <n v="10"/>
    <s v="mg/L"/>
    <m/>
    <n v="0.02"/>
    <s v="&lt;1"/>
    <s v="ug/L"/>
    <s v="BDL"/>
    <n v="1"/>
    <s v="&lt;4"/>
    <s v="ug/L"/>
    <s v="BDL"/>
    <n v="4"/>
    <n v="35"/>
    <s v="mg/L"/>
    <s v=""/>
    <n v="1"/>
    <n v="200"/>
    <s v="ug/L"/>
    <s v=""/>
    <n v="3"/>
    <n v="460"/>
    <s v="ug/L"/>
    <s v=""/>
    <n v="3"/>
    <s v="&lt;0.15"/>
    <s v="ug/L"/>
    <s v="BDL"/>
    <n v="0.15"/>
    <n v="1.7"/>
    <s v="mg/L"/>
    <m/>
    <n v="0.06"/>
    <n v="39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6"/>
    <s v="mg/L"/>
    <m/>
    <n v="0.1"/>
    <s v="&lt;0.1"/>
    <s v="ug/L"/>
    <s v="BDL"/>
    <n v="0.1"/>
    <s v="&lt;10"/>
    <s v="ug/L"/>
    <s v="BDL"/>
    <n v="10"/>
    <n v="3.4000000000000002E-2"/>
    <s v="mg/L"/>
    <s v=""/>
    <n v="3.0000000000000001E-3"/>
    <m/>
    <m/>
    <m/>
    <m/>
    <n v="1.6E-2"/>
    <s v="mg/L"/>
    <m/>
    <n v="3.0000000000000001E-3"/>
    <n v="3.4"/>
    <s v="mg/L"/>
    <s v=""/>
    <n v="1"/>
    <n v="43"/>
    <s v="mg/L"/>
    <m/>
    <n v="10"/>
    <n v="0.12"/>
    <n v="7.5"/>
    <s v="mg/L"/>
    <m/>
    <n v="1E-3"/>
    <s v="&lt;0.05"/>
    <s v="mg/L"/>
    <m/>
    <m/>
    <m/>
    <m/>
    <m/>
    <m/>
    <m/>
    <m/>
    <s v="TN Subcontracted"/>
  </r>
  <r>
    <n v="43"/>
    <n v="2014"/>
    <s v="20156046-002"/>
    <x v="34"/>
    <x v="20"/>
    <s v="at Mill-Castle Campground"/>
    <n v="38.695605"/>
    <n v="-107.0714"/>
    <s v="08/15/2014 13:52:00"/>
    <n v="3.7"/>
    <s v="10/29/2014 00:00:00"/>
    <s v=" 7.76"/>
    <s v=" 61.85"/>
    <s v=" 8.12"/>
    <m/>
    <s v=" 11.01"/>
    <s v="Duplicate"/>
    <s v="ENV-2014011067-001-A"/>
    <d v="2014-08-13T00:00:00"/>
    <n v="225"/>
    <d v="1899-12-30T10:11:00"/>
    <s v="BB SB"/>
    <n v="2"/>
    <s v="&lt;40"/>
    <s v="ug/L"/>
    <s v=""/>
    <n v="40"/>
    <n v="0.32"/>
    <s v="ug/L"/>
    <s v="J"/>
    <n v="0.1"/>
    <n v="0.35"/>
    <s v="ug/L"/>
    <s v="J"/>
    <n v="0.1"/>
    <s v="&lt;0.07"/>
    <s v="ug/L"/>
    <s v="BDL"/>
    <n v="7.0000000000000007E-2"/>
    <n v="3.7"/>
    <s v="mg/L"/>
    <m/>
    <n v="0.02"/>
    <s v="&lt;1"/>
    <s v="ug/L"/>
    <s v="BDL"/>
    <n v="1"/>
    <s v="&lt;4"/>
    <s v="ug/L"/>
    <s v="BDL"/>
    <n v="4"/>
    <n v="26"/>
    <s v="mg/L"/>
    <s v=""/>
    <n v="1"/>
    <n v="59"/>
    <s v="ug/L"/>
    <s v=""/>
    <n v="3"/>
    <n v="180"/>
    <s v="ug/L"/>
    <s v=""/>
    <n v="3"/>
    <s v="&lt;0.15"/>
    <s v="ug/L"/>
    <s v="BDL"/>
    <n v="0.15"/>
    <n v="0.62"/>
    <s v="mg/L"/>
    <m/>
    <n v="0.06"/>
    <n v="14"/>
    <s v="ug/L"/>
    <s v=""/>
    <n v="2"/>
    <s v="&lt;1"/>
    <s v="ug/L"/>
    <s v="BDL"/>
    <n v="1"/>
    <s v="&lt;0.17"/>
    <s v="ug/L"/>
    <s v="BDL"/>
    <n v="0.17"/>
    <s v="&lt;0.7"/>
    <s v="ug/L"/>
    <s v="BDL"/>
    <n v="0.7"/>
    <n v="1.6"/>
    <s v="mg/L"/>
    <m/>
    <n v="0.1"/>
    <s v="&lt;0.1"/>
    <s v="ug/L"/>
    <s v="BDL"/>
    <n v="0.1"/>
    <s v="&lt;10"/>
    <s v="ug/L"/>
    <s v="BDL"/>
    <n v="10"/>
    <n v="2.3E-2"/>
    <s v="mg/L"/>
    <s v=""/>
    <n v="3.0000000000000001E-3"/>
    <m/>
    <m/>
    <m/>
    <m/>
    <n v="0.13"/>
    <s v="mg/L"/>
    <m/>
    <n v="3.0000000000000001E-3"/>
    <n v="1.3"/>
    <s v="mg/L"/>
    <s v=""/>
    <n v="1"/>
    <n v="42"/>
    <s v="mg/L"/>
    <m/>
    <n v="10"/>
    <n v="9.8000000000000004E-2"/>
    <n v="0.75384615384615383"/>
    <s v="mg/L"/>
    <m/>
    <n v="1E-3"/>
    <s v="&lt;0.05"/>
    <s v="mg/L"/>
    <m/>
    <m/>
    <m/>
    <m/>
    <m/>
    <m/>
    <m/>
    <m/>
    <s v="TN Subcontracted"/>
  </r>
  <r>
    <n v="44"/>
    <n v="2014"/>
    <s v="20156047-002"/>
    <x v="34"/>
    <x v="20"/>
    <s v="at Mill-Castle Campground"/>
    <n v="38.695605"/>
    <n v="-107.0714"/>
    <s v="08/15/2014 13:52:00"/>
    <n v="3.7"/>
    <s v="10/29/2014 00:00:00"/>
    <s v="N/A"/>
    <s v="N/A"/>
    <s v="N/A"/>
    <m/>
    <s v="N/A"/>
    <s v="Blank"/>
    <s v="ENV-2014011068-001-A"/>
    <d v="2014-08-13T00:00:00"/>
    <n v="225"/>
    <d v="1899-12-30T10:12:00"/>
    <s v="BB SB"/>
    <s v="N/A"/>
    <s v="&lt;40"/>
    <s v="ug/L"/>
    <s v=""/>
    <n v="40"/>
    <s v="&lt;0.1"/>
    <s v="ug/L"/>
    <s v="BDL"/>
    <n v="0.1"/>
    <s v="&lt;0.1"/>
    <s v="ug/L"/>
    <s v="BDL"/>
    <n v="0.1"/>
    <s v="&lt;0.07"/>
    <s v="ug/L"/>
    <s v="BDL"/>
    <n v="7.0000000000000007E-2"/>
    <n v="2.3E-2"/>
    <s v="mg/L"/>
    <m/>
    <n v="0.02"/>
    <s v="&lt;1"/>
    <s v="ug/L"/>
    <s v="BDL"/>
    <n v="1"/>
    <s v="&lt;4"/>
    <s v="ug/L"/>
    <s v="BDL"/>
    <n v="4"/>
    <s v="&lt;1"/>
    <s v="mg/L"/>
    <s v="BDL"/>
    <n v="1"/>
    <s v="&lt;3"/>
    <s v="ug/L"/>
    <s v="BDL"/>
    <n v="3"/>
    <s v="&lt;3"/>
    <s v="ug/L"/>
    <s v="BDL"/>
    <n v="3"/>
    <s v="&lt;0.15"/>
    <s v="ug/L"/>
    <s v="BDL"/>
    <n v="0.15"/>
    <s v="&lt;0.06"/>
    <s v="mg/L"/>
    <s v="BDL"/>
    <n v="0.06"/>
    <s v="&lt;2"/>
    <s v="ug/L"/>
    <s v="BDL"/>
    <n v="2"/>
    <s v="&lt;1"/>
    <s v="ug/L"/>
    <s v="BDL"/>
    <n v="1"/>
    <s v="&lt;0.17"/>
    <s v="ug/L"/>
    <s v="BDL"/>
    <n v="0.17"/>
    <s v="&lt;0.7"/>
    <s v="ug/L"/>
    <s v="BDL"/>
    <n v="0.7"/>
    <s v="&lt;0.1"/>
    <s v="mg/L"/>
    <s v="BDL"/>
    <n v="0.1"/>
    <s v="&lt;0.1"/>
    <s v="ug/L"/>
    <s v="BDL"/>
    <n v="0.1"/>
    <s v="&lt;10"/>
    <s v="ug/L"/>
    <s v="BDL"/>
    <n v="10"/>
    <n v="1.4999999999999999E-2"/>
    <s v="mg/L"/>
    <s v=""/>
    <n v="3.0000000000000001E-3"/>
    <m/>
    <m/>
    <m/>
    <m/>
    <n v="4.7000000000000002E-3"/>
    <s v="mg/L"/>
    <m/>
    <n v="3.0000000000000001E-3"/>
    <s v="&lt;1"/>
    <s v="mg/L"/>
    <s v="BDL"/>
    <n v="1"/>
    <s v="&lt;10"/>
    <s v="mg/L"/>
    <s v="BDL"/>
    <n v="10"/>
    <n v="5.0999999999999997E-2"/>
    <n v="10.851063829787233"/>
    <s v="mg/L"/>
    <m/>
    <n v="1E-3"/>
    <s v="&lt;0.05"/>
    <s v="mg/L"/>
    <m/>
    <m/>
    <m/>
    <m/>
    <m/>
    <m/>
    <m/>
    <m/>
    <s v="TN Subcontracted"/>
  </r>
  <r>
    <n v="45"/>
    <n v="2014"/>
    <s v="20156041-002"/>
    <x v="35"/>
    <x v="21"/>
    <s v="Blw 730 Rd"/>
    <n v="38.795644000000003"/>
    <n v="-107.087673"/>
    <s v="08/15/2014 13:51:00"/>
    <n v="3.7"/>
    <s v="10/29/2014 00:00:00"/>
    <s v=" 7.49"/>
    <s v=" 52.35"/>
    <s v=" 7.59"/>
    <m/>
    <s v=" 12.89"/>
    <s v="Routine"/>
    <s v="ENV-2014011062-001-A"/>
    <d v="2014-08-13T00:00:00"/>
    <n v="225"/>
    <d v="1899-12-30T11:56:00"/>
    <s v="BB SB"/>
    <n v="2"/>
    <s v="&lt;40"/>
    <s v="ug/L"/>
    <s v=""/>
    <n v="40"/>
    <n v="0.19"/>
    <s v="ug/L"/>
    <s v="J"/>
    <n v="0.1"/>
    <n v="3.8"/>
    <s v="ug/L"/>
    <s v=""/>
    <n v="0.1"/>
    <s v="&lt;0.07"/>
    <s v="ug/L"/>
    <s v="BDL"/>
    <n v="7.0000000000000007E-2"/>
    <n v="3.9"/>
    <s v="mg/L"/>
    <m/>
    <n v="0.02"/>
    <s v="&lt;1"/>
    <s v="ug/L"/>
    <s v="BDL"/>
    <n v="1"/>
    <s v="&lt;4"/>
    <s v="ug/L"/>
    <s v="BDL"/>
    <n v="4"/>
    <n v="26"/>
    <s v="mg/L"/>
    <s v=""/>
    <n v="1"/>
    <n v="75"/>
    <s v="ug/L"/>
    <s v=""/>
    <n v="3"/>
    <n v="260"/>
    <s v="ug/L"/>
    <s v=""/>
    <n v="3"/>
    <s v="&lt;0.15"/>
    <s v="ug/L"/>
    <s v="BDL"/>
    <n v="0.15"/>
    <n v="0.8"/>
    <s v="mg/L"/>
    <m/>
    <n v="0.06"/>
    <n v="9.3000000000000007"/>
    <s v="ug/L"/>
    <s v=""/>
    <n v="2"/>
    <s v="&lt;1"/>
    <s v="ug/L"/>
    <s v="BDL"/>
    <n v="1"/>
    <s v="&lt;0.17"/>
    <s v="ug/L"/>
    <s v="BDL"/>
    <n v="0.17"/>
    <s v="&lt;0.7"/>
    <s v="ug/L"/>
    <s v="BDL"/>
    <n v="0.7"/>
    <n v="1.7"/>
    <s v="mg/L"/>
    <m/>
    <n v="0.1"/>
    <s v="&lt;0.1"/>
    <s v="ug/L"/>
    <s v="BDL"/>
    <n v="0.1"/>
    <s v="&lt;10"/>
    <s v="ug/L"/>
    <s v="BDL"/>
    <n v="10"/>
    <n v="1.7999999999999999E-2"/>
    <s v="mg/L"/>
    <s v=""/>
    <n v="3.0000000000000001E-3"/>
    <m/>
    <m/>
    <m/>
    <m/>
    <n v="1.4999999999999999E-2"/>
    <s v="mg/L"/>
    <m/>
    <n v="3.0000000000000001E-3"/>
    <n v="1.4"/>
    <s v="mg/L"/>
    <s v=""/>
    <n v="1"/>
    <n v="34"/>
    <s v="mg/L"/>
    <m/>
    <n v="10"/>
    <n v="0.108"/>
    <n v="7.2"/>
    <s v="mg/L"/>
    <m/>
    <n v="1E-3"/>
    <s v="&lt;0.05"/>
    <s v="mg/L"/>
    <m/>
    <m/>
    <m/>
    <m/>
    <m/>
    <m/>
    <m/>
    <m/>
    <s v="TN Subcontracted"/>
  </r>
  <r>
    <n v="46"/>
    <n v="2014"/>
    <s v="20156042-002"/>
    <x v="36"/>
    <x v="22"/>
    <s v="at Gothic"/>
    <n v="38.963317000000004"/>
    <n v="-106.994384"/>
    <s v="08/15/2014 13:51:00"/>
    <n v="3.7"/>
    <s v="10/29/2014 00:00:00"/>
    <s v=" 8.23"/>
    <s v=" 219.4"/>
    <s v=" 7.21"/>
    <m/>
    <s v=" 15.73"/>
    <s v="Routine"/>
    <s v="ENV-2014011063-001-A"/>
    <d v="2014-08-13T00:00:00"/>
    <n v="225"/>
    <d v="1899-12-30T16:02:00"/>
    <s v="BB SB"/>
    <n v="2"/>
    <s v="&lt;40"/>
    <s v="ug/L"/>
    <s v=""/>
    <n v="40"/>
    <n v="0.33"/>
    <s v="ug/L"/>
    <s v="J"/>
    <n v="0.1"/>
    <n v="3.2"/>
    <s v="ug/L"/>
    <s v=""/>
    <n v="0.1"/>
    <s v="&lt;0.07"/>
    <s v="ug/L"/>
    <s v="BDL"/>
    <n v="7.0000000000000007E-2"/>
    <n v="37"/>
    <s v="mg/L"/>
    <m/>
    <n v="0.02"/>
    <s v="&lt;1"/>
    <s v="ug/L"/>
    <s v="BDL"/>
    <n v="1"/>
    <s v="&lt;4"/>
    <s v="ug/L"/>
    <s v="BDL"/>
    <n v="4"/>
    <n v="130"/>
    <s v="mg/L"/>
    <s v=""/>
    <n v="1"/>
    <n v="37"/>
    <s v="ug/L"/>
    <s v=""/>
    <n v="3"/>
    <n v="130"/>
    <s v="ug/L"/>
    <s v=""/>
    <n v="3"/>
    <s v="&lt;0.15"/>
    <s v="ug/L"/>
    <s v="BDL"/>
    <n v="0.15"/>
    <n v="5.2"/>
    <s v="mg/L"/>
    <m/>
    <n v="0.06"/>
    <n v="9.9"/>
    <s v="ug/L"/>
    <s v=""/>
    <n v="2"/>
    <s v="&lt;1"/>
    <s v="ug/L"/>
    <s v="BDL"/>
    <n v="1"/>
    <n v="0.53"/>
    <s v="ug/L"/>
    <s v="J"/>
    <n v="0.17"/>
    <s v="&lt;0.7"/>
    <s v="ug/L"/>
    <s v="BDL"/>
    <n v="0.7"/>
    <n v="0.89"/>
    <s v="mg/L"/>
    <m/>
    <n v="0.1"/>
    <n v="0.27"/>
    <s v="ug/L"/>
    <s v="J"/>
    <n v="0.1"/>
    <s v="&lt;10"/>
    <s v="ug/L"/>
    <s v="BDL"/>
    <n v="10"/>
    <n v="1.7000000000000001E-2"/>
    <s v="mg/L"/>
    <s v=""/>
    <n v="3.0000000000000001E-3"/>
    <m/>
    <m/>
    <m/>
    <m/>
    <n v="6.3E-3"/>
    <s v="mg/L"/>
    <m/>
    <n v="3.0000000000000001E-3"/>
    <n v="33"/>
    <s v="mg/L"/>
    <s v=""/>
    <n v="1"/>
    <n v="100"/>
    <s v="mg/L"/>
    <m/>
    <n v="10"/>
    <n v="9.1999999999999998E-2"/>
    <n v="14.603174603174603"/>
    <s v="mg/L"/>
    <m/>
    <n v="1E-3"/>
    <s v="&lt;0.05"/>
    <s v="mg/L"/>
    <m/>
    <m/>
    <m/>
    <m/>
    <m/>
    <m/>
    <m/>
    <m/>
    <s v="TN Subcontracted"/>
  </r>
  <r>
    <n v="47"/>
    <n v="2014"/>
    <s v="20156043-002"/>
    <x v="37"/>
    <x v="23"/>
    <s v="Blw Snelson Cr"/>
    <n v="38.446510000000004"/>
    <n v="-107.344228"/>
    <s v="08/15/2014 13:51:00"/>
    <n v="3.7"/>
    <s v="10/29/2014 00:00:00"/>
    <n v="7.93"/>
    <s v=" 101.3"/>
    <s v=" 7.56"/>
    <m/>
    <s v=" 14.09"/>
    <s v="Routine"/>
    <s v="ENV-2014011064-001-A"/>
    <d v="2014-08-14T00:00:00"/>
    <n v="226"/>
    <d v="1899-12-30T10:24:00"/>
    <s v="BB SB"/>
    <n v="2"/>
    <n v="110"/>
    <s v="ug/L"/>
    <s v=""/>
    <n v="40"/>
    <n v="3.3"/>
    <s v="ug/L"/>
    <s v=""/>
    <n v="0.1"/>
    <n v="6.6"/>
    <s v="ug/L"/>
    <s v=""/>
    <n v="0.1"/>
    <s v="&lt;0.07"/>
    <s v="ug/L"/>
    <s v="BDL"/>
    <n v="7.0000000000000007E-2"/>
    <n v="15"/>
    <s v="mg/L"/>
    <m/>
    <n v="0.02"/>
    <s v="&lt;1"/>
    <s v="ug/L"/>
    <s v="BDL"/>
    <n v="1"/>
    <s v="&lt;4"/>
    <s v="ug/L"/>
    <s v="BDL"/>
    <n v="4"/>
    <n v="59"/>
    <s v="mg/L"/>
    <s v=""/>
    <n v="1"/>
    <n v="160"/>
    <s v="ug/L"/>
    <s v=""/>
    <n v="3"/>
    <n v="470"/>
    <s v="ug/L"/>
    <s v=""/>
    <n v="3"/>
    <s v="&lt;0.15"/>
    <s v="ug/L"/>
    <s v="BDL"/>
    <n v="0.15"/>
    <n v="3.1"/>
    <s v="mg/L"/>
    <m/>
    <n v="0.06"/>
    <n v="6.4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5"/>
    <s v="mg/L"/>
    <m/>
    <n v="0.1"/>
    <n v="0.27"/>
    <s v="ug/L"/>
    <s v="J"/>
    <n v="0.1"/>
    <s v="&lt;10"/>
    <s v="ug/L"/>
    <s v="BDL"/>
    <n v="10"/>
    <n v="2.1000000000000001E-2"/>
    <s v="mg/L"/>
    <s v=""/>
    <n v="3.0000000000000001E-3"/>
    <m/>
    <m/>
    <m/>
    <m/>
    <n v="0.11"/>
    <s v="mg/L"/>
    <m/>
    <n v="3.0000000000000001E-3"/>
    <n v="1.3"/>
    <s v="mg/L"/>
    <s v=""/>
    <n v="1"/>
    <n v="68"/>
    <s v="mg/L"/>
    <m/>
    <n v="10"/>
    <n v="0.13400000000000001"/>
    <n v="1.2181818181818183"/>
    <s v="mg/L"/>
    <m/>
    <n v="1E-3"/>
    <s v="&lt;0.05"/>
    <s v="mg/L"/>
    <m/>
    <m/>
    <m/>
    <m/>
    <m/>
    <m/>
    <m/>
    <m/>
    <s v="TN Subcontracted"/>
  </r>
  <r>
    <n v="48"/>
    <n v="2014"/>
    <s v="20156044-002"/>
    <x v="38"/>
    <x v="24"/>
    <s v="@ Railroad Camp"/>
    <n v="38.351807000000001"/>
    <n v="-107.23636500000001"/>
    <s v="08/15/2014 13:51:00"/>
    <n v="3.7"/>
    <s v="10/29/2014 00:00:00"/>
    <s v=" 7.91"/>
    <s v=" 125.3"/>
    <s v=" 7.50"/>
    <m/>
    <s v=" 15.16"/>
    <s v="Routine"/>
    <s v="ENV-2014011065-001-A"/>
    <d v="2014-08-14T00:00:00"/>
    <n v="226"/>
    <d v="1899-12-30T12:20:00"/>
    <s v="BB SB"/>
    <n v="2"/>
    <s v="&lt;40"/>
    <s v="ug/L"/>
    <s v=""/>
    <n v="40"/>
    <n v="0.61"/>
    <s v="ug/L"/>
    <s v="J"/>
    <n v="0.1"/>
    <n v="0.68"/>
    <s v="ug/L"/>
    <s v="J"/>
    <n v="0.1"/>
    <s v="&lt;0.07"/>
    <s v="ug/L"/>
    <s v="BDL"/>
    <n v="7.0000000000000007E-2"/>
    <n v="20"/>
    <s v="mg/L"/>
    <m/>
    <n v="0.02"/>
    <s v="&lt;1"/>
    <s v="ug/L"/>
    <s v="BDL"/>
    <n v="1"/>
    <s v="&lt;4"/>
    <s v="ug/L"/>
    <s v="BDL"/>
    <n v="4"/>
    <n v="73"/>
    <s v="mg/L"/>
    <s v=""/>
    <n v="1"/>
    <n v="12"/>
    <s v="ug/L"/>
    <s v=""/>
    <n v="3"/>
    <n v="130"/>
    <s v="ug/L"/>
    <s v=""/>
    <n v="3"/>
    <n v="0.17"/>
    <s v="ug/L"/>
    <s v="J"/>
    <n v="0.15"/>
    <n v="2.8"/>
    <s v="mg/L"/>
    <m/>
    <n v="0.06"/>
    <n v="7.9"/>
    <s v="ug/L"/>
    <s v=""/>
    <n v="2"/>
    <s v="&lt;1"/>
    <s v="ug/L"/>
    <s v="BDL"/>
    <n v="1"/>
    <s v="&lt;0.17"/>
    <s v="ug/L"/>
    <s v="BDL"/>
    <n v="0.17"/>
    <s v="&lt;0.7"/>
    <s v="ug/L"/>
    <s v="BDL"/>
    <n v="0.7"/>
    <n v="3.2"/>
    <s v="mg/L"/>
    <m/>
    <n v="0.1"/>
    <n v="0.35"/>
    <s v="ug/L"/>
    <s v="J"/>
    <n v="0.1"/>
    <s v="&lt;10"/>
    <s v="ug/L"/>
    <s v="BDL"/>
    <n v="10"/>
    <n v="1.7000000000000001E-2"/>
    <s v="mg/L"/>
    <s v=""/>
    <n v="3.0000000000000001E-3"/>
    <m/>
    <m/>
    <m/>
    <m/>
    <n v="2.4E-2"/>
    <s v="mg/L"/>
    <m/>
    <n v="3.0000000000000001E-3"/>
    <n v="38"/>
    <s v="mg/L"/>
    <s v=""/>
    <n v="1"/>
    <n v="41"/>
    <s v="mg/L"/>
    <m/>
    <n v="10"/>
    <n v="9.0999999999999998E-2"/>
    <n v="3.7916666666666665"/>
    <s v="mg/L"/>
    <m/>
    <n v="1E-3"/>
    <s v="&lt;0.05"/>
    <s v="mg/L"/>
    <m/>
    <m/>
    <m/>
    <m/>
    <m/>
    <m/>
    <m/>
    <m/>
    <s v="TN Subcontracted"/>
  </r>
  <r>
    <n v="49"/>
    <n v="2014"/>
    <s v="20156045-002"/>
    <x v="39"/>
    <x v="25"/>
    <s v="at Hwy 50"/>
    <n v="38.405279999999998"/>
    <n v="-107.40833000000001"/>
    <s v="08/15/2014 13:51:00"/>
    <n v="3.7"/>
    <s v="10/29/2014 00:00:00"/>
    <s v=" 8.09"/>
    <s v=" 67.83"/>
    <s v=" 6.92"/>
    <m/>
    <s v=" 17.74"/>
    <s v="Routine"/>
    <s v="ENV-2014011066-001-A"/>
    <d v="2014-08-14T00:00:00"/>
    <n v="226"/>
    <d v="1899-12-30T14:48:00"/>
    <s v="BB SB"/>
    <n v="2"/>
    <n v="68"/>
    <s v="ug/L"/>
    <s v=""/>
    <n v="40"/>
    <n v="0.69"/>
    <s v="ug/L"/>
    <s v="J"/>
    <n v="0.1"/>
    <n v="3.6"/>
    <s v="ug/L"/>
    <s v=""/>
    <n v="0.1"/>
    <s v="&lt;0.07"/>
    <s v="ug/L"/>
    <s v="BDL"/>
    <n v="7.0000000000000007E-2"/>
    <n v="8.3000000000000007"/>
    <s v="mg/L"/>
    <m/>
    <n v="0.02"/>
    <s v="&lt;1"/>
    <s v="ug/L"/>
    <s v="BDL"/>
    <n v="1"/>
    <s v="&lt;4"/>
    <s v="ug/L"/>
    <s v="BDL"/>
    <n v="4"/>
    <n v="34"/>
    <s v="mg/L"/>
    <s v=""/>
    <n v="1"/>
    <n v="150"/>
    <s v="ug/L"/>
    <s v=""/>
    <n v="3"/>
    <n v="330"/>
    <s v="ug/L"/>
    <s v=""/>
    <n v="3"/>
    <s v="&lt;0.15"/>
    <s v="ug/L"/>
    <s v="BDL"/>
    <n v="0.15"/>
    <n v="1.9"/>
    <s v="mg/L"/>
    <m/>
    <n v="0.06"/>
    <n v="11"/>
    <s v="ug/L"/>
    <s v=""/>
    <n v="2"/>
    <s v="&lt;1"/>
    <s v="ug/L"/>
    <s v="BDL"/>
    <n v="1"/>
    <s v="&lt;0.17"/>
    <s v="ug/L"/>
    <s v="BDL"/>
    <n v="0.17"/>
    <s v="&lt;0.7"/>
    <s v="ug/L"/>
    <s v="BDL"/>
    <n v="0.7"/>
    <n v="2.8"/>
    <s v="mg/L"/>
    <m/>
    <n v="0.1"/>
    <s v="&lt;0.1"/>
    <s v="ug/L"/>
    <s v="BDL"/>
    <n v="0.1"/>
    <s v="&lt;10"/>
    <s v="ug/L"/>
    <s v="BDL"/>
    <n v="10"/>
    <n v="2.1999999999999999E-2"/>
    <s v="mg/L"/>
    <s v=""/>
    <n v="3.0000000000000001E-3"/>
    <m/>
    <m/>
    <m/>
    <m/>
    <n v="7.6999999999999999E-2"/>
    <s v="mg/L"/>
    <m/>
    <n v="3.0000000000000001E-3"/>
    <n v="2.1"/>
    <s v="mg/L"/>
    <s v=""/>
    <n v="1"/>
    <n v="38"/>
    <s v="mg/L"/>
    <m/>
    <n v="10"/>
    <n v="0.16800000000000001"/>
    <n v="2.1818181818181821"/>
    <s v="mg/L"/>
    <m/>
    <n v="1E-3"/>
    <s v="&lt;0.05"/>
    <s v="mg/L"/>
    <m/>
    <m/>
    <m/>
    <m/>
    <m/>
    <m/>
    <m/>
    <m/>
    <s v="TN Subcontracted"/>
  </r>
  <r>
    <n v="50"/>
    <n v="2014"/>
    <s v="20156048_002"/>
    <x v="40"/>
    <x v="26"/>
    <s v="at mouth"/>
    <n v="37.353610000000003"/>
    <n v="-107.32458800000001"/>
    <m/>
    <m/>
    <m/>
    <n v="8.2799999999999994"/>
    <n v="454.5"/>
    <n v="7.75"/>
    <m/>
    <n v="15.27"/>
    <s v="Routine"/>
    <m/>
    <d v="2014-08-27T00:00:00"/>
    <n v="239"/>
    <d v="1899-12-30T15:50:00"/>
    <s v="BB CT PB"/>
    <n v="2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m/>
    <m/>
    <m/>
    <m/>
    <s v="N/A"/>
    <s v="N/A"/>
    <s v="N/A"/>
    <s v="N/A"/>
    <s v="N/A"/>
    <s v="N/A"/>
    <s v="N/A"/>
    <s v="N/A"/>
    <s v="N/A"/>
    <s v="N/A"/>
    <s v="N/A"/>
    <s v="N/A"/>
    <s v="N/A"/>
    <e v="#VALUE!"/>
    <s v="N/A"/>
    <s v="N/A"/>
    <s v="N/A"/>
    <s v="N/A"/>
    <s v="N/A"/>
    <m/>
    <m/>
    <m/>
    <m/>
    <m/>
    <m/>
    <m/>
    <m/>
    <s v="TN Subcontrac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43" firstHeaderRow="1" firstDataRow="2" firstDataCol="1"/>
  <pivotFields count="134">
    <pivotField showAll="0"/>
    <pivotField showAll="0"/>
    <pivotField showAll="0"/>
    <pivotField axis="axisRow" showAll="0">
      <items count="39">
        <item x="0"/>
        <item x="37"/>
        <item x="23"/>
        <item x="24"/>
        <item x="20"/>
        <item x="21"/>
        <item x="26"/>
        <item x="25"/>
        <item x="33"/>
        <item x="36"/>
        <item x="34"/>
        <item x="35"/>
        <item x="29"/>
        <item x="30"/>
        <item x="28"/>
        <item x="27"/>
        <item x="17"/>
        <item x="14"/>
        <item x="15"/>
        <item x="16"/>
        <item x="10"/>
        <item x="5"/>
        <item x="6"/>
        <item x="4"/>
        <item x="3"/>
        <item x="1"/>
        <item x="2"/>
        <item x="31"/>
        <item x="32"/>
        <item x="19"/>
        <item x="18"/>
        <item x="9"/>
        <item x="8"/>
        <item x="12"/>
        <item x="13"/>
        <item x="11"/>
        <item x="7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Phosphorus,  Total" fld="107" subtotal="min" baseField="0" baseItem="0"/>
    <dataField name="Max of Phosphorus,  Total2" fld="107" subtotal="max" baseField="0" baseItem="0"/>
    <dataField name="Min of Nitrogen, Total " fld="119" subtotal="min" baseField="0" baseItem="0"/>
    <dataField name="Max of Nitrogen, Total 2" fld="119" subtotal="max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5" firstHeaderRow="1" firstDataRow="1" firstDataCol="1"/>
  <pivotFields count="135">
    <pivotField showAll="0"/>
    <pivotField showAll="0"/>
    <pivotField showAll="0"/>
    <pivotField axis="axisRow" showAll="0">
      <items count="42">
        <item x="3"/>
        <item x="2"/>
        <item x="1"/>
        <item x="0"/>
        <item x="40"/>
        <item x="26"/>
        <item x="27"/>
        <item x="23"/>
        <item x="24"/>
        <item x="29"/>
        <item x="28"/>
        <item x="36"/>
        <item x="39"/>
        <item x="37"/>
        <item x="38"/>
        <item x="32"/>
        <item x="33"/>
        <item x="31"/>
        <item x="30"/>
        <item x="20"/>
        <item x="17"/>
        <item x="18"/>
        <item x="19"/>
        <item x="13"/>
        <item x="8"/>
        <item x="9"/>
        <item x="7"/>
        <item x="6"/>
        <item x="4"/>
        <item x="5"/>
        <item x="34"/>
        <item x="35"/>
        <item x="22"/>
        <item x="21"/>
        <item x="12"/>
        <item x="11"/>
        <item x="15"/>
        <item x="16"/>
        <item x="14"/>
        <item x="10"/>
        <item x="25"/>
        <item t="default"/>
      </items>
    </pivotField>
    <pivotField showAll="0">
      <items count="28">
        <item x="4"/>
        <item x="5"/>
        <item x="3"/>
        <item x="2"/>
        <item x="25"/>
        <item x="0"/>
        <item x="19"/>
        <item x="18"/>
        <item x="22"/>
        <item x="26"/>
        <item x="7"/>
        <item x="12"/>
        <item x="24"/>
        <item x="11"/>
        <item x="1"/>
        <item x="20"/>
        <item x="16"/>
        <item x="21"/>
        <item x="23"/>
        <item x="15"/>
        <item x="9"/>
        <item x="6"/>
        <item x="17"/>
        <item x="13"/>
        <item x="10"/>
        <item x="8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Average of N:P Ratio" fld="120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108"/>
  <sheetViews>
    <sheetView zoomScale="85" zoomScaleNormal="85" workbookViewId="0">
      <pane ySplit="1" topLeftCell="A50" activePane="bottomLeft" state="frozen"/>
      <selection pane="bottomLeft" activeCell="EE108" sqref="A1:EE108"/>
    </sheetView>
  </sheetViews>
  <sheetFormatPr defaultColWidth="41" defaultRowHeight="15"/>
  <cols>
    <col min="1" max="1" width="5.7109375" bestFit="1" customWidth="1"/>
    <col min="2" max="2" width="7.85546875" bestFit="1" customWidth="1"/>
    <col min="3" max="3" width="13.42578125" bestFit="1" customWidth="1"/>
    <col min="4" max="4" width="9.140625" bestFit="1" customWidth="1"/>
    <col min="5" max="5" width="21.140625" bestFit="1" customWidth="1"/>
    <col min="6" max="6" width="41.7109375" bestFit="1" customWidth="1"/>
    <col min="7" max="7" width="11.7109375" bestFit="1" customWidth="1"/>
    <col min="8" max="8" width="14.5703125" bestFit="1" customWidth="1"/>
    <col min="9" max="9" width="18.85546875" bestFit="1" customWidth="1"/>
    <col min="10" max="10" width="11.140625" bestFit="1" customWidth="1"/>
    <col min="11" max="11" width="18.28515625" bestFit="1" customWidth="1"/>
    <col min="12" max="12" width="5.140625" bestFit="1" customWidth="1"/>
    <col min="13" max="13" width="11" bestFit="1" customWidth="1"/>
    <col min="14" max="14" width="10.28515625" bestFit="1" customWidth="1"/>
    <col min="15" max="15" width="10.28515625" customWidth="1"/>
    <col min="16" max="16" width="11.5703125" bestFit="1" customWidth="1"/>
    <col min="17" max="17" width="12.28515625" bestFit="1" customWidth="1"/>
    <col min="18" max="18" width="21.5703125" bestFit="1" customWidth="1"/>
    <col min="19" max="19" width="10.5703125" bestFit="1" customWidth="1"/>
    <col min="20" max="20" width="9.5703125" bestFit="1" customWidth="1"/>
    <col min="21" max="22" width="11.42578125" bestFit="1" customWidth="1"/>
    <col min="23" max="23" width="16.5703125" bestFit="1" customWidth="1"/>
    <col min="24" max="24" width="20.140625" bestFit="1" customWidth="1"/>
    <col min="25" max="25" width="15.7109375" bestFit="1" customWidth="1"/>
    <col min="26" max="26" width="17" bestFit="1" customWidth="1"/>
    <col min="27" max="27" width="15.42578125" bestFit="1" customWidth="1"/>
    <col min="28" max="28" width="18" bestFit="1" customWidth="1"/>
    <col min="29" max="29" width="15.42578125" bestFit="1" customWidth="1"/>
    <col min="30" max="30" width="15.28515625" bestFit="1" customWidth="1"/>
    <col min="31" max="31" width="13.42578125" bestFit="1" customWidth="1"/>
    <col min="32" max="32" width="22.28515625" bestFit="1" customWidth="1"/>
    <col min="33" max="33" width="8.7109375" bestFit="1" customWidth="1"/>
    <col min="34" max="34" width="8.85546875" bestFit="1" customWidth="1"/>
    <col min="35" max="35" width="5.7109375" bestFit="1" customWidth="1"/>
    <col min="36" max="36" width="19.28515625" bestFit="1" customWidth="1"/>
    <col min="37" max="37" width="6" bestFit="1" customWidth="1"/>
    <col min="38" max="38" width="8.85546875" bestFit="1" customWidth="1"/>
    <col min="39" max="39" width="5.7109375" bestFit="1" customWidth="1"/>
    <col min="40" max="40" width="17.85546875" bestFit="1" customWidth="1"/>
    <col min="41" max="41" width="6" bestFit="1" customWidth="1"/>
    <col min="42" max="42" width="8.85546875" bestFit="1" customWidth="1"/>
    <col min="43" max="43" width="5.7109375" bestFit="1" customWidth="1"/>
    <col min="44" max="44" width="20.140625" bestFit="1" customWidth="1"/>
    <col min="45" max="45" width="6" bestFit="1" customWidth="1"/>
    <col min="46" max="46" width="8.85546875" bestFit="1" customWidth="1"/>
    <col min="47" max="47" width="5.7109375" bestFit="1" customWidth="1"/>
    <col min="48" max="48" width="17.28515625" bestFit="1" customWidth="1"/>
    <col min="49" max="49" width="6" bestFit="1" customWidth="1"/>
    <col min="50" max="50" width="8.85546875" bestFit="1" customWidth="1"/>
    <col min="51" max="51" width="5.7109375" bestFit="1" customWidth="1"/>
    <col min="52" max="52" width="14.140625" bestFit="1" customWidth="1"/>
    <col min="53" max="53" width="6" bestFit="1" customWidth="1"/>
    <col min="54" max="54" width="8.85546875" bestFit="1" customWidth="1"/>
    <col min="55" max="55" width="5.7109375" bestFit="1" customWidth="1"/>
    <col min="56" max="56" width="14.28515625" bestFit="1" customWidth="1"/>
    <col min="57" max="57" width="6" bestFit="1" customWidth="1"/>
    <col min="58" max="58" width="8.85546875" bestFit="1" customWidth="1"/>
    <col min="59" max="59" width="5.7109375" bestFit="1" customWidth="1"/>
    <col min="60" max="60" width="21.85546875" bestFit="1" customWidth="1"/>
    <col min="61" max="61" width="6" bestFit="1" customWidth="1"/>
    <col min="62" max="62" width="8.85546875" bestFit="1" customWidth="1"/>
    <col min="63" max="63" width="5.7109375" bestFit="1" customWidth="1"/>
    <col min="64" max="64" width="14.85546875" bestFit="1" customWidth="1"/>
    <col min="65" max="65" width="6" bestFit="1" customWidth="1"/>
    <col min="66" max="66" width="8.85546875" bestFit="1" customWidth="1"/>
    <col min="67" max="67" width="5.7109375" bestFit="1" customWidth="1"/>
    <col min="68" max="68" width="21.42578125" bestFit="1" customWidth="1"/>
    <col min="69" max="69" width="6" bestFit="1" customWidth="1"/>
    <col min="70" max="70" width="8.85546875" bestFit="1" customWidth="1"/>
    <col min="71" max="71" width="5.7109375" bestFit="1" customWidth="1"/>
    <col min="72" max="72" width="21.140625" bestFit="1" customWidth="1"/>
    <col min="73" max="73" width="6" bestFit="1" customWidth="1"/>
    <col min="74" max="74" width="8.85546875" bestFit="1" customWidth="1"/>
    <col min="75" max="75" width="5.7109375" bestFit="1" customWidth="1"/>
    <col min="76" max="76" width="16.28515625" bestFit="1" customWidth="1"/>
    <col min="77" max="77" width="6" bestFit="1" customWidth="1"/>
    <col min="78" max="78" width="8.85546875" bestFit="1" customWidth="1"/>
    <col min="79" max="79" width="5.7109375" bestFit="1" customWidth="1"/>
    <col min="80" max="80" width="19.28515625" bestFit="1" customWidth="1"/>
    <col min="81" max="81" width="6" bestFit="1" customWidth="1"/>
    <col min="82" max="82" width="8.85546875" bestFit="1" customWidth="1"/>
    <col min="83" max="83" width="5.7109375" bestFit="1" customWidth="1"/>
    <col min="84" max="84" width="15.7109375" bestFit="1" customWidth="1"/>
    <col min="85" max="85" width="6" bestFit="1" customWidth="1"/>
    <col min="86" max="86" width="8.85546875" bestFit="1" customWidth="1"/>
    <col min="87" max="87" width="5.7109375" bestFit="1" customWidth="1"/>
    <col min="88" max="88" width="17.5703125" bestFit="1" customWidth="1"/>
    <col min="89" max="89" width="6" bestFit="1" customWidth="1"/>
    <col min="90" max="90" width="8.85546875" bestFit="1" customWidth="1"/>
    <col min="91" max="91" width="5.7109375" bestFit="1" customWidth="1"/>
    <col min="92" max="92" width="18.5703125" bestFit="1" customWidth="1"/>
    <col min="93" max="93" width="6" bestFit="1" customWidth="1"/>
    <col min="94" max="94" width="8.85546875" bestFit="1" customWidth="1"/>
    <col min="95" max="95" width="5.7109375" bestFit="1" customWidth="1"/>
    <col min="96" max="96" width="14.28515625" bestFit="1" customWidth="1"/>
    <col min="97" max="97" width="6" bestFit="1" customWidth="1"/>
    <col min="98" max="98" width="8.85546875" bestFit="1" customWidth="1"/>
    <col min="99" max="99" width="5.7109375" bestFit="1" customWidth="1"/>
    <col min="100" max="100" width="18.7109375" bestFit="1" customWidth="1"/>
    <col min="101" max="101" width="6" bestFit="1" customWidth="1"/>
    <col min="102" max="102" width="8.85546875" bestFit="1" customWidth="1"/>
    <col min="103" max="103" width="6.140625" bestFit="1" customWidth="1"/>
    <col min="104" max="104" width="23.140625" bestFit="1" customWidth="1"/>
    <col min="105" max="105" width="6" bestFit="1" customWidth="1"/>
    <col min="106" max="106" width="8.85546875" bestFit="1" customWidth="1"/>
    <col min="107" max="107" width="5.7109375" bestFit="1" customWidth="1"/>
    <col min="108" max="108" width="27.28515625" bestFit="1" customWidth="1"/>
    <col min="109" max="109" width="6" bestFit="1" customWidth="1"/>
    <col min="110" max="110" width="8.85546875" bestFit="1" customWidth="1"/>
    <col min="111" max="111" width="6.140625" bestFit="1" customWidth="1"/>
    <col min="112" max="112" width="7.28515625" bestFit="1" customWidth="1"/>
    <col min="113" max="113" width="6" bestFit="1" customWidth="1"/>
    <col min="114" max="114" width="8.85546875" bestFit="1" customWidth="1"/>
    <col min="115" max="115" width="5.7109375" bestFit="1" customWidth="1"/>
    <col min="116" max="116" width="15" bestFit="1" customWidth="1"/>
    <col min="117" max="117" width="6" bestFit="1" customWidth="1"/>
    <col min="118" max="118" width="8.85546875" bestFit="1" customWidth="1"/>
    <col min="119" max="119" width="23.28515625" bestFit="1" customWidth="1"/>
    <col min="120" max="120" width="26.28515625" bestFit="1" customWidth="1"/>
    <col min="121" max="121" width="26.28515625" customWidth="1"/>
    <col min="122" max="122" width="6" bestFit="1" customWidth="1"/>
    <col min="123" max="123" width="8.85546875" bestFit="1" customWidth="1"/>
    <col min="124" max="124" width="6.140625" bestFit="1" customWidth="1"/>
    <col min="125" max="125" width="21.140625" bestFit="1" customWidth="1"/>
    <col min="126" max="126" width="6" bestFit="1" customWidth="1"/>
    <col min="127" max="127" width="9.5703125" bestFit="1" customWidth="1"/>
    <col min="128" max="128" width="6" bestFit="1" customWidth="1"/>
    <col min="129" max="129" width="8.85546875" bestFit="1" customWidth="1"/>
    <col min="130" max="130" width="5.7109375" bestFit="1" customWidth="1"/>
    <col min="131" max="131" width="18.140625" bestFit="1" customWidth="1"/>
    <col min="132" max="132" width="6" bestFit="1" customWidth="1"/>
    <col min="133" max="133" width="8.85546875" bestFit="1" customWidth="1"/>
    <col min="134" max="134" width="5.7109375" bestFit="1" customWidth="1"/>
    <col min="135" max="135" width="17.140625" bestFit="1" customWidth="1"/>
  </cols>
  <sheetData>
    <row r="1" spans="1:135">
      <c r="A1" s="1" t="s">
        <v>0</v>
      </c>
      <c r="B1" s="1" t="s">
        <v>442</v>
      </c>
      <c r="C1" s="2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2" t="s">
        <v>481</v>
      </c>
      <c r="P1" s="4" t="s">
        <v>443</v>
      </c>
      <c r="Q1" s="4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5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21</v>
      </c>
      <c r="AD1" s="2" t="s">
        <v>22</v>
      </c>
      <c r="AE1" s="2" t="s">
        <v>23</v>
      </c>
      <c r="AF1" s="2" t="s">
        <v>25</v>
      </c>
      <c r="AG1" s="2" t="s">
        <v>21</v>
      </c>
      <c r="AH1" s="2" t="s">
        <v>22</v>
      </c>
      <c r="AI1" s="2" t="s">
        <v>23</v>
      </c>
      <c r="AJ1" s="2" t="s">
        <v>26</v>
      </c>
      <c r="AK1" s="2" t="s">
        <v>21</v>
      </c>
      <c r="AL1" s="2" t="s">
        <v>22</v>
      </c>
      <c r="AM1" s="2" t="s">
        <v>23</v>
      </c>
      <c r="AN1" s="2" t="s">
        <v>27</v>
      </c>
      <c r="AO1" s="2" t="s">
        <v>21</v>
      </c>
      <c r="AP1" s="2" t="s">
        <v>22</v>
      </c>
      <c r="AQ1" s="2" t="s">
        <v>23</v>
      </c>
      <c r="AR1" s="2" t="s">
        <v>28</v>
      </c>
      <c r="AS1" s="2" t="s">
        <v>21</v>
      </c>
      <c r="AT1" s="2" t="s">
        <v>22</v>
      </c>
      <c r="AU1" s="2" t="s">
        <v>23</v>
      </c>
      <c r="AV1" s="2" t="s">
        <v>29</v>
      </c>
      <c r="AW1" s="2" t="s">
        <v>21</v>
      </c>
      <c r="AX1" s="2" t="s">
        <v>22</v>
      </c>
      <c r="AY1" s="2" t="s">
        <v>23</v>
      </c>
      <c r="AZ1" s="2" t="s">
        <v>30</v>
      </c>
      <c r="BA1" s="2" t="s">
        <v>21</v>
      </c>
      <c r="BB1" s="2" t="s">
        <v>22</v>
      </c>
      <c r="BC1" s="2" t="s">
        <v>23</v>
      </c>
      <c r="BD1" s="2" t="s">
        <v>31</v>
      </c>
      <c r="BE1" s="2" t="s">
        <v>21</v>
      </c>
      <c r="BF1" s="2" t="s">
        <v>22</v>
      </c>
      <c r="BG1" s="2" t="s">
        <v>23</v>
      </c>
      <c r="BH1" s="2" t="s">
        <v>32</v>
      </c>
      <c r="BI1" s="2" t="s">
        <v>21</v>
      </c>
      <c r="BJ1" s="2" t="s">
        <v>22</v>
      </c>
      <c r="BK1" s="2" t="s">
        <v>23</v>
      </c>
      <c r="BL1" s="2" t="s">
        <v>33</v>
      </c>
      <c r="BM1" s="2" t="s">
        <v>21</v>
      </c>
      <c r="BN1" s="2" t="s">
        <v>22</v>
      </c>
      <c r="BO1" s="2" t="s">
        <v>23</v>
      </c>
      <c r="BP1" s="2" t="s">
        <v>34</v>
      </c>
      <c r="BQ1" s="2" t="s">
        <v>21</v>
      </c>
      <c r="BR1" s="2" t="s">
        <v>22</v>
      </c>
      <c r="BS1" s="2" t="s">
        <v>23</v>
      </c>
      <c r="BT1" s="2" t="s">
        <v>35</v>
      </c>
      <c r="BU1" s="2" t="s">
        <v>21</v>
      </c>
      <c r="BV1" s="2" t="s">
        <v>22</v>
      </c>
      <c r="BW1" s="2" t="s">
        <v>23</v>
      </c>
      <c r="BX1" s="2" t="s">
        <v>36</v>
      </c>
      <c r="BY1" s="2" t="s">
        <v>21</v>
      </c>
      <c r="BZ1" s="2" t="s">
        <v>22</v>
      </c>
      <c r="CA1" s="2" t="s">
        <v>23</v>
      </c>
      <c r="CB1" s="2" t="s">
        <v>37</v>
      </c>
      <c r="CC1" s="2" t="s">
        <v>21</v>
      </c>
      <c r="CD1" s="2" t="s">
        <v>22</v>
      </c>
      <c r="CE1" s="2" t="s">
        <v>23</v>
      </c>
      <c r="CF1" s="2" t="s">
        <v>38</v>
      </c>
      <c r="CG1" s="2" t="s">
        <v>21</v>
      </c>
      <c r="CH1" s="2" t="s">
        <v>22</v>
      </c>
      <c r="CI1" s="2" t="s">
        <v>23</v>
      </c>
      <c r="CJ1" s="2" t="s">
        <v>39</v>
      </c>
      <c r="CK1" s="2" t="s">
        <v>21</v>
      </c>
      <c r="CL1" s="2" t="s">
        <v>22</v>
      </c>
      <c r="CM1" s="2" t="s">
        <v>23</v>
      </c>
      <c r="CN1" s="2" t="s">
        <v>40</v>
      </c>
      <c r="CO1" s="2" t="s">
        <v>21</v>
      </c>
      <c r="CP1" s="2" t="s">
        <v>22</v>
      </c>
      <c r="CQ1" s="2" t="s">
        <v>23</v>
      </c>
      <c r="CR1" s="2" t="s">
        <v>41</v>
      </c>
      <c r="CS1" s="2" t="s">
        <v>21</v>
      </c>
      <c r="CT1" s="2" t="s">
        <v>22</v>
      </c>
      <c r="CU1" s="2" t="s">
        <v>23</v>
      </c>
      <c r="CV1" s="2" t="s">
        <v>42</v>
      </c>
      <c r="CW1" s="2" t="s">
        <v>21</v>
      </c>
      <c r="CX1" s="2" t="s">
        <v>22</v>
      </c>
      <c r="CY1" s="2" t="s">
        <v>23</v>
      </c>
      <c r="CZ1" s="44" t="s">
        <v>333</v>
      </c>
      <c r="DA1" s="2" t="s">
        <v>21</v>
      </c>
      <c r="DB1" s="2" t="s">
        <v>22</v>
      </c>
      <c r="DC1" s="2" t="s">
        <v>23</v>
      </c>
      <c r="DD1" s="2" t="s">
        <v>483</v>
      </c>
      <c r="DE1" s="2" t="s">
        <v>21</v>
      </c>
      <c r="DF1" s="2" t="s">
        <v>22</v>
      </c>
      <c r="DG1" s="2" t="s">
        <v>23</v>
      </c>
      <c r="DH1" s="2" t="s">
        <v>43</v>
      </c>
      <c r="DI1" s="2" t="s">
        <v>21</v>
      </c>
      <c r="DJ1" s="2" t="s">
        <v>22</v>
      </c>
      <c r="DK1" s="2" t="s">
        <v>23</v>
      </c>
      <c r="DL1" s="2" t="s">
        <v>44</v>
      </c>
      <c r="DM1" s="2" t="s">
        <v>21</v>
      </c>
      <c r="DN1" s="2" t="s">
        <v>22</v>
      </c>
      <c r="DO1" s="2" t="s">
        <v>23</v>
      </c>
      <c r="DP1" s="2" t="s">
        <v>482</v>
      </c>
      <c r="DQ1" s="2" t="s">
        <v>603</v>
      </c>
      <c r="DR1" s="2" t="s">
        <v>21</v>
      </c>
      <c r="DS1" s="2" t="s">
        <v>22</v>
      </c>
      <c r="DT1" s="2" t="s">
        <v>23</v>
      </c>
      <c r="DU1" s="2" t="s">
        <v>45</v>
      </c>
      <c r="DV1" s="2" t="s">
        <v>21</v>
      </c>
      <c r="DW1" s="44" t="s">
        <v>334</v>
      </c>
      <c r="DX1" s="2" t="s">
        <v>21</v>
      </c>
      <c r="DY1" s="2" t="s">
        <v>22</v>
      </c>
      <c r="DZ1" s="2" t="s">
        <v>23</v>
      </c>
      <c r="EA1" s="44" t="s">
        <v>332</v>
      </c>
      <c r="EB1" s="2" t="s">
        <v>21</v>
      </c>
      <c r="EC1" s="2" t="s">
        <v>22</v>
      </c>
      <c r="ED1" s="2" t="s">
        <v>23</v>
      </c>
      <c r="EE1" s="2" t="s">
        <v>444</v>
      </c>
    </row>
    <row r="2" spans="1:135">
      <c r="A2">
        <v>1</v>
      </c>
      <c r="B2">
        <v>2012</v>
      </c>
      <c r="C2" s="63">
        <v>201360024</v>
      </c>
      <c r="D2" s="64">
        <v>5580</v>
      </c>
      <c r="E2" s="65" t="s">
        <v>448</v>
      </c>
      <c r="F2" s="65" t="s">
        <v>449</v>
      </c>
      <c r="G2" s="66">
        <v>39.980604999999997</v>
      </c>
      <c r="H2" s="67">
        <v>-105.45481599999999</v>
      </c>
      <c r="I2" s="71">
        <v>41141.487500000003</v>
      </c>
      <c r="J2" s="72" t="s">
        <v>453</v>
      </c>
      <c r="K2" s="72"/>
      <c r="L2" s="70" t="s">
        <v>451</v>
      </c>
      <c r="M2" s="70" t="s">
        <v>451</v>
      </c>
      <c r="N2" s="70" t="s">
        <v>451</v>
      </c>
      <c r="O2" s="70" t="s">
        <v>451</v>
      </c>
      <c r="P2" s="70" t="s">
        <v>451</v>
      </c>
      <c r="Q2" s="70" t="s">
        <v>53</v>
      </c>
      <c r="R2" s="63" t="s">
        <v>447</v>
      </c>
      <c r="S2" s="68">
        <v>41138</v>
      </c>
      <c r="T2" s="90">
        <v>230</v>
      </c>
      <c r="U2" s="69">
        <v>0.44097222222222227</v>
      </c>
      <c r="V2" s="63" t="s">
        <v>450</v>
      </c>
      <c r="W2">
        <v>1</v>
      </c>
      <c r="X2" s="73" t="s">
        <v>53</v>
      </c>
      <c r="AA2" s="73"/>
      <c r="AB2" s="73">
        <v>1.4</v>
      </c>
      <c r="AC2" s="73"/>
      <c r="AD2" s="73"/>
      <c r="AE2" s="73"/>
      <c r="AF2" s="73"/>
      <c r="AG2" s="73"/>
      <c r="AH2" s="73"/>
      <c r="AI2" s="73"/>
      <c r="AJ2" s="73" t="s">
        <v>58</v>
      </c>
      <c r="AL2" s="73"/>
      <c r="AM2" s="73"/>
      <c r="AN2" s="73">
        <v>11</v>
      </c>
      <c r="AP2" s="73"/>
      <c r="AQ2" s="73"/>
      <c r="AR2" s="73" t="s">
        <v>61</v>
      </c>
      <c r="AT2" s="73"/>
      <c r="AU2" s="73"/>
      <c r="AV2" s="73" t="s">
        <v>454</v>
      </c>
      <c r="CJ2" s="73" t="s">
        <v>61</v>
      </c>
      <c r="DH2" s="73">
        <v>8.9</v>
      </c>
      <c r="DL2" s="73">
        <v>37</v>
      </c>
      <c r="DW2" s="74">
        <v>15</v>
      </c>
      <c r="EE2" s="70" t="s">
        <v>452</v>
      </c>
    </row>
    <row r="3" spans="1:135">
      <c r="A3">
        <v>2</v>
      </c>
      <c r="B3">
        <v>2012</v>
      </c>
      <c r="C3" s="63">
        <v>201360025</v>
      </c>
      <c r="D3" s="64">
        <v>5577</v>
      </c>
      <c r="E3" s="65" t="s">
        <v>448</v>
      </c>
      <c r="F3" s="65" t="s">
        <v>456</v>
      </c>
      <c r="G3" s="75">
        <v>40.027138999999998</v>
      </c>
      <c r="H3" s="67">
        <v>-105.224334</v>
      </c>
      <c r="I3" s="71">
        <v>41141.487500000003</v>
      </c>
      <c r="J3" s="72" t="s">
        <v>453</v>
      </c>
      <c r="K3" s="72"/>
      <c r="L3" s="70">
        <v>8.44</v>
      </c>
      <c r="M3" s="70">
        <v>127.1</v>
      </c>
      <c r="N3" s="70">
        <v>9.67</v>
      </c>
      <c r="O3" s="76">
        <v>105.6892</v>
      </c>
      <c r="P3" s="70">
        <v>17.21</v>
      </c>
      <c r="Q3" s="70" t="s">
        <v>53</v>
      </c>
      <c r="R3" s="63" t="s">
        <v>455</v>
      </c>
      <c r="S3" s="68">
        <v>41138</v>
      </c>
      <c r="T3" s="90">
        <v>230</v>
      </c>
      <c r="U3" s="69">
        <v>0.55486111111111114</v>
      </c>
      <c r="V3" s="63" t="s">
        <v>450</v>
      </c>
      <c r="W3">
        <v>1</v>
      </c>
      <c r="X3" s="73" t="s">
        <v>53</v>
      </c>
      <c r="AA3" s="73"/>
      <c r="AB3" s="73">
        <v>0.67</v>
      </c>
      <c r="AC3" s="73"/>
      <c r="AD3" s="73"/>
      <c r="AE3" s="73"/>
      <c r="AF3" s="73"/>
      <c r="AG3" s="73"/>
      <c r="AH3" s="73"/>
      <c r="AI3" s="73"/>
      <c r="AJ3" s="73" t="s">
        <v>58</v>
      </c>
      <c r="AL3" s="73"/>
      <c r="AM3" s="73"/>
      <c r="AN3" s="73">
        <v>13</v>
      </c>
      <c r="AP3" s="73"/>
      <c r="AQ3" s="73"/>
      <c r="AR3" s="73" t="s">
        <v>61</v>
      </c>
      <c r="AT3" s="77"/>
      <c r="AU3" s="77"/>
      <c r="AV3" s="73" t="s">
        <v>454</v>
      </c>
      <c r="CJ3" s="77">
        <v>6.8</v>
      </c>
      <c r="DH3" s="73">
        <v>17</v>
      </c>
      <c r="DL3" s="73">
        <v>41</v>
      </c>
      <c r="DW3" s="74">
        <v>6.8</v>
      </c>
      <c r="EE3" s="70"/>
    </row>
    <row r="4" spans="1:135">
      <c r="A4">
        <v>3</v>
      </c>
      <c r="B4">
        <v>2012</v>
      </c>
      <c r="C4" s="63">
        <v>201360026</v>
      </c>
      <c r="D4" s="78">
        <v>5574</v>
      </c>
      <c r="E4" s="65" t="s">
        <v>448</v>
      </c>
      <c r="F4" s="65" t="s">
        <v>458</v>
      </c>
      <c r="G4" s="66">
        <v>40.049793000000001</v>
      </c>
      <c r="H4" s="67">
        <v>-105.145877</v>
      </c>
      <c r="I4" s="71">
        <v>41141.487500000003</v>
      </c>
      <c r="J4" s="72" t="s">
        <v>453</v>
      </c>
      <c r="K4" s="72"/>
      <c r="L4" s="70">
        <v>8.14</v>
      </c>
      <c r="M4" s="70">
        <v>174.69</v>
      </c>
      <c r="N4" s="70">
        <v>8.49</v>
      </c>
      <c r="O4" s="76">
        <v>103.7871</v>
      </c>
      <c r="P4" s="70">
        <v>22.82</v>
      </c>
      <c r="Q4" s="70" t="s">
        <v>53</v>
      </c>
      <c r="R4" s="63" t="s">
        <v>457</v>
      </c>
      <c r="S4" s="68">
        <v>41138</v>
      </c>
      <c r="T4" s="90">
        <v>230</v>
      </c>
      <c r="U4" s="69">
        <v>0.71944444444444444</v>
      </c>
      <c r="V4" s="63" t="s">
        <v>450</v>
      </c>
      <c r="W4">
        <v>1</v>
      </c>
      <c r="X4" s="73" t="s">
        <v>53</v>
      </c>
      <c r="AA4" s="73"/>
      <c r="AB4" s="73">
        <v>0.13</v>
      </c>
      <c r="AC4" s="73"/>
      <c r="AD4" s="73"/>
      <c r="AE4" s="73"/>
      <c r="AF4" s="73"/>
      <c r="AG4" s="73"/>
      <c r="AH4" s="73"/>
      <c r="AI4" s="73"/>
      <c r="AJ4" s="73" t="s">
        <v>58</v>
      </c>
      <c r="AL4" s="73"/>
      <c r="AM4" s="73"/>
      <c r="AN4" s="73">
        <v>5.7</v>
      </c>
      <c r="AP4" s="73"/>
      <c r="AQ4" s="73"/>
      <c r="AR4" s="73" t="s">
        <v>61</v>
      </c>
      <c r="AT4" s="77"/>
      <c r="AU4" s="77"/>
      <c r="AV4" s="73" t="s">
        <v>454</v>
      </c>
      <c r="CJ4" s="77">
        <v>2.4</v>
      </c>
      <c r="DH4" s="73">
        <v>3.2</v>
      </c>
      <c r="DL4" s="73">
        <v>21</v>
      </c>
      <c r="DW4" s="74">
        <v>3.9</v>
      </c>
      <c r="EE4" s="70"/>
    </row>
    <row r="5" spans="1:135">
      <c r="A5">
        <v>4</v>
      </c>
      <c r="B5">
        <v>2012</v>
      </c>
      <c r="C5" s="79">
        <v>201360041</v>
      </c>
      <c r="D5" s="80">
        <v>5580</v>
      </c>
      <c r="E5" s="65" t="s">
        <v>448</v>
      </c>
      <c r="F5" s="65" t="s">
        <v>449</v>
      </c>
      <c r="G5" s="66">
        <v>39.980604999999997</v>
      </c>
      <c r="H5" s="67">
        <v>-105.45481599999999</v>
      </c>
      <c r="I5" s="82">
        <v>41144.638888888891</v>
      </c>
      <c r="J5" s="83" t="s">
        <v>461</v>
      </c>
      <c r="K5" s="83"/>
      <c r="L5" s="70">
        <v>6.65</v>
      </c>
      <c r="M5" s="70">
        <v>53.51</v>
      </c>
      <c r="N5" s="70">
        <v>7.62</v>
      </c>
      <c r="O5" s="81">
        <v>97.412099999999995</v>
      </c>
      <c r="P5" s="70">
        <v>13.79</v>
      </c>
      <c r="Q5" s="70" t="s">
        <v>53</v>
      </c>
      <c r="R5" s="79" t="s">
        <v>459</v>
      </c>
      <c r="S5" s="68">
        <v>41144</v>
      </c>
      <c r="T5" s="90">
        <v>236</v>
      </c>
      <c r="U5" s="69">
        <v>0.37847222222222227</v>
      </c>
      <c r="V5" s="79" t="s">
        <v>460</v>
      </c>
      <c r="W5">
        <v>2</v>
      </c>
      <c r="X5" s="84" t="s">
        <v>53</v>
      </c>
      <c r="AA5" s="84"/>
      <c r="AB5" s="84">
        <v>0.12</v>
      </c>
      <c r="AC5" s="84"/>
      <c r="AD5" s="84"/>
      <c r="AE5" s="84"/>
      <c r="AF5" s="84"/>
      <c r="AG5" s="84"/>
      <c r="AH5" s="84"/>
      <c r="AI5" s="84"/>
      <c r="AJ5" s="84" t="s">
        <v>58</v>
      </c>
      <c r="AL5" s="84"/>
      <c r="AM5" s="84"/>
      <c r="AN5" s="84">
        <v>5.0999999999999996</v>
      </c>
      <c r="AP5" s="84"/>
      <c r="AQ5" s="84"/>
      <c r="AR5" s="84" t="s">
        <v>61</v>
      </c>
      <c r="AT5" s="85"/>
      <c r="AU5" s="85"/>
      <c r="AV5" s="84" t="s">
        <v>454</v>
      </c>
      <c r="CJ5" s="85">
        <v>2.1</v>
      </c>
      <c r="DH5" s="84">
        <v>3.2</v>
      </c>
      <c r="DL5" s="84">
        <v>21</v>
      </c>
      <c r="DW5" s="86">
        <v>4.3</v>
      </c>
      <c r="EE5" s="70"/>
    </row>
    <row r="6" spans="1:135">
      <c r="A6">
        <v>5</v>
      </c>
      <c r="B6">
        <v>2012</v>
      </c>
      <c r="C6" s="79">
        <v>201360042</v>
      </c>
      <c r="D6" s="80">
        <v>5577</v>
      </c>
      <c r="E6" s="65" t="s">
        <v>448</v>
      </c>
      <c r="F6" s="65" t="s">
        <v>456</v>
      </c>
      <c r="G6" s="75">
        <v>40.027138999999998</v>
      </c>
      <c r="H6" s="67">
        <v>-105.224334</v>
      </c>
      <c r="I6" s="82">
        <v>41144.638888888891</v>
      </c>
      <c r="J6" s="83" t="s">
        <v>461</v>
      </c>
      <c r="K6" s="83"/>
      <c r="L6" s="70">
        <v>7.69</v>
      </c>
      <c r="M6" s="70">
        <v>168</v>
      </c>
      <c r="N6" s="70">
        <v>7.97</v>
      </c>
      <c r="O6" s="81">
        <v>101.87739999999999</v>
      </c>
      <c r="P6" s="70">
        <v>18.059999999999999</v>
      </c>
      <c r="Q6" s="70" t="s">
        <v>53</v>
      </c>
      <c r="R6" s="79" t="s">
        <v>462</v>
      </c>
      <c r="S6" s="68">
        <v>41144</v>
      </c>
      <c r="T6" s="90">
        <v>236</v>
      </c>
      <c r="U6" s="69">
        <v>0.42638888888888887</v>
      </c>
      <c r="V6" s="79" t="s">
        <v>460</v>
      </c>
      <c r="W6">
        <v>2</v>
      </c>
      <c r="X6" s="84" t="s">
        <v>53</v>
      </c>
      <c r="AA6" s="84"/>
      <c r="AB6" s="84">
        <v>1.5</v>
      </c>
      <c r="AC6" s="84"/>
      <c r="AD6" s="84"/>
      <c r="AE6" s="84"/>
      <c r="AF6" s="84"/>
      <c r="AG6" s="84"/>
      <c r="AH6" s="84"/>
      <c r="AI6" s="84"/>
      <c r="AJ6" s="84" t="s">
        <v>58</v>
      </c>
      <c r="AL6" s="84"/>
      <c r="AM6" s="84"/>
      <c r="AN6" s="84">
        <v>15</v>
      </c>
      <c r="AP6" s="84"/>
      <c r="AQ6" s="84"/>
      <c r="AR6" s="84" t="s">
        <v>61</v>
      </c>
      <c r="AT6" s="85"/>
      <c r="AU6" s="85"/>
      <c r="AV6" s="84" t="s">
        <v>454</v>
      </c>
      <c r="CJ6" s="85">
        <v>10</v>
      </c>
      <c r="DH6" s="84">
        <v>11</v>
      </c>
      <c r="DL6" s="84">
        <v>45</v>
      </c>
      <c r="DW6" s="86">
        <v>22</v>
      </c>
      <c r="EE6" s="70"/>
    </row>
    <row r="7" spans="1:135">
      <c r="A7">
        <v>6</v>
      </c>
      <c r="B7">
        <v>2012</v>
      </c>
      <c r="C7" s="79">
        <v>201360043</v>
      </c>
      <c r="D7" s="87">
        <v>5574</v>
      </c>
      <c r="E7" s="65" t="s">
        <v>448</v>
      </c>
      <c r="F7" s="65" t="s">
        <v>458</v>
      </c>
      <c r="G7" s="66">
        <v>40.049793000000001</v>
      </c>
      <c r="H7" s="67">
        <v>-105.145877</v>
      </c>
      <c r="I7" s="82">
        <v>41144.638888888891</v>
      </c>
      <c r="J7" s="83" t="s">
        <v>461</v>
      </c>
      <c r="K7" s="83"/>
      <c r="L7" s="70">
        <v>7.99</v>
      </c>
      <c r="M7" s="70">
        <v>198.1</v>
      </c>
      <c r="N7" s="70">
        <v>7.97</v>
      </c>
      <c r="O7" s="81">
        <v>108.8793</v>
      </c>
      <c r="P7" s="70">
        <v>21.58</v>
      </c>
      <c r="Q7" s="70" t="s">
        <v>53</v>
      </c>
      <c r="R7" s="79" t="s">
        <v>463</v>
      </c>
      <c r="S7" s="68">
        <v>41144</v>
      </c>
      <c r="T7" s="90">
        <v>236</v>
      </c>
      <c r="U7" s="69">
        <v>0.4513888888888889</v>
      </c>
      <c r="V7" s="79" t="s">
        <v>460</v>
      </c>
      <c r="W7">
        <v>2</v>
      </c>
      <c r="X7" s="84" t="s">
        <v>53</v>
      </c>
      <c r="AA7" s="84"/>
      <c r="AB7" s="84">
        <v>0.57999999999999996</v>
      </c>
      <c r="AC7" s="84"/>
      <c r="AD7" s="84"/>
      <c r="AE7" s="84"/>
      <c r="AF7" s="84"/>
      <c r="AG7" s="84"/>
      <c r="AH7" s="84"/>
      <c r="AI7" s="84"/>
      <c r="AJ7" s="84" t="s">
        <v>58</v>
      </c>
      <c r="AL7" s="84"/>
      <c r="AM7" s="84"/>
      <c r="AN7" s="84">
        <v>15</v>
      </c>
      <c r="AP7" s="84"/>
      <c r="AQ7" s="84"/>
      <c r="AR7" s="84" t="s">
        <v>61</v>
      </c>
      <c r="AT7" s="85"/>
      <c r="AU7" s="85"/>
      <c r="AV7" s="84" t="s">
        <v>454</v>
      </c>
      <c r="CJ7" s="85">
        <v>11</v>
      </c>
      <c r="DH7" s="84">
        <v>24</v>
      </c>
      <c r="DL7" s="84">
        <v>45</v>
      </c>
      <c r="DW7" s="86">
        <v>14</v>
      </c>
      <c r="EE7" s="70"/>
    </row>
    <row r="8" spans="1:135">
      <c r="A8">
        <v>7</v>
      </c>
      <c r="B8">
        <v>2012</v>
      </c>
      <c r="C8" s="79">
        <v>201360044</v>
      </c>
      <c r="D8" s="80">
        <v>5580</v>
      </c>
      <c r="E8" s="65" t="s">
        <v>448</v>
      </c>
      <c r="F8" s="65" t="s">
        <v>449</v>
      </c>
      <c r="G8" s="66">
        <v>39.980604999999997</v>
      </c>
      <c r="H8" s="67">
        <v>-105.45481599999999</v>
      </c>
      <c r="I8" s="82">
        <v>41151.561805555553</v>
      </c>
      <c r="J8" s="83">
        <v>7</v>
      </c>
      <c r="K8" s="83"/>
      <c r="L8" s="70">
        <v>7.48</v>
      </c>
      <c r="M8" s="70">
        <v>53.22</v>
      </c>
      <c r="N8" s="70">
        <v>7.83</v>
      </c>
      <c r="O8" s="81">
        <v>100.8254</v>
      </c>
      <c r="P8" s="70">
        <v>13.75</v>
      </c>
      <c r="Q8" s="70" t="s">
        <v>53</v>
      </c>
      <c r="R8" s="79" t="s">
        <v>464</v>
      </c>
      <c r="S8" s="68">
        <v>41151</v>
      </c>
      <c r="T8" s="90">
        <v>243</v>
      </c>
      <c r="U8" s="69">
        <v>0.41319444444444442</v>
      </c>
      <c r="V8" s="79" t="s">
        <v>450</v>
      </c>
      <c r="W8">
        <v>3</v>
      </c>
      <c r="X8" s="84" t="s">
        <v>53</v>
      </c>
      <c r="AA8" s="84"/>
      <c r="AB8" s="84">
        <v>0.13</v>
      </c>
      <c r="AC8" s="84"/>
      <c r="AD8" s="84"/>
      <c r="AE8" s="84"/>
      <c r="AF8" s="84"/>
      <c r="AG8" s="84"/>
      <c r="AH8" s="84"/>
      <c r="AI8" s="84"/>
      <c r="AJ8" s="84" t="s">
        <v>58</v>
      </c>
      <c r="AL8" s="84"/>
      <c r="AM8" s="84"/>
      <c r="AN8" s="84">
        <v>5.6</v>
      </c>
      <c r="AP8" s="84"/>
      <c r="AQ8" s="84"/>
      <c r="AR8" s="84" t="s">
        <v>61</v>
      </c>
      <c r="AT8" s="85"/>
      <c r="AU8" s="85"/>
      <c r="AV8" s="84" t="s">
        <v>454</v>
      </c>
      <c r="CJ8" s="85">
        <v>2.2999999999999998</v>
      </c>
      <c r="DH8" s="84">
        <v>2.5</v>
      </c>
      <c r="DL8" s="84">
        <v>21</v>
      </c>
      <c r="DW8" s="86">
        <v>4.4000000000000004</v>
      </c>
      <c r="EE8" s="70"/>
    </row>
    <row r="9" spans="1:135">
      <c r="A9">
        <v>8</v>
      </c>
      <c r="B9">
        <v>2012</v>
      </c>
      <c r="C9" s="79">
        <v>201360045</v>
      </c>
      <c r="D9" s="80">
        <v>5577</v>
      </c>
      <c r="E9" s="65" t="s">
        <v>448</v>
      </c>
      <c r="F9" s="65" t="s">
        <v>456</v>
      </c>
      <c r="G9" s="75">
        <v>40.027138999999998</v>
      </c>
      <c r="H9" s="67">
        <v>-105.224334</v>
      </c>
      <c r="I9" s="82">
        <v>41151.561805555553</v>
      </c>
      <c r="J9" s="83">
        <v>7</v>
      </c>
      <c r="K9" s="83"/>
      <c r="L9" s="70">
        <v>7.74</v>
      </c>
      <c r="M9" s="70">
        <v>207.1</v>
      </c>
      <c r="N9" s="70">
        <v>7.67</v>
      </c>
      <c r="O9" s="81">
        <v>100.3689</v>
      </c>
      <c r="P9" s="70">
        <v>19.079999999999998</v>
      </c>
      <c r="Q9" s="70" t="s">
        <v>53</v>
      </c>
      <c r="R9" s="79" t="s">
        <v>465</v>
      </c>
      <c r="S9" s="68">
        <v>41151</v>
      </c>
      <c r="T9" s="90">
        <v>243</v>
      </c>
      <c r="U9" s="69">
        <v>0.44791666666666669</v>
      </c>
      <c r="V9" s="79" t="s">
        <v>450</v>
      </c>
      <c r="W9">
        <v>3</v>
      </c>
      <c r="X9" s="84" t="s">
        <v>53</v>
      </c>
      <c r="AA9" s="84"/>
      <c r="AB9" s="84">
        <v>1.7</v>
      </c>
      <c r="AC9" s="84"/>
      <c r="AD9" s="84"/>
      <c r="AE9" s="84"/>
      <c r="AF9" s="84"/>
      <c r="AG9" s="84"/>
      <c r="AH9" s="84"/>
      <c r="AI9" s="84"/>
      <c r="AJ9" s="84" t="s">
        <v>58</v>
      </c>
      <c r="AL9" s="84"/>
      <c r="AM9" s="84"/>
      <c r="AN9" s="84">
        <v>16</v>
      </c>
      <c r="AP9" s="84"/>
      <c r="AQ9" s="84"/>
      <c r="AR9" s="84" t="s">
        <v>61</v>
      </c>
      <c r="AT9" s="85"/>
      <c r="AU9" s="85"/>
      <c r="AV9" s="84" t="s">
        <v>454</v>
      </c>
      <c r="CJ9" s="85">
        <v>12</v>
      </c>
      <c r="DH9" s="84">
        <v>12</v>
      </c>
      <c r="DL9" s="84">
        <v>54</v>
      </c>
      <c r="DW9" s="86">
        <v>27</v>
      </c>
      <c r="EE9" s="70"/>
    </row>
    <row r="10" spans="1:135">
      <c r="A10">
        <v>9</v>
      </c>
      <c r="B10">
        <v>2012</v>
      </c>
      <c r="C10" s="79">
        <v>201360046</v>
      </c>
      <c r="D10" s="87">
        <v>5574</v>
      </c>
      <c r="E10" s="65" t="s">
        <v>448</v>
      </c>
      <c r="F10" s="65" t="s">
        <v>458</v>
      </c>
      <c r="G10" s="66">
        <v>40.049793000000001</v>
      </c>
      <c r="H10" s="67">
        <v>-105.145877</v>
      </c>
      <c r="I10" s="82">
        <v>41151.561805555553</v>
      </c>
      <c r="J10" s="83">
        <v>7</v>
      </c>
      <c r="K10" s="83"/>
      <c r="L10" s="70">
        <v>7.96</v>
      </c>
      <c r="M10" s="70">
        <v>276.39999999999998</v>
      </c>
      <c r="N10" s="70">
        <v>8.2200000000000006</v>
      </c>
      <c r="O10" s="81">
        <v>115.6202</v>
      </c>
      <c r="P10" s="70">
        <v>23.04</v>
      </c>
      <c r="Q10" s="70" t="s">
        <v>53</v>
      </c>
      <c r="R10" s="79" t="s">
        <v>466</v>
      </c>
      <c r="S10" s="68">
        <v>41151</v>
      </c>
      <c r="T10" s="90">
        <v>243</v>
      </c>
      <c r="U10" s="69">
        <v>0.48055555555555557</v>
      </c>
      <c r="V10" s="79" t="s">
        <v>450</v>
      </c>
      <c r="W10">
        <v>3</v>
      </c>
      <c r="X10" s="84" t="s">
        <v>53</v>
      </c>
      <c r="AA10" s="84"/>
      <c r="AB10" s="84">
        <v>0.77</v>
      </c>
      <c r="AC10" s="84"/>
      <c r="AD10" s="84"/>
      <c r="AE10" s="84"/>
      <c r="AF10" s="84"/>
      <c r="AG10" s="84"/>
      <c r="AH10" s="84"/>
      <c r="AI10" s="84"/>
      <c r="AJ10" s="84" t="s">
        <v>58</v>
      </c>
      <c r="AL10" s="84"/>
      <c r="AM10" s="84"/>
      <c r="AN10" s="84">
        <v>20</v>
      </c>
      <c r="AP10" s="84"/>
      <c r="AQ10" s="84"/>
      <c r="AR10" s="84" t="s">
        <v>61</v>
      </c>
      <c r="AT10" s="85"/>
      <c r="AU10" s="85"/>
      <c r="AV10" s="84" t="s">
        <v>454</v>
      </c>
      <c r="CJ10" s="85">
        <v>19</v>
      </c>
      <c r="DH10" s="84">
        <v>29</v>
      </c>
      <c r="DL10" s="84">
        <v>53</v>
      </c>
      <c r="DW10" s="86">
        <v>23</v>
      </c>
      <c r="EE10" s="70"/>
    </row>
    <row r="11" spans="1:135">
      <c r="A11">
        <v>10</v>
      </c>
      <c r="B11">
        <v>2012</v>
      </c>
      <c r="C11" s="79">
        <v>201360047</v>
      </c>
      <c r="D11" s="80">
        <v>5580</v>
      </c>
      <c r="E11" s="65" t="s">
        <v>448</v>
      </c>
      <c r="F11" s="65" t="s">
        <v>449</v>
      </c>
      <c r="G11" s="66">
        <v>39.980604999999997</v>
      </c>
      <c r="H11" s="67">
        <v>-105.45481599999999</v>
      </c>
      <c r="I11" s="82">
        <v>41159.642361111109</v>
      </c>
      <c r="J11" s="83" t="s">
        <v>468</v>
      </c>
      <c r="K11" s="83"/>
      <c r="L11" s="70">
        <v>7.54</v>
      </c>
      <c r="M11" s="70">
        <v>54.75</v>
      </c>
      <c r="N11" s="70">
        <v>7.93</v>
      </c>
      <c r="O11" s="81">
        <v>97.190299999999993</v>
      </c>
      <c r="P11" s="70">
        <v>12.01</v>
      </c>
      <c r="Q11" s="70" t="s">
        <v>53</v>
      </c>
      <c r="R11" s="79" t="s">
        <v>467</v>
      </c>
      <c r="S11" s="68">
        <v>41159</v>
      </c>
      <c r="T11" s="90">
        <v>251</v>
      </c>
      <c r="U11" s="69">
        <v>0.37638888888888888</v>
      </c>
      <c r="V11" s="79" t="s">
        <v>450</v>
      </c>
      <c r="W11">
        <v>4</v>
      </c>
      <c r="X11" s="84" t="s">
        <v>53</v>
      </c>
      <c r="AA11" s="84"/>
      <c r="AB11" s="84">
        <v>0.13</v>
      </c>
      <c r="AC11" s="84"/>
      <c r="AD11" s="84"/>
      <c r="AE11" s="84"/>
      <c r="AF11" s="84"/>
      <c r="AG11" s="84"/>
      <c r="AH11" s="84"/>
      <c r="AI11" s="84"/>
      <c r="AJ11" s="84" t="s">
        <v>58</v>
      </c>
      <c r="AL11" s="84"/>
      <c r="AM11" s="84"/>
      <c r="AN11" s="84">
        <v>6.8</v>
      </c>
      <c r="AP11" s="84"/>
      <c r="AQ11" s="84"/>
      <c r="AR11" s="84" t="s">
        <v>61</v>
      </c>
      <c r="AT11" s="85"/>
      <c r="AU11" s="85"/>
      <c r="AV11" s="84" t="s">
        <v>454</v>
      </c>
      <c r="CJ11" s="85">
        <v>2.8</v>
      </c>
      <c r="DH11" s="84">
        <v>2.7</v>
      </c>
      <c r="DL11" s="84">
        <v>23</v>
      </c>
      <c r="DW11" s="86">
        <v>5</v>
      </c>
      <c r="EE11" s="70"/>
    </row>
    <row r="12" spans="1:135">
      <c r="A12">
        <v>11</v>
      </c>
      <c r="B12">
        <v>2012</v>
      </c>
      <c r="C12" s="79">
        <v>201360048</v>
      </c>
      <c r="D12" s="80">
        <v>5577</v>
      </c>
      <c r="E12" s="65" t="s">
        <v>448</v>
      </c>
      <c r="F12" s="65" t="s">
        <v>456</v>
      </c>
      <c r="G12" s="75">
        <v>40.027138999999998</v>
      </c>
      <c r="H12" s="67">
        <v>-105.224334</v>
      </c>
      <c r="I12" s="82">
        <v>41159.642361111109</v>
      </c>
      <c r="J12" s="83" t="s">
        <v>468</v>
      </c>
      <c r="K12" s="83"/>
      <c r="L12" s="70">
        <v>7.87</v>
      </c>
      <c r="M12" s="70">
        <v>195.5</v>
      </c>
      <c r="N12" s="70">
        <v>8.3000000000000007</v>
      </c>
      <c r="O12" s="81">
        <v>102.45869999999999</v>
      </c>
      <c r="P12" s="70">
        <v>16.71</v>
      </c>
      <c r="Q12" s="70" t="s">
        <v>53</v>
      </c>
      <c r="R12" s="79" t="s">
        <v>469</v>
      </c>
      <c r="S12" s="68">
        <v>41159</v>
      </c>
      <c r="T12" s="90">
        <v>251</v>
      </c>
      <c r="U12" s="69">
        <v>0.45833333333333331</v>
      </c>
      <c r="V12" s="79" t="s">
        <v>450</v>
      </c>
      <c r="W12">
        <v>4</v>
      </c>
      <c r="X12" s="84" t="s">
        <v>53</v>
      </c>
      <c r="AA12" s="84"/>
      <c r="AB12" s="84">
        <v>1.4</v>
      </c>
      <c r="AC12" s="84"/>
      <c r="AD12" s="84"/>
      <c r="AE12" s="84"/>
      <c r="AF12" s="84"/>
      <c r="AG12" s="84"/>
      <c r="AH12" s="84"/>
      <c r="AI12" s="84"/>
      <c r="AJ12" s="84" t="s">
        <v>58</v>
      </c>
      <c r="AL12" s="84"/>
      <c r="AM12" s="84"/>
      <c r="AN12" s="84">
        <v>18</v>
      </c>
      <c r="AP12" s="84"/>
      <c r="AQ12" s="84"/>
      <c r="AR12" s="84" t="s">
        <v>61</v>
      </c>
      <c r="AT12" s="85"/>
      <c r="AU12" s="85"/>
      <c r="AV12" s="84" t="s">
        <v>454</v>
      </c>
      <c r="CJ12" s="85">
        <v>13</v>
      </c>
      <c r="DH12" s="84">
        <v>12</v>
      </c>
      <c r="DL12" s="84">
        <v>54</v>
      </c>
      <c r="DW12" s="86">
        <v>29</v>
      </c>
      <c r="EE12" s="70"/>
    </row>
    <row r="13" spans="1:135">
      <c r="A13">
        <v>12</v>
      </c>
      <c r="B13">
        <v>2012</v>
      </c>
      <c r="C13" s="79">
        <v>201360049</v>
      </c>
      <c r="D13" s="87">
        <v>5574</v>
      </c>
      <c r="E13" s="65" t="s">
        <v>448</v>
      </c>
      <c r="F13" s="65" t="s">
        <v>458</v>
      </c>
      <c r="G13" s="66">
        <v>40.049793000000001</v>
      </c>
      <c r="H13" s="67">
        <v>-105.145877</v>
      </c>
      <c r="I13" s="82">
        <v>41159.642361111109</v>
      </c>
      <c r="J13" s="83" t="s">
        <v>468</v>
      </c>
      <c r="K13" s="83"/>
      <c r="L13" s="70">
        <v>7.81</v>
      </c>
      <c r="M13" s="70">
        <v>233.5</v>
      </c>
      <c r="N13" s="70">
        <v>8.01</v>
      </c>
      <c r="O13" s="81">
        <v>106.5235</v>
      </c>
      <c r="P13" s="70">
        <v>20.68</v>
      </c>
      <c r="Q13" s="70" t="s">
        <v>53</v>
      </c>
      <c r="R13" s="79" t="s">
        <v>470</v>
      </c>
      <c r="S13" s="68">
        <v>41159</v>
      </c>
      <c r="T13" s="90">
        <v>251</v>
      </c>
      <c r="U13" s="69">
        <v>0.52777777777777779</v>
      </c>
      <c r="V13" s="79" t="s">
        <v>450</v>
      </c>
      <c r="W13">
        <v>4</v>
      </c>
      <c r="X13" s="84" t="s">
        <v>53</v>
      </c>
      <c r="AA13" s="84"/>
      <c r="AB13" s="84">
        <v>0.6</v>
      </c>
      <c r="AC13" s="84"/>
      <c r="AD13" s="84"/>
      <c r="AE13" s="84"/>
      <c r="AF13" s="84"/>
      <c r="AG13" s="84"/>
      <c r="AH13" s="84"/>
      <c r="AI13" s="84"/>
      <c r="AJ13" s="84" t="s">
        <v>58</v>
      </c>
      <c r="AL13" s="84"/>
      <c r="AM13" s="84"/>
      <c r="AN13" s="84">
        <v>17</v>
      </c>
      <c r="AP13" s="84"/>
      <c r="AQ13" s="84"/>
      <c r="AR13" s="84" t="s">
        <v>61</v>
      </c>
      <c r="AT13" s="85"/>
      <c r="AU13" s="85"/>
      <c r="AV13" s="84" t="s">
        <v>454</v>
      </c>
      <c r="CJ13" s="85">
        <v>16</v>
      </c>
      <c r="DH13" s="84">
        <v>27</v>
      </c>
      <c r="DL13" s="84">
        <v>48</v>
      </c>
      <c r="DW13" s="86">
        <v>21</v>
      </c>
      <c r="EE13" s="70"/>
    </row>
    <row r="14" spans="1:135">
      <c r="A14">
        <v>13</v>
      </c>
      <c r="B14">
        <v>2012</v>
      </c>
      <c r="C14" s="79">
        <v>201360050</v>
      </c>
      <c r="D14" s="80">
        <v>5580</v>
      </c>
      <c r="E14" s="65" t="s">
        <v>448</v>
      </c>
      <c r="F14" s="65" t="s">
        <v>449</v>
      </c>
      <c r="G14" s="66">
        <v>39.980604999999997</v>
      </c>
      <c r="H14" s="67">
        <v>-105.45481599999999</v>
      </c>
      <c r="I14" s="82">
        <v>41215.648611111108</v>
      </c>
      <c r="J14" s="83">
        <v>7.8</v>
      </c>
      <c r="K14" s="83"/>
      <c r="L14" s="70">
        <v>8.01</v>
      </c>
      <c r="M14" s="70">
        <v>48.13</v>
      </c>
      <c r="N14" s="70">
        <v>12.02</v>
      </c>
      <c r="O14" s="81">
        <v>97.303399999999996</v>
      </c>
      <c r="P14" s="70">
        <v>4.38</v>
      </c>
      <c r="Q14" s="70" t="s">
        <v>53</v>
      </c>
      <c r="R14" s="79" t="s">
        <v>471</v>
      </c>
      <c r="S14" s="68">
        <v>41213</v>
      </c>
      <c r="T14" s="90">
        <v>305</v>
      </c>
      <c r="U14" s="69">
        <v>0.47222222222222227</v>
      </c>
      <c r="V14" s="79" t="s">
        <v>339</v>
      </c>
      <c r="W14">
        <v>5</v>
      </c>
      <c r="X14" s="84" t="s">
        <v>53</v>
      </c>
      <c r="AA14" s="84"/>
      <c r="AB14" s="84">
        <v>0.15</v>
      </c>
      <c r="AC14" s="84"/>
      <c r="AD14" s="84"/>
      <c r="AE14" s="84"/>
      <c r="AF14" s="84"/>
      <c r="AG14" s="84"/>
      <c r="AH14" s="84"/>
      <c r="AI14" s="84"/>
      <c r="AJ14" s="84">
        <v>0.34</v>
      </c>
      <c r="AL14" s="84"/>
      <c r="AM14" s="84"/>
      <c r="AN14" s="84">
        <v>7.8</v>
      </c>
      <c r="AP14" s="84"/>
      <c r="AQ14" s="84"/>
      <c r="AR14" s="84" t="s">
        <v>61</v>
      </c>
      <c r="AT14" s="85"/>
      <c r="AU14" s="85"/>
      <c r="AV14" s="84" t="s">
        <v>125</v>
      </c>
      <c r="CJ14" s="85">
        <v>3.1</v>
      </c>
      <c r="DH14" s="84">
        <v>3.8</v>
      </c>
      <c r="DL14" s="84">
        <v>30</v>
      </c>
      <c r="DW14" s="86">
        <v>6.4</v>
      </c>
      <c r="EE14" s="70" t="s">
        <v>472</v>
      </c>
    </row>
    <row r="15" spans="1:135">
      <c r="A15">
        <v>14</v>
      </c>
      <c r="B15">
        <v>2012</v>
      </c>
      <c r="C15" s="79">
        <v>201360051</v>
      </c>
      <c r="D15" s="80">
        <v>5580</v>
      </c>
      <c r="E15" s="65" t="s">
        <v>448</v>
      </c>
      <c r="F15" s="65" t="s">
        <v>449</v>
      </c>
      <c r="G15" s="66">
        <v>39.980604999999997</v>
      </c>
      <c r="H15" s="67">
        <v>-105.45481599999999</v>
      </c>
      <c r="I15" s="82">
        <v>41215.648611111108</v>
      </c>
      <c r="J15" s="83">
        <v>7.8</v>
      </c>
      <c r="K15" s="83"/>
      <c r="L15" s="70">
        <v>8.01</v>
      </c>
      <c r="M15" s="70">
        <v>48.13</v>
      </c>
      <c r="N15" s="70">
        <v>12.02</v>
      </c>
      <c r="O15" s="81">
        <v>97.303399999999996</v>
      </c>
      <c r="P15" s="70">
        <v>4.38</v>
      </c>
      <c r="Q15" s="70" t="s">
        <v>474</v>
      </c>
      <c r="R15" s="79" t="s">
        <v>473</v>
      </c>
      <c r="S15" s="68">
        <v>41213</v>
      </c>
      <c r="T15" s="90">
        <v>305</v>
      </c>
      <c r="U15" s="69">
        <v>0.47569444444444442</v>
      </c>
      <c r="V15" s="79" t="s">
        <v>339</v>
      </c>
      <c r="W15">
        <v>5</v>
      </c>
      <c r="X15" s="84">
        <v>32</v>
      </c>
      <c r="AA15" s="84"/>
      <c r="AB15" s="84">
        <v>0.16</v>
      </c>
      <c r="AC15" s="84"/>
      <c r="AD15" s="84"/>
      <c r="AE15" s="84"/>
      <c r="AF15" s="84"/>
      <c r="AG15" s="84"/>
      <c r="AH15" s="84"/>
      <c r="AI15" s="84"/>
      <c r="AJ15" s="84" t="s">
        <v>58</v>
      </c>
      <c r="AL15" s="84"/>
      <c r="AM15" s="84"/>
      <c r="AN15" s="84">
        <v>7.9</v>
      </c>
      <c r="AP15" s="84"/>
      <c r="AQ15" s="84"/>
      <c r="AR15" s="84" t="s">
        <v>61</v>
      </c>
      <c r="AT15" s="85"/>
      <c r="AU15" s="85"/>
      <c r="AV15" s="84" t="s">
        <v>125</v>
      </c>
      <c r="CJ15" s="85">
        <v>3.1</v>
      </c>
      <c r="DH15" s="84">
        <v>3.8</v>
      </c>
      <c r="DL15" s="84">
        <v>25</v>
      </c>
      <c r="DW15" s="86">
        <v>6.5</v>
      </c>
      <c r="EE15" s="70" t="s">
        <v>472</v>
      </c>
    </row>
    <row r="16" spans="1:135">
      <c r="A16">
        <v>15</v>
      </c>
      <c r="B16">
        <v>2012</v>
      </c>
      <c r="C16" s="80">
        <v>201360052</v>
      </c>
      <c r="D16" s="80">
        <v>5580</v>
      </c>
      <c r="E16" s="65" t="s">
        <v>448</v>
      </c>
      <c r="F16" s="65" t="s">
        <v>449</v>
      </c>
      <c r="G16" s="66">
        <v>39.980604999999997</v>
      </c>
      <c r="H16" s="67">
        <v>-105.45481599999999</v>
      </c>
      <c r="I16" s="82">
        <v>41215.648611111108</v>
      </c>
      <c r="J16" s="83">
        <v>7.8</v>
      </c>
      <c r="K16" s="83"/>
      <c r="L16" s="70">
        <v>8.01</v>
      </c>
      <c r="M16" s="70">
        <v>48.13</v>
      </c>
      <c r="N16" s="70">
        <v>12.02</v>
      </c>
      <c r="O16" s="81">
        <v>97.303399999999996</v>
      </c>
      <c r="P16" s="70">
        <v>4.38</v>
      </c>
      <c r="Q16" s="70" t="s">
        <v>123</v>
      </c>
      <c r="R16" s="79" t="s">
        <v>475</v>
      </c>
      <c r="S16" s="68">
        <v>41213</v>
      </c>
      <c r="T16" s="90">
        <v>305</v>
      </c>
      <c r="U16" s="69">
        <v>0.47916666666666669</v>
      </c>
      <c r="V16" s="79" t="s">
        <v>339</v>
      </c>
      <c r="W16">
        <v>5</v>
      </c>
      <c r="X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L16" s="83"/>
      <c r="AM16" s="83"/>
      <c r="AN16" s="83"/>
      <c r="AP16" s="83"/>
      <c r="AQ16" s="83"/>
      <c r="AR16" s="83"/>
      <c r="AT16" s="85"/>
      <c r="AU16" s="85"/>
      <c r="AV16" s="83"/>
      <c r="CJ16" s="85">
        <v>3.1</v>
      </c>
      <c r="DH16" s="83"/>
      <c r="DL16" s="83"/>
      <c r="DW16" s="88"/>
      <c r="EE16" s="70" t="s">
        <v>472</v>
      </c>
    </row>
    <row r="17" spans="1:135">
      <c r="A17">
        <v>16</v>
      </c>
      <c r="B17">
        <v>2012</v>
      </c>
      <c r="C17" s="80">
        <v>201360072</v>
      </c>
      <c r="D17" s="80">
        <v>5577</v>
      </c>
      <c r="E17" s="65" t="s">
        <v>448</v>
      </c>
      <c r="F17" s="65" t="s">
        <v>456</v>
      </c>
      <c r="G17" s="75">
        <v>40.027138999999998</v>
      </c>
      <c r="H17" s="67">
        <v>-105.224334</v>
      </c>
      <c r="I17" s="82">
        <v>41215.648611111108</v>
      </c>
      <c r="J17" s="83">
        <v>7.8</v>
      </c>
      <c r="K17" s="83"/>
      <c r="L17" s="70">
        <v>7.57</v>
      </c>
      <c r="M17" s="70">
        <v>205.9</v>
      </c>
      <c r="N17" s="70">
        <v>12.37</v>
      </c>
      <c r="O17" s="81">
        <v>109.3211</v>
      </c>
      <c r="P17" s="70">
        <v>7.83</v>
      </c>
      <c r="Q17" s="70" t="s">
        <v>53</v>
      </c>
      <c r="R17" s="79" t="s">
        <v>476</v>
      </c>
      <c r="S17" s="68">
        <v>41213</v>
      </c>
      <c r="T17" s="90">
        <v>305</v>
      </c>
      <c r="U17" s="69">
        <v>0.50208333333333333</v>
      </c>
      <c r="V17" s="79" t="s">
        <v>339</v>
      </c>
      <c r="W17">
        <v>5</v>
      </c>
      <c r="X17" s="84" t="s">
        <v>53</v>
      </c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L17" s="83"/>
      <c r="AM17" s="83"/>
      <c r="AN17" s="83"/>
      <c r="AP17" s="83"/>
      <c r="AQ17" s="83"/>
      <c r="AR17" s="83"/>
      <c r="AT17" s="85"/>
      <c r="AU17" s="85"/>
      <c r="AV17" s="83"/>
      <c r="CJ17" s="85">
        <v>3.1</v>
      </c>
      <c r="DH17" s="83"/>
      <c r="DL17" s="83"/>
      <c r="DW17" s="88"/>
      <c r="EE17" s="70" t="s">
        <v>472</v>
      </c>
    </row>
    <row r="18" spans="1:135">
      <c r="A18">
        <v>17</v>
      </c>
      <c r="B18">
        <v>2012</v>
      </c>
      <c r="C18" s="64">
        <v>201360073</v>
      </c>
      <c r="D18" s="78">
        <v>5574</v>
      </c>
      <c r="E18" s="65" t="s">
        <v>448</v>
      </c>
      <c r="F18" s="65" t="s">
        <v>458</v>
      </c>
      <c r="G18" s="66">
        <v>40.049793000000001</v>
      </c>
      <c r="H18" s="67">
        <v>-105.145877</v>
      </c>
      <c r="I18" s="71">
        <v>41215.648611111108</v>
      </c>
      <c r="J18" s="72">
        <v>7.8</v>
      </c>
      <c r="K18" s="72"/>
      <c r="L18" s="70">
        <v>8.2200000000000006</v>
      </c>
      <c r="M18" s="70">
        <v>302.5</v>
      </c>
      <c r="N18" s="70">
        <v>14.67</v>
      </c>
      <c r="O18" s="76">
        <v>147.2696</v>
      </c>
      <c r="P18" s="70">
        <v>13.15</v>
      </c>
      <c r="Q18" s="70" t="s">
        <v>53</v>
      </c>
      <c r="R18" s="63" t="s">
        <v>477</v>
      </c>
      <c r="S18" s="68">
        <v>41213</v>
      </c>
      <c r="T18" s="90">
        <v>305</v>
      </c>
      <c r="U18" s="69">
        <v>0.52777777777777779</v>
      </c>
      <c r="V18" s="63" t="s">
        <v>339</v>
      </c>
      <c r="W18">
        <v>5</v>
      </c>
      <c r="X18" s="73" t="s">
        <v>53</v>
      </c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L18" s="72"/>
      <c r="AM18" s="72"/>
      <c r="AN18" s="72"/>
      <c r="AP18" s="72"/>
      <c r="AQ18" s="72"/>
      <c r="AR18" s="72"/>
      <c r="AT18" s="77"/>
      <c r="AU18" s="77"/>
      <c r="AV18" s="72"/>
      <c r="CJ18" s="77"/>
      <c r="DH18" s="72"/>
      <c r="DL18" s="72"/>
      <c r="DW18" s="89"/>
      <c r="EE18" s="70" t="s">
        <v>472</v>
      </c>
    </row>
    <row r="19" spans="1:135">
      <c r="A19">
        <v>18</v>
      </c>
      <c r="B19">
        <v>2012</v>
      </c>
      <c r="C19" s="63">
        <v>201360074</v>
      </c>
      <c r="D19" s="64">
        <v>5577</v>
      </c>
      <c r="E19" s="65" t="s">
        <v>448</v>
      </c>
      <c r="F19" s="65" t="s">
        <v>456</v>
      </c>
      <c r="G19" s="75">
        <v>40.027138999999998</v>
      </c>
      <c r="H19" s="67">
        <v>-105.224334</v>
      </c>
      <c r="I19" s="71">
        <v>41285.517361111109</v>
      </c>
      <c r="J19" s="72">
        <v>14.4</v>
      </c>
      <c r="K19" s="72"/>
      <c r="L19" s="89"/>
      <c r="M19" s="89"/>
      <c r="N19" s="89"/>
      <c r="O19" s="89"/>
      <c r="P19" s="89"/>
      <c r="Q19" s="89"/>
      <c r="R19" s="63" t="s">
        <v>478</v>
      </c>
      <c r="S19" s="89"/>
      <c r="T19" s="89"/>
      <c r="U19" s="89"/>
      <c r="V19" s="63" t="s">
        <v>479</v>
      </c>
      <c r="W19">
        <v>6</v>
      </c>
      <c r="X19" s="72">
        <v>12</v>
      </c>
      <c r="AA19" s="72"/>
      <c r="AB19" s="72">
        <v>0.41</v>
      </c>
      <c r="AC19" s="72"/>
      <c r="AD19" s="72"/>
      <c r="AE19" s="72"/>
      <c r="AF19" s="72"/>
      <c r="AG19" s="72"/>
      <c r="AH19" s="72"/>
      <c r="AI19" s="72"/>
      <c r="AJ19" s="72" t="s">
        <v>58</v>
      </c>
      <c r="AL19" s="72"/>
      <c r="AM19" s="72"/>
      <c r="AN19" s="72">
        <v>46</v>
      </c>
      <c r="AP19" s="72"/>
      <c r="AQ19" s="72"/>
      <c r="AR19" s="72" t="s">
        <v>61</v>
      </c>
      <c r="AT19" s="72"/>
      <c r="AU19" s="72"/>
      <c r="AV19" s="72">
        <v>200</v>
      </c>
      <c r="CJ19" s="72" t="s">
        <v>125</v>
      </c>
      <c r="DH19" s="72">
        <v>45</v>
      </c>
      <c r="DL19" s="72">
        <v>120</v>
      </c>
      <c r="DW19" s="89">
        <v>110</v>
      </c>
      <c r="EE19" s="89"/>
    </row>
    <row r="20" spans="1:135">
      <c r="A20">
        <v>19</v>
      </c>
      <c r="B20">
        <v>2012</v>
      </c>
      <c r="C20" s="63">
        <v>201360075</v>
      </c>
      <c r="D20" s="78">
        <v>5574</v>
      </c>
      <c r="E20" s="65" t="s">
        <v>448</v>
      </c>
      <c r="F20" s="65" t="s">
        <v>458</v>
      </c>
      <c r="G20" s="66">
        <v>40.049793000000001</v>
      </c>
      <c r="H20" s="67">
        <v>-105.145877</v>
      </c>
      <c r="I20" s="71">
        <v>41285.517361111109</v>
      </c>
      <c r="J20" s="72">
        <v>15.3</v>
      </c>
      <c r="K20" s="72"/>
      <c r="L20" s="89"/>
      <c r="M20" s="89"/>
      <c r="N20" s="89"/>
      <c r="O20" s="89"/>
      <c r="P20" s="89"/>
      <c r="Q20" s="89"/>
      <c r="R20" s="63" t="s">
        <v>480</v>
      </c>
      <c r="S20" s="89"/>
      <c r="T20" s="89"/>
      <c r="U20" s="89"/>
      <c r="V20" s="63" t="s">
        <v>479</v>
      </c>
      <c r="W20">
        <v>6</v>
      </c>
      <c r="X20" s="72">
        <v>15</v>
      </c>
      <c r="AA20" s="72"/>
      <c r="AB20" s="72">
        <v>0.56000000000000005</v>
      </c>
      <c r="AC20" s="72"/>
      <c r="AD20" s="72"/>
      <c r="AE20" s="72"/>
      <c r="AF20" s="72"/>
      <c r="AG20" s="72"/>
      <c r="AH20" s="72"/>
      <c r="AI20" s="72"/>
      <c r="AJ20" s="72" t="s">
        <v>58</v>
      </c>
      <c r="AL20" s="72"/>
      <c r="AM20" s="72"/>
      <c r="AN20" s="72">
        <v>38</v>
      </c>
      <c r="AP20" s="72"/>
      <c r="AQ20" s="72"/>
      <c r="AR20" s="72" t="s">
        <v>61</v>
      </c>
      <c r="AT20" s="72"/>
      <c r="AU20" s="72"/>
      <c r="AV20" s="72">
        <v>160</v>
      </c>
      <c r="CJ20" s="72">
        <v>9.4</v>
      </c>
      <c r="DH20" s="72">
        <v>73</v>
      </c>
      <c r="DL20" s="72">
        <v>83</v>
      </c>
      <c r="DW20" s="89">
        <v>65</v>
      </c>
      <c r="EE20" s="89"/>
    </row>
    <row r="21" spans="1:135">
      <c r="A21">
        <v>1</v>
      </c>
      <c r="B21">
        <v>2013</v>
      </c>
      <c r="C21" s="45" t="s">
        <v>335</v>
      </c>
      <c r="D21" s="46">
        <v>120</v>
      </c>
      <c r="E21" s="47" t="s">
        <v>336</v>
      </c>
      <c r="F21" s="47" t="s">
        <v>337</v>
      </c>
      <c r="G21" s="48">
        <v>40.741061000000002</v>
      </c>
      <c r="H21" s="49">
        <v>-106.27973799999999</v>
      </c>
      <c r="I21" s="45" t="s">
        <v>340</v>
      </c>
      <c r="J21" s="53">
        <v>1</v>
      </c>
      <c r="K21" s="53"/>
      <c r="L21" s="50">
        <v>7.94</v>
      </c>
      <c r="M21" s="50">
        <v>157.5</v>
      </c>
      <c r="N21" s="50">
        <v>10.31</v>
      </c>
      <c r="O21" s="50"/>
      <c r="P21" s="50">
        <v>15.44</v>
      </c>
      <c r="Q21" s="46" t="s">
        <v>53</v>
      </c>
      <c r="R21" s="45" t="s">
        <v>338</v>
      </c>
      <c r="S21" s="51">
        <v>41484</v>
      </c>
      <c r="T21" s="17">
        <v>210</v>
      </c>
      <c r="U21" s="52">
        <v>0.55208333333333337</v>
      </c>
      <c r="V21" s="45" t="s">
        <v>339</v>
      </c>
      <c r="W21" s="45">
        <v>1</v>
      </c>
      <c r="X21" s="54" t="s">
        <v>95</v>
      </c>
      <c r="Y21" s="54"/>
      <c r="Z21" s="54"/>
      <c r="AA21" s="54"/>
      <c r="AB21" s="55">
        <v>0.69</v>
      </c>
      <c r="AC21" s="55"/>
      <c r="AD21" s="55"/>
      <c r="AE21" s="55"/>
      <c r="AF21" s="55"/>
      <c r="AG21" s="55"/>
      <c r="AH21" s="55"/>
      <c r="AI21" s="55"/>
      <c r="AJ21" s="54" t="s">
        <v>58</v>
      </c>
      <c r="AK21" s="54"/>
      <c r="AL21" s="54"/>
      <c r="AM21" s="54"/>
      <c r="AN21" s="55">
        <v>22</v>
      </c>
      <c r="AO21" s="55"/>
      <c r="AP21" s="55"/>
      <c r="AQ21" s="55"/>
      <c r="AR21" s="54" t="s">
        <v>61</v>
      </c>
      <c r="AS21" s="54"/>
      <c r="AT21" s="54"/>
      <c r="AU21" s="54"/>
      <c r="AV21" s="54" t="s">
        <v>62</v>
      </c>
      <c r="AW21" s="54"/>
      <c r="AX21" s="54"/>
      <c r="AY21" s="54"/>
      <c r="AZ21" s="55">
        <v>86</v>
      </c>
      <c r="BA21" s="55"/>
      <c r="BB21" s="55"/>
      <c r="BC21" s="55"/>
      <c r="BD21" s="55">
        <v>440</v>
      </c>
      <c r="BE21" s="55"/>
      <c r="BF21" s="55"/>
      <c r="BG21" s="55"/>
      <c r="BH21" s="55">
        <v>740</v>
      </c>
      <c r="BI21" s="55"/>
      <c r="BJ21" s="55"/>
      <c r="BK21" s="55"/>
      <c r="BL21" s="54" t="s">
        <v>63</v>
      </c>
      <c r="BM21" s="54"/>
      <c r="BN21" s="54"/>
      <c r="BO21" s="54"/>
      <c r="BP21" s="55">
        <v>6</v>
      </c>
      <c r="BQ21" s="55"/>
      <c r="BR21" s="55"/>
      <c r="BS21" s="55"/>
      <c r="BT21" s="55">
        <v>16</v>
      </c>
      <c r="BU21" s="55"/>
      <c r="BV21" s="55"/>
      <c r="BW21" s="55"/>
      <c r="BX21" s="54" t="s">
        <v>61</v>
      </c>
      <c r="BY21" s="54"/>
      <c r="BZ21" s="54"/>
      <c r="CA21" s="54"/>
      <c r="CB21" s="54" t="s">
        <v>64</v>
      </c>
      <c r="CC21" s="54"/>
      <c r="CD21" s="54"/>
      <c r="CE21" s="54"/>
      <c r="CF21" s="54" t="s">
        <v>65</v>
      </c>
      <c r="CG21" s="54"/>
      <c r="CH21" s="54"/>
      <c r="CI21" s="54"/>
      <c r="CJ21" s="55">
        <v>5.7</v>
      </c>
      <c r="CK21" s="55"/>
      <c r="CL21" s="55"/>
      <c r="CM21" s="55"/>
      <c r="CN21" s="55">
        <v>1.5</v>
      </c>
      <c r="CO21" s="55"/>
      <c r="CP21" s="55"/>
      <c r="CQ21" s="55"/>
      <c r="CR21" s="54" t="s">
        <v>67</v>
      </c>
      <c r="CT21" s="55"/>
      <c r="CU21" s="55"/>
      <c r="CV21" s="54" t="s">
        <v>105</v>
      </c>
      <c r="CZ21" s="55">
        <v>0.33</v>
      </c>
      <c r="DA21" s="55"/>
      <c r="DB21" s="55"/>
      <c r="DC21" s="55"/>
      <c r="DD21" s="55">
        <v>0.02</v>
      </c>
      <c r="DE21" s="55"/>
      <c r="DF21" s="55"/>
      <c r="DH21" s="55">
        <v>8.9</v>
      </c>
      <c r="DL21" s="55">
        <v>86</v>
      </c>
      <c r="DO21" s="54" t="s">
        <v>68</v>
      </c>
      <c r="DP21" s="56">
        <f t="shared" ref="DP21:DP27" si="0">CZ21+0.025</f>
        <v>0.35500000000000004</v>
      </c>
      <c r="DQ21" s="56">
        <f>DP21/DD21</f>
        <v>17.75</v>
      </c>
      <c r="DW21" s="54" t="s">
        <v>61</v>
      </c>
      <c r="DY21" s="57"/>
      <c r="EA21" s="54" t="s">
        <v>67</v>
      </c>
      <c r="EE21" t="s">
        <v>446</v>
      </c>
    </row>
    <row r="22" spans="1:135">
      <c r="A22">
        <v>2</v>
      </c>
      <c r="B22">
        <v>2013</v>
      </c>
      <c r="C22" s="45" t="s">
        <v>341</v>
      </c>
      <c r="D22" s="46">
        <v>12940</v>
      </c>
      <c r="E22" s="47" t="s">
        <v>336</v>
      </c>
      <c r="F22" s="47" t="s">
        <v>342</v>
      </c>
      <c r="G22" s="48">
        <v>40.745373000000001</v>
      </c>
      <c r="H22" s="49">
        <v>-106.29673</v>
      </c>
      <c r="I22" s="45" t="s">
        <v>340</v>
      </c>
      <c r="J22" s="53">
        <v>1</v>
      </c>
      <c r="K22" s="53"/>
      <c r="L22" s="50">
        <v>7.93</v>
      </c>
      <c r="M22" s="50">
        <v>163.6</v>
      </c>
      <c r="N22" s="50">
        <v>10.17</v>
      </c>
      <c r="O22" s="50"/>
      <c r="P22" s="50">
        <v>15.91</v>
      </c>
      <c r="Q22" s="46" t="s">
        <v>53</v>
      </c>
      <c r="R22" s="45" t="s">
        <v>343</v>
      </c>
      <c r="S22" s="51">
        <v>41484</v>
      </c>
      <c r="T22" s="17">
        <v>210</v>
      </c>
      <c r="U22" s="52">
        <v>0.60416666666666663</v>
      </c>
      <c r="V22" s="45" t="s">
        <v>339</v>
      </c>
      <c r="W22" s="45">
        <v>1</v>
      </c>
      <c r="X22" s="54" t="s">
        <v>95</v>
      </c>
      <c r="Y22" s="54"/>
      <c r="Z22" s="54"/>
      <c r="AA22" s="54"/>
      <c r="AB22" s="55">
        <v>0.74</v>
      </c>
      <c r="AC22" s="55"/>
      <c r="AD22" s="55"/>
      <c r="AE22" s="55"/>
      <c r="AF22" s="55"/>
      <c r="AG22" s="55"/>
      <c r="AH22" s="55"/>
      <c r="AI22" s="55"/>
      <c r="AJ22" s="54" t="s">
        <v>58</v>
      </c>
      <c r="AK22" s="54"/>
      <c r="AL22" s="54"/>
      <c r="AM22" s="54"/>
      <c r="AN22" s="55">
        <v>24</v>
      </c>
      <c r="AO22" s="55"/>
      <c r="AP22" s="55"/>
      <c r="AQ22" s="55"/>
      <c r="AR22" s="54" t="s">
        <v>61</v>
      </c>
      <c r="AS22" s="54"/>
      <c r="AT22" s="54"/>
      <c r="AU22" s="54"/>
      <c r="AV22" s="54" t="s">
        <v>62</v>
      </c>
      <c r="AW22" s="54"/>
      <c r="AX22" s="54"/>
      <c r="AY22" s="54"/>
      <c r="AZ22" s="55">
        <v>89</v>
      </c>
      <c r="BA22" s="55"/>
      <c r="BB22" s="55"/>
      <c r="BC22" s="55"/>
      <c r="BD22" s="55">
        <v>400</v>
      </c>
      <c r="BE22" s="55"/>
      <c r="BF22" s="55"/>
      <c r="BG22" s="55"/>
      <c r="BH22" s="55">
        <v>970</v>
      </c>
      <c r="BI22" s="55"/>
      <c r="BJ22" s="55"/>
      <c r="BK22" s="55"/>
      <c r="BL22" s="54" t="s">
        <v>63</v>
      </c>
      <c r="BM22" s="54"/>
      <c r="BN22" s="54"/>
      <c r="BO22" s="54"/>
      <c r="BP22" s="55">
        <v>6.4</v>
      </c>
      <c r="BQ22" s="55"/>
      <c r="BR22" s="55"/>
      <c r="BS22" s="55"/>
      <c r="BT22" s="55">
        <v>19</v>
      </c>
      <c r="BU22" s="55"/>
      <c r="BV22" s="55"/>
      <c r="BW22" s="55"/>
      <c r="BX22" s="54" t="s">
        <v>61</v>
      </c>
      <c r="BY22" s="54"/>
      <c r="BZ22" s="54"/>
      <c r="CA22" s="54"/>
      <c r="CB22" s="54" t="s">
        <v>64</v>
      </c>
      <c r="CC22" s="54"/>
      <c r="CD22" s="54"/>
      <c r="CE22" s="54"/>
      <c r="CF22" s="54" t="s">
        <v>65</v>
      </c>
      <c r="CG22" s="54"/>
      <c r="CH22" s="54"/>
      <c r="CI22" s="54"/>
      <c r="CJ22" s="55">
        <v>6.3</v>
      </c>
      <c r="CK22" s="55"/>
      <c r="CL22" s="55"/>
      <c r="CM22" s="55"/>
      <c r="CN22" s="55">
        <v>1.5</v>
      </c>
      <c r="CO22" s="55"/>
      <c r="CP22" s="55"/>
      <c r="CQ22" s="55"/>
      <c r="CR22" s="54" t="s">
        <v>67</v>
      </c>
      <c r="CT22" s="55"/>
      <c r="CU22" s="55"/>
      <c r="CV22" s="55">
        <v>6.3E-3</v>
      </c>
      <c r="CZ22" s="55">
        <v>0.46</v>
      </c>
      <c r="DA22" s="55"/>
      <c r="DB22" s="55"/>
      <c r="DC22" s="55"/>
      <c r="DD22" s="55">
        <v>4.8000000000000001E-2</v>
      </c>
      <c r="DE22" s="55"/>
      <c r="DF22" s="55"/>
      <c r="DH22" s="55">
        <v>9.1</v>
      </c>
      <c r="DL22" s="55">
        <v>90</v>
      </c>
      <c r="DO22" s="54" t="s">
        <v>68</v>
      </c>
      <c r="DP22" s="56">
        <f t="shared" si="0"/>
        <v>0.48500000000000004</v>
      </c>
      <c r="DQ22" s="56">
        <f t="shared" ref="DQ22:DQ85" si="1">DP22/DD22</f>
        <v>10.104166666666668</v>
      </c>
      <c r="DW22" s="54" t="s">
        <v>61</v>
      </c>
      <c r="DY22" s="57"/>
      <c r="EA22" s="54" t="s">
        <v>67</v>
      </c>
      <c r="EE22" t="s">
        <v>446</v>
      </c>
    </row>
    <row r="23" spans="1:135">
      <c r="A23">
        <v>3</v>
      </c>
      <c r="B23">
        <v>2013</v>
      </c>
      <c r="C23" s="45" t="s">
        <v>344</v>
      </c>
      <c r="D23" s="46">
        <v>12946</v>
      </c>
      <c r="E23" s="47" t="s">
        <v>336</v>
      </c>
      <c r="F23" s="47" t="s">
        <v>345</v>
      </c>
      <c r="G23" s="48">
        <v>40.553710000000002</v>
      </c>
      <c r="H23" s="49">
        <v>-106.04340000000001</v>
      </c>
      <c r="I23" s="45" t="s">
        <v>340</v>
      </c>
      <c r="J23" s="53">
        <v>1</v>
      </c>
      <c r="K23" s="53"/>
      <c r="L23" s="50">
        <v>7.57</v>
      </c>
      <c r="M23" s="50">
        <v>107.9</v>
      </c>
      <c r="N23" s="50">
        <v>9.26</v>
      </c>
      <c r="O23" s="50"/>
      <c r="P23" s="50">
        <v>14.12</v>
      </c>
      <c r="Q23" s="46" t="s">
        <v>53</v>
      </c>
      <c r="R23" s="45" t="s">
        <v>346</v>
      </c>
      <c r="S23" s="51">
        <v>41484</v>
      </c>
      <c r="T23" s="17">
        <v>210</v>
      </c>
      <c r="U23" s="52">
        <v>0.63888888888888895</v>
      </c>
      <c r="V23" s="45" t="s">
        <v>339</v>
      </c>
      <c r="W23" s="45">
        <v>1</v>
      </c>
      <c r="X23" s="54" t="s">
        <v>95</v>
      </c>
      <c r="Y23" s="54"/>
      <c r="Z23" s="54"/>
      <c r="AA23" s="54"/>
      <c r="AB23" s="55">
        <v>0.38</v>
      </c>
      <c r="AC23" s="55"/>
      <c r="AD23" s="55"/>
      <c r="AE23" s="55"/>
      <c r="AF23" s="55"/>
      <c r="AG23" s="55"/>
      <c r="AH23" s="55"/>
      <c r="AI23" s="55"/>
      <c r="AJ23" s="54" t="s">
        <v>58</v>
      </c>
      <c r="AK23" s="54"/>
      <c r="AL23" s="54"/>
      <c r="AM23" s="54"/>
      <c r="AN23" s="55">
        <v>17</v>
      </c>
      <c r="AO23" s="55"/>
      <c r="AP23" s="55"/>
      <c r="AQ23" s="55"/>
      <c r="AR23" s="54" t="s">
        <v>61</v>
      </c>
      <c r="AS23" s="54"/>
      <c r="AT23" s="54"/>
      <c r="AU23" s="54"/>
      <c r="AV23" s="54" t="s">
        <v>62</v>
      </c>
      <c r="AW23" s="54"/>
      <c r="AX23" s="54"/>
      <c r="AY23" s="54"/>
      <c r="AZ23" s="55">
        <v>63</v>
      </c>
      <c r="BA23" s="55"/>
      <c r="BB23" s="55"/>
      <c r="BC23" s="55"/>
      <c r="BD23" s="55">
        <v>390</v>
      </c>
      <c r="BE23" s="55"/>
      <c r="BF23" s="55"/>
      <c r="BG23" s="55"/>
      <c r="BH23" s="55">
        <v>510</v>
      </c>
      <c r="BI23" s="55"/>
      <c r="BJ23" s="55"/>
      <c r="BK23" s="55"/>
      <c r="BL23" s="54" t="s">
        <v>63</v>
      </c>
      <c r="BM23" s="54"/>
      <c r="BN23" s="54"/>
      <c r="BO23" s="54"/>
      <c r="BP23" s="55">
        <v>4.9000000000000004</v>
      </c>
      <c r="BQ23" s="55"/>
      <c r="BR23" s="55"/>
      <c r="BS23" s="55"/>
      <c r="BT23" s="55">
        <v>25</v>
      </c>
      <c r="BU23" s="55"/>
      <c r="BV23" s="55"/>
      <c r="BW23" s="55"/>
      <c r="BX23" s="54" t="s">
        <v>61</v>
      </c>
      <c r="BY23" s="54"/>
      <c r="BZ23" s="54"/>
      <c r="CA23" s="54"/>
      <c r="CB23" s="54" t="s">
        <v>64</v>
      </c>
      <c r="CC23" s="54"/>
      <c r="CD23" s="54"/>
      <c r="CE23" s="54"/>
      <c r="CF23" s="54" t="s">
        <v>65</v>
      </c>
      <c r="CG23" s="54"/>
      <c r="CH23" s="54"/>
      <c r="CI23" s="54"/>
      <c r="CJ23" s="55">
        <v>2.8</v>
      </c>
      <c r="CK23" s="55"/>
      <c r="CL23" s="55"/>
      <c r="CM23" s="55"/>
      <c r="CN23" s="55">
        <v>0.65</v>
      </c>
      <c r="CO23" s="55"/>
      <c r="CP23" s="55"/>
      <c r="CQ23" s="55"/>
      <c r="CR23" s="54" t="s">
        <v>67</v>
      </c>
      <c r="CT23" s="55"/>
      <c r="CU23" s="55"/>
      <c r="CV23" s="54" t="s">
        <v>105</v>
      </c>
      <c r="CZ23" s="55">
        <v>0.2</v>
      </c>
      <c r="DA23" s="55"/>
      <c r="DB23" s="55"/>
      <c r="DC23" s="55"/>
      <c r="DD23" s="55">
        <v>2.1999999999999999E-2</v>
      </c>
      <c r="DE23" s="55"/>
      <c r="DF23" s="55"/>
      <c r="DH23" s="55">
        <v>14</v>
      </c>
      <c r="DL23" s="55">
        <v>51</v>
      </c>
      <c r="DO23" s="54" t="s">
        <v>68</v>
      </c>
      <c r="DP23" s="56">
        <f t="shared" si="0"/>
        <v>0.22500000000000001</v>
      </c>
      <c r="DQ23" s="56">
        <f t="shared" si="1"/>
        <v>10.227272727272728</v>
      </c>
      <c r="DW23" s="54" t="s">
        <v>61</v>
      </c>
      <c r="DY23" s="57"/>
      <c r="EA23" s="54" t="s">
        <v>67</v>
      </c>
      <c r="EE23" t="s">
        <v>446</v>
      </c>
    </row>
    <row r="24" spans="1:135">
      <c r="A24">
        <v>4</v>
      </c>
      <c r="B24">
        <v>2013</v>
      </c>
      <c r="C24" s="45" t="s">
        <v>347</v>
      </c>
      <c r="D24" s="46">
        <v>12817</v>
      </c>
      <c r="E24" s="47" t="s">
        <v>348</v>
      </c>
      <c r="F24" s="47" t="s">
        <v>349</v>
      </c>
      <c r="G24" s="48">
        <v>40.061459999999997</v>
      </c>
      <c r="H24" s="49">
        <v>-107.01203</v>
      </c>
      <c r="I24" s="45" t="s">
        <v>340</v>
      </c>
      <c r="J24" s="53">
        <v>1</v>
      </c>
      <c r="K24" s="53"/>
      <c r="L24" s="50">
        <v>7.58</v>
      </c>
      <c r="M24" s="50">
        <v>88.33</v>
      </c>
      <c r="N24" s="50">
        <v>8.9700000000000006</v>
      </c>
      <c r="O24" s="50"/>
      <c r="P24" s="50">
        <v>15.05</v>
      </c>
      <c r="Q24" s="46" t="s">
        <v>53</v>
      </c>
      <c r="R24" s="45" t="s">
        <v>350</v>
      </c>
      <c r="S24" s="51">
        <v>41485</v>
      </c>
      <c r="T24" s="17">
        <v>211</v>
      </c>
      <c r="U24" s="52">
        <v>0.4826388888888889</v>
      </c>
      <c r="V24" s="45" t="s">
        <v>339</v>
      </c>
      <c r="W24" s="45">
        <v>1</v>
      </c>
      <c r="X24" s="54" t="s">
        <v>95</v>
      </c>
      <c r="Y24" s="54"/>
      <c r="Z24" s="54"/>
      <c r="AA24" s="54"/>
      <c r="AB24" s="55">
        <v>0.71</v>
      </c>
      <c r="AC24" s="55"/>
      <c r="AD24" s="55"/>
      <c r="AE24" s="55"/>
      <c r="AF24" s="55"/>
      <c r="AG24" s="55"/>
      <c r="AH24" s="55"/>
      <c r="AI24" s="55"/>
      <c r="AJ24" s="54" t="s">
        <v>58</v>
      </c>
      <c r="AK24" s="54"/>
      <c r="AL24" s="54"/>
      <c r="AM24" s="54"/>
      <c r="AN24" s="55">
        <v>13</v>
      </c>
      <c r="AO24" s="55"/>
      <c r="AP24" s="55"/>
      <c r="AQ24" s="55"/>
      <c r="AR24" s="54" t="s">
        <v>61</v>
      </c>
      <c r="AS24" s="54"/>
      <c r="AT24" s="54"/>
      <c r="AU24" s="54"/>
      <c r="AV24" s="54" t="s">
        <v>62</v>
      </c>
      <c r="AW24" s="54"/>
      <c r="AX24" s="54"/>
      <c r="AY24" s="54"/>
      <c r="AZ24" s="55">
        <v>53</v>
      </c>
      <c r="BA24" s="55"/>
      <c r="BB24" s="55"/>
      <c r="BC24" s="55"/>
      <c r="BD24" s="55">
        <v>110</v>
      </c>
      <c r="BE24" s="55"/>
      <c r="BF24" s="55"/>
      <c r="BG24" s="55"/>
      <c r="BH24" s="55">
        <v>680</v>
      </c>
      <c r="BI24" s="55"/>
      <c r="BJ24" s="55"/>
      <c r="BK24" s="55"/>
      <c r="BL24" s="54" t="s">
        <v>63</v>
      </c>
      <c r="BM24" s="54"/>
      <c r="BN24" s="54"/>
      <c r="BO24" s="54"/>
      <c r="BP24" s="55">
        <v>4.2</v>
      </c>
      <c r="BQ24" s="55"/>
      <c r="BR24" s="55"/>
      <c r="BS24" s="55"/>
      <c r="BT24" s="55">
        <v>14</v>
      </c>
      <c r="BU24" s="55"/>
      <c r="BV24" s="55"/>
      <c r="BW24" s="55"/>
      <c r="BX24" s="54" t="s">
        <v>61</v>
      </c>
      <c r="BY24" s="54"/>
      <c r="BZ24" s="54"/>
      <c r="CA24" s="54"/>
      <c r="CB24" s="54" t="s">
        <v>64</v>
      </c>
      <c r="CC24" s="54"/>
      <c r="CD24" s="54"/>
      <c r="CE24" s="54"/>
      <c r="CF24" s="54" t="s">
        <v>65</v>
      </c>
      <c r="CG24" s="54"/>
      <c r="CH24" s="54"/>
      <c r="CI24" s="54"/>
      <c r="CJ24" s="55">
        <v>1.7</v>
      </c>
      <c r="CK24" s="55"/>
      <c r="CL24" s="55"/>
      <c r="CM24" s="55"/>
      <c r="CN24" s="55">
        <v>0.13</v>
      </c>
      <c r="CO24" s="55"/>
      <c r="CP24" s="55"/>
      <c r="CQ24" s="55"/>
      <c r="CR24" s="54" t="s">
        <v>67</v>
      </c>
      <c r="CT24" s="55"/>
      <c r="CU24" s="55"/>
      <c r="CV24" s="55">
        <v>1.0999999999999999E-2</v>
      </c>
      <c r="CZ24" s="55">
        <v>0.3</v>
      </c>
      <c r="DA24" s="55"/>
      <c r="DB24" s="55"/>
      <c r="DC24" s="55"/>
      <c r="DD24" s="55">
        <v>4.2999999999999997E-2</v>
      </c>
      <c r="DE24" s="55"/>
      <c r="DF24" s="55"/>
      <c r="DH24" s="55">
        <v>4.8</v>
      </c>
      <c r="DL24" s="55">
        <v>54</v>
      </c>
      <c r="DO24" s="54" t="s">
        <v>68</v>
      </c>
      <c r="DP24" s="56">
        <f t="shared" si="0"/>
        <v>0.32500000000000001</v>
      </c>
      <c r="DQ24" s="56">
        <f t="shared" si="1"/>
        <v>7.5581395348837219</v>
      </c>
      <c r="DW24" s="54" t="s">
        <v>61</v>
      </c>
      <c r="DY24" s="57"/>
      <c r="EA24" s="54" t="s">
        <v>67</v>
      </c>
      <c r="EE24" t="s">
        <v>446</v>
      </c>
    </row>
    <row r="25" spans="1:135">
      <c r="A25">
        <v>5</v>
      </c>
      <c r="B25">
        <v>2013</v>
      </c>
      <c r="C25" s="45" t="s">
        <v>351</v>
      </c>
      <c r="D25" s="46">
        <v>12815</v>
      </c>
      <c r="E25" s="47" t="s">
        <v>352</v>
      </c>
      <c r="F25" s="47" t="s">
        <v>353</v>
      </c>
      <c r="G25" s="48">
        <v>40.182810000000003</v>
      </c>
      <c r="H25" s="49">
        <v>-106.91539</v>
      </c>
      <c r="I25" s="45" t="s">
        <v>340</v>
      </c>
      <c r="J25" s="53">
        <v>1</v>
      </c>
      <c r="K25" s="53"/>
      <c r="L25" s="50">
        <v>8</v>
      </c>
      <c r="M25" s="50">
        <v>358.3</v>
      </c>
      <c r="N25" s="50">
        <v>10.07</v>
      </c>
      <c r="O25" s="50"/>
      <c r="P25" s="50">
        <v>14.02</v>
      </c>
      <c r="Q25" s="46" t="s">
        <v>53</v>
      </c>
      <c r="R25" s="45" t="s">
        <v>354</v>
      </c>
      <c r="S25" s="51">
        <v>41485</v>
      </c>
      <c r="T25" s="17">
        <v>211</v>
      </c>
      <c r="U25" s="52">
        <v>0.51041666666666663</v>
      </c>
      <c r="V25" s="45" t="s">
        <v>339</v>
      </c>
      <c r="W25" s="45">
        <v>1</v>
      </c>
      <c r="X25" s="54" t="s">
        <v>95</v>
      </c>
      <c r="Y25" s="54"/>
      <c r="Z25" s="54"/>
      <c r="AA25" s="54"/>
      <c r="AB25" s="55">
        <v>1.1000000000000001</v>
      </c>
      <c r="AC25" s="55"/>
      <c r="AD25" s="55"/>
      <c r="AE25" s="55"/>
      <c r="AF25" s="55"/>
      <c r="AG25" s="55"/>
      <c r="AH25" s="55"/>
      <c r="AI25" s="55"/>
      <c r="AJ25" s="54" t="s">
        <v>58</v>
      </c>
      <c r="AK25" s="54"/>
      <c r="AL25" s="54"/>
      <c r="AM25" s="54"/>
      <c r="AN25" s="55">
        <v>56</v>
      </c>
      <c r="AO25" s="55"/>
      <c r="AP25" s="55"/>
      <c r="AQ25" s="55"/>
      <c r="AR25" s="54" t="s">
        <v>61</v>
      </c>
      <c r="AS25" s="54"/>
      <c r="AT25" s="54"/>
      <c r="AU25" s="54"/>
      <c r="AV25" s="54" t="s">
        <v>62</v>
      </c>
      <c r="AW25" s="54"/>
      <c r="AX25" s="54"/>
      <c r="AY25" s="54"/>
      <c r="AZ25" s="55">
        <v>230</v>
      </c>
      <c r="BA25" s="55"/>
      <c r="BB25" s="55"/>
      <c r="BC25" s="55"/>
      <c r="BD25" s="55">
        <v>79</v>
      </c>
      <c r="BE25" s="55"/>
      <c r="BF25" s="55"/>
      <c r="BG25" s="55"/>
      <c r="BH25" s="55">
        <v>730</v>
      </c>
      <c r="BI25" s="55"/>
      <c r="BJ25" s="55"/>
      <c r="BK25" s="55"/>
      <c r="BL25" s="54" t="s">
        <v>63</v>
      </c>
      <c r="BM25" s="54"/>
      <c r="BN25" s="54"/>
      <c r="BO25" s="54"/>
      <c r="BP25" s="55">
        <v>16</v>
      </c>
      <c r="BQ25" s="55"/>
      <c r="BR25" s="55"/>
      <c r="BS25" s="55"/>
      <c r="BT25" s="55">
        <v>19</v>
      </c>
      <c r="BU25" s="55"/>
      <c r="BV25" s="55"/>
      <c r="BW25" s="55"/>
      <c r="BX25" s="54" t="s">
        <v>61</v>
      </c>
      <c r="BY25" s="54"/>
      <c r="BZ25" s="54"/>
      <c r="CA25" s="54"/>
      <c r="CB25" s="55">
        <v>0.49</v>
      </c>
      <c r="CC25" s="55"/>
      <c r="CD25" s="55"/>
      <c r="CE25" s="55"/>
      <c r="CF25" s="54" t="s">
        <v>65</v>
      </c>
      <c r="CG25" s="54"/>
      <c r="CH25" s="54"/>
      <c r="CI25" s="54"/>
      <c r="CJ25" s="55">
        <v>9.9</v>
      </c>
      <c r="CK25" s="55"/>
      <c r="CL25" s="55"/>
      <c r="CM25" s="55"/>
      <c r="CN25" s="55">
        <v>0.97</v>
      </c>
      <c r="CO25" s="55"/>
      <c r="CP25" s="55"/>
      <c r="CQ25" s="55"/>
      <c r="CR25" s="54" t="s">
        <v>67</v>
      </c>
      <c r="CT25" s="55"/>
      <c r="CU25" s="55"/>
      <c r="CV25" s="55">
        <v>8.0000000000000002E-3</v>
      </c>
      <c r="CZ25" s="55">
        <v>0.4</v>
      </c>
      <c r="DA25" s="55"/>
      <c r="DB25" s="55"/>
      <c r="DC25" s="55"/>
      <c r="DD25" s="55">
        <v>0.1</v>
      </c>
      <c r="DE25" s="55"/>
      <c r="DF25" s="55"/>
      <c r="DH25" s="55">
        <v>63</v>
      </c>
      <c r="DL25" s="55">
        <v>180</v>
      </c>
      <c r="DO25" s="54" t="s">
        <v>68</v>
      </c>
      <c r="DP25" s="56">
        <f t="shared" si="0"/>
        <v>0.42500000000000004</v>
      </c>
      <c r="DQ25" s="56">
        <f t="shared" si="1"/>
        <v>4.25</v>
      </c>
      <c r="DW25" s="55">
        <v>2</v>
      </c>
      <c r="DY25" s="57"/>
      <c r="EA25" s="54" t="s">
        <v>67</v>
      </c>
      <c r="EE25" t="s">
        <v>446</v>
      </c>
    </row>
    <row r="26" spans="1:135">
      <c r="A26">
        <v>6</v>
      </c>
      <c r="B26">
        <v>2013</v>
      </c>
      <c r="C26" s="45" t="s">
        <v>355</v>
      </c>
      <c r="D26" s="46">
        <v>12809</v>
      </c>
      <c r="E26" s="47" t="s">
        <v>352</v>
      </c>
      <c r="F26" s="47" t="s">
        <v>356</v>
      </c>
      <c r="G26" s="48">
        <v>40.269069999999999</v>
      </c>
      <c r="H26" s="49">
        <v>-106.88223000000001</v>
      </c>
      <c r="I26" s="45" t="s">
        <v>340</v>
      </c>
      <c r="J26" s="53">
        <v>1</v>
      </c>
      <c r="K26" s="53"/>
      <c r="L26" s="50">
        <v>8.19</v>
      </c>
      <c r="M26" s="50">
        <v>445.3</v>
      </c>
      <c r="N26" s="50">
        <v>11.81</v>
      </c>
      <c r="O26" s="50"/>
      <c r="P26" s="50">
        <v>16.55</v>
      </c>
      <c r="Q26" s="46" t="s">
        <v>53</v>
      </c>
      <c r="R26" s="45" t="s">
        <v>357</v>
      </c>
      <c r="S26" s="51">
        <v>41485</v>
      </c>
      <c r="T26" s="17">
        <v>211</v>
      </c>
      <c r="U26" s="52">
        <v>0.54166666666666663</v>
      </c>
      <c r="V26" s="45" t="s">
        <v>339</v>
      </c>
      <c r="W26" s="45">
        <v>1</v>
      </c>
      <c r="X26" s="55">
        <v>69</v>
      </c>
      <c r="Y26" s="55"/>
      <c r="Z26" s="55"/>
      <c r="AA26" s="55"/>
      <c r="AB26" s="55">
        <v>1.2</v>
      </c>
      <c r="AC26" s="55"/>
      <c r="AD26" s="55"/>
      <c r="AE26" s="55"/>
      <c r="AF26" s="55"/>
      <c r="AG26" s="55"/>
      <c r="AH26" s="55"/>
      <c r="AI26" s="55"/>
      <c r="AJ26" s="54" t="s">
        <v>58</v>
      </c>
      <c r="AK26" s="54"/>
      <c r="AL26" s="54"/>
      <c r="AM26" s="54"/>
      <c r="AN26" s="55">
        <v>63</v>
      </c>
      <c r="AO26" s="55"/>
      <c r="AP26" s="55"/>
      <c r="AQ26" s="55"/>
      <c r="AR26" s="54" t="s">
        <v>61</v>
      </c>
      <c r="AS26" s="54"/>
      <c r="AT26" s="54"/>
      <c r="AU26" s="54"/>
      <c r="AV26" s="54" t="s">
        <v>62</v>
      </c>
      <c r="AW26" s="54"/>
      <c r="AX26" s="54"/>
      <c r="AY26" s="54"/>
      <c r="AZ26" s="55">
        <v>260</v>
      </c>
      <c r="BA26" s="55"/>
      <c r="BB26" s="55"/>
      <c r="BC26" s="55"/>
      <c r="BD26" s="55">
        <v>120</v>
      </c>
      <c r="BE26" s="55"/>
      <c r="BF26" s="55"/>
      <c r="BG26" s="55"/>
      <c r="BH26" s="55">
        <v>850</v>
      </c>
      <c r="BI26" s="55"/>
      <c r="BJ26" s="55"/>
      <c r="BK26" s="55"/>
      <c r="BL26" s="55">
        <v>0.23</v>
      </c>
      <c r="BM26" s="55"/>
      <c r="BN26" s="55"/>
      <c r="BO26" s="55"/>
      <c r="BP26" s="55">
        <v>22</v>
      </c>
      <c r="BQ26" s="55"/>
      <c r="BR26" s="55"/>
      <c r="BS26" s="55"/>
      <c r="BT26" s="55">
        <v>8.4</v>
      </c>
      <c r="BU26" s="55"/>
      <c r="BV26" s="55"/>
      <c r="BW26" s="55"/>
      <c r="BX26" s="54" t="s">
        <v>61</v>
      </c>
      <c r="BY26" s="54"/>
      <c r="BZ26" s="54"/>
      <c r="CA26" s="54"/>
      <c r="CB26" s="55">
        <v>0.35</v>
      </c>
      <c r="CC26" s="55"/>
      <c r="CD26" s="55"/>
      <c r="CE26" s="55"/>
      <c r="CF26" s="54" t="s">
        <v>65</v>
      </c>
      <c r="CG26" s="54"/>
      <c r="CH26" s="54"/>
      <c r="CI26" s="54"/>
      <c r="CJ26" s="55">
        <v>12</v>
      </c>
      <c r="CK26" s="55"/>
      <c r="CL26" s="55"/>
      <c r="CM26" s="55"/>
      <c r="CN26" s="55">
        <v>1.2</v>
      </c>
      <c r="CO26" s="55"/>
      <c r="CP26" s="55"/>
      <c r="CQ26" s="55"/>
      <c r="CR26" s="54" t="s">
        <v>67</v>
      </c>
      <c r="CT26" s="55"/>
      <c r="CU26" s="55"/>
      <c r="CV26" s="54" t="s">
        <v>105</v>
      </c>
      <c r="CZ26" s="55">
        <v>0.53</v>
      </c>
      <c r="DA26" s="55"/>
      <c r="DB26" s="55"/>
      <c r="DC26" s="55"/>
      <c r="DD26" s="55">
        <v>9.9000000000000005E-2</v>
      </c>
      <c r="DE26" s="55"/>
      <c r="DF26" s="55"/>
      <c r="DH26" s="55">
        <v>62</v>
      </c>
      <c r="DL26" s="55">
        <v>230</v>
      </c>
      <c r="DO26" s="54" t="s">
        <v>68</v>
      </c>
      <c r="DP26" s="56">
        <f t="shared" si="0"/>
        <v>0.55500000000000005</v>
      </c>
      <c r="DQ26" s="56">
        <f t="shared" si="1"/>
        <v>5.6060606060606064</v>
      </c>
      <c r="DW26" s="55">
        <v>2.2000000000000002</v>
      </c>
      <c r="DY26" s="57"/>
      <c r="EA26" s="54" t="s">
        <v>67</v>
      </c>
      <c r="EE26" t="s">
        <v>446</v>
      </c>
    </row>
    <row r="27" spans="1:135">
      <c r="A27">
        <v>7</v>
      </c>
      <c r="B27">
        <v>2013</v>
      </c>
      <c r="C27" s="45" t="s">
        <v>358</v>
      </c>
      <c r="D27" s="46">
        <v>12811</v>
      </c>
      <c r="E27" s="47" t="s">
        <v>352</v>
      </c>
      <c r="F27" s="47" t="s">
        <v>359</v>
      </c>
      <c r="G27" s="48">
        <v>40.398969999999998</v>
      </c>
      <c r="H27" s="49">
        <v>-106.833871</v>
      </c>
      <c r="I27" s="45" t="s">
        <v>340</v>
      </c>
      <c r="J27" s="53">
        <v>1</v>
      </c>
      <c r="K27" s="53"/>
      <c r="L27" s="50">
        <v>9.09</v>
      </c>
      <c r="M27" s="50">
        <v>226.9</v>
      </c>
      <c r="N27" s="50">
        <v>11.88</v>
      </c>
      <c r="O27" s="50"/>
      <c r="P27" s="50">
        <v>22.21</v>
      </c>
      <c r="Q27" s="46" t="s">
        <v>53</v>
      </c>
      <c r="R27" s="45" t="s">
        <v>360</v>
      </c>
      <c r="S27" s="51">
        <v>41485</v>
      </c>
      <c r="T27" s="17">
        <v>211</v>
      </c>
      <c r="U27" s="52">
        <v>0.625</v>
      </c>
      <c r="V27" s="45" t="s">
        <v>339</v>
      </c>
      <c r="W27" s="45">
        <v>1</v>
      </c>
      <c r="X27" s="54" t="s">
        <v>95</v>
      </c>
      <c r="Y27" s="54"/>
      <c r="Z27" s="54"/>
      <c r="AA27" s="54"/>
      <c r="AB27" s="55">
        <v>1.2</v>
      </c>
      <c r="AC27" s="55"/>
      <c r="AD27" s="55"/>
      <c r="AE27" s="55"/>
      <c r="AF27" s="55"/>
      <c r="AG27" s="55"/>
      <c r="AH27" s="55"/>
      <c r="AI27" s="55"/>
      <c r="AJ27" s="54" t="s">
        <v>58</v>
      </c>
      <c r="AK27" s="54"/>
      <c r="AL27" s="54"/>
      <c r="AM27" s="54"/>
      <c r="AN27" s="55">
        <v>28</v>
      </c>
      <c r="AO27" s="55"/>
      <c r="AP27" s="55"/>
      <c r="AQ27" s="55"/>
      <c r="AR27" s="54" t="s">
        <v>61</v>
      </c>
      <c r="AS27" s="54"/>
      <c r="AT27" s="54"/>
      <c r="AU27" s="54"/>
      <c r="AV27" s="54" t="s">
        <v>62</v>
      </c>
      <c r="AW27" s="54"/>
      <c r="AX27" s="54"/>
      <c r="AY27" s="54"/>
      <c r="AZ27" s="55">
        <v>110</v>
      </c>
      <c r="BA27" s="55"/>
      <c r="BB27" s="55"/>
      <c r="BC27" s="55"/>
      <c r="BD27" s="55">
        <v>90</v>
      </c>
      <c r="BE27" s="55"/>
      <c r="BF27" s="55"/>
      <c r="BG27" s="55"/>
      <c r="BH27" s="55">
        <v>230</v>
      </c>
      <c r="BI27" s="55"/>
      <c r="BJ27" s="55"/>
      <c r="BK27" s="55"/>
      <c r="BL27" s="54" t="s">
        <v>63</v>
      </c>
      <c r="BM27" s="54"/>
      <c r="BN27" s="54"/>
      <c r="BO27" s="54"/>
      <c r="BP27" s="55">
        <v>9.6</v>
      </c>
      <c r="BQ27" s="55"/>
      <c r="BR27" s="55"/>
      <c r="BS27" s="55"/>
      <c r="BT27" s="55">
        <v>17</v>
      </c>
      <c r="BU27" s="55"/>
      <c r="BV27" s="55"/>
      <c r="BW27" s="55"/>
      <c r="BX27" s="54" t="s">
        <v>61</v>
      </c>
      <c r="BY27" s="54"/>
      <c r="BZ27" s="54"/>
      <c r="CA27" s="54"/>
      <c r="CB27" s="55">
        <v>0.23</v>
      </c>
      <c r="CC27" s="55"/>
      <c r="CD27" s="55"/>
      <c r="CE27" s="55"/>
      <c r="CF27" s="54" t="s">
        <v>65</v>
      </c>
      <c r="CG27" s="54"/>
      <c r="CH27" s="54"/>
      <c r="CI27" s="54"/>
      <c r="CJ27" s="55">
        <v>6.5</v>
      </c>
      <c r="CK27" s="55"/>
      <c r="CL27" s="55"/>
      <c r="CM27" s="55"/>
      <c r="CN27" s="55">
        <v>0.64</v>
      </c>
      <c r="CO27" s="55"/>
      <c r="CP27" s="55"/>
      <c r="CQ27" s="55"/>
      <c r="CR27" s="54" t="s">
        <v>67</v>
      </c>
      <c r="CT27" s="55"/>
      <c r="CU27" s="55"/>
      <c r="CV27" s="55">
        <v>8.2000000000000007E-3</v>
      </c>
      <c r="CZ27" s="55">
        <v>0.33</v>
      </c>
      <c r="DA27" s="55"/>
      <c r="DB27" s="55"/>
      <c r="DC27" s="55"/>
      <c r="DD27" s="55">
        <v>7.2999999999999995E-2</v>
      </c>
      <c r="DE27" s="55"/>
      <c r="DF27" s="55"/>
      <c r="DH27" s="55">
        <v>26</v>
      </c>
      <c r="DL27" s="55">
        <v>95</v>
      </c>
      <c r="DO27" s="54" t="s">
        <v>68</v>
      </c>
      <c r="DP27" s="56">
        <f t="shared" si="0"/>
        <v>0.35500000000000004</v>
      </c>
      <c r="DQ27" s="56">
        <f t="shared" si="1"/>
        <v>4.8630136986301382</v>
      </c>
      <c r="DW27" s="55">
        <v>1.7</v>
      </c>
      <c r="DY27" s="57"/>
      <c r="EA27" s="54" t="s">
        <v>67</v>
      </c>
      <c r="EE27" t="s">
        <v>446</v>
      </c>
    </row>
    <row r="28" spans="1:135">
      <c r="A28">
        <v>8</v>
      </c>
      <c r="B28">
        <v>2013</v>
      </c>
      <c r="C28" s="45" t="s">
        <v>361</v>
      </c>
      <c r="D28" s="46" t="s">
        <v>362</v>
      </c>
      <c r="E28" s="47" t="s">
        <v>352</v>
      </c>
      <c r="F28" s="47" t="s">
        <v>363</v>
      </c>
      <c r="G28" s="48">
        <v>40.491508000000003</v>
      </c>
      <c r="H28" s="49">
        <v>-106.94801</v>
      </c>
      <c r="I28" s="45" t="s">
        <v>340</v>
      </c>
      <c r="J28" s="53">
        <v>1</v>
      </c>
      <c r="K28" s="53"/>
      <c r="L28" s="50">
        <v>9.16</v>
      </c>
      <c r="M28" s="50">
        <v>283</v>
      </c>
      <c r="N28" s="50">
        <v>15.35</v>
      </c>
      <c r="O28" s="50"/>
      <c r="P28" s="50">
        <v>22.6</v>
      </c>
      <c r="Q28" s="46" t="s">
        <v>53</v>
      </c>
      <c r="R28" s="45" t="s">
        <v>364</v>
      </c>
      <c r="S28" s="51">
        <v>41485</v>
      </c>
      <c r="T28" s="17">
        <v>211</v>
      </c>
      <c r="U28" s="52">
        <v>0.67222222222222217</v>
      </c>
      <c r="V28" s="45" t="s">
        <v>339</v>
      </c>
      <c r="W28" s="45">
        <v>1</v>
      </c>
      <c r="X28" s="54" t="s">
        <v>95</v>
      </c>
      <c r="Y28" s="54"/>
      <c r="Z28" s="54"/>
      <c r="AA28" s="54"/>
      <c r="AB28" s="55">
        <v>1.6</v>
      </c>
      <c r="AC28" s="55"/>
      <c r="AD28" s="55"/>
      <c r="AE28" s="55"/>
      <c r="AF28" s="55"/>
      <c r="AG28" s="55"/>
      <c r="AH28" s="55"/>
      <c r="AI28" s="55"/>
      <c r="AJ28" s="54" t="s">
        <v>58</v>
      </c>
      <c r="AK28" s="54"/>
      <c r="AL28" s="54"/>
      <c r="AM28" s="54"/>
      <c r="AN28" s="55">
        <v>26</v>
      </c>
      <c r="AO28" s="55"/>
      <c r="AP28" s="55"/>
      <c r="AQ28" s="55"/>
      <c r="AR28" s="54" t="s">
        <v>61</v>
      </c>
      <c r="AS28" s="54"/>
      <c r="AT28" s="54"/>
      <c r="AU28" s="54"/>
      <c r="AV28" s="54" t="s">
        <v>62</v>
      </c>
      <c r="AW28" s="54"/>
      <c r="AX28" s="54"/>
      <c r="AY28" s="54"/>
      <c r="AZ28" s="55">
        <v>100</v>
      </c>
      <c r="BA28" s="55"/>
      <c r="BB28" s="55"/>
      <c r="BC28" s="55"/>
      <c r="BD28" s="55">
        <v>96</v>
      </c>
      <c r="BE28" s="55"/>
      <c r="BF28" s="55"/>
      <c r="BG28" s="55"/>
      <c r="BH28" s="55">
        <v>230</v>
      </c>
      <c r="BI28" s="55"/>
      <c r="BJ28" s="55"/>
      <c r="BK28" s="55"/>
      <c r="BL28" s="55">
        <v>0.28999999999999998</v>
      </c>
      <c r="BM28" s="55"/>
      <c r="BN28" s="55"/>
      <c r="BO28" s="55"/>
      <c r="BP28" s="55">
        <v>8.8000000000000007</v>
      </c>
      <c r="BQ28" s="55"/>
      <c r="BR28" s="55"/>
      <c r="BS28" s="55"/>
      <c r="BT28" s="55">
        <v>6.2</v>
      </c>
      <c r="BU28" s="55"/>
      <c r="BV28" s="55"/>
      <c r="BW28" s="55"/>
      <c r="BX28" s="54" t="s">
        <v>61</v>
      </c>
      <c r="BY28" s="54"/>
      <c r="BZ28" s="54"/>
      <c r="CA28" s="54"/>
      <c r="CB28" s="55">
        <v>0.18</v>
      </c>
      <c r="CC28" s="55"/>
      <c r="CD28" s="55"/>
      <c r="CE28" s="55"/>
      <c r="CF28" s="54" t="s">
        <v>65</v>
      </c>
      <c r="CG28" s="54"/>
      <c r="CH28" s="54"/>
      <c r="CI28" s="54"/>
      <c r="CJ28" s="55">
        <v>19</v>
      </c>
      <c r="CK28" s="55"/>
      <c r="CL28" s="55"/>
      <c r="CM28" s="55"/>
      <c r="CN28" s="55">
        <v>0.69</v>
      </c>
      <c r="CO28" s="55"/>
      <c r="CP28" s="55"/>
      <c r="CQ28" s="55"/>
      <c r="CR28" s="54" t="s">
        <v>67</v>
      </c>
      <c r="CT28" s="55"/>
      <c r="CU28" s="55"/>
      <c r="CV28" s="55">
        <v>1.0999999999999999E-2</v>
      </c>
      <c r="CZ28" s="55">
        <v>0.42</v>
      </c>
      <c r="DA28" s="55"/>
      <c r="DB28" s="55"/>
      <c r="DC28" s="55"/>
      <c r="DD28" s="55">
        <v>0.12</v>
      </c>
      <c r="DE28" s="55"/>
      <c r="DF28" s="55"/>
      <c r="DH28" s="55">
        <v>28</v>
      </c>
      <c r="DL28" s="55">
        <v>100</v>
      </c>
      <c r="DO28" s="55">
        <v>0.2</v>
      </c>
      <c r="DP28" s="56">
        <f>CZ28+DO28</f>
        <v>0.62</v>
      </c>
      <c r="DQ28" s="56">
        <f t="shared" si="1"/>
        <v>5.166666666666667</v>
      </c>
      <c r="DW28" s="55">
        <v>11</v>
      </c>
      <c r="DY28" s="57"/>
      <c r="EA28" s="54" t="s">
        <v>67</v>
      </c>
      <c r="EE28" t="s">
        <v>446</v>
      </c>
    </row>
    <row r="29" spans="1:135">
      <c r="A29">
        <v>9</v>
      </c>
      <c r="B29">
        <v>2013</v>
      </c>
      <c r="C29" s="45" t="s">
        <v>365</v>
      </c>
      <c r="D29" s="46" t="s">
        <v>366</v>
      </c>
      <c r="E29" s="47" t="s">
        <v>367</v>
      </c>
      <c r="F29" s="47" t="s">
        <v>368</v>
      </c>
      <c r="G29" s="48">
        <v>39.640194000000001</v>
      </c>
      <c r="H29" s="49">
        <v>-106.399546</v>
      </c>
      <c r="I29" s="45" t="s">
        <v>340</v>
      </c>
      <c r="J29" s="53">
        <v>1</v>
      </c>
      <c r="K29" s="53"/>
      <c r="L29" s="50">
        <v>8.31</v>
      </c>
      <c r="M29" s="50">
        <v>180.3</v>
      </c>
      <c r="N29" s="50">
        <v>9.0500000000000007</v>
      </c>
      <c r="O29" s="50"/>
      <c r="P29" s="50">
        <v>12.7</v>
      </c>
      <c r="Q29" s="46" t="s">
        <v>53</v>
      </c>
      <c r="R29" s="45" t="s">
        <v>369</v>
      </c>
      <c r="S29" s="51">
        <v>41486</v>
      </c>
      <c r="T29" s="17">
        <v>212</v>
      </c>
      <c r="U29" s="52">
        <v>0.51041666666666663</v>
      </c>
      <c r="V29" s="45" t="s">
        <v>339</v>
      </c>
      <c r="W29" s="45">
        <v>1</v>
      </c>
      <c r="X29" s="54" t="s">
        <v>95</v>
      </c>
      <c r="Y29" s="54"/>
      <c r="Z29" s="54"/>
      <c r="AA29" s="54"/>
      <c r="AB29" s="54" t="s">
        <v>103</v>
      </c>
      <c r="AC29" s="54"/>
      <c r="AD29" s="54"/>
      <c r="AE29" s="54"/>
      <c r="AF29" s="54"/>
      <c r="AG29" s="54"/>
      <c r="AH29" s="54"/>
      <c r="AI29" s="54"/>
      <c r="AJ29" s="54" t="s">
        <v>58</v>
      </c>
      <c r="AK29" s="54"/>
      <c r="AL29" s="54"/>
      <c r="AM29" s="54"/>
      <c r="AN29" s="55">
        <v>25</v>
      </c>
      <c r="AO29" s="55"/>
      <c r="AP29" s="55"/>
      <c r="AQ29" s="55"/>
      <c r="AR29" s="54" t="s">
        <v>61</v>
      </c>
      <c r="AS29" s="54"/>
      <c r="AT29" s="54"/>
      <c r="AU29" s="54"/>
      <c r="AV29" s="54" t="s">
        <v>62</v>
      </c>
      <c r="AW29" s="54"/>
      <c r="AX29" s="54"/>
      <c r="AY29" s="54"/>
      <c r="AZ29" s="55">
        <v>110</v>
      </c>
      <c r="BA29" s="55"/>
      <c r="BB29" s="55"/>
      <c r="BC29" s="55"/>
      <c r="BD29" s="55">
        <v>14</v>
      </c>
      <c r="BE29" s="55"/>
      <c r="BF29" s="55"/>
      <c r="BG29" s="55"/>
      <c r="BH29" s="55">
        <v>110</v>
      </c>
      <c r="BI29" s="55"/>
      <c r="BJ29" s="55"/>
      <c r="BK29" s="55"/>
      <c r="BL29" s="55">
        <v>0.31</v>
      </c>
      <c r="BM29" s="55"/>
      <c r="BN29" s="55"/>
      <c r="BO29" s="55"/>
      <c r="BP29" s="55">
        <v>5.2</v>
      </c>
      <c r="BQ29" s="55"/>
      <c r="BR29" s="55"/>
      <c r="BS29" s="55"/>
      <c r="BT29" s="54" t="s">
        <v>104</v>
      </c>
      <c r="BU29" s="54"/>
      <c r="BV29" s="54"/>
      <c r="BW29" s="54"/>
      <c r="BX29" s="54" t="s">
        <v>61</v>
      </c>
      <c r="BY29" s="54"/>
      <c r="BZ29" s="54"/>
      <c r="CA29" s="54"/>
      <c r="CB29" s="54" t="s">
        <v>64</v>
      </c>
      <c r="CC29" s="54"/>
      <c r="CD29" s="54"/>
      <c r="CE29" s="54"/>
      <c r="CF29" s="54" t="s">
        <v>65</v>
      </c>
      <c r="CG29" s="54"/>
      <c r="CH29" s="54"/>
      <c r="CI29" s="54"/>
      <c r="CJ29" s="55">
        <v>5.5</v>
      </c>
      <c r="CK29" s="55"/>
      <c r="CL29" s="55"/>
      <c r="CM29" s="55"/>
      <c r="CN29" s="55">
        <v>1.4</v>
      </c>
      <c r="CO29" s="55"/>
      <c r="CP29" s="55"/>
      <c r="CQ29" s="55"/>
      <c r="CR29" s="54" t="s">
        <v>67</v>
      </c>
      <c r="CT29" s="55"/>
      <c r="CU29" s="55"/>
      <c r="CV29" s="55">
        <v>2.3E-2</v>
      </c>
      <c r="CZ29" s="55">
        <v>0.24</v>
      </c>
      <c r="DA29" s="55"/>
      <c r="DB29" s="55"/>
      <c r="DC29" s="55"/>
      <c r="DD29" s="55">
        <v>5.0999999999999997E-2</v>
      </c>
      <c r="DE29" s="55"/>
      <c r="DF29" s="55"/>
      <c r="DH29" s="55">
        <v>19</v>
      </c>
      <c r="DL29" s="55">
        <v>79</v>
      </c>
      <c r="DO29" s="55">
        <v>0.5</v>
      </c>
      <c r="DP29" s="56">
        <f>CZ29+DO29</f>
        <v>0.74</v>
      </c>
      <c r="DQ29" s="56">
        <f t="shared" si="1"/>
        <v>14.509803921568627</v>
      </c>
      <c r="DW29" s="55">
        <v>11</v>
      </c>
      <c r="DY29" s="57"/>
      <c r="EA29" s="54" t="s">
        <v>67</v>
      </c>
      <c r="EE29" t="s">
        <v>446</v>
      </c>
    </row>
    <row r="30" spans="1:135">
      <c r="A30">
        <v>10</v>
      </c>
      <c r="B30">
        <v>2013</v>
      </c>
      <c r="C30" s="45" t="s">
        <v>370</v>
      </c>
      <c r="D30" s="46" t="s">
        <v>371</v>
      </c>
      <c r="E30" s="47" t="s">
        <v>367</v>
      </c>
      <c r="F30" s="47" t="s">
        <v>372</v>
      </c>
      <c r="G30" s="48">
        <v>39.641343999999997</v>
      </c>
      <c r="H30" s="49">
        <v>-106.392865</v>
      </c>
      <c r="I30" s="45" t="s">
        <v>340</v>
      </c>
      <c r="J30" s="53">
        <v>1</v>
      </c>
      <c r="K30" s="53"/>
      <c r="L30" s="50">
        <v>8.33</v>
      </c>
      <c r="M30" s="50">
        <v>171.7</v>
      </c>
      <c r="N30" s="50">
        <v>8.69</v>
      </c>
      <c r="O30" s="50"/>
      <c r="P30" s="50">
        <v>13.51</v>
      </c>
      <c r="Q30" s="46" t="s">
        <v>53</v>
      </c>
      <c r="R30" s="45" t="s">
        <v>373</v>
      </c>
      <c r="S30" s="51">
        <v>41486</v>
      </c>
      <c r="T30" s="17">
        <v>212</v>
      </c>
      <c r="U30" s="52">
        <v>0.53125</v>
      </c>
      <c r="V30" s="45" t="s">
        <v>339</v>
      </c>
      <c r="W30" s="45">
        <v>1</v>
      </c>
      <c r="X30" s="54" t="s">
        <v>95</v>
      </c>
      <c r="Y30" s="54"/>
      <c r="Z30" s="54"/>
      <c r="AA30" s="54"/>
      <c r="AB30" s="54" t="s">
        <v>103</v>
      </c>
      <c r="AC30" s="54"/>
      <c r="AD30" s="54"/>
      <c r="AE30" s="54"/>
      <c r="AF30" s="54"/>
      <c r="AG30" s="54"/>
      <c r="AH30" s="54"/>
      <c r="AI30" s="54"/>
      <c r="AJ30" s="54" t="s">
        <v>58</v>
      </c>
      <c r="AK30" s="54"/>
      <c r="AL30" s="54"/>
      <c r="AM30" s="54"/>
      <c r="AN30" s="55">
        <v>26</v>
      </c>
      <c r="AO30" s="55"/>
      <c r="AP30" s="55"/>
      <c r="AQ30" s="55"/>
      <c r="AR30" s="54" t="s">
        <v>61</v>
      </c>
      <c r="AS30" s="54"/>
      <c r="AT30" s="54"/>
      <c r="AU30" s="54"/>
      <c r="AV30" s="54" t="s">
        <v>62</v>
      </c>
      <c r="AW30" s="54"/>
      <c r="AX30" s="54"/>
      <c r="AY30" s="54"/>
      <c r="AZ30" s="55">
        <v>100</v>
      </c>
      <c r="BA30" s="55"/>
      <c r="BB30" s="55"/>
      <c r="BC30" s="55"/>
      <c r="BD30" s="55">
        <v>18</v>
      </c>
      <c r="BE30" s="55"/>
      <c r="BF30" s="55"/>
      <c r="BG30" s="55"/>
      <c r="BH30" s="55">
        <v>93</v>
      </c>
      <c r="BI30" s="55"/>
      <c r="BJ30" s="55"/>
      <c r="BK30" s="55"/>
      <c r="BL30" s="55">
        <v>0.26</v>
      </c>
      <c r="BM30" s="55"/>
      <c r="BN30" s="55"/>
      <c r="BO30" s="55"/>
      <c r="BP30" s="55">
        <v>5.6</v>
      </c>
      <c r="BQ30" s="55"/>
      <c r="BR30" s="55"/>
      <c r="BS30" s="55"/>
      <c r="BT30" s="54" t="s">
        <v>104</v>
      </c>
      <c r="BU30" s="54"/>
      <c r="BV30" s="54"/>
      <c r="BW30" s="54"/>
      <c r="BX30" s="54" t="s">
        <v>61</v>
      </c>
      <c r="BY30" s="54"/>
      <c r="BZ30" s="54"/>
      <c r="CA30" s="54"/>
      <c r="CB30" s="54" t="s">
        <v>64</v>
      </c>
      <c r="CC30" s="54"/>
      <c r="CD30" s="54"/>
      <c r="CE30" s="54"/>
      <c r="CF30" s="54" t="s">
        <v>65</v>
      </c>
      <c r="CG30" s="54"/>
      <c r="CH30" s="54"/>
      <c r="CI30" s="54"/>
      <c r="CJ30" s="55">
        <v>3.5</v>
      </c>
      <c r="CK30" s="55"/>
      <c r="CL30" s="55"/>
      <c r="CM30" s="55"/>
      <c r="CN30" s="55">
        <v>1.5</v>
      </c>
      <c r="CO30" s="55"/>
      <c r="CP30" s="55"/>
      <c r="CQ30" s="55"/>
      <c r="CR30" s="54" t="s">
        <v>67</v>
      </c>
      <c r="CT30" s="55"/>
      <c r="CU30" s="55"/>
      <c r="CV30" s="54" t="s">
        <v>105</v>
      </c>
      <c r="CZ30" s="55">
        <v>0.2</v>
      </c>
      <c r="DA30" s="55"/>
      <c r="DB30" s="55"/>
      <c r="DC30" s="55"/>
      <c r="DD30" s="54">
        <v>5.0000000000000001E-3</v>
      </c>
      <c r="DE30" s="24" t="s">
        <v>60</v>
      </c>
      <c r="DF30" s="24" t="s">
        <v>59</v>
      </c>
      <c r="DH30" s="55">
        <v>20</v>
      </c>
      <c r="DL30" s="55">
        <v>78</v>
      </c>
      <c r="DO30" s="55">
        <v>7.0999999999999994E-2</v>
      </c>
      <c r="DP30" s="56">
        <f>CZ30+DO30</f>
        <v>0.27100000000000002</v>
      </c>
      <c r="DQ30" s="56">
        <f t="shared" si="1"/>
        <v>54.2</v>
      </c>
      <c r="DW30" s="55">
        <v>7.5</v>
      </c>
      <c r="DY30" s="57"/>
      <c r="EA30" s="54" t="s">
        <v>67</v>
      </c>
      <c r="EE30" t="s">
        <v>446</v>
      </c>
    </row>
    <row r="31" spans="1:135">
      <c r="A31">
        <v>11</v>
      </c>
      <c r="B31">
        <v>2013</v>
      </c>
      <c r="C31" s="45" t="s">
        <v>374</v>
      </c>
      <c r="D31" s="46">
        <v>12555</v>
      </c>
      <c r="E31" s="47" t="s">
        <v>367</v>
      </c>
      <c r="F31" s="47" t="s">
        <v>375</v>
      </c>
      <c r="G31" s="48">
        <v>39.643253000000001</v>
      </c>
      <c r="H31" s="49">
        <v>-106.308322</v>
      </c>
      <c r="I31" s="45" t="s">
        <v>340</v>
      </c>
      <c r="J31" s="53">
        <v>1</v>
      </c>
      <c r="K31" s="53"/>
      <c r="L31" s="50">
        <v>8.09</v>
      </c>
      <c r="M31" s="50">
        <v>96.23</v>
      </c>
      <c r="N31" s="50">
        <v>7.96</v>
      </c>
      <c r="O31" s="50"/>
      <c r="P31" s="50">
        <v>12.9</v>
      </c>
      <c r="Q31" s="46" t="s">
        <v>53</v>
      </c>
      <c r="R31" s="45" t="s">
        <v>376</v>
      </c>
      <c r="S31" s="51">
        <v>41486</v>
      </c>
      <c r="T31" s="17">
        <v>212</v>
      </c>
      <c r="U31" s="52">
        <v>0.56597222222222221</v>
      </c>
      <c r="V31" s="45" t="s">
        <v>339</v>
      </c>
      <c r="W31" s="45">
        <v>1</v>
      </c>
      <c r="X31" s="54" t="s">
        <v>95</v>
      </c>
      <c r="Y31" s="54"/>
      <c r="Z31" s="54"/>
      <c r="AA31" s="54"/>
      <c r="AB31" s="54" t="s">
        <v>103</v>
      </c>
      <c r="AC31" s="54"/>
      <c r="AD31" s="54"/>
      <c r="AE31" s="54"/>
      <c r="AF31" s="54"/>
      <c r="AG31" s="54"/>
      <c r="AH31" s="54"/>
      <c r="AI31" s="54"/>
      <c r="AJ31" s="54" t="s">
        <v>58</v>
      </c>
      <c r="AK31" s="54"/>
      <c r="AL31" s="54"/>
      <c r="AM31" s="54"/>
      <c r="AN31" s="55">
        <v>14</v>
      </c>
      <c r="AO31" s="55"/>
      <c r="AP31" s="55"/>
      <c r="AQ31" s="55"/>
      <c r="AR31" s="54" t="s">
        <v>61</v>
      </c>
      <c r="AS31" s="54"/>
      <c r="AT31" s="54"/>
      <c r="AU31" s="54"/>
      <c r="AV31" s="54" t="s">
        <v>62</v>
      </c>
      <c r="AW31" s="54"/>
      <c r="AX31" s="54"/>
      <c r="AY31" s="54"/>
      <c r="AZ31" s="55">
        <v>51</v>
      </c>
      <c r="BA31" s="55"/>
      <c r="BB31" s="55"/>
      <c r="BC31" s="55"/>
      <c r="BD31" s="55">
        <v>7.4</v>
      </c>
      <c r="BE31" s="55"/>
      <c r="BF31" s="55"/>
      <c r="BG31" s="55"/>
      <c r="BH31" s="55">
        <v>10</v>
      </c>
      <c r="BI31" s="55"/>
      <c r="BJ31" s="55"/>
      <c r="BK31" s="55"/>
      <c r="BL31" s="55">
        <v>0.19</v>
      </c>
      <c r="BM31" s="55"/>
      <c r="BN31" s="55"/>
      <c r="BO31" s="55"/>
      <c r="BP31" s="55">
        <v>3.5</v>
      </c>
      <c r="BQ31" s="55"/>
      <c r="BR31" s="55"/>
      <c r="BS31" s="55"/>
      <c r="BT31" s="54" t="s">
        <v>104</v>
      </c>
      <c r="BU31" s="54"/>
      <c r="BV31" s="54"/>
      <c r="BW31" s="54"/>
      <c r="BX31" s="54" t="s">
        <v>61</v>
      </c>
      <c r="BY31" s="54"/>
      <c r="BZ31" s="54"/>
      <c r="CA31" s="54"/>
      <c r="CB31" s="54" t="s">
        <v>64</v>
      </c>
      <c r="CC31" s="54"/>
      <c r="CD31" s="54"/>
      <c r="CE31" s="54"/>
      <c r="CF31" s="54" t="s">
        <v>65</v>
      </c>
      <c r="CG31" s="54"/>
      <c r="CH31" s="54"/>
      <c r="CI31" s="54"/>
      <c r="CJ31" s="55">
        <v>3.4</v>
      </c>
      <c r="CK31" s="55"/>
      <c r="CL31" s="55"/>
      <c r="CM31" s="55"/>
      <c r="CN31" s="55">
        <v>1.2</v>
      </c>
      <c r="CO31" s="55"/>
      <c r="CP31" s="55"/>
      <c r="CQ31" s="55"/>
      <c r="CR31" s="54" t="s">
        <v>67</v>
      </c>
      <c r="CT31" s="55"/>
      <c r="CU31" s="55"/>
      <c r="CV31" s="54" t="s">
        <v>105</v>
      </c>
      <c r="CZ31" s="54" t="s">
        <v>103</v>
      </c>
      <c r="DA31" s="54"/>
      <c r="DB31" s="54"/>
      <c r="DC31" s="54"/>
      <c r="DD31" s="55">
        <v>7.6E-3</v>
      </c>
      <c r="DE31" s="54"/>
      <c r="DF31" s="54"/>
      <c r="DH31" s="55">
        <v>2.2999999999999998</v>
      </c>
      <c r="DL31" s="55">
        <v>51</v>
      </c>
      <c r="DO31" s="55">
        <v>0.06</v>
      </c>
      <c r="DP31" s="56">
        <f>0.05+DO31</f>
        <v>0.11</v>
      </c>
      <c r="DQ31" s="56">
        <f t="shared" si="1"/>
        <v>14.473684210526315</v>
      </c>
      <c r="DW31" s="55">
        <v>6.1</v>
      </c>
      <c r="DY31" s="57"/>
      <c r="EA31" s="54" t="s">
        <v>104</v>
      </c>
      <c r="EE31" t="s">
        <v>446</v>
      </c>
    </row>
    <row r="32" spans="1:135" ht="17.25">
      <c r="A32">
        <v>12</v>
      </c>
      <c r="B32">
        <v>2013</v>
      </c>
      <c r="C32" s="45" t="s">
        <v>377</v>
      </c>
      <c r="D32" s="46" t="s">
        <v>378</v>
      </c>
      <c r="E32" s="47" t="s">
        <v>379</v>
      </c>
      <c r="F32" s="47" t="s">
        <v>380</v>
      </c>
      <c r="G32" s="48">
        <v>39.141742999999998</v>
      </c>
      <c r="H32" s="49">
        <v>-106.775604</v>
      </c>
      <c r="I32" s="45" t="s">
        <v>382</v>
      </c>
      <c r="J32" s="53">
        <v>1</v>
      </c>
      <c r="K32" s="53"/>
      <c r="L32" s="50">
        <v>7.77</v>
      </c>
      <c r="M32" s="50">
        <v>49.73</v>
      </c>
      <c r="N32" s="50">
        <v>8.33</v>
      </c>
      <c r="O32" s="50"/>
      <c r="P32" s="50">
        <v>11.76</v>
      </c>
      <c r="Q32" s="46" t="s">
        <v>53</v>
      </c>
      <c r="R32" s="45" t="s">
        <v>381</v>
      </c>
      <c r="S32" s="51">
        <v>41487</v>
      </c>
      <c r="T32" s="17">
        <v>213</v>
      </c>
      <c r="U32" s="52">
        <v>0.51736111111111105</v>
      </c>
      <c r="V32" s="45" t="s">
        <v>339</v>
      </c>
      <c r="W32" s="45">
        <v>1</v>
      </c>
      <c r="X32" s="54" t="s">
        <v>95</v>
      </c>
      <c r="Y32" s="54"/>
      <c r="Z32" s="54"/>
      <c r="AA32" s="54"/>
      <c r="AB32" s="54" t="s">
        <v>103</v>
      </c>
      <c r="AC32" s="54"/>
      <c r="AD32" s="54"/>
      <c r="AE32" s="54"/>
      <c r="AF32" s="54"/>
      <c r="AG32" s="54"/>
      <c r="AH32" s="54"/>
      <c r="AI32" s="54"/>
      <c r="AJ32" s="54" t="s">
        <v>58</v>
      </c>
      <c r="AK32" s="54"/>
      <c r="AL32" s="54"/>
      <c r="AM32" s="54"/>
      <c r="AN32" s="55">
        <v>7.9</v>
      </c>
      <c r="AO32" s="55"/>
      <c r="AP32" s="55"/>
      <c r="AQ32" s="55"/>
      <c r="AR32" s="54" t="s">
        <v>61</v>
      </c>
      <c r="AS32" s="54"/>
      <c r="AT32" s="54"/>
      <c r="AU32" s="54"/>
      <c r="AV32" s="54" t="s">
        <v>62</v>
      </c>
      <c r="AW32" s="54"/>
      <c r="AX32" s="54"/>
      <c r="AY32" s="54"/>
      <c r="AZ32" s="55">
        <v>28</v>
      </c>
      <c r="BA32" s="55"/>
      <c r="BB32" s="55"/>
      <c r="BC32" s="55"/>
      <c r="BD32" s="55">
        <v>30</v>
      </c>
      <c r="BE32" s="55"/>
      <c r="BF32" s="55"/>
      <c r="BG32" s="55"/>
      <c r="BH32" s="55">
        <v>42</v>
      </c>
      <c r="BI32" s="55"/>
      <c r="BJ32" s="55"/>
      <c r="BK32" s="55"/>
      <c r="BL32" s="54" t="s">
        <v>63</v>
      </c>
      <c r="BM32" s="54"/>
      <c r="BN32" s="54"/>
      <c r="BO32" s="54"/>
      <c r="BP32" s="55">
        <v>1.4</v>
      </c>
      <c r="BQ32" s="55"/>
      <c r="BR32" s="55"/>
      <c r="BS32" s="55"/>
      <c r="BT32" s="54" t="s">
        <v>104</v>
      </c>
      <c r="BU32" s="54"/>
      <c r="BV32" s="54"/>
      <c r="BW32" s="54"/>
      <c r="BX32" s="54" t="s">
        <v>61</v>
      </c>
      <c r="BY32" s="54"/>
      <c r="BZ32" s="54"/>
      <c r="CA32" s="54"/>
      <c r="CB32" s="54" t="s">
        <v>64</v>
      </c>
      <c r="CC32" s="54"/>
      <c r="CD32" s="54"/>
      <c r="CE32" s="54"/>
      <c r="CF32" s="54" t="s">
        <v>65</v>
      </c>
      <c r="CG32" s="54"/>
      <c r="CH32" s="54"/>
      <c r="CI32" s="54"/>
      <c r="CJ32" s="55">
        <v>1.7</v>
      </c>
      <c r="CK32" s="55"/>
      <c r="CL32" s="55"/>
      <c r="CM32" s="55"/>
      <c r="CN32" s="55">
        <v>0.97</v>
      </c>
      <c r="CO32" s="55"/>
      <c r="CP32" s="55"/>
      <c r="CQ32" s="55"/>
      <c r="CR32" s="54" t="s">
        <v>67</v>
      </c>
      <c r="CT32" s="55"/>
      <c r="CU32" s="55"/>
      <c r="CV32" s="54" t="s">
        <v>105</v>
      </c>
      <c r="CZ32" s="54" t="s">
        <v>103</v>
      </c>
      <c r="DA32" s="54"/>
      <c r="DB32" s="54"/>
      <c r="DC32" s="54"/>
      <c r="DD32" s="55">
        <v>5.5999999999999999E-3</v>
      </c>
      <c r="DE32" s="54"/>
      <c r="DF32" s="54"/>
      <c r="DH32" s="55">
        <v>6.2</v>
      </c>
      <c r="DL32" s="55">
        <v>26</v>
      </c>
      <c r="DO32" s="54" t="s">
        <v>68</v>
      </c>
      <c r="DP32" s="56">
        <f>0.05+0.025</f>
        <v>7.5000000000000011E-2</v>
      </c>
      <c r="DQ32" s="56">
        <f t="shared" si="1"/>
        <v>13.392857142857144</v>
      </c>
      <c r="DW32" s="54" t="s">
        <v>61</v>
      </c>
      <c r="DY32" s="57"/>
      <c r="EA32" s="54" t="s">
        <v>104</v>
      </c>
      <c r="EE32" t="s">
        <v>446</v>
      </c>
    </row>
    <row r="33" spans="1:135">
      <c r="A33">
        <v>13</v>
      </c>
      <c r="B33">
        <v>2013</v>
      </c>
      <c r="C33" s="45" t="s">
        <v>383</v>
      </c>
      <c r="D33" s="46" t="s">
        <v>384</v>
      </c>
      <c r="E33" s="47" t="s">
        <v>379</v>
      </c>
      <c r="F33" s="47" t="s">
        <v>385</v>
      </c>
      <c r="G33" s="48">
        <v>39.217970000000001</v>
      </c>
      <c r="H33" s="49">
        <v>-106.85463799999999</v>
      </c>
      <c r="I33" s="45" t="s">
        <v>340</v>
      </c>
      <c r="J33" s="53">
        <v>1</v>
      </c>
      <c r="K33" s="53"/>
      <c r="L33" s="50">
        <v>7.96</v>
      </c>
      <c r="M33" s="50">
        <v>271.10000000000002</v>
      </c>
      <c r="N33" s="50">
        <v>8.76</v>
      </c>
      <c r="O33" s="50"/>
      <c r="P33" s="50">
        <v>11.3</v>
      </c>
      <c r="Q33" s="46" t="s">
        <v>53</v>
      </c>
      <c r="R33" s="45" t="s">
        <v>386</v>
      </c>
      <c r="S33" s="51">
        <v>41487</v>
      </c>
      <c r="T33" s="17">
        <v>213</v>
      </c>
      <c r="U33" s="52">
        <v>0.63194444444444442</v>
      </c>
      <c r="V33" s="45" t="s">
        <v>339</v>
      </c>
      <c r="W33" s="45">
        <v>1</v>
      </c>
      <c r="X33" s="54" t="s">
        <v>95</v>
      </c>
      <c r="Y33" s="54"/>
      <c r="Z33" s="54"/>
      <c r="AA33" s="54"/>
      <c r="AB33" s="55">
        <v>0.2</v>
      </c>
      <c r="AC33" s="55"/>
      <c r="AD33" s="55"/>
      <c r="AE33" s="55"/>
      <c r="AF33" s="55"/>
      <c r="AG33" s="55"/>
      <c r="AH33" s="55"/>
      <c r="AI33" s="55"/>
      <c r="AJ33" s="54" t="s">
        <v>58</v>
      </c>
      <c r="AK33" s="54"/>
      <c r="AL33" s="54"/>
      <c r="AM33" s="54"/>
      <c r="AN33" s="55">
        <v>55</v>
      </c>
      <c r="AO33" s="55"/>
      <c r="AP33" s="55"/>
      <c r="AQ33" s="55"/>
      <c r="AR33" s="54" t="s">
        <v>61</v>
      </c>
      <c r="AS33" s="54"/>
      <c r="AT33" s="54"/>
      <c r="AU33" s="54"/>
      <c r="AV33" s="54" t="s">
        <v>62</v>
      </c>
      <c r="AW33" s="54"/>
      <c r="AX33" s="54"/>
      <c r="AY33" s="54"/>
      <c r="AZ33" s="55">
        <v>180</v>
      </c>
      <c r="BA33" s="55"/>
      <c r="BB33" s="55"/>
      <c r="BC33" s="55"/>
      <c r="BD33" s="55">
        <v>13</v>
      </c>
      <c r="BE33" s="55"/>
      <c r="BF33" s="55"/>
      <c r="BG33" s="55"/>
      <c r="BH33" s="55">
        <v>26</v>
      </c>
      <c r="BI33" s="55"/>
      <c r="BJ33" s="55"/>
      <c r="BK33" s="55"/>
      <c r="BL33" s="55">
        <v>0.37</v>
      </c>
      <c r="BM33" s="55"/>
      <c r="BN33" s="55"/>
      <c r="BO33" s="55"/>
      <c r="BP33" s="55">
        <v>8.6</v>
      </c>
      <c r="BQ33" s="55"/>
      <c r="BR33" s="55"/>
      <c r="BS33" s="55"/>
      <c r="BT33" s="54" t="s">
        <v>104</v>
      </c>
      <c r="BU33" s="54"/>
      <c r="BV33" s="54"/>
      <c r="BW33" s="54"/>
      <c r="BX33" s="54" t="s">
        <v>61</v>
      </c>
      <c r="BY33" s="54"/>
      <c r="BZ33" s="54"/>
      <c r="CA33" s="54"/>
      <c r="CB33" s="55">
        <v>0.3</v>
      </c>
      <c r="CC33" s="55"/>
      <c r="CD33" s="55"/>
      <c r="CE33" s="55"/>
      <c r="CF33" s="54" t="s">
        <v>65</v>
      </c>
      <c r="CG33" s="54"/>
      <c r="CH33" s="54"/>
      <c r="CI33" s="54"/>
      <c r="CJ33" s="55">
        <v>2.1</v>
      </c>
      <c r="CK33" s="55"/>
      <c r="CL33" s="55"/>
      <c r="CM33" s="55"/>
      <c r="CN33" s="55">
        <v>3.7</v>
      </c>
      <c r="CO33" s="55"/>
      <c r="CP33" s="55"/>
      <c r="CQ33" s="55"/>
      <c r="CR33" s="54" t="s">
        <v>67</v>
      </c>
      <c r="CT33" s="55"/>
      <c r="CU33" s="55"/>
      <c r="CV33" s="54" t="s">
        <v>105</v>
      </c>
      <c r="CZ33" s="54" t="s">
        <v>103</v>
      </c>
      <c r="DA33" s="54"/>
      <c r="DB33" s="54"/>
      <c r="DC33" s="54"/>
      <c r="DD33" s="54">
        <v>5.0000000000000001E-3</v>
      </c>
      <c r="DE33" s="24" t="s">
        <v>60</v>
      </c>
      <c r="DF33" s="24" t="s">
        <v>59</v>
      </c>
      <c r="DH33" s="55">
        <v>98</v>
      </c>
      <c r="DL33" s="55">
        <v>88</v>
      </c>
      <c r="DO33" s="55">
        <v>0.09</v>
      </c>
      <c r="DP33" s="56">
        <f>0.05+DO33</f>
        <v>0.14000000000000001</v>
      </c>
      <c r="DQ33" s="56">
        <f t="shared" si="1"/>
        <v>28.000000000000004</v>
      </c>
      <c r="DW33" s="55">
        <v>1.4</v>
      </c>
      <c r="DY33" s="57"/>
      <c r="EA33" s="55">
        <v>3.2</v>
      </c>
      <c r="EE33" t="s">
        <v>446</v>
      </c>
    </row>
    <row r="34" spans="1:135">
      <c r="A34">
        <v>14</v>
      </c>
      <c r="B34">
        <v>2013</v>
      </c>
      <c r="C34" s="45" t="s">
        <v>387</v>
      </c>
      <c r="D34" s="46" t="s">
        <v>388</v>
      </c>
      <c r="E34" s="47" t="s">
        <v>379</v>
      </c>
      <c r="F34" s="47" t="s">
        <v>368</v>
      </c>
      <c r="G34" s="48">
        <v>39.225594000000001</v>
      </c>
      <c r="H34" s="49">
        <v>-106.861133</v>
      </c>
      <c r="I34" s="45" t="s">
        <v>340</v>
      </c>
      <c r="J34" s="53">
        <v>1</v>
      </c>
      <c r="K34" s="53"/>
      <c r="L34" s="50">
        <v>7.94</v>
      </c>
      <c r="M34" s="50">
        <v>281.10000000000002</v>
      </c>
      <c r="N34" s="50">
        <v>8.83</v>
      </c>
      <c r="O34" s="50"/>
      <c r="P34" s="50">
        <v>11.63</v>
      </c>
      <c r="Q34" s="46" t="s">
        <v>53</v>
      </c>
      <c r="R34" s="45" t="s">
        <v>389</v>
      </c>
      <c r="S34" s="51">
        <v>41487</v>
      </c>
      <c r="T34" s="17">
        <v>213</v>
      </c>
      <c r="U34" s="52">
        <v>0.66666666666666663</v>
      </c>
      <c r="V34" s="45" t="s">
        <v>339</v>
      </c>
      <c r="W34" s="45">
        <v>1</v>
      </c>
      <c r="X34" s="54" t="s">
        <v>95</v>
      </c>
      <c r="Y34" s="54"/>
      <c r="Z34" s="54"/>
      <c r="AA34" s="54"/>
      <c r="AB34" s="55">
        <v>0.22</v>
      </c>
      <c r="AC34" s="55"/>
      <c r="AD34" s="55"/>
      <c r="AE34" s="55"/>
      <c r="AF34" s="55"/>
      <c r="AG34" s="55"/>
      <c r="AH34" s="55"/>
      <c r="AI34" s="55"/>
      <c r="AJ34" s="54" t="s">
        <v>58</v>
      </c>
      <c r="AK34" s="54"/>
      <c r="AL34" s="54"/>
      <c r="AM34" s="54"/>
      <c r="AN34" s="55">
        <v>56</v>
      </c>
      <c r="AO34" s="55"/>
      <c r="AP34" s="55"/>
      <c r="AQ34" s="55"/>
      <c r="AR34" s="54" t="s">
        <v>61</v>
      </c>
      <c r="AS34" s="54"/>
      <c r="AT34" s="54"/>
      <c r="AU34" s="54"/>
      <c r="AV34" s="54" t="s">
        <v>62</v>
      </c>
      <c r="AW34" s="54"/>
      <c r="AX34" s="54"/>
      <c r="AY34" s="54"/>
      <c r="AZ34" s="55">
        <v>180</v>
      </c>
      <c r="BA34" s="55"/>
      <c r="BB34" s="55"/>
      <c r="BC34" s="55"/>
      <c r="BD34" s="55">
        <v>15</v>
      </c>
      <c r="BE34" s="55"/>
      <c r="BF34" s="55"/>
      <c r="BG34" s="55"/>
      <c r="BH34" s="55">
        <v>40</v>
      </c>
      <c r="BI34" s="55"/>
      <c r="BJ34" s="55"/>
      <c r="BK34" s="55"/>
      <c r="BL34" s="55">
        <v>0.55000000000000004</v>
      </c>
      <c r="BM34" s="55"/>
      <c r="BN34" s="55"/>
      <c r="BO34" s="55"/>
      <c r="BP34" s="55">
        <v>8.6</v>
      </c>
      <c r="BQ34" s="55"/>
      <c r="BR34" s="55"/>
      <c r="BS34" s="55"/>
      <c r="BT34" s="54" t="s">
        <v>104</v>
      </c>
      <c r="BU34" s="54"/>
      <c r="BV34" s="54"/>
      <c r="BW34" s="54"/>
      <c r="BX34" s="54" t="s">
        <v>61</v>
      </c>
      <c r="BY34" s="54"/>
      <c r="BZ34" s="54"/>
      <c r="CA34" s="54"/>
      <c r="CB34" s="55">
        <v>0.31</v>
      </c>
      <c r="CC34" s="55"/>
      <c r="CD34" s="55"/>
      <c r="CE34" s="55"/>
      <c r="CF34" s="54" t="s">
        <v>65</v>
      </c>
      <c r="CG34" s="54"/>
      <c r="CH34" s="54"/>
      <c r="CI34" s="54"/>
      <c r="CJ34" s="55">
        <v>3.5</v>
      </c>
      <c r="CK34" s="55"/>
      <c r="CL34" s="55"/>
      <c r="CM34" s="55"/>
      <c r="CN34" s="55">
        <v>3.6</v>
      </c>
      <c r="CO34" s="55"/>
      <c r="CP34" s="55"/>
      <c r="CQ34" s="55"/>
      <c r="CR34" s="54" t="s">
        <v>67</v>
      </c>
      <c r="CT34" s="55"/>
      <c r="CU34" s="55"/>
      <c r="CV34" s="55">
        <v>7.1999999999999995E-2</v>
      </c>
      <c r="CZ34" s="55">
        <v>0.19</v>
      </c>
      <c r="DA34" s="55"/>
      <c r="DB34" s="55"/>
      <c r="DC34" s="55"/>
      <c r="DD34" s="55">
        <v>0.1</v>
      </c>
      <c r="DE34" s="55"/>
      <c r="DF34" s="55"/>
      <c r="DH34" s="55">
        <v>100</v>
      </c>
      <c r="DL34" s="55">
        <v>88</v>
      </c>
      <c r="DO34" s="55">
        <v>0.17</v>
      </c>
      <c r="DP34" s="56">
        <f>CZ34+DO34</f>
        <v>0.36</v>
      </c>
      <c r="DQ34" s="56">
        <f t="shared" si="1"/>
        <v>3.5999999999999996</v>
      </c>
      <c r="DW34" s="55">
        <v>4</v>
      </c>
      <c r="DY34" s="57"/>
      <c r="EA34" s="54" t="s">
        <v>67</v>
      </c>
      <c r="EE34" t="s">
        <v>446</v>
      </c>
    </row>
    <row r="35" spans="1:135">
      <c r="A35">
        <v>15</v>
      </c>
      <c r="B35">
        <v>2013</v>
      </c>
      <c r="C35" s="45" t="s">
        <v>390</v>
      </c>
      <c r="D35" s="46">
        <v>10814</v>
      </c>
      <c r="E35" s="47" t="s">
        <v>391</v>
      </c>
      <c r="F35" s="47" t="s">
        <v>368</v>
      </c>
      <c r="G35" s="48">
        <v>37.948208999999999</v>
      </c>
      <c r="H35" s="49">
        <v>-107.877067</v>
      </c>
      <c r="I35" s="45" t="s">
        <v>340</v>
      </c>
      <c r="J35" s="53">
        <v>1</v>
      </c>
      <c r="K35" s="53"/>
      <c r="L35" s="50">
        <v>7.5</v>
      </c>
      <c r="M35" s="50">
        <v>193.7</v>
      </c>
      <c r="N35" s="50">
        <v>6.82</v>
      </c>
      <c r="O35" s="50"/>
      <c r="P35" s="50">
        <v>17.12</v>
      </c>
      <c r="Q35" s="46" t="s">
        <v>53</v>
      </c>
      <c r="R35" s="45" t="s">
        <v>392</v>
      </c>
      <c r="S35" s="51">
        <v>41488</v>
      </c>
      <c r="T35" s="17">
        <v>214</v>
      </c>
      <c r="U35" s="52">
        <v>0.68263888888888891</v>
      </c>
      <c r="V35" s="45" t="s">
        <v>339</v>
      </c>
      <c r="W35" s="45">
        <v>1</v>
      </c>
      <c r="X35" s="55">
        <v>41</v>
      </c>
      <c r="Y35" s="55"/>
      <c r="Z35" s="55"/>
      <c r="AA35" s="55"/>
      <c r="AB35" s="55">
        <v>0.73</v>
      </c>
      <c r="AC35" s="55"/>
      <c r="AD35" s="55"/>
      <c r="AE35" s="55"/>
      <c r="AF35" s="55"/>
      <c r="AG35" s="55"/>
      <c r="AH35" s="55"/>
      <c r="AI35" s="55"/>
      <c r="AJ35" s="55">
        <v>1.2</v>
      </c>
      <c r="AK35" s="55"/>
      <c r="AL35" s="55"/>
      <c r="AM35" s="55"/>
      <c r="AN35" s="55">
        <v>30</v>
      </c>
      <c r="AO35" s="55"/>
      <c r="AP35" s="55"/>
      <c r="AQ35" s="55"/>
      <c r="AR35" s="54" t="s">
        <v>61</v>
      </c>
      <c r="AS35" s="54"/>
      <c r="AT35" s="54"/>
      <c r="AU35" s="54"/>
      <c r="AV35" s="54" t="s">
        <v>62</v>
      </c>
      <c r="AW35" s="54"/>
      <c r="AX35" s="54"/>
      <c r="AY35" s="54"/>
      <c r="AZ35" s="55">
        <v>99</v>
      </c>
      <c r="BA35" s="55"/>
      <c r="BB35" s="55"/>
      <c r="BC35" s="55"/>
      <c r="BD35" s="55">
        <v>39</v>
      </c>
      <c r="BE35" s="55"/>
      <c r="BF35" s="55"/>
      <c r="BG35" s="55"/>
      <c r="BH35" s="55">
        <v>270</v>
      </c>
      <c r="BI35" s="55"/>
      <c r="BJ35" s="55"/>
      <c r="BK35" s="55"/>
      <c r="BL35" s="55">
        <v>1.6</v>
      </c>
      <c r="BM35" s="55"/>
      <c r="BN35" s="55"/>
      <c r="BO35" s="55"/>
      <c r="BP35" s="55">
        <v>2.8</v>
      </c>
      <c r="BQ35" s="55"/>
      <c r="BR35" s="55"/>
      <c r="BS35" s="55"/>
      <c r="BT35" s="55">
        <v>66</v>
      </c>
      <c r="BU35" s="55"/>
      <c r="BV35" s="55"/>
      <c r="BW35" s="55"/>
      <c r="BX35" s="54" t="s">
        <v>61</v>
      </c>
      <c r="BY35" s="54"/>
      <c r="BZ35" s="54"/>
      <c r="CA35" s="54"/>
      <c r="CB35" s="55">
        <v>0.24</v>
      </c>
      <c r="CC35" s="55"/>
      <c r="CD35" s="55"/>
      <c r="CE35" s="55"/>
      <c r="CF35" s="54" t="s">
        <v>65</v>
      </c>
      <c r="CG35" s="54"/>
      <c r="CH35" s="54"/>
      <c r="CI35" s="54"/>
      <c r="CJ35" s="55">
        <v>2.2000000000000002</v>
      </c>
      <c r="CK35" s="55"/>
      <c r="CL35" s="55"/>
      <c r="CM35" s="55"/>
      <c r="CN35" s="54" t="s">
        <v>103</v>
      </c>
      <c r="CO35" s="55"/>
      <c r="CP35" s="55"/>
      <c r="CQ35" s="55"/>
      <c r="CR35" s="55">
        <v>210</v>
      </c>
      <c r="CT35" s="54"/>
      <c r="CU35" s="54"/>
      <c r="CV35" s="54" t="s">
        <v>105</v>
      </c>
      <c r="CZ35" s="55">
        <v>0.15</v>
      </c>
      <c r="DA35" s="55"/>
      <c r="DB35" s="55"/>
      <c r="DC35" s="55"/>
      <c r="DD35" s="55">
        <v>0.11</v>
      </c>
      <c r="DE35" s="55"/>
      <c r="DF35" s="55"/>
      <c r="DH35" s="55">
        <v>62</v>
      </c>
      <c r="DL35" s="55">
        <v>41</v>
      </c>
      <c r="DO35" s="55">
        <v>0.6</v>
      </c>
      <c r="DP35" s="56">
        <f>CZ35+DO35</f>
        <v>0.75</v>
      </c>
      <c r="DQ35" s="56">
        <f t="shared" si="1"/>
        <v>6.8181818181818183</v>
      </c>
      <c r="DW35" s="55">
        <v>2</v>
      </c>
      <c r="DY35" s="57"/>
      <c r="EA35" s="54" t="s">
        <v>67</v>
      </c>
      <c r="EE35" t="s">
        <v>446</v>
      </c>
    </row>
    <row r="36" spans="1:135">
      <c r="A36">
        <v>16</v>
      </c>
      <c r="B36">
        <v>2013</v>
      </c>
      <c r="C36" s="45" t="s">
        <v>393</v>
      </c>
      <c r="D36" s="46">
        <v>10815</v>
      </c>
      <c r="E36" s="47" t="s">
        <v>391</v>
      </c>
      <c r="F36" s="47" t="s">
        <v>394</v>
      </c>
      <c r="G36" s="48">
        <v>37.948735999999997</v>
      </c>
      <c r="H36" s="49">
        <v>-107.868937</v>
      </c>
      <c r="I36" s="45" t="s">
        <v>340</v>
      </c>
      <c r="J36" s="53">
        <v>1</v>
      </c>
      <c r="K36" s="53"/>
      <c r="L36" s="50">
        <v>7.53</v>
      </c>
      <c r="M36" s="50">
        <v>182.6</v>
      </c>
      <c r="N36" s="50">
        <v>6.9</v>
      </c>
      <c r="O36" s="50"/>
      <c r="P36" s="50">
        <v>15.95</v>
      </c>
      <c r="Q36" s="46" t="s">
        <v>53</v>
      </c>
      <c r="R36" s="45" t="s">
        <v>395</v>
      </c>
      <c r="S36" s="51">
        <v>41488</v>
      </c>
      <c r="T36" s="17">
        <v>214</v>
      </c>
      <c r="U36" s="52">
        <v>0.72638888888888886</v>
      </c>
      <c r="V36" s="45" t="s">
        <v>339</v>
      </c>
      <c r="W36" s="45">
        <v>1</v>
      </c>
      <c r="X36" s="55">
        <v>59</v>
      </c>
      <c r="Y36" s="55"/>
      <c r="Z36" s="55"/>
      <c r="AA36" s="55"/>
      <c r="AB36" s="55">
        <v>0.72</v>
      </c>
      <c r="AC36" s="55"/>
      <c r="AD36" s="55"/>
      <c r="AE36" s="55"/>
      <c r="AF36" s="55"/>
      <c r="AG36" s="55"/>
      <c r="AH36" s="55"/>
      <c r="AI36" s="55"/>
      <c r="AJ36" s="55">
        <v>1.2</v>
      </c>
      <c r="AK36" s="55"/>
      <c r="AL36" s="55"/>
      <c r="AM36" s="55"/>
      <c r="AN36" s="55">
        <v>29</v>
      </c>
      <c r="AO36" s="55"/>
      <c r="AP36" s="55"/>
      <c r="AQ36" s="55"/>
      <c r="AR36" s="54" t="s">
        <v>61</v>
      </c>
      <c r="AS36" s="54"/>
      <c r="AT36" s="54"/>
      <c r="AU36" s="54"/>
      <c r="AV36" s="54" t="s">
        <v>62</v>
      </c>
      <c r="AW36" s="54"/>
      <c r="AX36" s="54"/>
      <c r="AY36" s="54"/>
      <c r="AZ36" s="55">
        <v>99</v>
      </c>
      <c r="BA36" s="55"/>
      <c r="BB36" s="55"/>
      <c r="BC36" s="55"/>
      <c r="BD36" s="55">
        <v>47</v>
      </c>
      <c r="BE36" s="55"/>
      <c r="BF36" s="55"/>
      <c r="BG36" s="55"/>
      <c r="BH36" s="55">
        <v>290</v>
      </c>
      <c r="BI36" s="55"/>
      <c r="BJ36" s="55"/>
      <c r="BK36" s="55"/>
      <c r="BL36" s="55">
        <v>2.5</v>
      </c>
      <c r="BM36" s="55"/>
      <c r="BN36" s="55"/>
      <c r="BO36" s="55"/>
      <c r="BP36" s="55">
        <v>2.5</v>
      </c>
      <c r="BQ36" s="55"/>
      <c r="BR36" s="55"/>
      <c r="BS36" s="55"/>
      <c r="BT36" s="55">
        <v>68</v>
      </c>
      <c r="BU36" s="55"/>
      <c r="BV36" s="55"/>
      <c r="BW36" s="55"/>
      <c r="BX36" s="54" t="s">
        <v>61</v>
      </c>
      <c r="BY36" s="54"/>
      <c r="BZ36" s="54"/>
      <c r="CA36" s="54"/>
      <c r="CB36" s="55">
        <v>0.25</v>
      </c>
      <c r="CC36" s="55"/>
      <c r="CD36" s="55"/>
      <c r="CE36" s="55"/>
      <c r="CF36" s="54" t="s">
        <v>65</v>
      </c>
      <c r="CG36" s="54"/>
      <c r="CH36" s="54"/>
      <c r="CI36" s="54"/>
      <c r="CJ36" s="55">
        <v>1.7</v>
      </c>
      <c r="CK36" s="55"/>
      <c r="CL36" s="55"/>
      <c r="CM36" s="55"/>
      <c r="CN36" s="54" t="s">
        <v>103</v>
      </c>
      <c r="CO36" s="55"/>
      <c r="CP36" s="55"/>
      <c r="CQ36" s="55"/>
      <c r="CR36" s="55">
        <v>200</v>
      </c>
      <c r="CT36" s="54"/>
      <c r="CU36" s="54"/>
      <c r="CV36" s="54" t="s">
        <v>105</v>
      </c>
      <c r="CZ36" s="54" t="s">
        <v>103</v>
      </c>
      <c r="DA36" s="54"/>
      <c r="DB36" s="54"/>
      <c r="DC36" s="54"/>
      <c r="DD36" s="55">
        <v>2.1999999999999999E-2</v>
      </c>
      <c r="DE36" s="54"/>
      <c r="DF36" s="54"/>
      <c r="DH36" s="55">
        <v>65</v>
      </c>
      <c r="DL36" s="55">
        <v>41</v>
      </c>
      <c r="DO36" s="55">
        <v>0.16</v>
      </c>
      <c r="DP36" s="56">
        <f>0.05+DO36</f>
        <v>0.21000000000000002</v>
      </c>
      <c r="DQ36" s="56">
        <f t="shared" si="1"/>
        <v>9.5454545454545467</v>
      </c>
      <c r="DW36" s="54" t="s">
        <v>61</v>
      </c>
      <c r="DY36" s="57"/>
      <c r="EA36" s="54" t="s">
        <v>67</v>
      </c>
      <c r="EE36" t="s">
        <v>446</v>
      </c>
    </row>
    <row r="37" spans="1:135">
      <c r="A37">
        <v>17</v>
      </c>
      <c r="B37">
        <v>2013</v>
      </c>
      <c r="C37" s="45" t="s">
        <v>396</v>
      </c>
      <c r="D37" s="46">
        <v>10818</v>
      </c>
      <c r="E37" s="47" t="s">
        <v>391</v>
      </c>
      <c r="F37" s="47" t="s">
        <v>397</v>
      </c>
      <c r="G37" s="48">
        <v>37.930197</v>
      </c>
      <c r="H37" s="49">
        <v>-107.78166299999999</v>
      </c>
      <c r="I37" s="45" t="s">
        <v>340</v>
      </c>
      <c r="J37" s="53">
        <v>1</v>
      </c>
      <c r="K37" s="53"/>
      <c r="L37" s="50">
        <v>7.39</v>
      </c>
      <c r="M37" s="50">
        <v>153.19999999999999</v>
      </c>
      <c r="N37" s="50">
        <v>7.31</v>
      </c>
      <c r="O37" s="50"/>
      <c r="P37" s="50">
        <v>12.18</v>
      </c>
      <c r="Q37" s="46" t="s">
        <v>53</v>
      </c>
      <c r="R37" s="45" t="s">
        <v>398</v>
      </c>
      <c r="S37" s="51">
        <v>41488</v>
      </c>
      <c r="T37" s="17">
        <v>214</v>
      </c>
      <c r="U37" s="52">
        <v>0.75555555555555554</v>
      </c>
      <c r="V37" s="45" t="s">
        <v>339</v>
      </c>
      <c r="W37" s="45">
        <v>1</v>
      </c>
      <c r="X37" s="55">
        <v>52</v>
      </c>
      <c r="Y37" s="55"/>
      <c r="Z37" s="55"/>
      <c r="AA37" s="55"/>
      <c r="AB37" s="55">
        <v>0.18</v>
      </c>
      <c r="AC37" s="55"/>
      <c r="AD37" s="55"/>
      <c r="AE37" s="55"/>
      <c r="AF37" s="55"/>
      <c r="AG37" s="55"/>
      <c r="AH37" s="55"/>
      <c r="AI37" s="55"/>
      <c r="AJ37" s="55">
        <v>2.5</v>
      </c>
      <c r="AK37" s="55"/>
      <c r="AL37" s="55"/>
      <c r="AM37" s="55"/>
      <c r="AN37" s="55">
        <v>29</v>
      </c>
      <c r="AO37" s="55"/>
      <c r="AP37" s="55"/>
      <c r="AQ37" s="55"/>
      <c r="AR37" s="54" t="s">
        <v>61</v>
      </c>
      <c r="AS37" s="54"/>
      <c r="AT37" s="54"/>
      <c r="AU37" s="54"/>
      <c r="AV37" s="54" t="s">
        <v>62</v>
      </c>
      <c r="AW37" s="54"/>
      <c r="AX37" s="54"/>
      <c r="AY37" s="54"/>
      <c r="AZ37" s="55">
        <v>85</v>
      </c>
      <c r="BA37" s="55"/>
      <c r="BB37" s="55"/>
      <c r="BC37" s="55"/>
      <c r="BD37" s="55">
        <v>32</v>
      </c>
      <c r="BE37" s="55"/>
      <c r="BF37" s="55"/>
      <c r="BG37" s="55"/>
      <c r="BH37" s="55">
        <v>120</v>
      </c>
      <c r="BI37" s="55"/>
      <c r="BJ37" s="55"/>
      <c r="BK37" s="55"/>
      <c r="BL37" s="55">
        <v>0.73</v>
      </c>
      <c r="BM37" s="55"/>
      <c r="BN37" s="55"/>
      <c r="BO37" s="55"/>
      <c r="BP37" s="55">
        <v>2.8</v>
      </c>
      <c r="BQ37" s="55"/>
      <c r="BR37" s="55"/>
      <c r="BS37" s="55"/>
      <c r="BT37" s="55">
        <v>260</v>
      </c>
      <c r="BU37" s="55"/>
      <c r="BV37" s="55"/>
      <c r="BW37" s="55"/>
      <c r="BX37" s="54" t="s">
        <v>61</v>
      </c>
      <c r="BY37" s="54"/>
      <c r="BZ37" s="54"/>
      <c r="CA37" s="54"/>
      <c r="CB37" s="55">
        <v>0.19</v>
      </c>
      <c r="CC37" s="55"/>
      <c r="CD37" s="55"/>
      <c r="CE37" s="55"/>
      <c r="CF37" s="54" t="s">
        <v>65</v>
      </c>
      <c r="CG37" s="54"/>
      <c r="CH37" s="54"/>
      <c r="CI37" s="54"/>
      <c r="CJ37" s="55">
        <v>1.3</v>
      </c>
      <c r="CK37" s="55"/>
      <c r="CL37" s="55"/>
      <c r="CM37" s="55"/>
      <c r="CN37" s="54" t="s">
        <v>103</v>
      </c>
      <c r="CO37" s="55"/>
      <c r="CP37" s="55"/>
      <c r="CQ37" s="55"/>
      <c r="CR37" s="55">
        <v>460</v>
      </c>
      <c r="CT37" s="54"/>
      <c r="CU37" s="54"/>
      <c r="CV37" s="54" t="s">
        <v>105</v>
      </c>
      <c r="CZ37" s="54" t="s">
        <v>103</v>
      </c>
      <c r="DA37" s="54"/>
      <c r="DB37" s="54"/>
      <c r="DC37" s="54"/>
      <c r="DD37" s="55">
        <v>0.01</v>
      </c>
      <c r="DE37" s="54"/>
      <c r="DF37" s="54"/>
      <c r="DH37" s="55">
        <v>69</v>
      </c>
      <c r="DL37" s="55">
        <v>20</v>
      </c>
      <c r="DO37" s="55">
        <v>0.12</v>
      </c>
      <c r="DP37" s="56">
        <f>0.05+DO37</f>
        <v>0.16999999999999998</v>
      </c>
      <c r="DQ37" s="56">
        <f t="shared" si="1"/>
        <v>16.999999999999996</v>
      </c>
      <c r="DW37" s="54" t="s">
        <v>61</v>
      </c>
      <c r="DY37" s="57"/>
      <c r="EA37" s="54" t="s">
        <v>67</v>
      </c>
      <c r="EE37" t="s">
        <v>446</v>
      </c>
    </row>
    <row r="38" spans="1:135">
      <c r="A38">
        <v>18</v>
      </c>
      <c r="B38">
        <v>2013</v>
      </c>
      <c r="C38" s="45" t="s">
        <v>399</v>
      </c>
      <c r="D38" s="46">
        <v>10818</v>
      </c>
      <c r="E38" s="47" t="s">
        <v>391</v>
      </c>
      <c r="F38" s="47" t="s">
        <v>397</v>
      </c>
      <c r="G38" s="48">
        <v>37.930197</v>
      </c>
      <c r="H38" s="49">
        <v>-107.78166299999999</v>
      </c>
      <c r="I38" s="45" t="s">
        <v>340</v>
      </c>
      <c r="J38" s="53">
        <v>1</v>
      </c>
      <c r="K38" s="53"/>
      <c r="L38" s="50">
        <v>7.39</v>
      </c>
      <c r="M38" s="50">
        <v>153.19999999999999</v>
      </c>
      <c r="N38" s="50">
        <v>7.31</v>
      </c>
      <c r="O38" s="50"/>
      <c r="P38" s="50">
        <v>12.18</v>
      </c>
      <c r="Q38" s="46" t="s">
        <v>119</v>
      </c>
      <c r="R38" s="45" t="s">
        <v>400</v>
      </c>
      <c r="S38" s="51">
        <v>41488</v>
      </c>
      <c r="T38" s="17">
        <v>214</v>
      </c>
      <c r="U38" s="52">
        <v>0.75555555555555554</v>
      </c>
      <c r="V38" s="45" t="s">
        <v>339</v>
      </c>
      <c r="W38" s="45">
        <v>1</v>
      </c>
      <c r="X38" s="55">
        <v>69</v>
      </c>
      <c r="Y38" s="55"/>
      <c r="Z38" s="55"/>
      <c r="AA38" s="55"/>
      <c r="AB38" s="55">
        <v>0.21</v>
      </c>
      <c r="AC38" s="55"/>
      <c r="AD38" s="55"/>
      <c r="AE38" s="55"/>
      <c r="AF38" s="55"/>
      <c r="AG38" s="55"/>
      <c r="AH38" s="55"/>
      <c r="AI38" s="55"/>
      <c r="AJ38" s="55">
        <v>2.5</v>
      </c>
      <c r="AK38" s="55"/>
      <c r="AL38" s="55"/>
      <c r="AM38" s="55"/>
      <c r="AN38" s="55">
        <v>30</v>
      </c>
      <c r="AO38" s="55"/>
      <c r="AP38" s="55"/>
      <c r="AQ38" s="55"/>
      <c r="AR38" s="54" t="s">
        <v>61</v>
      </c>
      <c r="AS38" s="54"/>
      <c r="AT38" s="54"/>
      <c r="AU38" s="54"/>
      <c r="AV38" s="54" t="s">
        <v>62</v>
      </c>
      <c r="AW38" s="54"/>
      <c r="AX38" s="54"/>
      <c r="AY38" s="54"/>
      <c r="AZ38" s="55">
        <v>86</v>
      </c>
      <c r="BA38" s="55"/>
      <c r="BB38" s="55"/>
      <c r="BC38" s="55"/>
      <c r="BD38" s="55">
        <v>38</v>
      </c>
      <c r="BE38" s="55"/>
      <c r="BF38" s="55"/>
      <c r="BG38" s="55"/>
      <c r="BH38" s="55">
        <v>130</v>
      </c>
      <c r="BI38" s="55"/>
      <c r="BJ38" s="55"/>
      <c r="BK38" s="55"/>
      <c r="BL38" s="55">
        <v>1.2</v>
      </c>
      <c r="BM38" s="55"/>
      <c r="BN38" s="55"/>
      <c r="BO38" s="55"/>
      <c r="BP38" s="55">
        <v>2.9</v>
      </c>
      <c r="BQ38" s="55"/>
      <c r="BR38" s="55"/>
      <c r="BS38" s="55"/>
      <c r="BT38" s="55">
        <v>270</v>
      </c>
      <c r="BU38" s="55"/>
      <c r="BV38" s="55"/>
      <c r="BW38" s="55"/>
      <c r="BX38" s="54" t="s">
        <v>61</v>
      </c>
      <c r="BY38" s="54"/>
      <c r="BZ38" s="54"/>
      <c r="CA38" s="54"/>
      <c r="CB38" s="55">
        <v>0.19</v>
      </c>
      <c r="CC38" s="55"/>
      <c r="CD38" s="55"/>
      <c r="CE38" s="55"/>
      <c r="CF38" s="54" t="s">
        <v>65</v>
      </c>
      <c r="CG38" s="54"/>
      <c r="CH38" s="54"/>
      <c r="CI38" s="54"/>
      <c r="CJ38" s="55">
        <v>1.3</v>
      </c>
      <c r="CK38" s="55"/>
      <c r="CL38" s="55"/>
      <c r="CM38" s="55"/>
      <c r="CN38" s="54" t="s">
        <v>103</v>
      </c>
      <c r="CO38" s="55"/>
      <c r="CP38" s="55"/>
      <c r="CQ38" s="55"/>
      <c r="CR38" s="55">
        <v>460</v>
      </c>
      <c r="CT38" s="54"/>
      <c r="CU38" s="54"/>
      <c r="CV38" s="54" t="s">
        <v>105</v>
      </c>
      <c r="CZ38" s="55">
        <v>0.13</v>
      </c>
      <c r="DA38" s="55"/>
      <c r="DB38" s="55"/>
      <c r="DC38" s="55"/>
      <c r="DD38" s="54">
        <v>5.0000000000000001E-3</v>
      </c>
      <c r="DE38" s="24" t="s">
        <v>60</v>
      </c>
      <c r="DF38" s="24" t="s">
        <v>59</v>
      </c>
      <c r="DH38" s="55">
        <v>76</v>
      </c>
      <c r="DL38" s="55">
        <v>21</v>
      </c>
      <c r="DO38" s="55">
        <v>0.11</v>
      </c>
      <c r="DP38" s="56">
        <f>CZ38+DO38</f>
        <v>0.24</v>
      </c>
      <c r="DQ38" s="56">
        <f t="shared" si="1"/>
        <v>48</v>
      </c>
      <c r="DW38" s="54" t="s">
        <v>61</v>
      </c>
      <c r="DY38" s="57"/>
      <c r="EA38" s="54" t="s">
        <v>67</v>
      </c>
      <c r="EE38" t="s">
        <v>446</v>
      </c>
    </row>
    <row r="39" spans="1:135">
      <c r="A39">
        <v>19</v>
      </c>
      <c r="B39">
        <v>2013</v>
      </c>
      <c r="C39" s="45" t="s">
        <v>401</v>
      </c>
      <c r="D39" s="46">
        <v>10818</v>
      </c>
      <c r="E39" s="47" t="s">
        <v>391</v>
      </c>
      <c r="F39" s="47" t="s">
        <v>397</v>
      </c>
      <c r="G39" s="48">
        <v>37.930197</v>
      </c>
      <c r="H39" s="49">
        <v>-107.78166299999999</v>
      </c>
      <c r="I39" s="45" t="s">
        <v>340</v>
      </c>
      <c r="J39" s="53">
        <v>1</v>
      </c>
      <c r="K39" s="53"/>
      <c r="L39" s="50">
        <v>7.39</v>
      </c>
      <c r="M39" s="50">
        <v>153.19999999999999</v>
      </c>
      <c r="N39" s="50">
        <v>7.31</v>
      </c>
      <c r="O39" s="50"/>
      <c r="P39" s="50">
        <v>12.18</v>
      </c>
      <c r="Q39" s="46" t="s">
        <v>123</v>
      </c>
      <c r="R39" s="45" t="s">
        <v>402</v>
      </c>
      <c r="S39" s="51">
        <v>41488</v>
      </c>
      <c r="T39" s="17">
        <v>214</v>
      </c>
      <c r="U39" s="52">
        <v>0.75555555555555554</v>
      </c>
      <c r="V39" s="45" t="s">
        <v>339</v>
      </c>
      <c r="W39" s="12" t="s">
        <v>122</v>
      </c>
      <c r="X39" s="54" t="s">
        <v>95</v>
      </c>
      <c r="Y39" s="54"/>
      <c r="Z39" s="54"/>
      <c r="AA39" s="54"/>
      <c r="AB39" s="54" t="s">
        <v>103</v>
      </c>
      <c r="AC39" s="54"/>
      <c r="AD39" s="54"/>
      <c r="AE39" s="54"/>
      <c r="AF39" s="54"/>
      <c r="AG39" s="54"/>
      <c r="AH39" s="54"/>
      <c r="AI39" s="54"/>
      <c r="AJ39" s="54" t="s">
        <v>58</v>
      </c>
      <c r="AK39" s="54"/>
      <c r="AL39" s="54"/>
      <c r="AM39" s="54"/>
      <c r="AN39" s="54" t="s">
        <v>207</v>
      </c>
      <c r="AO39" s="54"/>
      <c r="AP39" s="54"/>
      <c r="AQ39" s="54"/>
      <c r="AR39" s="54" t="s">
        <v>61</v>
      </c>
      <c r="AS39" s="54"/>
      <c r="AT39" s="54"/>
      <c r="AU39" s="54"/>
      <c r="AV39" s="54" t="s">
        <v>62</v>
      </c>
      <c r="AW39" s="54"/>
      <c r="AX39" s="54"/>
      <c r="AY39" s="54"/>
      <c r="AZ39" s="54" t="s">
        <v>61</v>
      </c>
      <c r="BA39" s="54"/>
      <c r="BB39" s="54"/>
      <c r="BC39" s="54"/>
      <c r="BD39" s="54" t="s">
        <v>125</v>
      </c>
      <c r="BE39" s="54"/>
      <c r="BF39" s="54"/>
      <c r="BG39" s="54"/>
      <c r="BH39" s="54" t="s">
        <v>125</v>
      </c>
      <c r="BI39" s="54"/>
      <c r="BJ39" s="54"/>
      <c r="BK39" s="54"/>
      <c r="BL39" s="54" t="s">
        <v>63</v>
      </c>
      <c r="BM39" s="54"/>
      <c r="BN39" s="54"/>
      <c r="BO39" s="54"/>
      <c r="BP39" s="54" t="s">
        <v>126</v>
      </c>
      <c r="BQ39" s="54"/>
      <c r="BR39" s="54"/>
      <c r="BS39" s="54"/>
      <c r="BT39" s="54" t="s">
        <v>104</v>
      </c>
      <c r="BU39" s="54"/>
      <c r="BV39" s="54"/>
      <c r="BW39" s="54"/>
      <c r="BX39" s="54" t="s">
        <v>61</v>
      </c>
      <c r="BY39" s="54"/>
      <c r="BZ39" s="54"/>
      <c r="CA39" s="54"/>
      <c r="CB39" s="54" t="s">
        <v>64</v>
      </c>
      <c r="CC39" s="54"/>
      <c r="CD39" s="54"/>
      <c r="CE39" s="54"/>
      <c r="CF39" s="54" t="s">
        <v>65</v>
      </c>
      <c r="CG39" s="54"/>
      <c r="CH39" s="54"/>
      <c r="CI39" s="54"/>
      <c r="CJ39" s="54" t="s">
        <v>103</v>
      </c>
      <c r="CK39" s="54"/>
      <c r="CL39" s="54"/>
      <c r="CM39" s="54"/>
      <c r="CN39" s="54" t="s">
        <v>103</v>
      </c>
      <c r="CO39" s="54"/>
      <c r="CP39" s="54"/>
      <c r="CQ39" s="54"/>
      <c r="CR39" s="54" t="s">
        <v>67</v>
      </c>
      <c r="CT39" s="54"/>
      <c r="CU39" s="54"/>
      <c r="CV39" s="54" t="s">
        <v>105</v>
      </c>
      <c r="CZ39" s="54" t="s">
        <v>103</v>
      </c>
      <c r="DA39" s="54"/>
      <c r="DB39" s="54"/>
      <c r="DC39" s="54"/>
      <c r="DD39" s="54">
        <v>5.0000000000000001E-3</v>
      </c>
      <c r="DE39" s="24" t="s">
        <v>60</v>
      </c>
      <c r="DF39" s="24" t="s">
        <v>59</v>
      </c>
      <c r="DH39" s="54" t="s">
        <v>61</v>
      </c>
      <c r="DL39" s="54" t="s">
        <v>67</v>
      </c>
      <c r="DO39" s="54" t="s">
        <v>68</v>
      </c>
      <c r="DP39" s="56">
        <f>0.05+0.025</f>
        <v>7.5000000000000011E-2</v>
      </c>
      <c r="DQ39" s="56">
        <f t="shared" si="1"/>
        <v>15.000000000000002</v>
      </c>
      <c r="DW39" s="54" t="s">
        <v>61</v>
      </c>
      <c r="DY39" s="58"/>
      <c r="EA39" s="54" t="s">
        <v>104</v>
      </c>
      <c r="EE39" t="s">
        <v>446</v>
      </c>
    </row>
    <row r="40" spans="1:135">
      <c r="A40">
        <v>20</v>
      </c>
      <c r="B40">
        <v>2013</v>
      </c>
      <c r="C40" s="45" t="s">
        <v>403</v>
      </c>
      <c r="D40" s="46">
        <v>120</v>
      </c>
      <c r="E40" s="47" t="s">
        <v>336</v>
      </c>
      <c r="F40" s="47" t="s">
        <v>337</v>
      </c>
      <c r="G40" s="48">
        <v>40.741061000000002</v>
      </c>
      <c r="H40" s="49">
        <v>-106.27973799999999</v>
      </c>
      <c r="I40" s="45" t="s">
        <v>405</v>
      </c>
      <c r="J40" s="59">
        <v>8.6</v>
      </c>
      <c r="K40" s="59"/>
      <c r="L40" s="50">
        <v>8.2899999999999991</v>
      </c>
      <c r="M40" s="50">
        <v>193.5</v>
      </c>
      <c r="N40" s="50">
        <v>9.07</v>
      </c>
      <c r="O40" s="50"/>
      <c r="P40" s="50">
        <v>18.91</v>
      </c>
      <c r="Q40" s="46" t="s">
        <v>53</v>
      </c>
      <c r="R40" s="45" t="s">
        <v>404</v>
      </c>
      <c r="S40" s="51">
        <v>41505</v>
      </c>
      <c r="T40" s="17">
        <v>231</v>
      </c>
      <c r="U40" s="52">
        <v>0.57638888888888895</v>
      </c>
      <c r="V40" s="45" t="s">
        <v>339</v>
      </c>
      <c r="W40" s="19">
        <v>2</v>
      </c>
      <c r="X40" s="54" t="s">
        <v>95</v>
      </c>
      <c r="Y40" s="54"/>
      <c r="Z40" s="54"/>
      <c r="AA40" s="54"/>
      <c r="AB40" s="55">
        <v>0.68</v>
      </c>
      <c r="AC40" s="55"/>
      <c r="AD40" s="55"/>
      <c r="AE40" s="55"/>
      <c r="AF40" s="55"/>
      <c r="AG40" s="55"/>
      <c r="AH40" s="55"/>
      <c r="AI40" s="55"/>
      <c r="AJ40" s="54" t="s">
        <v>58</v>
      </c>
      <c r="AK40" s="54"/>
      <c r="AL40" s="54"/>
      <c r="AM40" s="54"/>
      <c r="AN40" s="55">
        <v>24</v>
      </c>
      <c r="AO40" s="55"/>
      <c r="AP40" s="55"/>
      <c r="AQ40" s="55"/>
      <c r="AR40" s="54" t="s">
        <v>61</v>
      </c>
      <c r="AS40" s="54"/>
      <c r="AT40" s="54"/>
      <c r="AU40" s="54"/>
      <c r="AV40" s="55">
        <v>4</v>
      </c>
      <c r="AW40" s="55"/>
      <c r="AX40" s="55"/>
      <c r="AY40" s="55"/>
      <c r="AZ40" s="55">
        <v>92</v>
      </c>
      <c r="BA40" s="55"/>
      <c r="BB40" s="55"/>
      <c r="BC40" s="55"/>
      <c r="BD40" s="55">
        <v>250</v>
      </c>
      <c r="BE40" s="55"/>
      <c r="BF40" s="55"/>
      <c r="BG40" s="55"/>
      <c r="BH40" s="55">
        <v>490</v>
      </c>
      <c r="BI40" s="55"/>
      <c r="BJ40" s="55"/>
      <c r="BK40" s="55"/>
      <c r="BL40" s="54" t="s">
        <v>63</v>
      </c>
      <c r="BM40" s="54"/>
      <c r="BN40" s="54"/>
      <c r="BO40" s="54"/>
      <c r="BP40" s="55">
        <v>6.5</v>
      </c>
      <c r="BQ40" s="55"/>
      <c r="BR40" s="55"/>
      <c r="BS40" s="55"/>
      <c r="BT40" s="55">
        <v>31</v>
      </c>
      <c r="BU40" s="55"/>
      <c r="BV40" s="55"/>
      <c r="BW40" s="55"/>
      <c r="BX40" s="54" t="s">
        <v>61</v>
      </c>
      <c r="BY40" s="54"/>
      <c r="BZ40" s="54"/>
      <c r="CA40" s="54"/>
      <c r="CB40" s="54" t="s">
        <v>64</v>
      </c>
      <c r="CC40" s="54"/>
      <c r="CD40" s="54"/>
      <c r="CE40" s="54"/>
      <c r="CF40" s="54" t="s">
        <v>65</v>
      </c>
      <c r="CG40" s="54"/>
      <c r="CH40" s="54"/>
      <c r="CI40" s="54"/>
      <c r="CJ40" s="55">
        <v>7.6</v>
      </c>
      <c r="CK40" s="55"/>
      <c r="CL40" s="55"/>
      <c r="CM40" s="55"/>
      <c r="CN40" s="55">
        <v>2</v>
      </c>
      <c r="CO40" s="55"/>
      <c r="CP40" s="55"/>
      <c r="CQ40" s="55"/>
      <c r="CR40" s="54" t="s">
        <v>67</v>
      </c>
      <c r="CT40" s="55"/>
      <c r="CU40" s="55"/>
      <c r="CV40" s="55">
        <v>1.7000000000000001E-2</v>
      </c>
      <c r="CZ40" s="55">
        <v>0.41</v>
      </c>
      <c r="DA40" s="55"/>
      <c r="DB40" s="55"/>
      <c r="DC40" s="55"/>
      <c r="DD40" s="55">
        <v>3.7999999999999999E-2</v>
      </c>
      <c r="DE40" s="55"/>
      <c r="DF40" s="55"/>
      <c r="DH40" s="55">
        <v>11</v>
      </c>
      <c r="DL40" s="55">
        <v>110</v>
      </c>
      <c r="DO40" s="54" t="s">
        <v>68</v>
      </c>
      <c r="DP40" s="56">
        <f>CZ40+0.025</f>
        <v>0.435</v>
      </c>
      <c r="DQ40" s="56">
        <f t="shared" si="1"/>
        <v>11.447368421052632</v>
      </c>
      <c r="DW40" s="60">
        <v>1.1000000000000001</v>
      </c>
      <c r="DY40" s="61"/>
      <c r="DZ40" s="58"/>
      <c r="EE40" t="s">
        <v>446</v>
      </c>
    </row>
    <row r="41" spans="1:135">
      <c r="A41">
        <v>21</v>
      </c>
      <c r="B41">
        <v>2013</v>
      </c>
      <c r="C41" s="45" t="s">
        <v>406</v>
      </c>
      <c r="D41" s="46">
        <v>12940</v>
      </c>
      <c r="E41" s="47" t="s">
        <v>336</v>
      </c>
      <c r="F41" s="47" t="s">
        <v>342</v>
      </c>
      <c r="G41" s="48">
        <v>40.745373000000001</v>
      </c>
      <c r="H41" s="49">
        <v>-106.29673</v>
      </c>
      <c r="I41" s="45" t="s">
        <v>405</v>
      </c>
      <c r="J41" s="59">
        <v>8.6</v>
      </c>
      <c r="K41" s="59"/>
      <c r="L41" s="50">
        <v>8.39</v>
      </c>
      <c r="M41" s="50">
        <v>206.9</v>
      </c>
      <c r="N41" s="50">
        <v>9.4700000000000006</v>
      </c>
      <c r="O41" s="50"/>
      <c r="P41" s="50">
        <v>20.32</v>
      </c>
      <c r="Q41" s="46" t="s">
        <v>53</v>
      </c>
      <c r="R41" s="45" t="s">
        <v>407</v>
      </c>
      <c r="S41" s="51">
        <v>41505</v>
      </c>
      <c r="T41" s="17">
        <v>231</v>
      </c>
      <c r="U41" s="52">
        <v>0.63750000000000007</v>
      </c>
      <c r="V41" s="45" t="s">
        <v>339</v>
      </c>
      <c r="W41" s="19">
        <v>2</v>
      </c>
      <c r="X41" s="54" t="s">
        <v>95</v>
      </c>
      <c r="Y41" s="54"/>
      <c r="Z41" s="54"/>
      <c r="AA41" s="54"/>
      <c r="AB41" s="55">
        <v>0.64</v>
      </c>
      <c r="AC41" s="55"/>
      <c r="AD41" s="55"/>
      <c r="AE41" s="55"/>
      <c r="AF41" s="55"/>
      <c r="AG41" s="55"/>
      <c r="AH41" s="55"/>
      <c r="AI41" s="55"/>
      <c r="AJ41" s="54" t="s">
        <v>58</v>
      </c>
      <c r="AK41" s="54"/>
      <c r="AL41" s="54"/>
      <c r="AM41" s="54"/>
      <c r="AN41" s="55">
        <v>23</v>
      </c>
      <c r="AO41" s="55"/>
      <c r="AP41" s="55"/>
      <c r="AQ41" s="55"/>
      <c r="AR41" s="54" t="s">
        <v>61</v>
      </c>
      <c r="AS41" s="54"/>
      <c r="AT41" s="54"/>
      <c r="AU41" s="54"/>
      <c r="AV41" s="54" t="s">
        <v>62</v>
      </c>
      <c r="AW41" s="54"/>
      <c r="AX41" s="54"/>
      <c r="AY41" s="54"/>
      <c r="AZ41" s="55">
        <v>94</v>
      </c>
      <c r="BA41" s="55"/>
      <c r="BB41" s="55"/>
      <c r="BC41" s="55"/>
      <c r="BD41" s="55">
        <v>190</v>
      </c>
      <c r="BE41" s="55"/>
      <c r="BF41" s="55"/>
      <c r="BG41" s="55"/>
      <c r="BH41" s="55">
        <v>430</v>
      </c>
      <c r="BI41" s="55"/>
      <c r="BJ41" s="55"/>
      <c r="BK41" s="55"/>
      <c r="BL41" s="54" t="s">
        <v>63</v>
      </c>
      <c r="BM41" s="54"/>
      <c r="BN41" s="54"/>
      <c r="BO41" s="54"/>
      <c r="BP41" s="55">
        <v>6.3</v>
      </c>
      <c r="BQ41" s="55"/>
      <c r="BR41" s="55"/>
      <c r="BS41" s="55"/>
      <c r="BT41" s="55">
        <v>26</v>
      </c>
      <c r="BU41" s="55"/>
      <c r="BV41" s="55"/>
      <c r="BW41" s="55"/>
      <c r="BX41" s="54" t="s">
        <v>61</v>
      </c>
      <c r="BY41" s="54"/>
      <c r="BZ41" s="54"/>
      <c r="CA41" s="54"/>
      <c r="CB41" s="54" t="s">
        <v>64</v>
      </c>
      <c r="CC41" s="54"/>
      <c r="CD41" s="54"/>
      <c r="CE41" s="54"/>
      <c r="CF41" s="54" t="s">
        <v>65</v>
      </c>
      <c r="CG41" s="54"/>
      <c r="CH41" s="54"/>
      <c r="CI41" s="54"/>
      <c r="CJ41" s="55">
        <v>7.8</v>
      </c>
      <c r="CK41" s="55"/>
      <c r="CL41" s="55"/>
      <c r="CM41" s="55"/>
      <c r="CN41" s="55">
        <v>1.8</v>
      </c>
      <c r="CO41" s="55"/>
      <c r="CP41" s="55"/>
      <c r="CQ41" s="55"/>
      <c r="CR41" s="54" t="s">
        <v>67</v>
      </c>
      <c r="CT41" s="55"/>
      <c r="CU41" s="55"/>
      <c r="CV41" s="55">
        <v>2.1999999999999999E-2</v>
      </c>
      <c r="CZ41" s="55">
        <v>0.4</v>
      </c>
      <c r="DA41" s="55"/>
      <c r="DB41" s="55"/>
      <c r="DC41" s="55"/>
      <c r="DD41" s="55">
        <v>6.4000000000000001E-2</v>
      </c>
      <c r="DE41" s="55"/>
      <c r="DF41" s="55"/>
      <c r="DH41" s="55">
        <v>11</v>
      </c>
      <c r="DL41" s="55">
        <v>110</v>
      </c>
      <c r="DO41" s="55">
        <v>0.1</v>
      </c>
      <c r="DP41" s="56">
        <f>CZ41+DO41</f>
        <v>0.5</v>
      </c>
      <c r="DQ41" s="56">
        <f t="shared" si="1"/>
        <v>7.8125</v>
      </c>
      <c r="DW41" s="60">
        <v>1.6</v>
      </c>
      <c r="DY41" s="57"/>
      <c r="DZ41" s="58"/>
      <c r="EE41" t="s">
        <v>446</v>
      </c>
    </row>
    <row r="42" spans="1:135">
      <c r="A42">
        <v>22</v>
      </c>
      <c r="B42">
        <v>2013</v>
      </c>
      <c r="C42" s="45" t="s">
        <v>408</v>
      </c>
      <c r="D42" s="46">
        <v>12946</v>
      </c>
      <c r="E42" s="47" t="s">
        <v>336</v>
      </c>
      <c r="F42" s="47" t="s">
        <v>345</v>
      </c>
      <c r="G42" s="48">
        <v>40.553710000000002</v>
      </c>
      <c r="H42" s="49">
        <v>-106.04340000000001</v>
      </c>
      <c r="I42" s="45" t="s">
        <v>405</v>
      </c>
      <c r="J42" s="59">
        <v>8.6</v>
      </c>
      <c r="K42" s="59"/>
      <c r="L42" s="50">
        <v>7.56</v>
      </c>
      <c r="M42" s="50">
        <v>142.30000000000001</v>
      </c>
      <c r="N42" s="50">
        <v>6.85</v>
      </c>
      <c r="O42" s="50"/>
      <c r="P42" s="50">
        <v>18.12</v>
      </c>
      <c r="Q42" s="46" t="s">
        <v>53</v>
      </c>
      <c r="R42" s="45" t="s">
        <v>409</v>
      </c>
      <c r="S42" s="51">
        <v>41505</v>
      </c>
      <c r="T42" s="17">
        <v>231</v>
      </c>
      <c r="U42" s="52">
        <v>0.69444444444444453</v>
      </c>
      <c r="V42" s="45" t="s">
        <v>339</v>
      </c>
      <c r="W42" s="19">
        <v>2</v>
      </c>
      <c r="X42" s="54" t="s">
        <v>95</v>
      </c>
      <c r="Y42" s="54"/>
      <c r="Z42" s="54"/>
      <c r="AA42" s="54"/>
      <c r="AB42" s="55">
        <v>0.39</v>
      </c>
      <c r="AC42" s="55"/>
      <c r="AD42" s="55"/>
      <c r="AE42" s="55"/>
      <c r="AF42" s="55"/>
      <c r="AG42" s="55"/>
      <c r="AH42" s="55"/>
      <c r="AI42" s="55"/>
      <c r="AJ42" s="54" t="s">
        <v>58</v>
      </c>
      <c r="AK42" s="54"/>
      <c r="AL42" s="54"/>
      <c r="AM42" s="54"/>
      <c r="AN42" s="55">
        <v>19</v>
      </c>
      <c r="AO42" s="55"/>
      <c r="AP42" s="55"/>
      <c r="AQ42" s="55"/>
      <c r="AR42" s="54" t="s">
        <v>61</v>
      </c>
      <c r="AS42" s="54"/>
      <c r="AT42" s="54"/>
      <c r="AU42" s="54"/>
      <c r="AV42" s="54" t="s">
        <v>62</v>
      </c>
      <c r="AW42" s="54"/>
      <c r="AX42" s="54"/>
      <c r="AY42" s="54"/>
      <c r="AZ42" s="55">
        <v>72</v>
      </c>
      <c r="BA42" s="55"/>
      <c r="BB42" s="55"/>
      <c r="BC42" s="55"/>
      <c r="BD42" s="55">
        <v>440</v>
      </c>
      <c r="BE42" s="55"/>
      <c r="BF42" s="55"/>
      <c r="BG42" s="55"/>
      <c r="BH42" s="55">
        <v>620</v>
      </c>
      <c r="BI42" s="55"/>
      <c r="BJ42" s="55"/>
      <c r="BK42" s="55"/>
      <c r="BL42" s="54" t="s">
        <v>63</v>
      </c>
      <c r="BM42" s="54"/>
      <c r="BN42" s="54"/>
      <c r="BO42" s="54"/>
      <c r="BP42" s="55">
        <v>5.4</v>
      </c>
      <c r="BQ42" s="55"/>
      <c r="BR42" s="55"/>
      <c r="BS42" s="55"/>
      <c r="BT42" s="55">
        <v>32</v>
      </c>
      <c r="BU42" s="55"/>
      <c r="BV42" s="55"/>
      <c r="BW42" s="55"/>
      <c r="BX42" s="54" t="s">
        <v>61</v>
      </c>
      <c r="BY42" s="54"/>
      <c r="BZ42" s="54"/>
      <c r="CA42" s="54"/>
      <c r="CB42" s="54" t="s">
        <v>64</v>
      </c>
      <c r="CC42" s="54"/>
      <c r="CD42" s="54"/>
      <c r="CE42" s="54"/>
      <c r="CF42" s="54" t="s">
        <v>65</v>
      </c>
      <c r="CG42" s="54"/>
      <c r="CH42" s="54"/>
      <c r="CI42" s="54"/>
      <c r="CJ42" s="55">
        <v>3.3</v>
      </c>
      <c r="CK42" s="55"/>
      <c r="CL42" s="55"/>
      <c r="CM42" s="55"/>
      <c r="CN42" s="55">
        <v>0.79</v>
      </c>
      <c r="CO42" s="55"/>
      <c r="CP42" s="55"/>
      <c r="CQ42" s="55"/>
      <c r="CR42" s="54" t="s">
        <v>67</v>
      </c>
      <c r="CT42" s="55"/>
      <c r="CU42" s="55"/>
      <c r="CV42" s="55">
        <v>1.6E-2</v>
      </c>
      <c r="CZ42" s="55">
        <v>0.24</v>
      </c>
      <c r="DA42" s="55"/>
      <c r="DB42" s="55"/>
      <c r="DC42" s="55"/>
      <c r="DD42" s="55">
        <v>9.2999999999999992E-3</v>
      </c>
      <c r="DE42" s="55"/>
      <c r="DF42" s="55"/>
      <c r="DH42" s="55">
        <v>17</v>
      </c>
      <c r="DL42" s="55">
        <v>62</v>
      </c>
      <c r="DO42" s="54" t="s">
        <v>68</v>
      </c>
      <c r="DP42" s="56">
        <f>CZ42+0.025</f>
        <v>0.26500000000000001</v>
      </c>
      <c r="DQ42" s="56">
        <f t="shared" si="1"/>
        <v>28.494623655913983</v>
      </c>
      <c r="DW42" s="60">
        <v>1.4</v>
      </c>
      <c r="DY42" s="57"/>
      <c r="DZ42" s="58"/>
      <c r="EE42" t="s">
        <v>446</v>
      </c>
    </row>
    <row r="43" spans="1:135">
      <c r="A43">
        <v>23</v>
      </c>
      <c r="B43">
        <v>2013</v>
      </c>
      <c r="C43" s="45" t="s">
        <v>410</v>
      </c>
      <c r="D43" s="46">
        <v>12817</v>
      </c>
      <c r="E43" s="47" t="s">
        <v>348</v>
      </c>
      <c r="F43" s="47" t="s">
        <v>349</v>
      </c>
      <c r="G43" s="48">
        <v>40.061459999999997</v>
      </c>
      <c r="H43" s="49">
        <v>-107.01203</v>
      </c>
      <c r="I43" s="45" t="s">
        <v>405</v>
      </c>
      <c r="J43" s="59">
        <v>8.6</v>
      </c>
      <c r="K43" s="59"/>
      <c r="L43" s="50">
        <v>7.56</v>
      </c>
      <c r="M43" s="50">
        <v>94.28</v>
      </c>
      <c r="N43" s="50">
        <v>7.22</v>
      </c>
      <c r="O43" s="50"/>
      <c r="P43" s="50">
        <v>13.41</v>
      </c>
      <c r="Q43" s="46" t="s">
        <v>53</v>
      </c>
      <c r="R43" s="45" t="s">
        <v>411</v>
      </c>
      <c r="S43" s="51">
        <v>41506</v>
      </c>
      <c r="T43" s="17">
        <v>232</v>
      </c>
      <c r="U43" s="52">
        <v>0.44791666666666669</v>
      </c>
      <c r="V43" s="45" t="s">
        <v>339</v>
      </c>
      <c r="W43" s="19">
        <v>2</v>
      </c>
      <c r="X43" s="54" t="s">
        <v>95</v>
      </c>
      <c r="Y43" s="54"/>
      <c r="Z43" s="54"/>
      <c r="AA43" s="54"/>
      <c r="AB43" s="55">
        <v>0.7</v>
      </c>
      <c r="AC43" s="55"/>
      <c r="AD43" s="55"/>
      <c r="AE43" s="55"/>
      <c r="AF43" s="55"/>
      <c r="AG43" s="55"/>
      <c r="AH43" s="55"/>
      <c r="AI43" s="55"/>
      <c r="AJ43" s="54" t="s">
        <v>58</v>
      </c>
      <c r="AK43" s="54"/>
      <c r="AL43" s="54"/>
      <c r="AM43" s="54"/>
      <c r="AN43" s="55">
        <v>14</v>
      </c>
      <c r="AO43" s="55"/>
      <c r="AP43" s="55"/>
      <c r="AQ43" s="55"/>
      <c r="AR43" s="54" t="s">
        <v>61</v>
      </c>
      <c r="AS43" s="54"/>
      <c r="AT43" s="54"/>
      <c r="AU43" s="54"/>
      <c r="AV43" s="54" t="s">
        <v>62</v>
      </c>
      <c r="AW43" s="54"/>
      <c r="AX43" s="54"/>
      <c r="AY43" s="54"/>
      <c r="AZ43" s="55">
        <v>55</v>
      </c>
      <c r="BA43" s="55"/>
      <c r="BB43" s="55"/>
      <c r="BC43" s="55"/>
      <c r="BD43" s="55">
        <v>110</v>
      </c>
      <c r="BE43" s="55"/>
      <c r="BF43" s="55"/>
      <c r="BG43" s="55"/>
      <c r="BH43" s="55">
        <v>250</v>
      </c>
      <c r="BI43" s="55"/>
      <c r="BJ43" s="55"/>
      <c r="BK43" s="55"/>
      <c r="BL43" s="54" t="s">
        <v>63</v>
      </c>
      <c r="BM43" s="54"/>
      <c r="BN43" s="54"/>
      <c r="BO43" s="54"/>
      <c r="BP43" s="55">
        <v>4.2</v>
      </c>
      <c r="BQ43" s="55"/>
      <c r="BR43" s="55"/>
      <c r="BS43" s="55"/>
      <c r="BT43" s="55">
        <v>18</v>
      </c>
      <c r="BU43" s="55"/>
      <c r="BV43" s="55"/>
      <c r="BW43" s="55"/>
      <c r="BX43" s="54" t="s">
        <v>61</v>
      </c>
      <c r="BY43" s="54"/>
      <c r="BZ43" s="54"/>
      <c r="CA43" s="54"/>
      <c r="CB43" s="54" t="s">
        <v>64</v>
      </c>
      <c r="CC43" s="54"/>
      <c r="CD43" s="54"/>
      <c r="CE43" s="54"/>
      <c r="CF43" s="54" t="s">
        <v>65</v>
      </c>
      <c r="CG43" s="54"/>
      <c r="CH43" s="54"/>
      <c r="CI43" s="54"/>
      <c r="CJ43" s="55">
        <v>2</v>
      </c>
      <c r="CK43" s="55"/>
      <c r="CL43" s="55"/>
      <c r="CM43" s="55"/>
      <c r="CN43" s="55">
        <v>0.12</v>
      </c>
      <c r="CO43" s="55"/>
      <c r="CP43" s="55"/>
      <c r="CQ43" s="55"/>
      <c r="CR43" s="54" t="s">
        <v>67</v>
      </c>
      <c r="CT43" s="55"/>
      <c r="CU43" s="55"/>
      <c r="CV43" s="55">
        <v>4.4000000000000003E-3</v>
      </c>
      <c r="CZ43" s="55">
        <v>0.3</v>
      </c>
      <c r="DA43" s="55"/>
      <c r="DB43" s="55"/>
      <c r="DC43" s="55"/>
      <c r="DD43" s="55">
        <v>0.03</v>
      </c>
      <c r="DE43" s="55"/>
      <c r="DF43" s="55"/>
      <c r="DH43" s="55">
        <v>2.4</v>
      </c>
      <c r="DL43" s="55">
        <v>62</v>
      </c>
      <c r="DO43" s="54" t="s">
        <v>68</v>
      </c>
      <c r="DP43" s="56">
        <f>CZ43+0.025</f>
        <v>0.32500000000000001</v>
      </c>
      <c r="DQ43" s="56">
        <f t="shared" si="1"/>
        <v>10.833333333333334</v>
      </c>
      <c r="DW43" s="58" t="s">
        <v>61</v>
      </c>
      <c r="DY43" s="57"/>
      <c r="DZ43" s="58"/>
      <c r="EE43" t="s">
        <v>446</v>
      </c>
    </row>
    <row r="44" spans="1:135">
      <c r="A44">
        <v>24</v>
      </c>
      <c r="B44">
        <v>2013</v>
      </c>
      <c r="C44" s="45" t="s">
        <v>412</v>
      </c>
      <c r="D44" s="46">
        <v>12815</v>
      </c>
      <c r="E44" s="47" t="s">
        <v>352</v>
      </c>
      <c r="F44" s="47" t="s">
        <v>353</v>
      </c>
      <c r="G44" s="48">
        <v>40.182810000000003</v>
      </c>
      <c r="H44" s="49">
        <v>-106.91539</v>
      </c>
      <c r="I44" s="45" t="s">
        <v>405</v>
      </c>
      <c r="J44" s="59">
        <v>8.6</v>
      </c>
      <c r="K44" s="59"/>
      <c r="L44" s="50">
        <v>7.99</v>
      </c>
      <c r="M44" s="50">
        <v>272.39999999999998</v>
      </c>
      <c r="N44" s="50">
        <v>7.67</v>
      </c>
      <c r="O44" s="50"/>
      <c r="P44" s="50">
        <v>13.47</v>
      </c>
      <c r="Q44" s="46" t="s">
        <v>53</v>
      </c>
      <c r="R44" s="45" t="s">
        <v>413</v>
      </c>
      <c r="S44" s="51">
        <v>41506</v>
      </c>
      <c r="T44" s="17">
        <v>232</v>
      </c>
      <c r="U44" s="52">
        <v>0.49236111111111108</v>
      </c>
      <c r="V44" s="45" t="s">
        <v>339</v>
      </c>
      <c r="W44" s="19">
        <v>2</v>
      </c>
      <c r="X44" s="54" t="s">
        <v>95</v>
      </c>
      <c r="Y44" s="54"/>
      <c r="Z44" s="54"/>
      <c r="AA44" s="54"/>
      <c r="AB44" s="55">
        <v>1</v>
      </c>
      <c r="AC44" s="55"/>
      <c r="AD44" s="55"/>
      <c r="AE44" s="55"/>
      <c r="AF44" s="55"/>
      <c r="AG44" s="55"/>
      <c r="AH44" s="55"/>
      <c r="AI44" s="55"/>
      <c r="AJ44" s="54" t="s">
        <v>58</v>
      </c>
      <c r="AK44" s="54"/>
      <c r="AL44" s="54"/>
      <c r="AM44" s="54"/>
      <c r="AN44" s="55">
        <v>42</v>
      </c>
      <c r="AO44" s="55"/>
      <c r="AP44" s="55"/>
      <c r="AQ44" s="55"/>
      <c r="AR44" s="54" t="s">
        <v>61</v>
      </c>
      <c r="AS44" s="54"/>
      <c r="AT44" s="54"/>
      <c r="AU44" s="54"/>
      <c r="AV44" s="54" t="s">
        <v>62</v>
      </c>
      <c r="AW44" s="54"/>
      <c r="AX44" s="54"/>
      <c r="AY44" s="54"/>
      <c r="AZ44" s="55">
        <v>180</v>
      </c>
      <c r="BA44" s="55"/>
      <c r="BB44" s="55"/>
      <c r="BC44" s="55"/>
      <c r="BD44" s="55">
        <v>100</v>
      </c>
      <c r="BE44" s="55"/>
      <c r="BF44" s="55"/>
      <c r="BG44" s="55"/>
      <c r="BH44" s="55">
        <v>530</v>
      </c>
      <c r="BI44" s="55"/>
      <c r="BJ44" s="55"/>
      <c r="BK44" s="55"/>
      <c r="BL44" s="54" t="s">
        <v>63</v>
      </c>
      <c r="BM44" s="54"/>
      <c r="BN44" s="54"/>
      <c r="BO44" s="54"/>
      <c r="BP44" s="55">
        <v>12</v>
      </c>
      <c r="BQ44" s="55"/>
      <c r="BR44" s="55"/>
      <c r="BS44" s="55"/>
      <c r="BT44" s="55">
        <v>14</v>
      </c>
      <c r="BU44" s="55"/>
      <c r="BV44" s="55"/>
      <c r="BW44" s="55"/>
      <c r="BX44" s="54" t="s">
        <v>61</v>
      </c>
      <c r="BY44" s="54"/>
      <c r="BZ44" s="54"/>
      <c r="CA44" s="54"/>
      <c r="CB44" s="55">
        <v>0.32</v>
      </c>
      <c r="CC44" s="55"/>
      <c r="CD44" s="55"/>
      <c r="CE44" s="55"/>
      <c r="CF44" s="54" t="s">
        <v>65</v>
      </c>
      <c r="CG44" s="54"/>
      <c r="CH44" s="54"/>
      <c r="CI44" s="54"/>
      <c r="CJ44" s="55">
        <v>5.9</v>
      </c>
      <c r="CK44" s="55"/>
      <c r="CL44" s="55"/>
      <c r="CM44" s="55"/>
      <c r="CN44" s="55">
        <v>0.53</v>
      </c>
      <c r="CO44" s="55"/>
      <c r="CP44" s="55"/>
      <c r="CQ44" s="55"/>
      <c r="CR44" s="54" t="s">
        <v>67</v>
      </c>
      <c r="CT44" s="55"/>
      <c r="CU44" s="55"/>
      <c r="CV44" s="55">
        <v>0.02</v>
      </c>
      <c r="CZ44" s="55">
        <v>0.35</v>
      </c>
      <c r="DA44" s="55"/>
      <c r="DB44" s="55"/>
      <c r="DC44" s="55"/>
      <c r="DD44" s="55">
        <v>7.3999999999999996E-2</v>
      </c>
      <c r="DE44" s="55"/>
      <c r="DF44" s="55"/>
      <c r="DH44" s="55">
        <v>31</v>
      </c>
      <c r="DL44" s="55">
        <v>160</v>
      </c>
      <c r="DO44" s="54" t="s">
        <v>68</v>
      </c>
      <c r="DP44" s="56">
        <f>CZ44+0.025</f>
        <v>0.375</v>
      </c>
      <c r="DQ44" s="56">
        <f t="shared" si="1"/>
        <v>5.0675675675675675</v>
      </c>
      <c r="DW44" s="58" t="s">
        <v>61</v>
      </c>
      <c r="DY44" s="57"/>
      <c r="DZ44" s="58"/>
      <c r="EE44" t="s">
        <v>446</v>
      </c>
    </row>
    <row r="45" spans="1:135">
      <c r="A45">
        <v>25</v>
      </c>
      <c r="B45">
        <v>2013</v>
      </c>
      <c r="C45" s="45" t="s">
        <v>414</v>
      </c>
      <c r="D45" s="46">
        <v>12809</v>
      </c>
      <c r="E45" s="47" t="s">
        <v>352</v>
      </c>
      <c r="F45" s="47" t="s">
        <v>356</v>
      </c>
      <c r="G45" s="48">
        <v>40.269069999999999</v>
      </c>
      <c r="H45" s="49">
        <v>-106.88223000000001</v>
      </c>
      <c r="I45" s="45" t="s">
        <v>405</v>
      </c>
      <c r="J45" s="59">
        <v>8.6</v>
      </c>
      <c r="K45" s="59"/>
      <c r="L45" s="50">
        <v>8.4700000000000006</v>
      </c>
      <c r="M45" s="50">
        <v>369.2</v>
      </c>
      <c r="N45" s="50">
        <v>9.2899999999999991</v>
      </c>
      <c r="O45" s="50"/>
      <c r="P45" s="50">
        <v>18.02</v>
      </c>
      <c r="Q45" s="46" t="s">
        <v>53</v>
      </c>
      <c r="R45" s="45" t="s">
        <v>415</v>
      </c>
      <c r="S45" s="51">
        <v>41506</v>
      </c>
      <c r="T45" s="17">
        <v>232</v>
      </c>
      <c r="U45" s="52">
        <v>0.5444444444444444</v>
      </c>
      <c r="V45" s="45" t="s">
        <v>339</v>
      </c>
      <c r="W45" s="19">
        <v>2</v>
      </c>
      <c r="X45" s="55">
        <v>40</v>
      </c>
      <c r="Y45" s="55"/>
      <c r="Z45" s="55"/>
      <c r="AA45" s="55"/>
      <c r="AB45" s="55">
        <v>1.1000000000000001</v>
      </c>
      <c r="AC45" s="55"/>
      <c r="AD45" s="55"/>
      <c r="AE45" s="55"/>
      <c r="AF45" s="55"/>
      <c r="AG45" s="55"/>
      <c r="AH45" s="55"/>
      <c r="AI45" s="55"/>
      <c r="AJ45" s="54" t="s">
        <v>58</v>
      </c>
      <c r="AK45" s="54"/>
      <c r="AL45" s="54"/>
      <c r="AM45" s="54"/>
      <c r="AN45" s="55">
        <v>42</v>
      </c>
      <c r="AO45" s="55"/>
      <c r="AP45" s="55"/>
      <c r="AQ45" s="55"/>
      <c r="AR45" s="54" t="s">
        <v>61</v>
      </c>
      <c r="AS45" s="54"/>
      <c r="AT45" s="54"/>
      <c r="AU45" s="54"/>
      <c r="AV45" s="54" t="s">
        <v>62</v>
      </c>
      <c r="AW45" s="54"/>
      <c r="AX45" s="54"/>
      <c r="AY45" s="54"/>
      <c r="AZ45" s="55">
        <v>210</v>
      </c>
      <c r="BA45" s="55"/>
      <c r="BB45" s="55"/>
      <c r="BC45" s="55"/>
      <c r="BD45" s="55">
        <v>50</v>
      </c>
      <c r="BE45" s="55"/>
      <c r="BF45" s="55"/>
      <c r="BG45" s="55"/>
      <c r="BH45" s="55">
        <v>340</v>
      </c>
      <c r="BI45" s="55"/>
      <c r="BJ45" s="55"/>
      <c r="BK45" s="55"/>
      <c r="BL45" s="54" t="s">
        <v>63</v>
      </c>
      <c r="BM45" s="54"/>
      <c r="BN45" s="54"/>
      <c r="BO45" s="54"/>
      <c r="BP45" s="55">
        <v>16</v>
      </c>
      <c r="BQ45" s="55"/>
      <c r="BR45" s="55"/>
      <c r="BS45" s="55"/>
      <c r="BT45" s="55">
        <v>6.2</v>
      </c>
      <c r="BU45" s="55"/>
      <c r="BV45" s="55"/>
      <c r="BW45" s="55"/>
      <c r="BX45" s="55">
        <v>1</v>
      </c>
      <c r="BY45" s="55"/>
      <c r="BZ45" s="55"/>
      <c r="CA45" s="55"/>
      <c r="CB45" s="55">
        <v>0.28999999999999998</v>
      </c>
      <c r="CC45" s="55"/>
      <c r="CD45" s="55"/>
      <c r="CE45" s="55"/>
      <c r="CF45" s="54" t="s">
        <v>65</v>
      </c>
      <c r="CG45" s="54"/>
      <c r="CH45" s="54"/>
      <c r="CI45" s="54"/>
      <c r="CJ45" s="55">
        <v>8.5</v>
      </c>
      <c r="CK45" s="55"/>
      <c r="CL45" s="55"/>
      <c r="CM45" s="55"/>
      <c r="CN45" s="55">
        <v>0.77</v>
      </c>
      <c r="CO45" s="55"/>
      <c r="CP45" s="55"/>
      <c r="CQ45" s="55"/>
      <c r="CR45" s="54" t="s">
        <v>67</v>
      </c>
      <c r="CT45" s="55"/>
      <c r="CU45" s="55"/>
      <c r="CV45" s="55">
        <v>2.1000000000000001E-2</v>
      </c>
      <c r="CZ45" s="55">
        <v>0.34</v>
      </c>
      <c r="DA45" s="55"/>
      <c r="DB45" s="55"/>
      <c r="DC45" s="55"/>
      <c r="DD45" s="55">
        <v>5.6000000000000001E-2</v>
      </c>
      <c r="DE45" s="55"/>
      <c r="DF45" s="55"/>
      <c r="DH45" s="55">
        <v>47</v>
      </c>
      <c r="DL45" s="55">
        <v>190</v>
      </c>
      <c r="DO45" s="54" t="s">
        <v>68</v>
      </c>
      <c r="DP45" s="56">
        <f>CZ45+0.025</f>
        <v>0.36500000000000005</v>
      </c>
      <c r="DQ45" s="56">
        <f t="shared" si="1"/>
        <v>6.5178571428571432</v>
      </c>
      <c r="DW45" s="60">
        <v>1.6</v>
      </c>
      <c r="DY45" s="57"/>
      <c r="DZ45" s="58"/>
      <c r="EE45" t="s">
        <v>446</v>
      </c>
    </row>
    <row r="46" spans="1:135">
      <c r="A46">
        <v>26</v>
      </c>
      <c r="B46">
        <v>2013</v>
      </c>
      <c r="C46" s="45" t="s">
        <v>416</v>
      </c>
      <c r="D46" s="46">
        <v>12811</v>
      </c>
      <c r="E46" s="47" t="s">
        <v>352</v>
      </c>
      <c r="F46" s="47" t="s">
        <v>359</v>
      </c>
      <c r="G46" s="48">
        <v>40.398969999999998</v>
      </c>
      <c r="H46" s="49">
        <v>-106.833871</v>
      </c>
      <c r="I46" s="45" t="s">
        <v>405</v>
      </c>
      <c r="J46" s="59">
        <v>8.6</v>
      </c>
      <c r="K46" s="59"/>
      <c r="L46" s="50">
        <v>8.99</v>
      </c>
      <c r="M46" s="50">
        <v>256.2</v>
      </c>
      <c r="N46" s="50">
        <v>9.75</v>
      </c>
      <c r="O46" s="50"/>
      <c r="P46" s="50">
        <v>19.899999999999999</v>
      </c>
      <c r="Q46" s="46" t="s">
        <v>53</v>
      </c>
      <c r="R46" s="45" t="s">
        <v>417</v>
      </c>
      <c r="S46" s="51">
        <v>41506</v>
      </c>
      <c r="T46" s="17">
        <v>232</v>
      </c>
      <c r="U46" s="52">
        <v>0.59097222222222223</v>
      </c>
      <c r="V46" s="45" t="s">
        <v>339</v>
      </c>
      <c r="W46" s="19">
        <v>2</v>
      </c>
      <c r="X46" s="54" t="s">
        <v>95</v>
      </c>
      <c r="Y46" s="54"/>
      <c r="Z46" s="54"/>
      <c r="AA46" s="54"/>
      <c r="AB46" s="55">
        <v>1.2</v>
      </c>
      <c r="AC46" s="55"/>
      <c r="AD46" s="55"/>
      <c r="AE46" s="55"/>
      <c r="AF46" s="55"/>
      <c r="AG46" s="55"/>
      <c r="AH46" s="55"/>
      <c r="AI46" s="55"/>
      <c r="AJ46" s="54" t="s">
        <v>58</v>
      </c>
      <c r="AK46" s="54"/>
      <c r="AL46" s="54"/>
      <c r="AM46" s="54"/>
      <c r="AN46" s="55">
        <v>30</v>
      </c>
      <c r="AO46" s="55"/>
      <c r="AP46" s="55"/>
      <c r="AQ46" s="55"/>
      <c r="AR46" s="54" t="s">
        <v>61</v>
      </c>
      <c r="AS46" s="54"/>
      <c r="AT46" s="54"/>
      <c r="AU46" s="54"/>
      <c r="AV46" s="54" t="s">
        <v>62</v>
      </c>
      <c r="AW46" s="54"/>
      <c r="AX46" s="54"/>
      <c r="AY46" s="54"/>
      <c r="AZ46" s="55">
        <v>130</v>
      </c>
      <c r="BA46" s="55"/>
      <c r="BB46" s="55"/>
      <c r="BC46" s="55"/>
      <c r="BD46" s="55">
        <v>50</v>
      </c>
      <c r="BE46" s="55"/>
      <c r="BF46" s="55"/>
      <c r="BG46" s="55"/>
      <c r="BH46" s="55">
        <v>150</v>
      </c>
      <c r="BI46" s="55"/>
      <c r="BJ46" s="55"/>
      <c r="BK46" s="55"/>
      <c r="BL46" s="54" t="s">
        <v>63</v>
      </c>
      <c r="BM46" s="54"/>
      <c r="BN46" s="54"/>
      <c r="BO46" s="54"/>
      <c r="BP46" s="55">
        <v>11</v>
      </c>
      <c r="BQ46" s="55"/>
      <c r="BR46" s="55"/>
      <c r="BS46" s="55"/>
      <c r="BT46" s="55">
        <v>22</v>
      </c>
      <c r="BU46" s="55"/>
      <c r="BV46" s="55"/>
      <c r="BW46" s="55"/>
      <c r="BX46" s="54" t="s">
        <v>61</v>
      </c>
      <c r="BY46" s="54"/>
      <c r="BZ46" s="54"/>
      <c r="CA46" s="54"/>
      <c r="CB46" s="55">
        <v>0.25</v>
      </c>
      <c r="CC46" s="55"/>
      <c r="CD46" s="55"/>
      <c r="CE46" s="55"/>
      <c r="CF46" s="54" t="s">
        <v>65</v>
      </c>
      <c r="CG46" s="54"/>
      <c r="CH46" s="54"/>
      <c r="CI46" s="54"/>
      <c r="CJ46" s="55">
        <v>7.4</v>
      </c>
      <c r="CK46" s="55"/>
      <c r="CL46" s="55"/>
      <c r="CM46" s="55"/>
      <c r="CN46" s="55">
        <v>0.73</v>
      </c>
      <c r="CO46" s="55"/>
      <c r="CP46" s="55"/>
      <c r="CQ46" s="55"/>
      <c r="CR46" s="54" t="s">
        <v>67</v>
      </c>
      <c r="CT46" s="55"/>
      <c r="CU46" s="55"/>
      <c r="CV46" s="55">
        <v>0.02</v>
      </c>
      <c r="CZ46" s="55">
        <v>0.61</v>
      </c>
      <c r="DA46" s="55"/>
      <c r="DB46" s="55"/>
      <c r="DC46" s="55"/>
      <c r="DD46" s="55">
        <v>0.04</v>
      </c>
      <c r="DE46" s="55"/>
      <c r="DF46" s="55"/>
      <c r="DH46" s="55">
        <v>34</v>
      </c>
      <c r="DL46" s="55">
        <v>120</v>
      </c>
      <c r="DO46" s="54" t="s">
        <v>68</v>
      </c>
      <c r="DP46" s="56">
        <f>CZ46+0.025</f>
        <v>0.63500000000000001</v>
      </c>
      <c r="DQ46" s="56">
        <f t="shared" si="1"/>
        <v>15.875</v>
      </c>
      <c r="DW46" s="60">
        <v>2.1</v>
      </c>
      <c r="DY46" s="57"/>
      <c r="DZ46" s="58"/>
      <c r="EE46" t="s">
        <v>446</v>
      </c>
    </row>
    <row r="47" spans="1:135">
      <c r="A47">
        <v>27</v>
      </c>
      <c r="B47">
        <v>2013</v>
      </c>
      <c r="C47" s="45" t="s">
        <v>418</v>
      </c>
      <c r="D47" s="46" t="s">
        <v>362</v>
      </c>
      <c r="E47" s="47" t="s">
        <v>352</v>
      </c>
      <c r="F47" s="47" t="s">
        <v>363</v>
      </c>
      <c r="G47" s="48">
        <v>40.491508000000003</v>
      </c>
      <c r="H47" s="49">
        <v>-106.94801</v>
      </c>
      <c r="I47" s="45" t="s">
        <v>405</v>
      </c>
      <c r="J47" s="59">
        <v>8.6</v>
      </c>
      <c r="K47" s="59"/>
      <c r="L47" s="50">
        <v>9.0299999999999994</v>
      </c>
      <c r="M47" s="50">
        <v>328.7</v>
      </c>
      <c r="N47" s="50">
        <v>12.13</v>
      </c>
      <c r="O47" s="50"/>
      <c r="P47" s="50">
        <v>21.72</v>
      </c>
      <c r="Q47" s="46" t="s">
        <v>53</v>
      </c>
      <c r="R47" s="45" t="s">
        <v>419</v>
      </c>
      <c r="S47" s="51">
        <v>41506</v>
      </c>
      <c r="T47" s="17">
        <v>232</v>
      </c>
      <c r="U47" s="52">
        <v>0.65486111111111112</v>
      </c>
      <c r="V47" s="45" t="s">
        <v>339</v>
      </c>
      <c r="W47" s="19">
        <v>2</v>
      </c>
      <c r="X47" s="54" t="s">
        <v>95</v>
      </c>
      <c r="Y47" s="54"/>
      <c r="Z47" s="54"/>
      <c r="AA47" s="54"/>
      <c r="AB47" s="55">
        <v>1.8</v>
      </c>
      <c r="AC47" s="55"/>
      <c r="AD47" s="55"/>
      <c r="AE47" s="55"/>
      <c r="AF47" s="55"/>
      <c r="AG47" s="55"/>
      <c r="AH47" s="55"/>
      <c r="AI47" s="55"/>
      <c r="AJ47" s="54" t="s">
        <v>58</v>
      </c>
      <c r="AK47" s="54"/>
      <c r="AL47" s="54"/>
      <c r="AM47" s="54"/>
      <c r="AN47" s="55">
        <v>28</v>
      </c>
      <c r="AO47" s="55"/>
      <c r="AP47" s="55"/>
      <c r="AQ47" s="55"/>
      <c r="AR47" s="54" t="s">
        <v>61</v>
      </c>
      <c r="AS47" s="54"/>
      <c r="AT47" s="54"/>
      <c r="AU47" s="54"/>
      <c r="AV47" s="54" t="s">
        <v>62</v>
      </c>
      <c r="AW47" s="54"/>
      <c r="AX47" s="54"/>
      <c r="AY47" s="54"/>
      <c r="AZ47" s="55">
        <v>120</v>
      </c>
      <c r="BA47" s="55"/>
      <c r="BB47" s="55"/>
      <c r="BC47" s="55"/>
      <c r="BD47" s="55">
        <v>63</v>
      </c>
      <c r="BE47" s="55"/>
      <c r="BF47" s="55"/>
      <c r="BG47" s="55"/>
      <c r="BH47" s="55">
        <v>150</v>
      </c>
      <c r="BI47" s="55"/>
      <c r="BJ47" s="55"/>
      <c r="BK47" s="55"/>
      <c r="BL47" s="55">
        <v>0.38</v>
      </c>
      <c r="BM47" s="55"/>
      <c r="BN47" s="55"/>
      <c r="BO47" s="55"/>
      <c r="BP47" s="55">
        <v>9.1999999999999993</v>
      </c>
      <c r="BQ47" s="55"/>
      <c r="BR47" s="55"/>
      <c r="BS47" s="55"/>
      <c r="BT47" s="55">
        <v>7.3</v>
      </c>
      <c r="BU47" s="55"/>
      <c r="BV47" s="55"/>
      <c r="BW47" s="55"/>
      <c r="BX47" s="54" t="s">
        <v>61</v>
      </c>
      <c r="BY47" s="54"/>
      <c r="BZ47" s="54"/>
      <c r="CA47" s="54"/>
      <c r="CB47" s="55">
        <v>0.2</v>
      </c>
      <c r="CC47" s="55"/>
      <c r="CD47" s="55"/>
      <c r="CE47" s="55"/>
      <c r="CF47" s="54" t="s">
        <v>65</v>
      </c>
      <c r="CG47" s="54"/>
      <c r="CH47" s="54"/>
      <c r="CI47" s="54"/>
      <c r="CJ47" s="55">
        <v>24</v>
      </c>
      <c r="CK47" s="55"/>
      <c r="CL47" s="55"/>
      <c r="CM47" s="55"/>
      <c r="CN47" s="55">
        <v>0.76</v>
      </c>
      <c r="CO47" s="55"/>
      <c r="CP47" s="55"/>
      <c r="CQ47" s="55"/>
      <c r="CR47" s="54" t="s">
        <v>67</v>
      </c>
      <c r="CT47" s="55"/>
      <c r="CU47" s="55"/>
      <c r="CV47" s="55">
        <v>2.7E-2</v>
      </c>
      <c r="CZ47" s="55">
        <v>0.64</v>
      </c>
      <c r="DA47" s="55"/>
      <c r="DB47" s="55"/>
      <c r="DC47" s="55"/>
      <c r="DD47" s="55">
        <v>0.16</v>
      </c>
      <c r="DE47" s="55"/>
      <c r="DF47" s="55"/>
      <c r="DH47" s="55">
        <v>36</v>
      </c>
      <c r="DL47" s="55">
        <v>130</v>
      </c>
      <c r="DO47" s="55">
        <v>0.19</v>
      </c>
      <c r="DP47" s="56">
        <f>CZ47+DO47</f>
        <v>0.83000000000000007</v>
      </c>
      <c r="DQ47" s="56">
        <f t="shared" si="1"/>
        <v>5.1875</v>
      </c>
      <c r="DW47" s="60">
        <v>16</v>
      </c>
      <c r="DY47" s="57"/>
      <c r="DZ47" s="58"/>
      <c r="EE47" t="s">
        <v>446</v>
      </c>
    </row>
    <row r="48" spans="1:135">
      <c r="A48">
        <v>28</v>
      </c>
      <c r="B48">
        <v>2013</v>
      </c>
      <c r="C48" s="45" t="s">
        <v>420</v>
      </c>
      <c r="D48" s="46" t="s">
        <v>366</v>
      </c>
      <c r="E48" s="47" t="s">
        <v>367</v>
      </c>
      <c r="F48" s="47" t="s">
        <v>368</v>
      </c>
      <c r="G48" s="48">
        <v>39.640194000000001</v>
      </c>
      <c r="H48" s="49">
        <v>-106.399546</v>
      </c>
      <c r="I48" s="45" t="s">
        <v>405</v>
      </c>
      <c r="J48" s="59">
        <v>8.6</v>
      </c>
      <c r="K48" s="59"/>
      <c r="L48" s="50">
        <v>8.18</v>
      </c>
      <c r="M48" s="50">
        <v>267.10000000000002</v>
      </c>
      <c r="N48" s="50">
        <v>8.15</v>
      </c>
      <c r="O48" s="50"/>
      <c r="P48" s="50">
        <v>12.65</v>
      </c>
      <c r="Q48" s="46" t="s">
        <v>53</v>
      </c>
      <c r="R48" s="45" t="s">
        <v>421</v>
      </c>
      <c r="S48" s="51">
        <v>41507</v>
      </c>
      <c r="T48" s="17">
        <v>233</v>
      </c>
      <c r="U48" s="52">
        <v>0.49583333333333335</v>
      </c>
      <c r="V48" s="45" t="s">
        <v>339</v>
      </c>
      <c r="W48" s="19">
        <v>2</v>
      </c>
      <c r="X48" s="54" t="s">
        <v>95</v>
      </c>
      <c r="Y48" s="54"/>
      <c r="Z48" s="54"/>
      <c r="AA48" s="54"/>
      <c r="AB48" s="54" t="s">
        <v>103</v>
      </c>
      <c r="AC48" s="54"/>
      <c r="AD48" s="54"/>
      <c r="AE48" s="54"/>
      <c r="AF48" s="54"/>
      <c r="AG48" s="54"/>
      <c r="AH48" s="54"/>
      <c r="AI48" s="54"/>
      <c r="AJ48" s="54" t="s">
        <v>58</v>
      </c>
      <c r="AK48" s="54"/>
      <c r="AL48" s="54"/>
      <c r="AM48" s="54"/>
      <c r="AN48" s="55">
        <v>46</v>
      </c>
      <c r="AO48" s="55"/>
      <c r="AP48" s="55"/>
      <c r="AQ48" s="55"/>
      <c r="AR48" s="54" t="s">
        <v>61</v>
      </c>
      <c r="AS48" s="54"/>
      <c r="AT48" s="54"/>
      <c r="AU48" s="54"/>
      <c r="AV48" s="54" t="s">
        <v>62</v>
      </c>
      <c r="AW48" s="54"/>
      <c r="AX48" s="54"/>
      <c r="AY48" s="54"/>
      <c r="AZ48" s="55">
        <v>150</v>
      </c>
      <c r="BA48" s="55"/>
      <c r="BB48" s="55"/>
      <c r="BC48" s="55"/>
      <c r="BD48" s="55">
        <v>5.2</v>
      </c>
      <c r="BE48" s="55"/>
      <c r="BF48" s="55"/>
      <c r="BG48" s="55"/>
      <c r="BH48" s="55">
        <v>25</v>
      </c>
      <c r="BI48" s="55"/>
      <c r="BJ48" s="55"/>
      <c r="BK48" s="55"/>
      <c r="BL48" s="55">
        <v>0.46</v>
      </c>
      <c r="BM48" s="55"/>
      <c r="BN48" s="55"/>
      <c r="BO48" s="55"/>
      <c r="BP48" s="55">
        <v>8.3000000000000007</v>
      </c>
      <c r="BQ48" s="55"/>
      <c r="BR48" s="55"/>
      <c r="BS48" s="55"/>
      <c r="BT48" s="55">
        <v>2</v>
      </c>
      <c r="BU48" s="55"/>
      <c r="BV48" s="55"/>
      <c r="BW48" s="55"/>
      <c r="BX48" s="54" t="s">
        <v>61</v>
      </c>
      <c r="BY48" s="54"/>
      <c r="BZ48" s="54"/>
      <c r="CA48" s="54"/>
      <c r="CB48" s="55">
        <v>0.24</v>
      </c>
      <c r="CC48" s="55"/>
      <c r="CD48" s="55"/>
      <c r="CE48" s="55"/>
      <c r="CF48" s="54" t="s">
        <v>65</v>
      </c>
      <c r="CG48" s="54"/>
      <c r="CH48" s="54"/>
      <c r="CI48" s="54"/>
      <c r="CJ48" s="55">
        <v>10</v>
      </c>
      <c r="CK48" s="55"/>
      <c r="CL48" s="55"/>
      <c r="CM48" s="55"/>
      <c r="CN48" s="55">
        <v>1.8</v>
      </c>
      <c r="CO48" s="55"/>
      <c r="CP48" s="55"/>
      <c r="CQ48" s="55"/>
      <c r="CR48" s="54" t="s">
        <v>67</v>
      </c>
      <c r="CT48" s="55"/>
      <c r="CU48" s="55"/>
      <c r="CV48" s="55">
        <v>1.6E-2</v>
      </c>
      <c r="CZ48" s="55">
        <v>0.31</v>
      </c>
      <c r="DA48" s="55"/>
      <c r="DB48" s="55"/>
      <c r="DC48" s="55"/>
      <c r="DD48" s="55">
        <v>7.9000000000000001E-2</v>
      </c>
      <c r="DE48" s="55"/>
      <c r="DF48" s="55"/>
      <c r="DH48" s="55">
        <v>41</v>
      </c>
      <c r="DL48" s="55">
        <v>110</v>
      </c>
      <c r="DO48" s="55">
        <v>0.71</v>
      </c>
      <c r="DP48" s="56">
        <f>CZ48+DO48</f>
        <v>1.02</v>
      </c>
      <c r="DQ48" s="56">
        <f t="shared" si="1"/>
        <v>12.911392405063291</v>
      </c>
      <c r="DW48" s="60">
        <v>20</v>
      </c>
      <c r="DY48" s="57"/>
      <c r="DZ48" s="58"/>
      <c r="EE48" t="s">
        <v>446</v>
      </c>
    </row>
    <row r="49" spans="1:135">
      <c r="A49">
        <v>29</v>
      </c>
      <c r="B49">
        <v>2013</v>
      </c>
      <c r="C49" s="45" t="s">
        <v>422</v>
      </c>
      <c r="D49" s="46" t="s">
        <v>371</v>
      </c>
      <c r="E49" s="47" t="s">
        <v>367</v>
      </c>
      <c r="F49" s="47" t="s">
        <v>372</v>
      </c>
      <c r="G49" s="48">
        <v>39.641343999999997</v>
      </c>
      <c r="H49" s="49">
        <v>-106.392865</v>
      </c>
      <c r="I49" s="45" t="s">
        <v>405</v>
      </c>
      <c r="J49" s="59">
        <v>8.6</v>
      </c>
      <c r="K49" s="59"/>
      <c r="L49" s="50">
        <v>8.3699999999999992</v>
      </c>
      <c r="M49" s="50">
        <v>251.5</v>
      </c>
      <c r="N49" s="50">
        <v>8.4700000000000006</v>
      </c>
      <c r="O49" s="50"/>
      <c r="P49" s="50">
        <v>13.91</v>
      </c>
      <c r="Q49" s="46" t="s">
        <v>53</v>
      </c>
      <c r="R49" s="45" t="s">
        <v>423</v>
      </c>
      <c r="S49" s="51">
        <v>41507</v>
      </c>
      <c r="T49" s="17">
        <v>233</v>
      </c>
      <c r="U49" s="52">
        <v>0.5395833333333333</v>
      </c>
      <c r="V49" s="45" t="s">
        <v>339</v>
      </c>
      <c r="W49" s="19">
        <v>2</v>
      </c>
      <c r="X49" s="54" t="s">
        <v>95</v>
      </c>
      <c r="Y49" s="54"/>
      <c r="Z49" s="54"/>
      <c r="AA49" s="54"/>
      <c r="AB49" s="54" t="s">
        <v>103</v>
      </c>
      <c r="AC49" s="54"/>
      <c r="AD49" s="54"/>
      <c r="AE49" s="54"/>
      <c r="AF49" s="54"/>
      <c r="AG49" s="54"/>
      <c r="AH49" s="54"/>
      <c r="AI49" s="54"/>
      <c r="AJ49" s="54" t="s">
        <v>58</v>
      </c>
      <c r="AK49" s="54"/>
      <c r="AL49" s="54"/>
      <c r="AM49" s="54"/>
      <c r="AN49" s="55">
        <v>39</v>
      </c>
      <c r="AO49" s="55"/>
      <c r="AP49" s="55"/>
      <c r="AQ49" s="55"/>
      <c r="AR49" s="54" t="s">
        <v>61</v>
      </c>
      <c r="AS49" s="54"/>
      <c r="AT49" s="54"/>
      <c r="AU49" s="54"/>
      <c r="AV49" s="54" t="s">
        <v>62</v>
      </c>
      <c r="AW49" s="54"/>
      <c r="AX49" s="54"/>
      <c r="AY49" s="54"/>
      <c r="AZ49" s="55">
        <v>150</v>
      </c>
      <c r="BA49" s="55"/>
      <c r="BB49" s="55"/>
      <c r="BC49" s="55"/>
      <c r="BD49" s="54" t="s">
        <v>125</v>
      </c>
      <c r="BE49" s="54"/>
      <c r="BF49" s="54"/>
      <c r="BG49" s="54"/>
      <c r="BH49" s="55">
        <v>7.3</v>
      </c>
      <c r="BI49" s="55"/>
      <c r="BJ49" s="55"/>
      <c r="BK49" s="55"/>
      <c r="BL49" s="55">
        <v>0.34</v>
      </c>
      <c r="BM49" s="55"/>
      <c r="BN49" s="55"/>
      <c r="BO49" s="55"/>
      <c r="BP49" s="55">
        <v>7.5</v>
      </c>
      <c r="BQ49" s="55"/>
      <c r="BR49" s="55"/>
      <c r="BS49" s="55"/>
      <c r="BT49" s="54" t="s">
        <v>104</v>
      </c>
      <c r="BU49" s="54"/>
      <c r="BV49" s="54"/>
      <c r="BW49" s="54"/>
      <c r="BX49" s="54" t="s">
        <v>61</v>
      </c>
      <c r="BY49" s="54"/>
      <c r="BZ49" s="54"/>
      <c r="CA49" s="54"/>
      <c r="CB49" s="55">
        <v>0.22</v>
      </c>
      <c r="CC49" s="55"/>
      <c r="CD49" s="55"/>
      <c r="CE49" s="55"/>
      <c r="CF49" s="54" t="s">
        <v>65</v>
      </c>
      <c r="CG49" s="54"/>
      <c r="CH49" s="54"/>
      <c r="CI49" s="54"/>
      <c r="CJ49" s="55">
        <v>5</v>
      </c>
      <c r="CK49" s="55"/>
      <c r="CL49" s="55"/>
      <c r="CM49" s="55"/>
      <c r="CN49" s="55">
        <v>1.9</v>
      </c>
      <c r="CO49" s="55"/>
      <c r="CP49" s="55"/>
      <c r="CQ49" s="55"/>
      <c r="CR49" s="54" t="s">
        <v>67</v>
      </c>
      <c r="CT49" s="55"/>
      <c r="CU49" s="55"/>
      <c r="CV49" s="55">
        <v>1.2999999999999999E-2</v>
      </c>
      <c r="CZ49" s="55">
        <v>0.13</v>
      </c>
      <c r="DA49" s="55"/>
      <c r="DB49" s="55"/>
      <c r="DC49" s="55"/>
      <c r="DD49" s="55">
        <v>6.7000000000000002E-3</v>
      </c>
      <c r="DE49" s="55"/>
      <c r="DF49" s="55"/>
      <c r="DH49" s="55">
        <v>44</v>
      </c>
      <c r="DL49" s="55">
        <v>110</v>
      </c>
      <c r="DO49" s="55">
        <v>0.15</v>
      </c>
      <c r="DP49" s="56">
        <f>CZ49+DO49</f>
        <v>0.28000000000000003</v>
      </c>
      <c r="DQ49" s="56">
        <f t="shared" si="1"/>
        <v>41.791044776119406</v>
      </c>
      <c r="DW49" s="60">
        <v>12</v>
      </c>
      <c r="DY49" s="57"/>
      <c r="DZ49" s="58"/>
      <c r="EE49" t="s">
        <v>446</v>
      </c>
    </row>
    <row r="50" spans="1:135">
      <c r="A50">
        <v>30</v>
      </c>
      <c r="B50">
        <v>2013</v>
      </c>
      <c r="C50" s="45" t="s">
        <v>424</v>
      </c>
      <c r="D50" s="46">
        <v>12555</v>
      </c>
      <c r="E50" s="47" t="s">
        <v>367</v>
      </c>
      <c r="F50" s="47" t="s">
        <v>375</v>
      </c>
      <c r="G50" s="48">
        <v>39.643253000000001</v>
      </c>
      <c r="H50" s="49">
        <v>-106.308322</v>
      </c>
      <c r="I50" s="45" t="s">
        <v>405</v>
      </c>
      <c r="J50" s="59">
        <v>8.6</v>
      </c>
      <c r="K50" s="59"/>
      <c r="L50" s="50">
        <v>8.2100000000000009</v>
      </c>
      <c r="M50" s="50">
        <v>126.6</v>
      </c>
      <c r="N50" s="50">
        <v>7.29</v>
      </c>
      <c r="O50" s="50"/>
      <c r="P50" s="50">
        <v>15.34</v>
      </c>
      <c r="Q50" s="46" t="s">
        <v>53</v>
      </c>
      <c r="R50" s="45" t="s">
        <v>425</v>
      </c>
      <c r="S50" s="51">
        <v>41507</v>
      </c>
      <c r="T50" s="17">
        <v>233</v>
      </c>
      <c r="U50" s="52">
        <v>0.58402777777777781</v>
      </c>
      <c r="V50" s="45" t="s">
        <v>339</v>
      </c>
      <c r="W50" s="19">
        <v>2</v>
      </c>
      <c r="X50" s="54" t="s">
        <v>95</v>
      </c>
      <c r="Y50" s="54"/>
      <c r="Z50" s="54"/>
      <c r="AA50" s="54"/>
      <c r="AB50" s="54" t="s">
        <v>103</v>
      </c>
      <c r="AC50" s="54"/>
      <c r="AD50" s="54"/>
      <c r="AE50" s="54"/>
      <c r="AF50" s="54"/>
      <c r="AG50" s="54"/>
      <c r="AH50" s="54"/>
      <c r="AI50" s="54"/>
      <c r="AJ50" s="54" t="s">
        <v>58</v>
      </c>
      <c r="AK50" s="54"/>
      <c r="AL50" s="54"/>
      <c r="AM50" s="54"/>
      <c r="AN50" s="55">
        <v>17</v>
      </c>
      <c r="AO50" s="55"/>
      <c r="AP50" s="55"/>
      <c r="AQ50" s="55"/>
      <c r="AR50" s="54" t="s">
        <v>61</v>
      </c>
      <c r="AS50" s="54"/>
      <c r="AT50" s="54"/>
      <c r="AU50" s="54"/>
      <c r="AV50" s="54" t="s">
        <v>62</v>
      </c>
      <c r="AW50" s="54"/>
      <c r="AX50" s="54"/>
      <c r="AY50" s="54"/>
      <c r="AZ50" s="55">
        <v>64</v>
      </c>
      <c r="BA50" s="55"/>
      <c r="BB50" s="55"/>
      <c r="BC50" s="55"/>
      <c r="BD50" s="55">
        <v>8.1999999999999993</v>
      </c>
      <c r="BE50" s="55"/>
      <c r="BF50" s="55"/>
      <c r="BG50" s="55"/>
      <c r="BH50" s="55">
        <v>16</v>
      </c>
      <c r="BI50" s="55"/>
      <c r="BJ50" s="55"/>
      <c r="BK50" s="55"/>
      <c r="BL50" s="55">
        <v>0.28000000000000003</v>
      </c>
      <c r="BM50" s="55"/>
      <c r="BN50" s="55"/>
      <c r="BO50" s="55"/>
      <c r="BP50" s="55">
        <v>3.8</v>
      </c>
      <c r="BQ50" s="55"/>
      <c r="BR50" s="55"/>
      <c r="BS50" s="55"/>
      <c r="BT50" s="54" t="s">
        <v>104</v>
      </c>
      <c r="BU50" s="54"/>
      <c r="BV50" s="54"/>
      <c r="BW50" s="54"/>
      <c r="BX50" s="54" t="s">
        <v>61</v>
      </c>
      <c r="BY50" s="54"/>
      <c r="BZ50" s="54"/>
      <c r="CA50" s="54"/>
      <c r="CB50" s="54" t="s">
        <v>64</v>
      </c>
      <c r="CC50" s="54"/>
      <c r="CD50" s="54"/>
      <c r="CE50" s="54"/>
      <c r="CF50" s="54" t="s">
        <v>65</v>
      </c>
      <c r="CG50" s="54"/>
      <c r="CH50" s="54"/>
      <c r="CI50" s="54"/>
      <c r="CJ50" s="55">
        <v>4.4000000000000004</v>
      </c>
      <c r="CK50" s="55"/>
      <c r="CL50" s="55"/>
      <c r="CM50" s="55"/>
      <c r="CN50" s="55">
        <v>1.6</v>
      </c>
      <c r="CO50" s="55"/>
      <c r="CP50" s="55"/>
      <c r="CQ50" s="55"/>
      <c r="CR50" s="54" t="s">
        <v>67</v>
      </c>
      <c r="CT50" s="55"/>
      <c r="CU50" s="55"/>
      <c r="CV50" s="55">
        <v>1.4E-2</v>
      </c>
      <c r="CZ50" s="55">
        <v>0.19</v>
      </c>
      <c r="DA50" s="55"/>
      <c r="DB50" s="55"/>
      <c r="DC50" s="55"/>
      <c r="DD50" s="55">
        <v>8.8000000000000005E-3</v>
      </c>
      <c r="DE50" s="55"/>
      <c r="DF50" s="55"/>
      <c r="DH50" s="55">
        <v>2.9</v>
      </c>
      <c r="DL50" s="55">
        <v>65</v>
      </c>
      <c r="DO50" s="55">
        <v>0.1</v>
      </c>
      <c r="DP50" s="56">
        <f>CZ50+DO50</f>
        <v>0.29000000000000004</v>
      </c>
      <c r="DQ50" s="56">
        <f t="shared" si="1"/>
        <v>32.954545454545453</v>
      </c>
      <c r="DW50" s="60">
        <v>8.6999999999999993</v>
      </c>
      <c r="DY50" s="57"/>
      <c r="DZ50" s="58"/>
      <c r="EE50" t="s">
        <v>446</v>
      </c>
    </row>
    <row r="51" spans="1:135">
      <c r="A51">
        <v>31</v>
      </c>
      <c r="B51">
        <v>2013</v>
      </c>
      <c r="C51" s="45" t="s">
        <v>426</v>
      </c>
      <c r="D51" s="46" t="s">
        <v>384</v>
      </c>
      <c r="E51" s="47" t="s">
        <v>379</v>
      </c>
      <c r="F51" s="47" t="s">
        <v>385</v>
      </c>
      <c r="G51" s="48">
        <v>39.217970000000001</v>
      </c>
      <c r="H51" s="49">
        <v>-106.85463799999999</v>
      </c>
      <c r="I51" s="45" t="s">
        <v>405</v>
      </c>
      <c r="J51" s="59">
        <v>8.6</v>
      </c>
      <c r="K51" s="59"/>
      <c r="L51" s="50">
        <v>8</v>
      </c>
      <c r="M51" s="50">
        <v>293.8</v>
      </c>
      <c r="N51" s="50">
        <v>7.69</v>
      </c>
      <c r="O51" s="50"/>
      <c r="P51" s="50">
        <v>12.86</v>
      </c>
      <c r="Q51" s="46" t="s">
        <v>53</v>
      </c>
      <c r="R51" s="45" t="s">
        <v>427</v>
      </c>
      <c r="S51" s="51">
        <v>41508</v>
      </c>
      <c r="T51" s="17">
        <v>234</v>
      </c>
      <c r="U51" s="52">
        <v>0.51388888888888895</v>
      </c>
      <c r="V51" s="45" t="s">
        <v>339</v>
      </c>
      <c r="W51" s="19">
        <v>2</v>
      </c>
      <c r="X51" s="54" t="s">
        <v>95</v>
      </c>
      <c r="Y51" s="54"/>
      <c r="Z51" s="54"/>
      <c r="AA51" s="54"/>
      <c r="AB51" s="55">
        <v>0.18</v>
      </c>
      <c r="AC51" s="55"/>
      <c r="AD51" s="55"/>
      <c r="AE51" s="55"/>
      <c r="AF51" s="55"/>
      <c r="AG51" s="55"/>
      <c r="AH51" s="55"/>
      <c r="AI51" s="55"/>
      <c r="AJ51" s="54" t="s">
        <v>58</v>
      </c>
      <c r="AK51" s="54"/>
      <c r="AL51" s="54"/>
      <c r="AM51" s="54"/>
      <c r="AN51" s="55">
        <v>55</v>
      </c>
      <c r="AO51" s="55"/>
      <c r="AP51" s="55"/>
      <c r="AQ51" s="55"/>
      <c r="AR51" s="54" t="s">
        <v>61</v>
      </c>
      <c r="AS51" s="54"/>
      <c r="AT51" s="54"/>
      <c r="AU51" s="54"/>
      <c r="AV51" s="54" t="s">
        <v>62</v>
      </c>
      <c r="AW51" s="54"/>
      <c r="AX51" s="54"/>
      <c r="AY51" s="54"/>
      <c r="AZ51" s="55">
        <v>180</v>
      </c>
      <c r="BA51" s="55"/>
      <c r="BB51" s="55"/>
      <c r="BC51" s="55"/>
      <c r="BD51" s="55">
        <v>14</v>
      </c>
      <c r="BE51" s="55"/>
      <c r="BF51" s="55"/>
      <c r="BG51" s="55"/>
      <c r="BH51" s="55">
        <v>78</v>
      </c>
      <c r="BI51" s="55"/>
      <c r="BJ51" s="55"/>
      <c r="BK51" s="55"/>
      <c r="BL51" s="55">
        <v>0.39</v>
      </c>
      <c r="BM51" s="55"/>
      <c r="BN51" s="55"/>
      <c r="BO51" s="55"/>
      <c r="BP51" s="55">
        <v>8</v>
      </c>
      <c r="BQ51" s="55"/>
      <c r="BR51" s="55"/>
      <c r="BS51" s="55"/>
      <c r="BT51" s="54" t="s">
        <v>104</v>
      </c>
      <c r="BU51" s="54"/>
      <c r="BV51" s="54"/>
      <c r="BW51" s="54"/>
      <c r="BX51" s="54" t="s">
        <v>61</v>
      </c>
      <c r="BY51" s="54"/>
      <c r="BZ51" s="54"/>
      <c r="CA51" s="54"/>
      <c r="CB51" s="55">
        <v>0.28999999999999998</v>
      </c>
      <c r="CC51" s="55"/>
      <c r="CD51" s="55"/>
      <c r="CE51" s="55"/>
      <c r="CF51" s="54" t="s">
        <v>65</v>
      </c>
      <c r="CG51" s="54"/>
      <c r="CH51" s="54"/>
      <c r="CI51" s="54"/>
      <c r="CJ51" s="55">
        <v>2.2000000000000002</v>
      </c>
      <c r="CK51" s="55"/>
      <c r="CL51" s="55"/>
      <c r="CM51" s="55"/>
      <c r="CN51" s="55">
        <v>3.6</v>
      </c>
      <c r="CO51" s="55"/>
      <c r="CP51" s="55"/>
      <c r="CQ51" s="55"/>
      <c r="CR51" s="54" t="s">
        <v>67</v>
      </c>
      <c r="CT51" s="55"/>
      <c r="CU51" s="55"/>
      <c r="CV51" s="55">
        <v>1.7000000000000001E-2</v>
      </c>
      <c r="CZ51" s="55">
        <v>0.24</v>
      </c>
      <c r="DA51" s="55"/>
      <c r="DB51" s="55"/>
      <c r="DC51" s="55"/>
      <c r="DD51" s="55">
        <v>1.2999999999999999E-2</v>
      </c>
      <c r="DE51" s="55"/>
      <c r="DF51" s="55"/>
      <c r="DH51" s="55">
        <v>110</v>
      </c>
      <c r="DL51" s="55">
        <v>89</v>
      </c>
      <c r="DO51" s="55">
        <v>8.6999999999999994E-2</v>
      </c>
      <c r="DP51" s="56">
        <f>CZ51+DO51</f>
        <v>0.32699999999999996</v>
      </c>
      <c r="DQ51" s="56">
        <f t="shared" si="1"/>
        <v>25.153846153846153</v>
      </c>
      <c r="DW51" s="60">
        <v>1.3</v>
      </c>
      <c r="DY51" s="57"/>
      <c r="DZ51" s="58"/>
      <c r="EE51" t="s">
        <v>446</v>
      </c>
    </row>
    <row r="52" spans="1:135" ht="17.25">
      <c r="A52">
        <v>32</v>
      </c>
      <c r="B52">
        <v>2013</v>
      </c>
      <c r="C52" s="45" t="s">
        <v>428</v>
      </c>
      <c r="D52" s="46" t="s">
        <v>378</v>
      </c>
      <c r="E52" s="47" t="s">
        <v>379</v>
      </c>
      <c r="F52" s="47" t="s">
        <v>380</v>
      </c>
      <c r="G52" s="48">
        <v>39.141742999999998</v>
      </c>
      <c r="H52" s="49">
        <v>-106.775604</v>
      </c>
      <c r="I52" s="45" t="s">
        <v>405</v>
      </c>
      <c r="J52" s="59">
        <v>8.6</v>
      </c>
      <c r="K52" s="59"/>
      <c r="L52" s="50">
        <v>7.64</v>
      </c>
      <c r="M52" s="50">
        <v>66.27</v>
      </c>
      <c r="N52" s="50">
        <v>7.19</v>
      </c>
      <c r="O52" s="50"/>
      <c r="P52" s="50">
        <v>13.9</v>
      </c>
      <c r="Q52" s="46" t="s">
        <v>53</v>
      </c>
      <c r="R52" s="45" t="s">
        <v>429</v>
      </c>
      <c r="S52" s="51">
        <v>41508</v>
      </c>
      <c r="T52" s="17">
        <v>234</v>
      </c>
      <c r="U52" s="52">
        <v>0.61111111111111105</v>
      </c>
      <c r="V52" s="45" t="s">
        <v>339</v>
      </c>
      <c r="W52" s="19">
        <v>2</v>
      </c>
      <c r="X52" s="55">
        <v>61</v>
      </c>
      <c r="Y52" s="55"/>
      <c r="Z52" s="55"/>
      <c r="AA52" s="55"/>
      <c r="AB52" s="54" t="s">
        <v>103</v>
      </c>
      <c r="AC52" s="54"/>
      <c r="AD52" s="54"/>
      <c r="AE52" s="54"/>
      <c r="AF52" s="54"/>
      <c r="AG52" s="54"/>
      <c r="AH52" s="54"/>
      <c r="AI52" s="54"/>
      <c r="AJ52" s="54" t="s">
        <v>58</v>
      </c>
      <c r="AK52" s="54"/>
      <c r="AL52" s="54"/>
      <c r="AM52" s="54"/>
      <c r="AN52" s="55">
        <v>9.8000000000000007</v>
      </c>
      <c r="AO52" s="55"/>
      <c r="AP52" s="55"/>
      <c r="AQ52" s="55"/>
      <c r="AR52" s="54" t="s">
        <v>61</v>
      </c>
      <c r="AS52" s="54"/>
      <c r="AT52" s="54"/>
      <c r="AU52" s="54"/>
      <c r="AV52" s="54" t="s">
        <v>62</v>
      </c>
      <c r="AW52" s="54"/>
      <c r="AX52" s="54"/>
      <c r="AY52" s="54"/>
      <c r="AZ52" s="55">
        <v>33</v>
      </c>
      <c r="BA52" s="55"/>
      <c r="BB52" s="55"/>
      <c r="BC52" s="55"/>
      <c r="BD52" s="55">
        <v>23</v>
      </c>
      <c r="BE52" s="55"/>
      <c r="BF52" s="55"/>
      <c r="BG52" s="55"/>
      <c r="BH52" s="55">
        <v>53</v>
      </c>
      <c r="BI52" s="55"/>
      <c r="BJ52" s="55"/>
      <c r="BK52" s="55"/>
      <c r="BL52" s="54" t="s">
        <v>63</v>
      </c>
      <c r="BM52" s="54"/>
      <c r="BN52" s="54"/>
      <c r="BO52" s="54"/>
      <c r="BP52" s="55">
        <v>1.6</v>
      </c>
      <c r="BQ52" s="55"/>
      <c r="BR52" s="55"/>
      <c r="BS52" s="55"/>
      <c r="BT52" s="54" t="s">
        <v>104</v>
      </c>
      <c r="BU52" s="54"/>
      <c r="BV52" s="54"/>
      <c r="BW52" s="54"/>
      <c r="BX52" s="54" t="s">
        <v>61</v>
      </c>
      <c r="BY52" s="54"/>
      <c r="BZ52" s="54"/>
      <c r="CA52" s="54"/>
      <c r="CB52" s="54" t="s">
        <v>64</v>
      </c>
      <c r="CC52" s="54"/>
      <c r="CD52" s="54"/>
      <c r="CE52" s="54"/>
      <c r="CF52" s="54" t="s">
        <v>65</v>
      </c>
      <c r="CG52" s="54"/>
      <c r="CH52" s="54"/>
      <c r="CI52" s="54"/>
      <c r="CJ52" s="55">
        <v>1.7</v>
      </c>
      <c r="CK52" s="55"/>
      <c r="CL52" s="55"/>
      <c r="CM52" s="55"/>
      <c r="CN52" s="55">
        <v>0.72</v>
      </c>
      <c r="CO52" s="55"/>
      <c r="CP52" s="55"/>
      <c r="CQ52" s="55"/>
      <c r="CR52" s="54" t="s">
        <v>67</v>
      </c>
      <c r="CT52" s="55"/>
      <c r="CU52" s="55"/>
      <c r="CV52" s="55">
        <v>0.02</v>
      </c>
      <c r="CZ52" s="55">
        <v>0.25</v>
      </c>
      <c r="DA52" s="55"/>
      <c r="DB52" s="55"/>
      <c r="DC52" s="55"/>
      <c r="DD52" s="55">
        <v>1.0999999999999999E-2</v>
      </c>
      <c r="DE52" s="55"/>
      <c r="DF52" s="55"/>
      <c r="DH52" s="55">
        <v>16</v>
      </c>
      <c r="DL52" s="55">
        <v>24</v>
      </c>
      <c r="DO52" s="54" t="s">
        <v>68</v>
      </c>
      <c r="DP52" s="56">
        <f>CZ52+0.025</f>
        <v>0.27500000000000002</v>
      </c>
      <c r="DQ52" s="56">
        <f t="shared" si="1"/>
        <v>25.000000000000004</v>
      </c>
      <c r="DW52" s="58" t="s">
        <v>61</v>
      </c>
      <c r="DY52" s="57"/>
      <c r="DZ52" s="58"/>
      <c r="EE52" t="s">
        <v>446</v>
      </c>
    </row>
    <row r="53" spans="1:135">
      <c r="A53">
        <v>33</v>
      </c>
      <c r="B53">
        <v>2013</v>
      </c>
      <c r="C53" s="45" t="s">
        <v>430</v>
      </c>
      <c r="D53" s="46" t="s">
        <v>388</v>
      </c>
      <c r="E53" s="47" t="s">
        <v>379</v>
      </c>
      <c r="F53" s="47" t="s">
        <v>368</v>
      </c>
      <c r="G53" s="48">
        <v>39.225594000000001</v>
      </c>
      <c r="H53" s="49">
        <v>-106.861133</v>
      </c>
      <c r="I53" s="45" t="s">
        <v>405</v>
      </c>
      <c r="J53" s="59">
        <v>8.6</v>
      </c>
      <c r="K53" s="59"/>
      <c r="L53" s="50">
        <v>7.97</v>
      </c>
      <c r="M53" s="50">
        <v>295.5</v>
      </c>
      <c r="N53" s="50">
        <v>7.76</v>
      </c>
      <c r="O53" s="50"/>
      <c r="P53" s="50">
        <v>12.07</v>
      </c>
      <c r="Q53" s="46" t="s">
        <v>53</v>
      </c>
      <c r="R53" s="45" t="s">
        <v>431</v>
      </c>
      <c r="S53" s="51">
        <v>41508</v>
      </c>
      <c r="T53" s="17">
        <v>234</v>
      </c>
      <c r="U53" s="52">
        <v>0.9819444444444444</v>
      </c>
      <c r="V53" s="45" t="s">
        <v>339</v>
      </c>
      <c r="W53" s="19">
        <v>2</v>
      </c>
      <c r="X53" s="54" t="s">
        <v>95</v>
      </c>
      <c r="Y53" s="54"/>
      <c r="Z53" s="54"/>
      <c r="AA53" s="54"/>
      <c r="AB53" s="55">
        <v>0.19</v>
      </c>
      <c r="AC53" s="55"/>
      <c r="AD53" s="55"/>
      <c r="AE53" s="55"/>
      <c r="AF53" s="55"/>
      <c r="AG53" s="55"/>
      <c r="AH53" s="55"/>
      <c r="AI53" s="55"/>
      <c r="AJ53" s="54" t="s">
        <v>58</v>
      </c>
      <c r="AK53" s="54"/>
      <c r="AL53" s="54"/>
      <c r="AM53" s="54"/>
      <c r="AN53" s="55">
        <v>58</v>
      </c>
      <c r="AO53" s="55"/>
      <c r="AP53" s="55"/>
      <c r="AQ53" s="55"/>
      <c r="AR53" s="54" t="s">
        <v>61</v>
      </c>
      <c r="AS53" s="54"/>
      <c r="AT53" s="54"/>
      <c r="AU53" s="54"/>
      <c r="AV53" s="54" t="s">
        <v>62</v>
      </c>
      <c r="AW53" s="54"/>
      <c r="AX53" s="54"/>
      <c r="AY53" s="54"/>
      <c r="AZ53" s="55">
        <v>180</v>
      </c>
      <c r="BA53" s="55"/>
      <c r="BB53" s="55"/>
      <c r="BC53" s="55"/>
      <c r="BD53" s="55">
        <v>13</v>
      </c>
      <c r="BE53" s="55"/>
      <c r="BF53" s="55"/>
      <c r="BG53" s="55"/>
      <c r="BH53" s="55">
        <v>28</v>
      </c>
      <c r="BI53" s="55"/>
      <c r="BJ53" s="55"/>
      <c r="BK53" s="55"/>
      <c r="BL53" s="55">
        <v>0.45</v>
      </c>
      <c r="BM53" s="55"/>
      <c r="BN53" s="55"/>
      <c r="BO53" s="55"/>
      <c r="BP53" s="55">
        <v>8.3000000000000007</v>
      </c>
      <c r="BQ53" s="55"/>
      <c r="BR53" s="55"/>
      <c r="BS53" s="55"/>
      <c r="BT53" s="55">
        <v>2.5</v>
      </c>
      <c r="BU53" s="55"/>
      <c r="BV53" s="55"/>
      <c r="BW53" s="55"/>
      <c r="BX53" s="54" t="s">
        <v>61</v>
      </c>
      <c r="BY53" s="54"/>
      <c r="BZ53" s="54"/>
      <c r="CA53" s="54"/>
      <c r="CB53" s="55">
        <v>0.33</v>
      </c>
      <c r="CC53" s="55"/>
      <c r="CD53" s="55"/>
      <c r="CE53" s="55"/>
      <c r="CF53" s="54" t="s">
        <v>65</v>
      </c>
      <c r="CG53" s="54"/>
      <c r="CH53" s="54"/>
      <c r="CI53" s="54"/>
      <c r="CJ53" s="55">
        <v>3.4</v>
      </c>
      <c r="CK53" s="55"/>
      <c r="CL53" s="55"/>
      <c r="CM53" s="55"/>
      <c r="CN53" s="55">
        <v>3.5</v>
      </c>
      <c r="CO53" s="55"/>
      <c r="CP53" s="55"/>
      <c r="CQ53" s="55"/>
      <c r="CR53" s="54" t="s">
        <v>67</v>
      </c>
      <c r="CT53" s="55"/>
      <c r="CU53" s="55"/>
      <c r="CV53" s="55">
        <v>2.5000000000000001E-2</v>
      </c>
      <c r="CZ53" s="55">
        <v>0.25</v>
      </c>
      <c r="DA53" s="55"/>
      <c r="DB53" s="55"/>
      <c r="DC53" s="55"/>
      <c r="DD53" s="55">
        <v>0.06</v>
      </c>
      <c r="DE53" s="55"/>
      <c r="DF53" s="55"/>
      <c r="DH53" s="55">
        <v>110</v>
      </c>
      <c r="DL53" s="55">
        <v>91</v>
      </c>
      <c r="DO53" s="55">
        <v>0.14000000000000001</v>
      </c>
      <c r="DP53" s="56">
        <f>CZ53+DO53</f>
        <v>0.39</v>
      </c>
      <c r="DQ53" s="56">
        <f t="shared" si="1"/>
        <v>6.5000000000000009</v>
      </c>
      <c r="DW53" s="60">
        <v>3</v>
      </c>
      <c r="DY53" s="57"/>
      <c r="DZ53" s="58"/>
      <c r="EE53" t="s">
        <v>446</v>
      </c>
    </row>
    <row r="54" spans="1:135">
      <c r="A54">
        <v>34</v>
      </c>
      <c r="B54">
        <v>2013</v>
      </c>
      <c r="C54" s="45" t="s">
        <v>432</v>
      </c>
      <c r="D54" s="46">
        <v>10814</v>
      </c>
      <c r="E54" s="47" t="s">
        <v>391</v>
      </c>
      <c r="F54" s="47" t="s">
        <v>368</v>
      </c>
      <c r="G54" s="48">
        <v>37.948208999999999</v>
      </c>
      <c r="H54" s="49">
        <v>-107.877067</v>
      </c>
      <c r="I54" s="45" t="s">
        <v>405</v>
      </c>
      <c r="J54" s="59">
        <v>8.6</v>
      </c>
      <c r="K54" s="59"/>
      <c r="L54" s="50">
        <v>7.69</v>
      </c>
      <c r="M54" s="50">
        <v>263.2</v>
      </c>
      <c r="N54" s="50">
        <v>7.86</v>
      </c>
      <c r="O54" s="50"/>
      <c r="P54" s="50">
        <v>16.309999999999999</v>
      </c>
      <c r="Q54" s="46" t="s">
        <v>53</v>
      </c>
      <c r="R54" s="45" t="s">
        <v>433</v>
      </c>
      <c r="S54" s="51">
        <v>41509</v>
      </c>
      <c r="T54" s="17">
        <v>235</v>
      </c>
      <c r="U54" s="52">
        <v>0.63680555555555551</v>
      </c>
      <c r="V54" s="45" t="s">
        <v>339</v>
      </c>
      <c r="W54" s="19">
        <v>2</v>
      </c>
      <c r="X54" s="54" t="s">
        <v>95</v>
      </c>
      <c r="Y54" s="54"/>
      <c r="Z54" s="54"/>
      <c r="AA54" s="54"/>
      <c r="AB54" s="55">
        <v>0.86</v>
      </c>
      <c r="AC54" s="55"/>
      <c r="AD54" s="55"/>
      <c r="AE54" s="55"/>
      <c r="AF54" s="55"/>
      <c r="AG54" s="55"/>
      <c r="AH54" s="55"/>
      <c r="AI54" s="55"/>
      <c r="AJ54" s="55">
        <v>0.72</v>
      </c>
      <c r="AK54" s="55"/>
      <c r="AL54" s="55"/>
      <c r="AM54" s="55"/>
      <c r="AN54" s="55">
        <v>43</v>
      </c>
      <c r="AO54" s="55"/>
      <c r="AP54" s="55"/>
      <c r="AQ54" s="55"/>
      <c r="AR54" s="55">
        <v>1</v>
      </c>
      <c r="AS54" s="55"/>
      <c r="AT54" s="55"/>
      <c r="AU54" s="55"/>
      <c r="AV54" s="54" t="s">
        <v>62</v>
      </c>
      <c r="AW54" s="54"/>
      <c r="AX54" s="54"/>
      <c r="AY54" s="54"/>
      <c r="AZ54" s="55">
        <v>140</v>
      </c>
      <c r="BA54" s="55"/>
      <c r="BB54" s="55"/>
      <c r="BC54" s="55"/>
      <c r="BD54" s="55">
        <v>57</v>
      </c>
      <c r="BE54" s="55"/>
      <c r="BF54" s="55"/>
      <c r="BG54" s="55"/>
      <c r="BH54" s="55">
        <v>94</v>
      </c>
      <c r="BI54" s="55"/>
      <c r="BJ54" s="55"/>
      <c r="BK54" s="55"/>
      <c r="BL54" s="55">
        <v>0.68</v>
      </c>
      <c r="BM54" s="55"/>
      <c r="BN54" s="55"/>
      <c r="BO54" s="55"/>
      <c r="BP54" s="55">
        <v>3.6</v>
      </c>
      <c r="BQ54" s="55"/>
      <c r="BR54" s="55"/>
      <c r="BS54" s="55"/>
      <c r="BT54" s="55">
        <v>54</v>
      </c>
      <c r="BU54" s="55"/>
      <c r="BV54" s="55"/>
      <c r="BW54" s="55"/>
      <c r="BX54" s="54" t="s">
        <v>61</v>
      </c>
      <c r="BY54" s="54"/>
      <c r="BZ54" s="54"/>
      <c r="CA54" s="54"/>
      <c r="CB54" s="55">
        <v>0.38</v>
      </c>
      <c r="CC54" s="55"/>
      <c r="CD54" s="55"/>
      <c r="CE54" s="55"/>
      <c r="CF54" s="54" t="s">
        <v>65</v>
      </c>
      <c r="CG54" s="54"/>
      <c r="CH54" s="54"/>
      <c r="CI54" s="54"/>
      <c r="CJ54" s="55">
        <v>3.8</v>
      </c>
      <c r="CK54" s="55"/>
      <c r="CL54" s="55"/>
      <c r="CM54" s="55"/>
      <c r="CN54" s="55">
        <v>0.17</v>
      </c>
      <c r="CO54" s="55"/>
      <c r="CP54" s="55"/>
      <c r="CQ54" s="55"/>
      <c r="CR54" s="55">
        <v>150</v>
      </c>
      <c r="CT54" s="55"/>
      <c r="CU54" s="55"/>
      <c r="CV54" s="55">
        <v>2.3E-2</v>
      </c>
      <c r="CZ54" s="55">
        <v>0.28000000000000003</v>
      </c>
      <c r="DA54" s="55"/>
      <c r="DB54" s="55"/>
      <c r="DC54" s="55"/>
      <c r="DD54" s="55">
        <v>0.15</v>
      </c>
      <c r="DE54" s="55"/>
      <c r="DF54" s="55"/>
      <c r="DH54" s="55">
        <v>87</v>
      </c>
      <c r="DL54" s="55">
        <v>64</v>
      </c>
      <c r="DO54" s="55">
        <v>0.92</v>
      </c>
      <c r="DP54" s="56">
        <f>CZ54+DO54</f>
        <v>1.2000000000000002</v>
      </c>
      <c r="DQ54" s="56">
        <f t="shared" si="1"/>
        <v>8.0000000000000018</v>
      </c>
      <c r="DW54" s="60">
        <v>2.6</v>
      </c>
      <c r="DY54" s="57"/>
      <c r="DZ54" s="58"/>
      <c r="EE54" t="s">
        <v>446</v>
      </c>
    </row>
    <row r="55" spans="1:135">
      <c r="A55">
        <v>35</v>
      </c>
      <c r="B55">
        <v>2013</v>
      </c>
      <c r="C55" s="45" t="s">
        <v>434</v>
      </c>
      <c r="D55" s="46">
        <v>10815</v>
      </c>
      <c r="E55" s="47" t="s">
        <v>391</v>
      </c>
      <c r="F55" s="47" t="s">
        <v>394</v>
      </c>
      <c r="G55" s="48">
        <v>37.948735999999997</v>
      </c>
      <c r="H55" s="49">
        <v>-107.868937</v>
      </c>
      <c r="I55" s="45" t="s">
        <v>405</v>
      </c>
      <c r="J55" s="59">
        <v>8.6</v>
      </c>
      <c r="K55" s="59"/>
      <c r="L55" s="50">
        <v>7.76</v>
      </c>
      <c r="M55" s="50">
        <v>257</v>
      </c>
      <c r="N55" s="50">
        <v>7.69</v>
      </c>
      <c r="O55" s="50"/>
      <c r="P55" s="50">
        <v>17.04</v>
      </c>
      <c r="Q55" s="46" t="s">
        <v>53</v>
      </c>
      <c r="R55" s="45" t="s">
        <v>435</v>
      </c>
      <c r="S55" s="51">
        <v>41509</v>
      </c>
      <c r="T55" s="17">
        <v>235</v>
      </c>
      <c r="U55" s="52">
        <v>0.67013888888888884</v>
      </c>
      <c r="V55" s="45" t="s">
        <v>339</v>
      </c>
      <c r="W55" s="19">
        <v>2</v>
      </c>
      <c r="X55" s="54" t="s">
        <v>95</v>
      </c>
      <c r="Y55" s="54"/>
      <c r="Z55" s="54"/>
      <c r="AA55" s="54"/>
      <c r="AB55" s="55">
        <v>0.79</v>
      </c>
      <c r="AC55" s="55"/>
      <c r="AD55" s="55"/>
      <c r="AE55" s="55"/>
      <c r="AF55" s="55"/>
      <c r="AG55" s="55"/>
      <c r="AH55" s="55"/>
      <c r="AI55" s="55"/>
      <c r="AJ55" s="55">
        <v>0.71</v>
      </c>
      <c r="AK55" s="55"/>
      <c r="AL55" s="55"/>
      <c r="AM55" s="55"/>
      <c r="AN55" s="55">
        <v>42</v>
      </c>
      <c r="AO55" s="55"/>
      <c r="AP55" s="55"/>
      <c r="AQ55" s="55"/>
      <c r="AR55" s="55">
        <v>1</v>
      </c>
      <c r="AS55" s="55"/>
      <c r="AT55" s="55"/>
      <c r="AU55" s="55"/>
      <c r="AV55" s="54" t="s">
        <v>62</v>
      </c>
      <c r="AW55" s="54"/>
      <c r="AX55" s="54"/>
      <c r="AY55" s="54"/>
      <c r="AZ55" s="55">
        <v>140</v>
      </c>
      <c r="BA55" s="55"/>
      <c r="BB55" s="55"/>
      <c r="BC55" s="55"/>
      <c r="BD55" s="55">
        <v>56</v>
      </c>
      <c r="BE55" s="55"/>
      <c r="BF55" s="55"/>
      <c r="BG55" s="55"/>
      <c r="BH55" s="55">
        <v>160</v>
      </c>
      <c r="BI55" s="55"/>
      <c r="BJ55" s="55"/>
      <c r="BK55" s="55"/>
      <c r="BL55" s="55">
        <v>0.66</v>
      </c>
      <c r="BM55" s="55"/>
      <c r="BN55" s="55"/>
      <c r="BO55" s="55"/>
      <c r="BP55" s="55">
        <v>3.3</v>
      </c>
      <c r="BQ55" s="55"/>
      <c r="BR55" s="55"/>
      <c r="BS55" s="55"/>
      <c r="BT55" s="55">
        <v>52</v>
      </c>
      <c r="BU55" s="55"/>
      <c r="BV55" s="55"/>
      <c r="BW55" s="55"/>
      <c r="BX55" s="54" t="s">
        <v>61</v>
      </c>
      <c r="BY55" s="54"/>
      <c r="BZ55" s="54"/>
      <c r="CA55" s="54"/>
      <c r="CB55" s="55">
        <v>0.36</v>
      </c>
      <c r="CC55" s="55"/>
      <c r="CD55" s="55"/>
      <c r="CE55" s="55"/>
      <c r="CF55" s="54" t="s">
        <v>65</v>
      </c>
      <c r="CG55" s="54"/>
      <c r="CH55" s="54"/>
      <c r="CI55" s="54"/>
      <c r="CJ55" s="55">
        <v>2.9</v>
      </c>
      <c r="CK55" s="55"/>
      <c r="CL55" s="55"/>
      <c r="CM55" s="55"/>
      <c r="CN55" s="55">
        <v>0.16</v>
      </c>
      <c r="CO55" s="55"/>
      <c r="CP55" s="55"/>
      <c r="CQ55" s="55"/>
      <c r="CR55" s="55">
        <v>130</v>
      </c>
      <c r="CT55" s="55"/>
      <c r="CU55" s="55"/>
      <c r="CV55" s="55">
        <v>1.7000000000000001E-2</v>
      </c>
      <c r="CZ55" s="54" t="s">
        <v>103</v>
      </c>
      <c r="DA55" s="54"/>
      <c r="DB55" s="54"/>
      <c r="DC55" s="54"/>
      <c r="DD55" s="55">
        <v>1.4E-2</v>
      </c>
      <c r="DE55" s="54"/>
      <c r="DF55" s="54"/>
      <c r="DH55" s="55">
        <v>87</v>
      </c>
      <c r="DL55" s="55">
        <v>62</v>
      </c>
      <c r="DO55" s="55">
        <v>0.14000000000000001</v>
      </c>
      <c r="DP55" s="56">
        <f>0.05+DO55</f>
        <v>0.19</v>
      </c>
      <c r="DQ55" s="56">
        <f t="shared" si="1"/>
        <v>13.571428571428571</v>
      </c>
      <c r="DW55" s="60">
        <v>1.4</v>
      </c>
      <c r="DY55" s="57"/>
      <c r="DZ55" s="58"/>
      <c r="EE55" t="s">
        <v>446</v>
      </c>
    </row>
    <row r="56" spans="1:135">
      <c r="A56">
        <v>36</v>
      </c>
      <c r="B56">
        <v>2013</v>
      </c>
      <c r="C56" s="45" t="s">
        <v>436</v>
      </c>
      <c r="D56" s="46">
        <v>10818</v>
      </c>
      <c r="E56" s="47" t="s">
        <v>391</v>
      </c>
      <c r="F56" s="47" t="s">
        <v>397</v>
      </c>
      <c r="G56" s="48">
        <v>37.930197</v>
      </c>
      <c r="H56" s="49">
        <v>-107.78166299999999</v>
      </c>
      <c r="I56" s="45" t="s">
        <v>405</v>
      </c>
      <c r="J56" s="59">
        <v>8.6</v>
      </c>
      <c r="K56" s="59"/>
      <c r="L56" s="50">
        <v>7.39</v>
      </c>
      <c r="M56" s="50">
        <v>244.8</v>
      </c>
      <c r="N56" s="50">
        <v>7.85</v>
      </c>
      <c r="O56" s="50"/>
      <c r="P56" s="50">
        <v>11.04</v>
      </c>
      <c r="Q56" s="46" t="s">
        <v>53</v>
      </c>
      <c r="R56" s="45" t="s">
        <v>437</v>
      </c>
      <c r="S56" s="51">
        <v>41509</v>
      </c>
      <c r="T56" s="17">
        <v>235</v>
      </c>
      <c r="U56" s="52">
        <v>0.75694444444444453</v>
      </c>
      <c r="V56" s="45" t="s">
        <v>339</v>
      </c>
      <c r="W56" s="19">
        <v>2</v>
      </c>
      <c r="X56" s="54" t="s">
        <v>95</v>
      </c>
      <c r="Y56" s="54"/>
      <c r="Z56" s="54"/>
      <c r="AA56" s="54"/>
      <c r="AB56" s="55">
        <v>0.2</v>
      </c>
      <c r="AC56" s="55"/>
      <c r="AD56" s="55"/>
      <c r="AE56" s="55"/>
      <c r="AF56" s="55"/>
      <c r="AG56" s="55"/>
      <c r="AH56" s="55"/>
      <c r="AI56" s="55"/>
      <c r="AJ56" s="55">
        <v>1.8</v>
      </c>
      <c r="AK56" s="55"/>
      <c r="AL56" s="55"/>
      <c r="AM56" s="55"/>
      <c r="AN56" s="55">
        <v>45</v>
      </c>
      <c r="AO56" s="55"/>
      <c r="AP56" s="55"/>
      <c r="AQ56" s="55"/>
      <c r="AR56" s="54" t="s">
        <v>61</v>
      </c>
      <c r="AS56" s="54"/>
      <c r="AT56" s="54"/>
      <c r="AU56" s="54"/>
      <c r="AV56" s="54" t="s">
        <v>62</v>
      </c>
      <c r="AW56" s="54"/>
      <c r="AX56" s="54"/>
      <c r="AY56" s="54"/>
      <c r="AZ56" s="55">
        <v>140</v>
      </c>
      <c r="BA56" s="55"/>
      <c r="BB56" s="55"/>
      <c r="BC56" s="55"/>
      <c r="BD56" s="54" t="s">
        <v>125</v>
      </c>
      <c r="BE56" s="54"/>
      <c r="BF56" s="54"/>
      <c r="BG56" s="54"/>
      <c r="BH56" s="55">
        <v>6</v>
      </c>
      <c r="BI56" s="55"/>
      <c r="BJ56" s="55"/>
      <c r="BK56" s="55"/>
      <c r="BL56" s="55">
        <v>0.32</v>
      </c>
      <c r="BM56" s="55"/>
      <c r="BN56" s="55"/>
      <c r="BO56" s="55"/>
      <c r="BP56" s="55">
        <v>2.7</v>
      </c>
      <c r="BQ56" s="55"/>
      <c r="BR56" s="55"/>
      <c r="BS56" s="55"/>
      <c r="BT56" s="54" t="s">
        <v>104</v>
      </c>
      <c r="BU56" s="54"/>
      <c r="BV56" s="54"/>
      <c r="BW56" s="54"/>
      <c r="BX56" s="54" t="s">
        <v>61</v>
      </c>
      <c r="BY56" s="54"/>
      <c r="BZ56" s="54"/>
      <c r="CA56" s="54"/>
      <c r="CB56" s="55">
        <v>0.34</v>
      </c>
      <c r="CC56" s="55"/>
      <c r="CD56" s="55"/>
      <c r="CE56" s="55"/>
      <c r="CF56" s="54" t="s">
        <v>65</v>
      </c>
      <c r="CG56" s="54"/>
      <c r="CH56" s="54"/>
      <c r="CI56" s="54"/>
      <c r="CJ56" s="55">
        <v>2.9</v>
      </c>
      <c r="CK56" s="55"/>
      <c r="CL56" s="55"/>
      <c r="CM56" s="55"/>
      <c r="CN56" s="54" t="s">
        <v>103</v>
      </c>
      <c r="CO56" s="55"/>
      <c r="CP56" s="55"/>
      <c r="CQ56" s="55"/>
      <c r="CR56" s="55">
        <v>440</v>
      </c>
      <c r="CT56" s="54"/>
      <c r="CU56" s="54"/>
      <c r="CV56" s="55">
        <v>1.4E-2</v>
      </c>
      <c r="CZ56" s="55">
        <v>0.38</v>
      </c>
      <c r="DA56" s="55"/>
      <c r="DB56" s="55"/>
      <c r="DC56" s="55"/>
      <c r="DD56" s="55">
        <v>8.6E-3</v>
      </c>
      <c r="DE56" s="55"/>
      <c r="DF56" s="55"/>
      <c r="DH56" s="55">
        <v>140</v>
      </c>
      <c r="DL56" s="55">
        <v>27</v>
      </c>
      <c r="DO56" s="55">
        <v>0.16</v>
      </c>
      <c r="DP56" s="56">
        <f>CZ56+DO56</f>
        <v>0.54</v>
      </c>
      <c r="DQ56" s="56">
        <f t="shared" si="1"/>
        <v>62.79069767441861</v>
      </c>
      <c r="DW56" s="58" t="s">
        <v>61</v>
      </c>
      <c r="DY56" s="57"/>
      <c r="DZ56" s="58"/>
      <c r="EE56" t="s">
        <v>446</v>
      </c>
    </row>
    <row r="57" spans="1:135">
      <c r="A57">
        <v>37</v>
      </c>
      <c r="B57">
        <v>2013</v>
      </c>
      <c r="C57" s="45" t="s">
        <v>438</v>
      </c>
      <c r="D57" s="46">
        <v>10818</v>
      </c>
      <c r="E57" s="47" t="s">
        <v>391</v>
      </c>
      <c r="F57" s="47" t="s">
        <v>397</v>
      </c>
      <c r="G57" s="48">
        <v>37.930197</v>
      </c>
      <c r="H57" s="49">
        <v>-107.78166299999999</v>
      </c>
      <c r="I57" s="45" t="s">
        <v>405</v>
      </c>
      <c r="J57" s="59">
        <v>8.6</v>
      </c>
      <c r="K57" s="59"/>
      <c r="L57" s="50">
        <v>7.39</v>
      </c>
      <c r="M57" s="50">
        <v>244.8</v>
      </c>
      <c r="N57" s="50">
        <v>7.85</v>
      </c>
      <c r="O57" s="50"/>
      <c r="P57" s="50">
        <v>11.04</v>
      </c>
      <c r="Q57" s="46" t="s">
        <v>119</v>
      </c>
      <c r="R57" s="45" t="s">
        <v>439</v>
      </c>
      <c r="S57" s="51">
        <v>41509</v>
      </c>
      <c r="T57" s="17">
        <v>235</v>
      </c>
      <c r="U57" s="52">
        <v>0.76041666666666663</v>
      </c>
      <c r="V57" s="45" t="s">
        <v>339</v>
      </c>
      <c r="W57" s="19">
        <v>2</v>
      </c>
      <c r="X57" s="54" t="s">
        <v>95</v>
      </c>
      <c r="Y57" s="54"/>
      <c r="Z57" s="54"/>
      <c r="AA57" s="54"/>
      <c r="AB57" s="55">
        <v>0.83</v>
      </c>
      <c r="AC57" s="55"/>
      <c r="AD57" s="55"/>
      <c r="AE57" s="55"/>
      <c r="AF57" s="55"/>
      <c r="AG57" s="55"/>
      <c r="AH57" s="55"/>
      <c r="AI57" s="55"/>
      <c r="AJ57" s="55">
        <v>0.72</v>
      </c>
      <c r="AK57" s="55"/>
      <c r="AL57" s="55"/>
      <c r="AM57" s="55"/>
      <c r="AN57" s="55">
        <v>43</v>
      </c>
      <c r="AO57" s="55"/>
      <c r="AP57" s="55"/>
      <c r="AQ57" s="55"/>
      <c r="AR57" s="55">
        <v>1</v>
      </c>
      <c r="AS57" s="55"/>
      <c r="AT57" s="55"/>
      <c r="AU57" s="55"/>
      <c r="AV57" s="54" t="s">
        <v>62</v>
      </c>
      <c r="AW57" s="54"/>
      <c r="AX57" s="54"/>
      <c r="AY57" s="54"/>
      <c r="AZ57" s="55">
        <v>140</v>
      </c>
      <c r="BA57" s="55"/>
      <c r="BB57" s="55"/>
      <c r="BC57" s="55"/>
      <c r="BD57" s="55">
        <v>54</v>
      </c>
      <c r="BE57" s="55"/>
      <c r="BF57" s="55"/>
      <c r="BG57" s="55"/>
      <c r="BH57" s="55">
        <v>150</v>
      </c>
      <c r="BI57" s="55"/>
      <c r="BJ57" s="55"/>
      <c r="BK57" s="55"/>
      <c r="BL57" s="55">
        <v>0.67</v>
      </c>
      <c r="BM57" s="55"/>
      <c r="BN57" s="55"/>
      <c r="BO57" s="55"/>
      <c r="BP57" s="55">
        <v>3.6</v>
      </c>
      <c r="BQ57" s="55"/>
      <c r="BR57" s="55"/>
      <c r="BS57" s="55"/>
      <c r="BT57" s="55">
        <v>54</v>
      </c>
      <c r="BU57" s="55"/>
      <c r="BV57" s="55"/>
      <c r="BW57" s="55"/>
      <c r="BX57" s="54" t="s">
        <v>61</v>
      </c>
      <c r="BY57" s="54"/>
      <c r="BZ57" s="54"/>
      <c r="CA57" s="54"/>
      <c r="CB57" s="55">
        <v>0.35</v>
      </c>
      <c r="CC57" s="55"/>
      <c r="CD57" s="55"/>
      <c r="CE57" s="55"/>
      <c r="CF57" s="54" t="s">
        <v>65</v>
      </c>
      <c r="CG57" s="54"/>
      <c r="CH57" s="54"/>
      <c r="CI57" s="54"/>
      <c r="CJ57" s="55">
        <v>3.8</v>
      </c>
      <c r="CK57" s="55"/>
      <c r="CL57" s="55"/>
      <c r="CM57" s="55"/>
      <c r="CN57" s="55">
        <v>0.15</v>
      </c>
      <c r="CO57" s="55"/>
      <c r="CP57" s="55"/>
      <c r="CQ57" s="55"/>
      <c r="CR57" s="55">
        <v>150</v>
      </c>
      <c r="CT57" s="55"/>
      <c r="CU57" s="55"/>
      <c r="CV57" s="55">
        <v>2.1000000000000001E-2</v>
      </c>
      <c r="CZ57" s="55">
        <v>0.34</v>
      </c>
      <c r="DA57" s="55"/>
      <c r="DB57" s="55"/>
      <c r="DC57" s="55"/>
      <c r="DD57" s="55">
        <v>0.12</v>
      </c>
      <c r="DE57" s="55"/>
      <c r="DF57" s="55"/>
      <c r="DH57" s="55">
        <v>87</v>
      </c>
      <c r="DL57" s="55">
        <v>64</v>
      </c>
      <c r="DO57" s="55">
        <v>0.93</v>
      </c>
      <c r="DP57" s="56">
        <f>CZ57+DO57</f>
        <v>1.27</v>
      </c>
      <c r="DQ57" s="56">
        <f t="shared" si="1"/>
        <v>10.583333333333334</v>
      </c>
      <c r="DW57" s="60">
        <v>2.6</v>
      </c>
      <c r="DY57" s="57"/>
      <c r="DZ57" s="58"/>
      <c r="EE57" t="s">
        <v>446</v>
      </c>
    </row>
    <row r="58" spans="1:135">
      <c r="A58">
        <v>38</v>
      </c>
      <c r="B58">
        <v>2013</v>
      </c>
      <c r="C58" s="45" t="s">
        <v>440</v>
      </c>
      <c r="D58" s="46">
        <v>10818</v>
      </c>
      <c r="E58" s="47" t="s">
        <v>391</v>
      </c>
      <c r="F58" s="47" t="s">
        <v>397</v>
      </c>
      <c r="G58" s="48">
        <v>37.930197</v>
      </c>
      <c r="H58" s="49">
        <v>-107.78166299999999</v>
      </c>
      <c r="I58" s="45" t="s">
        <v>405</v>
      </c>
      <c r="J58" s="59">
        <v>8.6</v>
      </c>
      <c r="K58" s="59"/>
      <c r="L58" s="50">
        <v>7.39</v>
      </c>
      <c r="M58" s="50">
        <v>244.8</v>
      </c>
      <c r="N58" s="50">
        <v>7.85</v>
      </c>
      <c r="O58" s="50"/>
      <c r="P58" s="50">
        <v>11.04</v>
      </c>
      <c r="Q58" s="46" t="s">
        <v>123</v>
      </c>
      <c r="R58" s="45" t="s">
        <v>441</v>
      </c>
      <c r="S58" s="51">
        <v>41509</v>
      </c>
      <c r="T58" s="17">
        <v>235</v>
      </c>
      <c r="U58" s="52">
        <v>0.76388888888888884</v>
      </c>
      <c r="V58" s="45" t="s">
        <v>339</v>
      </c>
      <c r="W58" s="12" t="s">
        <v>122</v>
      </c>
      <c r="X58" s="54" t="s">
        <v>95</v>
      </c>
      <c r="Y58" s="54"/>
      <c r="Z58" s="54"/>
      <c r="AA58" s="54"/>
      <c r="AB58" s="54" t="s">
        <v>103</v>
      </c>
      <c r="AC58" s="54"/>
      <c r="AD58" s="54"/>
      <c r="AE58" s="54"/>
      <c r="AF58" s="54"/>
      <c r="AG58" s="54"/>
      <c r="AH58" s="54"/>
      <c r="AI58" s="54"/>
      <c r="AJ58" s="54" t="s">
        <v>58</v>
      </c>
      <c r="AK58" s="54"/>
      <c r="AL58" s="54"/>
      <c r="AM58" s="54"/>
      <c r="AN58" s="54" t="s">
        <v>207</v>
      </c>
      <c r="AO58" s="54"/>
      <c r="AP58" s="54"/>
      <c r="AQ58" s="54"/>
      <c r="AR58" s="54" t="s">
        <v>61</v>
      </c>
      <c r="AS58" s="54"/>
      <c r="AT58" s="54"/>
      <c r="AU58" s="54"/>
      <c r="AV58" s="54" t="s">
        <v>62</v>
      </c>
      <c r="AW58" s="54"/>
      <c r="AX58" s="54"/>
      <c r="AY58" s="54"/>
      <c r="AZ58" s="54" t="s">
        <v>61</v>
      </c>
      <c r="BA58" s="54"/>
      <c r="BB58" s="54"/>
      <c r="BC58" s="54"/>
      <c r="BD58" s="54" t="s">
        <v>125</v>
      </c>
      <c r="BE58" s="54"/>
      <c r="BF58" s="54"/>
      <c r="BG58" s="54"/>
      <c r="BH58" s="54" t="s">
        <v>125</v>
      </c>
      <c r="BI58" s="54"/>
      <c r="BJ58" s="54"/>
      <c r="BK58" s="54"/>
      <c r="BL58" s="54" t="s">
        <v>63</v>
      </c>
      <c r="BM58" s="54"/>
      <c r="BN58" s="54"/>
      <c r="BO58" s="54"/>
      <c r="BP58" s="54" t="s">
        <v>126</v>
      </c>
      <c r="BQ58" s="54"/>
      <c r="BR58" s="54"/>
      <c r="BS58" s="54"/>
      <c r="BT58" s="54" t="s">
        <v>104</v>
      </c>
      <c r="BU58" s="54"/>
      <c r="BV58" s="54"/>
      <c r="BW58" s="54"/>
      <c r="BX58" s="54" t="s">
        <v>61</v>
      </c>
      <c r="BY58" s="54"/>
      <c r="BZ58" s="54"/>
      <c r="CA58" s="54"/>
      <c r="CB58" s="54" t="s">
        <v>64</v>
      </c>
      <c r="CC58" s="54"/>
      <c r="CD58" s="54"/>
      <c r="CE58" s="54"/>
      <c r="CF58" s="54" t="s">
        <v>65</v>
      </c>
      <c r="CG58" s="54"/>
      <c r="CH58" s="54"/>
      <c r="CI58" s="54"/>
      <c r="CJ58" s="54" t="s">
        <v>103</v>
      </c>
      <c r="CK58" s="54"/>
      <c r="CL58" s="54"/>
      <c r="CM58" s="54"/>
      <c r="CN58" s="54" t="s">
        <v>103</v>
      </c>
      <c r="CO58" s="54"/>
      <c r="CP58" s="54"/>
      <c r="CQ58" s="54"/>
      <c r="CR58" s="54" t="s">
        <v>67</v>
      </c>
      <c r="CT58" s="54"/>
      <c r="CU58" s="54"/>
      <c r="CV58" s="55">
        <v>1.4E-2</v>
      </c>
      <c r="CZ58" s="55">
        <v>0.28999999999999998</v>
      </c>
      <c r="DA58" s="55"/>
      <c r="DB58" s="55"/>
      <c r="DC58" s="55"/>
      <c r="DD58" s="54">
        <v>5.0000000000000001E-3</v>
      </c>
      <c r="DE58" s="24" t="s">
        <v>60</v>
      </c>
      <c r="DF58" s="24" t="s">
        <v>59</v>
      </c>
      <c r="DH58" s="54" t="s">
        <v>61</v>
      </c>
      <c r="DL58" s="54" t="s">
        <v>67</v>
      </c>
      <c r="DO58" s="54" t="s">
        <v>68</v>
      </c>
      <c r="DP58" s="56">
        <f>CZ58+0.025</f>
        <v>0.315</v>
      </c>
      <c r="DQ58" s="56">
        <f t="shared" si="1"/>
        <v>63</v>
      </c>
      <c r="DW58" s="58" t="s">
        <v>61</v>
      </c>
      <c r="DY58" s="58"/>
      <c r="DZ58" s="58"/>
      <c r="EE58" t="s">
        <v>446</v>
      </c>
    </row>
    <row r="59" spans="1:135">
      <c r="A59" s="6">
        <v>1</v>
      </c>
      <c r="B59" s="6">
        <v>2014</v>
      </c>
      <c r="C59" s="7" t="s">
        <v>46</v>
      </c>
      <c r="D59" s="8">
        <v>10769</v>
      </c>
      <c r="E59" s="9" t="s">
        <v>47</v>
      </c>
      <c r="F59" s="10" t="s">
        <v>48</v>
      </c>
      <c r="G59" s="11">
        <v>37.745888000000001</v>
      </c>
      <c r="H59" s="11">
        <v>-108.236599</v>
      </c>
      <c r="I59" s="10" t="s">
        <v>49</v>
      </c>
      <c r="J59" s="6">
        <v>5.7</v>
      </c>
      <c r="K59" s="10" t="s">
        <v>50</v>
      </c>
      <c r="L59" s="12">
        <v>7.97</v>
      </c>
      <c r="M59" s="13" t="s">
        <v>51</v>
      </c>
      <c r="N59" s="14" t="s">
        <v>52</v>
      </c>
      <c r="O59" s="14"/>
      <c r="P59" s="14">
        <v>17.23</v>
      </c>
      <c r="Q59" s="15" t="s">
        <v>53</v>
      </c>
      <c r="R59" s="10" t="s">
        <v>54</v>
      </c>
      <c r="S59" s="16">
        <v>41835</v>
      </c>
      <c r="T59" s="17">
        <v>196</v>
      </c>
      <c r="U59" s="18">
        <v>0.54166666666666663</v>
      </c>
      <c r="V59" s="10" t="s">
        <v>55</v>
      </c>
      <c r="W59" s="19">
        <v>1</v>
      </c>
      <c r="X59" s="21">
        <v>52</v>
      </c>
      <c r="Y59" s="22" t="s">
        <v>56</v>
      </c>
      <c r="Z59" s="22" t="s">
        <v>57</v>
      </c>
      <c r="AA59" s="23">
        <v>40</v>
      </c>
      <c r="AB59" s="21">
        <v>1.3</v>
      </c>
      <c r="AC59" s="22" t="s">
        <v>56</v>
      </c>
      <c r="AD59" s="22" t="s">
        <v>57</v>
      </c>
      <c r="AE59" s="23">
        <v>0.1</v>
      </c>
      <c r="AF59" s="21">
        <v>1.3</v>
      </c>
      <c r="AG59" s="22" t="s">
        <v>56</v>
      </c>
      <c r="AH59" s="22" t="s">
        <v>57</v>
      </c>
      <c r="AI59" s="23">
        <v>0.1</v>
      </c>
      <c r="AJ59" s="22" t="s">
        <v>58</v>
      </c>
      <c r="AK59" s="22" t="s">
        <v>56</v>
      </c>
      <c r="AL59" s="24" t="s">
        <v>59</v>
      </c>
      <c r="AM59" s="23">
        <v>7.0000000000000007E-2</v>
      </c>
      <c r="AN59" s="21">
        <v>25</v>
      </c>
      <c r="AO59" s="22" t="s">
        <v>60</v>
      </c>
      <c r="AP59" s="22"/>
      <c r="AQ59" s="23">
        <v>0.02</v>
      </c>
      <c r="AR59" s="22" t="s">
        <v>61</v>
      </c>
      <c r="AS59" s="22" t="s">
        <v>56</v>
      </c>
      <c r="AT59" s="24" t="s">
        <v>59</v>
      </c>
      <c r="AU59" s="23">
        <v>1</v>
      </c>
      <c r="AV59" s="22" t="s">
        <v>62</v>
      </c>
      <c r="AW59" s="22" t="s">
        <v>56</v>
      </c>
      <c r="AX59" s="24" t="s">
        <v>59</v>
      </c>
      <c r="AY59" s="23">
        <v>4</v>
      </c>
      <c r="AZ59" s="21">
        <v>86</v>
      </c>
      <c r="BA59" s="22" t="s">
        <v>60</v>
      </c>
      <c r="BB59" s="22" t="s">
        <v>57</v>
      </c>
      <c r="BC59" s="23">
        <v>1</v>
      </c>
      <c r="BD59" s="21">
        <v>90</v>
      </c>
      <c r="BE59" s="22" t="s">
        <v>56</v>
      </c>
      <c r="BF59" s="22" t="s">
        <v>57</v>
      </c>
      <c r="BG59" s="23">
        <v>3</v>
      </c>
      <c r="BH59" s="21">
        <v>100</v>
      </c>
      <c r="BI59" s="22" t="s">
        <v>56</v>
      </c>
      <c r="BJ59" s="22" t="s">
        <v>57</v>
      </c>
      <c r="BK59" s="23">
        <v>3</v>
      </c>
      <c r="BL59" s="22" t="s">
        <v>63</v>
      </c>
      <c r="BM59" s="22" t="s">
        <v>56</v>
      </c>
      <c r="BN59" s="24" t="s">
        <v>59</v>
      </c>
      <c r="BO59" s="23">
        <v>0.15</v>
      </c>
      <c r="BP59" s="21">
        <v>4.9000000000000004</v>
      </c>
      <c r="BQ59" s="22" t="s">
        <v>60</v>
      </c>
      <c r="BR59" s="22"/>
      <c r="BS59" s="22">
        <v>0.06</v>
      </c>
      <c r="BT59" s="21">
        <v>10</v>
      </c>
      <c r="BU59" s="22" t="s">
        <v>56</v>
      </c>
      <c r="BV59" s="22" t="s">
        <v>57</v>
      </c>
      <c r="BW59" s="23">
        <v>2</v>
      </c>
      <c r="BX59" s="22" t="s">
        <v>61</v>
      </c>
      <c r="BY59" s="22" t="s">
        <v>56</v>
      </c>
      <c r="BZ59" s="24" t="s">
        <v>59</v>
      </c>
      <c r="CA59" s="23">
        <v>1</v>
      </c>
      <c r="CB59" s="22" t="s">
        <v>64</v>
      </c>
      <c r="CC59" s="22" t="s">
        <v>56</v>
      </c>
      <c r="CD59" s="24" t="s">
        <v>59</v>
      </c>
      <c r="CE59" s="22">
        <v>0.17</v>
      </c>
      <c r="CF59" s="22" t="s">
        <v>65</v>
      </c>
      <c r="CG59" s="22" t="s">
        <v>56</v>
      </c>
      <c r="CH59" s="24" t="s">
        <v>59</v>
      </c>
      <c r="CI59" s="23">
        <v>0.7</v>
      </c>
      <c r="CJ59" s="21">
        <v>5.5</v>
      </c>
      <c r="CK59" s="22" t="s">
        <v>60</v>
      </c>
      <c r="CL59" s="22"/>
      <c r="CM59" s="23">
        <v>0.1</v>
      </c>
      <c r="CN59" s="21">
        <v>0.15</v>
      </c>
      <c r="CO59" s="22" t="s">
        <v>56</v>
      </c>
      <c r="CP59" s="22" t="s">
        <v>66</v>
      </c>
      <c r="CQ59" s="23">
        <v>0.1</v>
      </c>
      <c r="CR59" s="22" t="s">
        <v>67</v>
      </c>
      <c r="CS59" s="22" t="s">
        <v>56</v>
      </c>
      <c r="CT59" s="24" t="s">
        <v>59</v>
      </c>
      <c r="CU59" s="23">
        <v>10</v>
      </c>
      <c r="CV59" s="21">
        <v>1.6E-2</v>
      </c>
      <c r="CW59" s="22" t="s">
        <v>60</v>
      </c>
      <c r="CX59" s="22" t="s">
        <v>57</v>
      </c>
      <c r="CY59" s="23">
        <v>3.0000000000000001E-3</v>
      </c>
      <c r="CZ59" s="23"/>
      <c r="DA59" s="23"/>
      <c r="DB59" s="23"/>
      <c r="DC59" s="23"/>
      <c r="DD59" s="21">
        <v>1.0999999999999999E-2</v>
      </c>
      <c r="DE59" s="22" t="s">
        <v>60</v>
      </c>
      <c r="DF59" s="22"/>
      <c r="DG59" s="23">
        <v>3.0000000000000001E-3</v>
      </c>
      <c r="DH59" s="21">
        <v>11</v>
      </c>
      <c r="DI59" s="22" t="s">
        <v>60</v>
      </c>
      <c r="DJ59" s="22" t="s">
        <v>57</v>
      </c>
      <c r="DK59" s="23">
        <v>1</v>
      </c>
      <c r="DL59" s="21">
        <v>91</v>
      </c>
      <c r="DM59" s="22" t="s">
        <v>60</v>
      </c>
      <c r="DN59" s="22"/>
      <c r="DO59" s="22">
        <v>10</v>
      </c>
      <c r="DP59" s="25">
        <v>0.152</v>
      </c>
      <c r="DQ59" s="56">
        <f t="shared" si="1"/>
        <v>13.818181818181818</v>
      </c>
      <c r="DR59" s="22" t="s">
        <v>60</v>
      </c>
      <c r="DS59" s="22"/>
      <c r="DT59" s="23">
        <v>1E-3</v>
      </c>
      <c r="DU59" s="22" t="s">
        <v>68</v>
      </c>
      <c r="DV59" s="22" t="s">
        <v>60</v>
      </c>
      <c r="EE59" t="s">
        <v>445</v>
      </c>
    </row>
    <row r="60" spans="1:135">
      <c r="A60" s="6">
        <v>2</v>
      </c>
      <c r="B60" s="6">
        <v>2014</v>
      </c>
      <c r="C60" s="7" t="s">
        <v>69</v>
      </c>
      <c r="D60" s="26" t="s">
        <v>70</v>
      </c>
      <c r="E60" s="9" t="s">
        <v>71</v>
      </c>
      <c r="F60" s="9" t="s">
        <v>72</v>
      </c>
      <c r="G60" s="27">
        <v>37.705390000000001</v>
      </c>
      <c r="H60" s="11">
        <v>-108.246014</v>
      </c>
      <c r="I60" s="10" t="s">
        <v>49</v>
      </c>
      <c r="J60" s="6">
        <v>5.7</v>
      </c>
      <c r="K60" s="10" t="s">
        <v>50</v>
      </c>
      <c r="L60" s="12">
        <v>8.51</v>
      </c>
      <c r="M60" s="13" t="s">
        <v>73</v>
      </c>
      <c r="N60" s="14" t="s">
        <v>74</v>
      </c>
      <c r="O60" s="14"/>
      <c r="P60" s="14">
        <v>18.829999999999998</v>
      </c>
      <c r="Q60" s="15" t="s">
        <v>53</v>
      </c>
      <c r="R60" s="10" t="s">
        <v>75</v>
      </c>
      <c r="S60" s="16">
        <v>41835</v>
      </c>
      <c r="T60" s="17">
        <v>196</v>
      </c>
      <c r="U60" s="18">
        <v>0.59722222222222221</v>
      </c>
      <c r="V60" s="10" t="s">
        <v>55</v>
      </c>
      <c r="W60" s="19">
        <v>1</v>
      </c>
      <c r="X60" s="21">
        <v>63</v>
      </c>
      <c r="Y60" s="22" t="s">
        <v>56</v>
      </c>
      <c r="Z60" s="22" t="s">
        <v>57</v>
      </c>
      <c r="AA60" s="23">
        <v>40</v>
      </c>
      <c r="AB60" s="21">
        <v>1.5</v>
      </c>
      <c r="AC60" s="22" t="s">
        <v>56</v>
      </c>
      <c r="AD60" s="22" t="s">
        <v>57</v>
      </c>
      <c r="AE60" s="23">
        <v>0.1</v>
      </c>
      <c r="AF60" s="21">
        <v>2.1</v>
      </c>
      <c r="AG60" s="22" t="s">
        <v>56</v>
      </c>
      <c r="AH60" s="22" t="s">
        <v>57</v>
      </c>
      <c r="AI60" s="23">
        <v>0.1</v>
      </c>
      <c r="AJ60" s="22" t="s">
        <v>58</v>
      </c>
      <c r="AK60" s="22" t="s">
        <v>56</v>
      </c>
      <c r="AL60" s="24" t="s">
        <v>59</v>
      </c>
      <c r="AM60" s="23">
        <v>7.0000000000000007E-2</v>
      </c>
      <c r="AN60" s="21">
        <v>29</v>
      </c>
      <c r="AO60" s="22" t="s">
        <v>60</v>
      </c>
      <c r="AP60" s="22"/>
      <c r="AQ60" s="23">
        <v>0.02</v>
      </c>
      <c r="AR60" s="22" t="s">
        <v>61</v>
      </c>
      <c r="AS60" s="22" t="s">
        <v>56</v>
      </c>
      <c r="AT60" s="24" t="s">
        <v>59</v>
      </c>
      <c r="AU60" s="23">
        <v>1</v>
      </c>
      <c r="AV60" s="22" t="s">
        <v>62</v>
      </c>
      <c r="AW60" s="22" t="s">
        <v>56</v>
      </c>
      <c r="AX60" s="24" t="s">
        <v>59</v>
      </c>
      <c r="AY60" s="23">
        <v>4</v>
      </c>
      <c r="AZ60" s="21">
        <v>120</v>
      </c>
      <c r="BA60" s="22" t="s">
        <v>60</v>
      </c>
      <c r="BB60" s="22" t="s">
        <v>57</v>
      </c>
      <c r="BC60" s="23">
        <v>1</v>
      </c>
      <c r="BD60" s="21">
        <v>88</v>
      </c>
      <c r="BE60" s="22" t="s">
        <v>56</v>
      </c>
      <c r="BF60" s="22" t="s">
        <v>57</v>
      </c>
      <c r="BG60" s="23">
        <v>3</v>
      </c>
      <c r="BH60" s="21">
        <v>130</v>
      </c>
      <c r="BI60" s="22" t="s">
        <v>56</v>
      </c>
      <c r="BJ60" s="22" t="s">
        <v>57</v>
      </c>
      <c r="BK60" s="23">
        <v>3</v>
      </c>
      <c r="BL60" s="22" t="s">
        <v>63</v>
      </c>
      <c r="BM60" s="22" t="s">
        <v>56</v>
      </c>
      <c r="BN60" s="24" t="s">
        <v>59</v>
      </c>
      <c r="BO60" s="23">
        <v>0.15</v>
      </c>
      <c r="BP60" s="21">
        <v>5.3</v>
      </c>
      <c r="BQ60" s="22" t="s">
        <v>60</v>
      </c>
      <c r="BR60" s="22"/>
      <c r="BS60" s="22">
        <v>0.06</v>
      </c>
      <c r="BT60" s="21">
        <v>12</v>
      </c>
      <c r="BU60" s="22" t="s">
        <v>56</v>
      </c>
      <c r="BV60" s="22" t="s">
        <v>57</v>
      </c>
      <c r="BW60" s="23">
        <v>2</v>
      </c>
      <c r="BX60" s="22" t="s">
        <v>61</v>
      </c>
      <c r="BY60" s="22" t="s">
        <v>56</v>
      </c>
      <c r="BZ60" s="24" t="s">
        <v>59</v>
      </c>
      <c r="CA60" s="23">
        <v>1</v>
      </c>
      <c r="CB60" s="21">
        <v>0.21</v>
      </c>
      <c r="CC60" s="22" t="s">
        <v>56</v>
      </c>
      <c r="CD60" s="22" t="s">
        <v>66</v>
      </c>
      <c r="CE60" s="22">
        <v>0.17</v>
      </c>
      <c r="CF60" s="22" t="s">
        <v>65</v>
      </c>
      <c r="CG60" s="22" t="s">
        <v>56</v>
      </c>
      <c r="CH60" s="24" t="s">
        <v>59</v>
      </c>
      <c r="CI60" s="23">
        <v>0.7</v>
      </c>
      <c r="CJ60" s="21">
        <v>10</v>
      </c>
      <c r="CK60" s="22" t="s">
        <v>60</v>
      </c>
      <c r="CL60" s="22"/>
      <c r="CM60" s="23">
        <v>0.1</v>
      </c>
      <c r="CN60" s="21">
        <v>0.23</v>
      </c>
      <c r="CO60" s="22" t="s">
        <v>56</v>
      </c>
      <c r="CP60" s="22" t="s">
        <v>66</v>
      </c>
      <c r="CQ60" s="23">
        <v>0.1</v>
      </c>
      <c r="CR60" s="22" t="s">
        <v>67</v>
      </c>
      <c r="CS60" s="22" t="s">
        <v>56</v>
      </c>
      <c r="CT60" s="24" t="s">
        <v>59</v>
      </c>
      <c r="CU60" s="23">
        <v>10</v>
      </c>
      <c r="CV60" s="21">
        <v>1.2E-2</v>
      </c>
      <c r="CW60" s="22" t="s">
        <v>60</v>
      </c>
      <c r="CX60" s="22" t="s">
        <v>57</v>
      </c>
      <c r="CY60" s="23">
        <v>3.0000000000000001E-3</v>
      </c>
      <c r="CZ60" s="23"/>
      <c r="DA60" s="23"/>
      <c r="DB60" s="23"/>
      <c r="DC60" s="23"/>
      <c r="DD60" s="21">
        <v>1.0999999999999999E-2</v>
      </c>
      <c r="DE60" s="22" t="s">
        <v>60</v>
      </c>
      <c r="DF60" s="22"/>
      <c r="DG60" s="23">
        <v>3.0000000000000001E-3</v>
      </c>
      <c r="DH60" s="21">
        <v>33</v>
      </c>
      <c r="DI60" s="22" t="s">
        <v>60</v>
      </c>
      <c r="DJ60" s="22" t="s">
        <v>57</v>
      </c>
      <c r="DK60" s="23">
        <v>1</v>
      </c>
      <c r="DL60" s="21">
        <v>97</v>
      </c>
      <c r="DM60" s="22" t="s">
        <v>60</v>
      </c>
      <c r="DN60" s="22"/>
      <c r="DO60" s="22">
        <v>10</v>
      </c>
      <c r="DP60" s="25">
        <v>0.20100000000000001</v>
      </c>
      <c r="DQ60" s="56">
        <f t="shared" si="1"/>
        <v>18.272727272727273</v>
      </c>
      <c r="DR60" s="22" t="s">
        <v>60</v>
      </c>
      <c r="DS60" s="22"/>
      <c r="DT60" s="23">
        <v>1E-3</v>
      </c>
      <c r="DU60" s="22" t="s">
        <v>68</v>
      </c>
      <c r="DV60" s="22" t="s">
        <v>60</v>
      </c>
      <c r="EE60" t="s">
        <v>445</v>
      </c>
    </row>
    <row r="61" spans="1:135">
      <c r="A61" s="6">
        <v>3</v>
      </c>
      <c r="B61" s="6">
        <v>2014</v>
      </c>
      <c r="C61" s="7" t="s">
        <v>76</v>
      </c>
      <c r="D61" s="26" t="s">
        <v>77</v>
      </c>
      <c r="E61" s="9" t="s">
        <v>78</v>
      </c>
      <c r="F61" s="9" t="s">
        <v>79</v>
      </c>
      <c r="G61" s="11">
        <v>37.598635000000002</v>
      </c>
      <c r="H61" s="11">
        <v>-108.112647</v>
      </c>
      <c r="I61" s="10" t="s">
        <v>49</v>
      </c>
      <c r="J61" s="6">
        <v>5.7</v>
      </c>
      <c r="K61" s="10" t="s">
        <v>50</v>
      </c>
      <c r="L61" s="12">
        <v>8.6300000000000008</v>
      </c>
      <c r="M61" s="13" t="s">
        <v>80</v>
      </c>
      <c r="N61" s="14" t="s">
        <v>81</v>
      </c>
      <c r="O61" s="14"/>
      <c r="P61" s="14">
        <v>19.52</v>
      </c>
      <c r="Q61" s="15" t="s">
        <v>53</v>
      </c>
      <c r="R61" s="10" t="s">
        <v>82</v>
      </c>
      <c r="S61" s="16">
        <v>41835</v>
      </c>
      <c r="T61" s="17">
        <v>196</v>
      </c>
      <c r="U61" s="18">
        <v>0.64583333333333337</v>
      </c>
      <c r="V61" s="10" t="s">
        <v>55</v>
      </c>
      <c r="W61" s="19">
        <v>1</v>
      </c>
      <c r="X61" s="21">
        <v>75</v>
      </c>
      <c r="Y61" s="22" t="s">
        <v>56</v>
      </c>
      <c r="Z61" s="22" t="s">
        <v>57</v>
      </c>
      <c r="AA61" s="23">
        <v>40</v>
      </c>
      <c r="AB61" s="21">
        <v>0.3</v>
      </c>
      <c r="AC61" s="22" t="s">
        <v>56</v>
      </c>
      <c r="AD61" s="22" t="s">
        <v>66</v>
      </c>
      <c r="AE61" s="23">
        <v>0.1</v>
      </c>
      <c r="AF61" s="21">
        <v>0.99</v>
      </c>
      <c r="AG61" s="22" t="s">
        <v>56</v>
      </c>
      <c r="AH61" s="22" t="s">
        <v>66</v>
      </c>
      <c r="AI61" s="23">
        <v>0.1</v>
      </c>
      <c r="AJ61" s="22" t="s">
        <v>58</v>
      </c>
      <c r="AK61" s="22" t="s">
        <v>56</v>
      </c>
      <c r="AL61" s="24" t="s">
        <v>59</v>
      </c>
      <c r="AM61" s="23">
        <v>7.0000000000000007E-2</v>
      </c>
      <c r="AN61" s="21">
        <v>35</v>
      </c>
      <c r="AO61" s="22" t="s">
        <v>60</v>
      </c>
      <c r="AP61" s="22"/>
      <c r="AQ61" s="23">
        <v>0.02</v>
      </c>
      <c r="AR61" s="22" t="s">
        <v>61</v>
      </c>
      <c r="AS61" s="22" t="s">
        <v>56</v>
      </c>
      <c r="AT61" s="24" t="s">
        <v>59</v>
      </c>
      <c r="AU61" s="23">
        <v>1</v>
      </c>
      <c r="AV61" s="22" t="s">
        <v>62</v>
      </c>
      <c r="AW61" s="22" t="s">
        <v>56</v>
      </c>
      <c r="AX61" s="24" t="s">
        <v>59</v>
      </c>
      <c r="AY61" s="23">
        <v>4</v>
      </c>
      <c r="AZ61" s="21">
        <v>130</v>
      </c>
      <c r="BA61" s="22" t="s">
        <v>60</v>
      </c>
      <c r="BB61" s="22" t="s">
        <v>57</v>
      </c>
      <c r="BC61" s="23">
        <v>1</v>
      </c>
      <c r="BD61" s="21">
        <v>42</v>
      </c>
      <c r="BE61" s="22" t="s">
        <v>56</v>
      </c>
      <c r="BF61" s="22" t="s">
        <v>57</v>
      </c>
      <c r="BG61" s="23">
        <v>3</v>
      </c>
      <c r="BH61" s="21">
        <v>62</v>
      </c>
      <c r="BI61" s="22" t="s">
        <v>56</v>
      </c>
      <c r="BJ61" s="22" t="s">
        <v>57</v>
      </c>
      <c r="BK61" s="23">
        <v>3</v>
      </c>
      <c r="BL61" s="22" t="s">
        <v>63</v>
      </c>
      <c r="BM61" s="22" t="s">
        <v>56</v>
      </c>
      <c r="BN61" s="24" t="s">
        <v>59</v>
      </c>
      <c r="BO61" s="23">
        <v>0.15</v>
      </c>
      <c r="BP61" s="21">
        <v>5.8</v>
      </c>
      <c r="BQ61" s="22" t="s">
        <v>60</v>
      </c>
      <c r="BR61" s="22"/>
      <c r="BS61" s="22">
        <v>0.06</v>
      </c>
      <c r="BT61" s="21">
        <v>5.0999999999999996</v>
      </c>
      <c r="BU61" s="22" t="s">
        <v>56</v>
      </c>
      <c r="BV61" s="22" t="s">
        <v>57</v>
      </c>
      <c r="BW61" s="23">
        <v>2</v>
      </c>
      <c r="BX61" s="22" t="s">
        <v>61</v>
      </c>
      <c r="BY61" s="22" t="s">
        <v>56</v>
      </c>
      <c r="BZ61" s="24" t="s">
        <v>59</v>
      </c>
      <c r="CA61" s="23">
        <v>1</v>
      </c>
      <c r="CB61" s="22" t="s">
        <v>64</v>
      </c>
      <c r="CC61" s="22" t="s">
        <v>56</v>
      </c>
      <c r="CD61" s="24" t="s">
        <v>59</v>
      </c>
      <c r="CE61" s="22">
        <v>0.17</v>
      </c>
      <c r="CF61" s="22" t="s">
        <v>65</v>
      </c>
      <c r="CG61" s="22" t="s">
        <v>56</v>
      </c>
      <c r="CH61" s="24" t="s">
        <v>59</v>
      </c>
      <c r="CI61" s="23">
        <v>0.7</v>
      </c>
      <c r="CJ61" s="21">
        <v>3.3</v>
      </c>
      <c r="CK61" s="22" t="s">
        <v>60</v>
      </c>
      <c r="CL61" s="22"/>
      <c r="CM61" s="23">
        <v>0.1</v>
      </c>
      <c r="CN61" s="21">
        <v>0.84</v>
      </c>
      <c r="CO61" s="22" t="s">
        <v>56</v>
      </c>
      <c r="CP61" s="22" t="s">
        <v>66</v>
      </c>
      <c r="CQ61" s="23">
        <v>0.1</v>
      </c>
      <c r="CR61" s="22" t="s">
        <v>67</v>
      </c>
      <c r="CS61" s="22" t="s">
        <v>56</v>
      </c>
      <c r="CT61" s="24" t="s">
        <v>59</v>
      </c>
      <c r="CU61" s="23">
        <v>10</v>
      </c>
      <c r="CV61" s="21">
        <v>1.7999999999999999E-2</v>
      </c>
      <c r="CW61" s="22" t="s">
        <v>60</v>
      </c>
      <c r="CX61" s="22" t="s">
        <v>57</v>
      </c>
      <c r="CY61" s="23">
        <v>3.0000000000000001E-3</v>
      </c>
      <c r="CZ61" s="23"/>
      <c r="DA61" s="23"/>
      <c r="DB61" s="23"/>
      <c r="DC61" s="23"/>
      <c r="DD61" s="21">
        <v>1.2E-2</v>
      </c>
      <c r="DE61" s="22" t="s">
        <v>60</v>
      </c>
      <c r="DF61" s="22"/>
      <c r="DG61" s="23">
        <v>3.0000000000000001E-3</v>
      </c>
      <c r="DH61" s="21">
        <v>3.3</v>
      </c>
      <c r="DI61" s="22" t="s">
        <v>60</v>
      </c>
      <c r="DJ61" s="22" t="s">
        <v>57</v>
      </c>
      <c r="DK61" s="23">
        <v>1</v>
      </c>
      <c r="DL61" s="21">
        <v>130</v>
      </c>
      <c r="DM61" s="22" t="s">
        <v>60</v>
      </c>
      <c r="DN61" s="22"/>
      <c r="DO61" s="22">
        <v>10</v>
      </c>
      <c r="DP61" s="25">
        <v>0.16800000000000001</v>
      </c>
      <c r="DQ61" s="56">
        <f t="shared" si="1"/>
        <v>14</v>
      </c>
      <c r="DR61" s="22" t="s">
        <v>60</v>
      </c>
      <c r="DS61" s="22"/>
      <c r="DT61" s="23">
        <v>1E-3</v>
      </c>
      <c r="DU61" s="22" t="s">
        <v>68</v>
      </c>
      <c r="DV61" s="22" t="s">
        <v>60</v>
      </c>
      <c r="EE61" t="s">
        <v>445</v>
      </c>
    </row>
    <row r="62" spans="1:135">
      <c r="A62" s="6">
        <v>4</v>
      </c>
      <c r="B62" s="6">
        <v>2014</v>
      </c>
      <c r="C62" s="7" t="s">
        <v>83</v>
      </c>
      <c r="D62" s="28">
        <v>9372</v>
      </c>
      <c r="E62" s="9" t="s">
        <v>84</v>
      </c>
      <c r="F62" s="9" t="s">
        <v>85</v>
      </c>
      <c r="G62" s="11">
        <v>37.473984999999999</v>
      </c>
      <c r="H62" s="11">
        <v>-107.546542</v>
      </c>
      <c r="I62" s="10" t="s">
        <v>49</v>
      </c>
      <c r="J62" s="6">
        <v>5.7</v>
      </c>
      <c r="K62" s="10" t="s">
        <v>50</v>
      </c>
      <c r="L62" s="12">
        <v>7.71</v>
      </c>
      <c r="M62" s="13" t="s">
        <v>86</v>
      </c>
      <c r="N62" s="14" t="s">
        <v>87</v>
      </c>
      <c r="O62" s="14"/>
      <c r="P62" s="14">
        <v>13.25</v>
      </c>
      <c r="Q62" s="15" t="s">
        <v>53</v>
      </c>
      <c r="R62" s="10" t="s">
        <v>88</v>
      </c>
      <c r="S62" s="16">
        <v>41836</v>
      </c>
      <c r="T62" s="17">
        <v>197</v>
      </c>
      <c r="U62" s="18">
        <v>0</v>
      </c>
      <c r="V62" s="10" t="s">
        <v>55</v>
      </c>
      <c r="W62" s="19">
        <v>1</v>
      </c>
      <c r="X62" s="21">
        <v>130</v>
      </c>
      <c r="Y62" s="22" t="s">
        <v>56</v>
      </c>
      <c r="Z62" s="22" t="s">
        <v>57</v>
      </c>
      <c r="AA62" s="23">
        <v>40</v>
      </c>
      <c r="AB62" s="21">
        <v>0.16</v>
      </c>
      <c r="AC62" s="22" t="s">
        <v>56</v>
      </c>
      <c r="AD62" s="22" t="s">
        <v>66</v>
      </c>
      <c r="AE62" s="23">
        <v>0.1</v>
      </c>
      <c r="AF62" s="21">
        <v>0.17</v>
      </c>
      <c r="AG62" s="22" t="s">
        <v>56</v>
      </c>
      <c r="AH62" s="22" t="s">
        <v>66</v>
      </c>
      <c r="AI62" s="23">
        <v>0.1</v>
      </c>
      <c r="AJ62" s="22" t="s">
        <v>58</v>
      </c>
      <c r="AK62" s="22" t="s">
        <v>56</v>
      </c>
      <c r="AL62" s="24" t="s">
        <v>59</v>
      </c>
      <c r="AM62" s="23">
        <v>7.0000000000000007E-2</v>
      </c>
      <c r="AN62" s="21">
        <v>6.6</v>
      </c>
      <c r="AO62" s="22" t="s">
        <v>60</v>
      </c>
      <c r="AP62" s="22"/>
      <c r="AQ62" s="23">
        <v>0.02</v>
      </c>
      <c r="AR62" s="22" t="s">
        <v>61</v>
      </c>
      <c r="AS62" s="22" t="s">
        <v>56</v>
      </c>
      <c r="AT62" s="24" t="s">
        <v>59</v>
      </c>
      <c r="AU62" s="23">
        <v>1</v>
      </c>
      <c r="AV62" s="22" t="s">
        <v>62</v>
      </c>
      <c r="AW62" s="22" t="s">
        <v>56</v>
      </c>
      <c r="AX62" s="24" t="s">
        <v>59</v>
      </c>
      <c r="AY62" s="23">
        <v>4</v>
      </c>
      <c r="AZ62" s="21">
        <v>22</v>
      </c>
      <c r="BA62" s="22" t="s">
        <v>60</v>
      </c>
      <c r="BB62" s="22" t="s">
        <v>57</v>
      </c>
      <c r="BC62" s="23">
        <v>1</v>
      </c>
      <c r="BD62" s="21">
        <v>64</v>
      </c>
      <c r="BE62" s="22" t="s">
        <v>56</v>
      </c>
      <c r="BF62" s="22" t="s">
        <v>57</v>
      </c>
      <c r="BG62" s="23">
        <v>3</v>
      </c>
      <c r="BH62" s="21">
        <v>50</v>
      </c>
      <c r="BI62" s="22" t="s">
        <v>56</v>
      </c>
      <c r="BJ62" s="22" t="s">
        <v>57</v>
      </c>
      <c r="BK62" s="23">
        <v>3</v>
      </c>
      <c r="BL62" s="22" t="s">
        <v>63</v>
      </c>
      <c r="BM62" s="22" t="s">
        <v>56</v>
      </c>
      <c r="BN62" s="24" t="s">
        <v>59</v>
      </c>
      <c r="BO62" s="23">
        <v>0.15</v>
      </c>
      <c r="BP62" s="21">
        <v>1.6</v>
      </c>
      <c r="BQ62" s="22" t="s">
        <v>60</v>
      </c>
      <c r="BR62" s="22"/>
      <c r="BS62" s="22">
        <v>0.06</v>
      </c>
      <c r="BT62" s="21">
        <v>17</v>
      </c>
      <c r="BU62" s="22" t="s">
        <v>56</v>
      </c>
      <c r="BV62" s="22" t="s">
        <v>57</v>
      </c>
      <c r="BW62" s="23">
        <v>2</v>
      </c>
      <c r="BX62" s="21">
        <v>1.3</v>
      </c>
      <c r="BY62" s="22" t="s">
        <v>56</v>
      </c>
      <c r="BZ62" s="22"/>
      <c r="CA62" s="23">
        <v>1</v>
      </c>
      <c r="CB62" s="22" t="s">
        <v>64</v>
      </c>
      <c r="CC62" s="22" t="s">
        <v>56</v>
      </c>
      <c r="CD62" s="24" t="s">
        <v>59</v>
      </c>
      <c r="CE62" s="22">
        <v>0.17</v>
      </c>
      <c r="CF62" s="22" t="s">
        <v>65</v>
      </c>
      <c r="CG62" s="22" t="s">
        <v>56</v>
      </c>
      <c r="CH62" s="24" t="s">
        <v>59</v>
      </c>
      <c r="CI62" s="23">
        <v>0.7</v>
      </c>
      <c r="CJ62" s="21">
        <v>1.1000000000000001</v>
      </c>
      <c r="CK62" s="22" t="s">
        <v>60</v>
      </c>
      <c r="CL62" s="22"/>
      <c r="CM62" s="23">
        <v>0.1</v>
      </c>
      <c r="CN62" s="21">
        <v>0.43</v>
      </c>
      <c r="CO62" s="22" t="s">
        <v>56</v>
      </c>
      <c r="CP62" s="22" t="s">
        <v>66</v>
      </c>
      <c r="CQ62" s="23">
        <v>0.1</v>
      </c>
      <c r="CR62" s="22" t="s">
        <v>67</v>
      </c>
      <c r="CS62" s="22" t="s">
        <v>56</v>
      </c>
      <c r="CT62" s="24" t="s">
        <v>59</v>
      </c>
      <c r="CU62" s="23">
        <v>10</v>
      </c>
      <c r="CV62" s="21">
        <v>1.2999999999999999E-2</v>
      </c>
      <c r="CW62" s="22" t="s">
        <v>60</v>
      </c>
      <c r="CX62" s="22" t="s">
        <v>57</v>
      </c>
      <c r="CY62" s="23">
        <v>3.0000000000000001E-3</v>
      </c>
      <c r="CZ62" s="23"/>
      <c r="DA62" s="23"/>
      <c r="DB62" s="23"/>
      <c r="DC62" s="23"/>
      <c r="DD62" s="21">
        <v>1.0999999999999999E-2</v>
      </c>
      <c r="DE62" s="22" t="s">
        <v>60</v>
      </c>
      <c r="DF62" s="22"/>
      <c r="DG62" s="23">
        <v>3.0000000000000001E-3</v>
      </c>
      <c r="DH62" s="21">
        <v>7.9</v>
      </c>
      <c r="DI62" s="22" t="s">
        <v>60</v>
      </c>
      <c r="DJ62" s="22" t="s">
        <v>57</v>
      </c>
      <c r="DK62" s="23">
        <v>1</v>
      </c>
      <c r="DL62" s="21">
        <v>18</v>
      </c>
      <c r="DM62" s="22" t="s">
        <v>60</v>
      </c>
      <c r="DN62" s="22"/>
      <c r="DO62" s="22">
        <v>10</v>
      </c>
      <c r="DP62" s="25">
        <v>0.186</v>
      </c>
      <c r="DQ62" s="56">
        <f t="shared" si="1"/>
        <v>16.90909090909091</v>
      </c>
      <c r="DR62" s="22" t="s">
        <v>60</v>
      </c>
      <c r="DS62" s="22"/>
      <c r="DT62" s="23">
        <v>1E-3</v>
      </c>
      <c r="DU62" s="21">
        <v>9.9000000000000005E-2</v>
      </c>
      <c r="DV62" s="22" t="s">
        <v>60</v>
      </c>
      <c r="EE62" t="s">
        <v>445</v>
      </c>
    </row>
    <row r="63" spans="1:135">
      <c r="A63" s="6">
        <v>5</v>
      </c>
      <c r="B63" s="6">
        <v>2014</v>
      </c>
      <c r="C63" s="7" t="s">
        <v>89</v>
      </c>
      <c r="D63" s="26">
        <v>9717</v>
      </c>
      <c r="E63" s="9" t="s">
        <v>90</v>
      </c>
      <c r="F63" s="9" t="s">
        <v>91</v>
      </c>
      <c r="G63" s="11">
        <v>37.304149000000002</v>
      </c>
      <c r="H63" s="11">
        <v>-108.357838</v>
      </c>
      <c r="I63" s="10" t="s">
        <v>49</v>
      </c>
      <c r="J63" s="6">
        <v>5.7</v>
      </c>
      <c r="K63" s="10" t="s">
        <v>50</v>
      </c>
      <c r="L63" s="12">
        <v>7.77</v>
      </c>
      <c r="M63" s="13" t="s">
        <v>92</v>
      </c>
      <c r="N63" s="14" t="s">
        <v>93</v>
      </c>
      <c r="O63" s="14"/>
      <c r="P63" s="14">
        <v>24.83</v>
      </c>
      <c r="Q63" s="15" t="s">
        <v>53</v>
      </c>
      <c r="R63" s="10" t="s">
        <v>94</v>
      </c>
      <c r="S63" s="16">
        <v>41836</v>
      </c>
      <c r="T63" s="17">
        <v>197</v>
      </c>
      <c r="U63" s="18">
        <v>0.50416666666666665</v>
      </c>
      <c r="V63" s="10" t="s">
        <v>55</v>
      </c>
      <c r="W63" s="19">
        <v>1</v>
      </c>
      <c r="X63" s="22" t="s">
        <v>95</v>
      </c>
      <c r="Y63" s="22" t="s">
        <v>56</v>
      </c>
      <c r="Z63" s="22" t="s">
        <v>57</v>
      </c>
      <c r="AA63" s="23">
        <v>40</v>
      </c>
      <c r="AB63" s="21">
        <v>1.2</v>
      </c>
      <c r="AC63" s="22" t="s">
        <v>56</v>
      </c>
      <c r="AD63" s="22" t="s">
        <v>57</v>
      </c>
      <c r="AE63" s="23">
        <v>0.1</v>
      </c>
      <c r="AF63" s="21">
        <v>2.4</v>
      </c>
      <c r="AG63" s="22" t="s">
        <v>56</v>
      </c>
      <c r="AH63" s="22" t="s">
        <v>57</v>
      </c>
      <c r="AI63" s="23">
        <v>0.1</v>
      </c>
      <c r="AJ63" s="22" t="s">
        <v>58</v>
      </c>
      <c r="AK63" s="22" t="s">
        <v>56</v>
      </c>
      <c r="AL63" s="24" t="s">
        <v>59</v>
      </c>
      <c r="AM63" s="23">
        <v>7.0000000000000007E-2</v>
      </c>
      <c r="AN63" s="21">
        <v>210</v>
      </c>
      <c r="AO63" s="22" t="s">
        <v>60</v>
      </c>
      <c r="AP63" s="22"/>
      <c r="AQ63" s="23">
        <v>0.02</v>
      </c>
      <c r="AR63" s="22" t="s">
        <v>61</v>
      </c>
      <c r="AS63" s="22" t="s">
        <v>56</v>
      </c>
      <c r="AT63" s="24" t="s">
        <v>59</v>
      </c>
      <c r="AU63" s="23">
        <v>1</v>
      </c>
      <c r="AV63" s="22" t="s">
        <v>62</v>
      </c>
      <c r="AW63" s="22" t="s">
        <v>56</v>
      </c>
      <c r="AX63" s="24" t="s">
        <v>59</v>
      </c>
      <c r="AY63" s="23">
        <v>4</v>
      </c>
      <c r="AZ63" s="21">
        <v>1200</v>
      </c>
      <c r="BA63" s="22" t="s">
        <v>60</v>
      </c>
      <c r="BB63" s="22" t="s">
        <v>57</v>
      </c>
      <c r="BC63" s="23">
        <v>1</v>
      </c>
      <c r="BD63" s="21">
        <v>350</v>
      </c>
      <c r="BE63" s="22" t="s">
        <v>56</v>
      </c>
      <c r="BF63" s="22" t="s">
        <v>57</v>
      </c>
      <c r="BG63" s="23">
        <v>3</v>
      </c>
      <c r="BH63" s="21">
        <v>450</v>
      </c>
      <c r="BI63" s="22" t="s">
        <v>56</v>
      </c>
      <c r="BJ63" s="22" t="s">
        <v>57</v>
      </c>
      <c r="BK63" s="23">
        <v>3</v>
      </c>
      <c r="BL63" s="22" t="s">
        <v>63</v>
      </c>
      <c r="BM63" s="22" t="s">
        <v>56</v>
      </c>
      <c r="BN63" s="24" t="s">
        <v>59</v>
      </c>
      <c r="BO63" s="23">
        <v>0.15</v>
      </c>
      <c r="BP63" s="21">
        <v>110</v>
      </c>
      <c r="BQ63" s="22" t="s">
        <v>60</v>
      </c>
      <c r="BR63" s="22"/>
      <c r="BS63" s="22">
        <v>0.06</v>
      </c>
      <c r="BT63" s="21">
        <v>59</v>
      </c>
      <c r="BU63" s="22" t="s">
        <v>56</v>
      </c>
      <c r="BV63" s="22" t="s">
        <v>57</v>
      </c>
      <c r="BW63" s="23">
        <v>2</v>
      </c>
      <c r="BX63" s="21">
        <v>1.1000000000000001</v>
      </c>
      <c r="BY63" s="22" t="s">
        <v>56</v>
      </c>
      <c r="BZ63" s="22"/>
      <c r="CA63" s="23">
        <v>1</v>
      </c>
      <c r="CB63" s="21">
        <v>0.41</v>
      </c>
      <c r="CC63" s="22" t="s">
        <v>56</v>
      </c>
      <c r="CD63" s="22" t="s">
        <v>66</v>
      </c>
      <c r="CE63" s="22">
        <v>0.17</v>
      </c>
      <c r="CF63" s="22" t="s">
        <v>65</v>
      </c>
      <c r="CG63" s="22" t="s">
        <v>56</v>
      </c>
      <c r="CH63" s="24" t="s">
        <v>59</v>
      </c>
      <c r="CI63" s="23">
        <v>0.7</v>
      </c>
      <c r="CJ63" s="21">
        <v>100</v>
      </c>
      <c r="CK63" s="22" t="s">
        <v>60</v>
      </c>
      <c r="CL63" s="22"/>
      <c r="CM63" s="23">
        <v>0.1</v>
      </c>
      <c r="CN63" s="21">
        <v>5.9</v>
      </c>
      <c r="CO63" s="22" t="s">
        <v>56</v>
      </c>
      <c r="CP63" s="22" t="s">
        <v>57</v>
      </c>
      <c r="CQ63" s="23">
        <v>0.1</v>
      </c>
      <c r="CR63" s="21">
        <v>21</v>
      </c>
      <c r="CS63" s="22" t="s">
        <v>56</v>
      </c>
      <c r="CT63" s="22" t="s">
        <v>57</v>
      </c>
      <c r="CU63" s="23">
        <v>10</v>
      </c>
      <c r="CV63" s="21">
        <v>0.03</v>
      </c>
      <c r="CW63" s="22" t="s">
        <v>60</v>
      </c>
      <c r="CX63" s="22" t="s">
        <v>57</v>
      </c>
      <c r="CY63" s="23">
        <v>3.0000000000000001E-3</v>
      </c>
      <c r="CZ63" s="23"/>
      <c r="DA63" s="23"/>
      <c r="DB63" s="23"/>
      <c r="DC63" s="23"/>
      <c r="DD63" s="21">
        <v>1.7000000000000001E-2</v>
      </c>
      <c r="DE63" s="22" t="s">
        <v>60</v>
      </c>
      <c r="DF63" s="22"/>
      <c r="DG63" s="23">
        <v>3.0000000000000001E-3</v>
      </c>
      <c r="DH63" s="21">
        <v>1300</v>
      </c>
      <c r="DI63" s="22" t="s">
        <v>60</v>
      </c>
      <c r="DJ63" s="22" t="s">
        <v>57</v>
      </c>
      <c r="DK63" s="23">
        <v>1</v>
      </c>
      <c r="DL63" s="21">
        <v>260</v>
      </c>
      <c r="DM63" s="22" t="s">
        <v>60</v>
      </c>
      <c r="DN63" s="22"/>
      <c r="DO63" s="22">
        <v>10</v>
      </c>
      <c r="DP63" s="25">
        <v>0.35199999999999998</v>
      </c>
      <c r="DQ63" s="56">
        <f t="shared" si="1"/>
        <v>20.705882352941174</v>
      </c>
      <c r="DR63" s="22" t="s">
        <v>60</v>
      </c>
      <c r="DS63" s="22"/>
      <c r="DT63" s="23">
        <v>1E-3</v>
      </c>
      <c r="DU63" s="22" t="s">
        <v>68</v>
      </c>
      <c r="DV63" s="22" t="s">
        <v>60</v>
      </c>
      <c r="EE63" t="s">
        <v>445</v>
      </c>
    </row>
    <row r="64" spans="1:135">
      <c r="A64" s="6">
        <v>6</v>
      </c>
      <c r="B64" s="6">
        <v>2014</v>
      </c>
      <c r="C64" s="7" t="s">
        <v>96</v>
      </c>
      <c r="D64" s="8" t="s">
        <v>97</v>
      </c>
      <c r="E64" s="9" t="s">
        <v>98</v>
      </c>
      <c r="F64" s="9" t="s">
        <v>99</v>
      </c>
      <c r="G64" s="11">
        <v>37.426000000000002</v>
      </c>
      <c r="H64" s="11">
        <v>-107.674629</v>
      </c>
      <c r="I64" s="10" t="s">
        <v>49</v>
      </c>
      <c r="J64" s="6">
        <v>5.7</v>
      </c>
      <c r="K64" s="10" t="s">
        <v>50</v>
      </c>
      <c r="L64" s="12">
        <v>8.56</v>
      </c>
      <c r="M64" s="13" t="s">
        <v>100</v>
      </c>
      <c r="N64" s="14" t="s">
        <v>101</v>
      </c>
      <c r="O64" s="14"/>
      <c r="P64" s="14">
        <v>16.97</v>
      </c>
      <c r="Q64" s="15" t="s">
        <v>53</v>
      </c>
      <c r="R64" s="10" t="s">
        <v>102</v>
      </c>
      <c r="S64" s="16">
        <v>41836</v>
      </c>
      <c r="T64" s="17">
        <v>197</v>
      </c>
      <c r="U64" s="18">
        <v>0.625</v>
      </c>
      <c r="V64" s="10" t="s">
        <v>55</v>
      </c>
      <c r="W64" s="19">
        <v>1</v>
      </c>
      <c r="X64" s="22" t="s">
        <v>95</v>
      </c>
      <c r="Y64" s="22" t="s">
        <v>56</v>
      </c>
      <c r="Z64" s="22" t="s">
        <v>57</v>
      </c>
      <c r="AA64" s="23">
        <v>40</v>
      </c>
      <c r="AB64" s="22" t="s">
        <v>103</v>
      </c>
      <c r="AC64" s="22" t="s">
        <v>56</v>
      </c>
      <c r="AD64" s="22"/>
      <c r="AE64" s="23">
        <v>0.1</v>
      </c>
      <c r="AF64" s="22" t="s">
        <v>103</v>
      </c>
      <c r="AG64" s="22" t="s">
        <v>56</v>
      </c>
      <c r="AH64" s="22" t="s">
        <v>57</v>
      </c>
      <c r="AI64" s="23">
        <v>0.1</v>
      </c>
      <c r="AJ64" s="22" t="s">
        <v>58</v>
      </c>
      <c r="AK64" s="22" t="s">
        <v>56</v>
      </c>
      <c r="AL64" s="24" t="s">
        <v>59</v>
      </c>
      <c r="AM64" s="23">
        <v>7.0000000000000007E-2</v>
      </c>
      <c r="AN64" s="21">
        <v>18</v>
      </c>
      <c r="AO64" s="22" t="s">
        <v>60</v>
      </c>
      <c r="AP64" s="22"/>
      <c r="AQ64" s="23">
        <v>0.02</v>
      </c>
      <c r="AR64" s="22" t="s">
        <v>61</v>
      </c>
      <c r="AS64" s="22" t="s">
        <v>56</v>
      </c>
      <c r="AT64" s="24" t="s">
        <v>59</v>
      </c>
      <c r="AU64" s="23">
        <v>1</v>
      </c>
      <c r="AV64" s="22" t="s">
        <v>62</v>
      </c>
      <c r="AW64" s="22" t="s">
        <v>56</v>
      </c>
      <c r="AX64" s="24" t="s">
        <v>59</v>
      </c>
      <c r="AY64" s="23">
        <v>4</v>
      </c>
      <c r="AZ64" s="21">
        <v>71</v>
      </c>
      <c r="BA64" s="22" t="s">
        <v>60</v>
      </c>
      <c r="BB64" s="22" t="s">
        <v>57</v>
      </c>
      <c r="BC64" s="23">
        <v>1</v>
      </c>
      <c r="BD64" s="21">
        <v>13</v>
      </c>
      <c r="BE64" s="22" t="s">
        <v>56</v>
      </c>
      <c r="BF64" s="22" t="s">
        <v>57</v>
      </c>
      <c r="BG64" s="23">
        <v>3</v>
      </c>
      <c r="BH64" s="21">
        <v>16</v>
      </c>
      <c r="BI64" s="22" t="s">
        <v>56</v>
      </c>
      <c r="BJ64" s="22" t="s">
        <v>57</v>
      </c>
      <c r="BK64" s="23">
        <v>3</v>
      </c>
      <c r="BL64" s="22" t="s">
        <v>63</v>
      </c>
      <c r="BM64" s="22" t="s">
        <v>56</v>
      </c>
      <c r="BN64" s="24" t="s">
        <v>59</v>
      </c>
      <c r="BO64" s="23">
        <v>0.15</v>
      </c>
      <c r="BP64" s="21">
        <v>3.7</v>
      </c>
      <c r="BQ64" s="22" t="s">
        <v>60</v>
      </c>
      <c r="BR64" s="22"/>
      <c r="BS64" s="22">
        <v>0.06</v>
      </c>
      <c r="BT64" s="22" t="s">
        <v>104</v>
      </c>
      <c r="BU64" s="22" t="s">
        <v>56</v>
      </c>
      <c r="BV64" s="24" t="s">
        <v>59</v>
      </c>
      <c r="BW64" s="23">
        <v>2</v>
      </c>
      <c r="BX64" s="22" t="s">
        <v>61</v>
      </c>
      <c r="BY64" s="22" t="s">
        <v>56</v>
      </c>
      <c r="BZ64" s="24" t="s">
        <v>59</v>
      </c>
      <c r="CA64" s="23">
        <v>1</v>
      </c>
      <c r="CB64" s="22" t="s">
        <v>64</v>
      </c>
      <c r="CC64" s="22" t="s">
        <v>56</v>
      </c>
      <c r="CD64" s="24" t="s">
        <v>59</v>
      </c>
      <c r="CE64" s="22">
        <v>0.17</v>
      </c>
      <c r="CF64" s="22" t="s">
        <v>65</v>
      </c>
      <c r="CG64" s="22" t="s">
        <v>56</v>
      </c>
      <c r="CH64" s="24" t="s">
        <v>59</v>
      </c>
      <c r="CI64" s="23">
        <v>0.7</v>
      </c>
      <c r="CJ64" s="21">
        <v>1.2</v>
      </c>
      <c r="CK64" s="22" t="s">
        <v>60</v>
      </c>
      <c r="CL64" s="22"/>
      <c r="CM64" s="23">
        <v>0.1</v>
      </c>
      <c r="CN64" s="21">
        <v>0.91</v>
      </c>
      <c r="CO64" s="22" t="s">
        <v>56</v>
      </c>
      <c r="CP64" s="22" t="s">
        <v>66</v>
      </c>
      <c r="CQ64" s="23">
        <v>0.1</v>
      </c>
      <c r="CR64" s="22" t="s">
        <v>67</v>
      </c>
      <c r="CS64" s="22" t="s">
        <v>56</v>
      </c>
      <c r="CT64" s="24" t="s">
        <v>59</v>
      </c>
      <c r="CU64" s="23">
        <v>10</v>
      </c>
      <c r="CV64" s="21">
        <v>1.4999999999999999E-2</v>
      </c>
      <c r="CW64" s="22" t="s">
        <v>60</v>
      </c>
      <c r="CX64" s="22" t="s">
        <v>57</v>
      </c>
      <c r="CY64" s="23">
        <v>3.0000000000000001E-3</v>
      </c>
      <c r="CZ64" s="23"/>
      <c r="DA64" s="23"/>
      <c r="DB64" s="23"/>
      <c r="DC64" s="23"/>
      <c r="DD64" s="22">
        <v>3.0000000000000001E-3</v>
      </c>
      <c r="DE64" s="22" t="s">
        <v>60</v>
      </c>
      <c r="DF64" s="24" t="s">
        <v>59</v>
      </c>
      <c r="DG64" s="23">
        <v>3.0000000000000001E-3</v>
      </c>
      <c r="DH64" s="21">
        <v>14</v>
      </c>
      <c r="DI64" s="22" t="s">
        <v>60</v>
      </c>
      <c r="DJ64" s="22" t="s">
        <v>57</v>
      </c>
      <c r="DK64" s="23">
        <v>1</v>
      </c>
      <c r="DL64" s="21">
        <v>64</v>
      </c>
      <c r="DM64" s="22" t="s">
        <v>60</v>
      </c>
      <c r="DN64" s="22"/>
      <c r="DO64" s="22">
        <v>10</v>
      </c>
      <c r="DP64" s="25">
        <v>0.14799999999999999</v>
      </c>
      <c r="DQ64" s="56">
        <f t="shared" si="1"/>
        <v>49.333333333333329</v>
      </c>
      <c r="DR64" s="22" t="s">
        <v>60</v>
      </c>
      <c r="DS64" s="22"/>
      <c r="DT64" s="23">
        <v>1E-3</v>
      </c>
      <c r="DU64" s="22" t="s">
        <v>68</v>
      </c>
      <c r="DV64" s="22" t="s">
        <v>60</v>
      </c>
      <c r="EE64" t="s">
        <v>445</v>
      </c>
    </row>
    <row r="65" spans="1:135">
      <c r="A65" s="6">
        <v>7</v>
      </c>
      <c r="B65" s="6">
        <v>2014</v>
      </c>
      <c r="C65" s="7" t="s">
        <v>106</v>
      </c>
      <c r="D65" s="8">
        <v>9245</v>
      </c>
      <c r="E65" s="9" t="s">
        <v>107</v>
      </c>
      <c r="F65" s="9" t="s">
        <v>108</v>
      </c>
      <c r="G65" s="11">
        <v>37.172530000000002</v>
      </c>
      <c r="H65" s="11">
        <v>-107.296858</v>
      </c>
      <c r="I65" s="10" t="s">
        <v>49</v>
      </c>
      <c r="J65" s="6">
        <v>5.7</v>
      </c>
      <c r="K65" s="10" t="s">
        <v>50</v>
      </c>
      <c r="L65" s="12">
        <v>7.98</v>
      </c>
      <c r="M65" s="13" t="s">
        <v>109</v>
      </c>
      <c r="N65" s="14" t="s">
        <v>110</v>
      </c>
      <c r="O65" s="14"/>
      <c r="P65" s="14">
        <v>17.41</v>
      </c>
      <c r="Q65" s="15" t="s">
        <v>53</v>
      </c>
      <c r="R65" s="10" t="s">
        <v>111</v>
      </c>
      <c r="S65" s="16">
        <v>41837</v>
      </c>
      <c r="T65" s="17">
        <v>198</v>
      </c>
      <c r="U65" s="18">
        <v>0.45833333333333331</v>
      </c>
      <c r="V65" s="10" t="s">
        <v>55</v>
      </c>
      <c r="W65" s="19">
        <v>1</v>
      </c>
      <c r="X65" s="21">
        <v>740</v>
      </c>
      <c r="Y65" s="22" t="s">
        <v>56</v>
      </c>
      <c r="Z65" s="22" t="s">
        <v>57</v>
      </c>
      <c r="AA65" s="23">
        <v>40</v>
      </c>
      <c r="AB65" s="21">
        <v>1.9</v>
      </c>
      <c r="AC65" s="22" t="s">
        <v>56</v>
      </c>
      <c r="AD65" s="22" t="s">
        <v>57</v>
      </c>
      <c r="AE65" s="23">
        <v>0.1</v>
      </c>
      <c r="AF65" s="21">
        <v>15</v>
      </c>
      <c r="AG65" s="22" t="s">
        <v>56</v>
      </c>
      <c r="AH65" s="22" t="s">
        <v>57</v>
      </c>
      <c r="AI65" s="23">
        <v>0.1</v>
      </c>
      <c r="AJ65" s="21">
        <v>0.34</v>
      </c>
      <c r="AK65" s="22" t="s">
        <v>56</v>
      </c>
      <c r="AL65" s="22" t="s">
        <v>66</v>
      </c>
      <c r="AM65" s="23">
        <v>7.0000000000000007E-2</v>
      </c>
      <c r="AN65" s="21">
        <v>68</v>
      </c>
      <c r="AO65" s="22" t="s">
        <v>60</v>
      </c>
      <c r="AP65" s="22"/>
      <c r="AQ65" s="23">
        <v>0.02</v>
      </c>
      <c r="AR65" s="22" t="s">
        <v>61</v>
      </c>
      <c r="AS65" s="22" t="s">
        <v>56</v>
      </c>
      <c r="AT65" s="24" t="s">
        <v>59</v>
      </c>
      <c r="AU65" s="23">
        <v>1</v>
      </c>
      <c r="AV65" s="22" t="s">
        <v>62</v>
      </c>
      <c r="AW65" s="22" t="s">
        <v>56</v>
      </c>
      <c r="AX65" s="24" t="s">
        <v>59</v>
      </c>
      <c r="AY65" s="23">
        <v>4</v>
      </c>
      <c r="AZ65" s="21">
        <v>440</v>
      </c>
      <c r="BA65" s="22" t="s">
        <v>60</v>
      </c>
      <c r="BB65" s="22" t="s">
        <v>57</v>
      </c>
      <c r="BC65" s="23">
        <v>1</v>
      </c>
      <c r="BD65" s="21">
        <v>490</v>
      </c>
      <c r="BE65" s="22" t="s">
        <v>56</v>
      </c>
      <c r="BF65" s="22" t="s">
        <v>57</v>
      </c>
      <c r="BG65" s="23">
        <v>3</v>
      </c>
      <c r="BH65" s="21">
        <v>29000</v>
      </c>
      <c r="BI65" s="22" t="s">
        <v>56</v>
      </c>
      <c r="BJ65" s="22" t="s">
        <v>57</v>
      </c>
      <c r="BK65" s="23">
        <v>3</v>
      </c>
      <c r="BL65" s="21">
        <v>1.6</v>
      </c>
      <c r="BM65" s="22" t="s">
        <v>56</v>
      </c>
      <c r="BN65" s="22" t="s">
        <v>57</v>
      </c>
      <c r="BO65" s="23">
        <v>0.15</v>
      </c>
      <c r="BP65" s="21">
        <v>18</v>
      </c>
      <c r="BQ65" s="22" t="s">
        <v>60</v>
      </c>
      <c r="BR65" s="22"/>
      <c r="BS65" s="22">
        <v>0.06</v>
      </c>
      <c r="BT65" s="21">
        <v>73</v>
      </c>
      <c r="BU65" s="22" t="s">
        <v>56</v>
      </c>
      <c r="BV65" s="22" t="s">
        <v>57</v>
      </c>
      <c r="BW65" s="23">
        <v>2</v>
      </c>
      <c r="BX65" s="21">
        <v>4.4000000000000004</v>
      </c>
      <c r="BY65" s="22" t="s">
        <v>56</v>
      </c>
      <c r="BZ65" s="22"/>
      <c r="CA65" s="23">
        <v>1</v>
      </c>
      <c r="CB65" s="21">
        <v>1.2</v>
      </c>
      <c r="CC65" s="22" t="s">
        <v>56</v>
      </c>
      <c r="CD65" s="22" t="s">
        <v>57</v>
      </c>
      <c r="CE65" s="22">
        <v>0.17</v>
      </c>
      <c r="CF65" s="22" t="s">
        <v>65</v>
      </c>
      <c r="CG65" s="22" t="s">
        <v>56</v>
      </c>
      <c r="CH65" s="24" t="s">
        <v>59</v>
      </c>
      <c r="CI65" s="23">
        <v>0.7</v>
      </c>
      <c r="CJ65" s="21">
        <v>21</v>
      </c>
      <c r="CK65" s="22" t="s">
        <v>60</v>
      </c>
      <c r="CL65" s="22"/>
      <c r="CM65" s="23">
        <v>0.1</v>
      </c>
      <c r="CN65" s="21">
        <v>0.9</v>
      </c>
      <c r="CO65" s="22" t="s">
        <v>56</v>
      </c>
      <c r="CP65" s="22" t="s">
        <v>66</v>
      </c>
      <c r="CQ65" s="23">
        <v>0.1</v>
      </c>
      <c r="CR65" s="21">
        <v>15</v>
      </c>
      <c r="CS65" s="22" t="s">
        <v>56</v>
      </c>
      <c r="CT65" s="22" t="s">
        <v>57</v>
      </c>
      <c r="CU65" s="23">
        <v>10</v>
      </c>
      <c r="CV65" s="21">
        <v>0.12</v>
      </c>
      <c r="CW65" s="22" t="s">
        <v>60</v>
      </c>
      <c r="CX65" s="22" t="s">
        <v>57</v>
      </c>
      <c r="CY65" s="23">
        <v>3.0000000000000001E-3</v>
      </c>
      <c r="CZ65" s="23"/>
      <c r="DA65" s="23"/>
      <c r="DB65" s="23"/>
      <c r="DC65" s="23"/>
      <c r="DD65" s="21">
        <v>1.1000000000000001</v>
      </c>
      <c r="DE65" s="22" t="s">
        <v>60</v>
      </c>
      <c r="DF65" s="22"/>
      <c r="DG65" s="23">
        <v>3.0000000000000001E-3</v>
      </c>
      <c r="DH65" s="21">
        <v>150</v>
      </c>
      <c r="DI65" s="22" t="s">
        <v>60</v>
      </c>
      <c r="DJ65" s="22" t="s">
        <v>57</v>
      </c>
      <c r="DK65" s="23">
        <v>1</v>
      </c>
      <c r="DL65" s="21">
        <v>260</v>
      </c>
      <c r="DM65" s="22" t="s">
        <v>60</v>
      </c>
      <c r="DN65" s="22"/>
      <c r="DO65" s="22">
        <v>10</v>
      </c>
      <c r="DP65" s="25">
        <v>1.1000000000000001</v>
      </c>
      <c r="DQ65" s="56">
        <f t="shared" si="1"/>
        <v>1</v>
      </c>
      <c r="DR65" s="22" t="s">
        <v>60</v>
      </c>
      <c r="DS65" s="22"/>
      <c r="DT65" s="23">
        <v>1E-3</v>
      </c>
      <c r="DU65" s="21">
        <v>0.88</v>
      </c>
      <c r="DV65" s="22" t="s">
        <v>60</v>
      </c>
      <c r="EE65" t="s">
        <v>445</v>
      </c>
    </row>
    <row r="66" spans="1:135">
      <c r="A66" s="6">
        <v>8</v>
      </c>
      <c r="B66" s="6">
        <v>2014</v>
      </c>
      <c r="C66" s="7" t="s">
        <v>112</v>
      </c>
      <c r="D66" s="28">
        <v>9274</v>
      </c>
      <c r="E66" s="9" t="s">
        <v>113</v>
      </c>
      <c r="F66" s="9" t="s">
        <v>114</v>
      </c>
      <c r="G66" s="11">
        <v>37.455877000000001</v>
      </c>
      <c r="H66" s="11">
        <v>-107.198972</v>
      </c>
      <c r="I66" s="10" t="s">
        <v>49</v>
      </c>
      <c r="J66" s="6">
        <v>5.7</v>
      </c>
      <c r="K66" s="10" t="s">
        <v>50</v>
      </c>
      <c r="L66" s="12">
        <v>8.81</v>
      </c>
      <c r="M66" s="13" t="s">
        <v>115</v>
      </c>
      <c r="N66" s="14" t="s">
        <v>116</v>
      </c>
      <c r="O66" s="14"/>
      <c r="P66" s="14">
        <v>23.26</v>
      </c>
      <c r="Q66" s="15" t="s">
        <v>53</v>
      </c>
      <c r="R66" s="10" t="s">
        <v>117</v>
      </c>
      <c r="S66" s="16">
        <v>41837</v>
      </c>
      <c r="T66" s="17">
        <v>198</v>
      </c>
      <c r="U66" s="18">
        <v>0.56944444444444442</v>
      </c>
      <c r="V66" s="10" t="s">
        <v>55</v>
      </c>
      <c r="W66" s="19">
        <v>1</v>
      </c>
      <c r="X66" s="21">
        <v>200</v>
      </c>
      <c r="Y66" s="22" t="s">
        <v>56</v>
      </c>
      <c r="Z66" s="22" t="s">
        <v>57</v>
      </c>
      <c r="AA66" s="23">
        <v>40</v>
      </c>
      <c r="AB66" s="21">
        <v>0.36</v>
      </c>
      <c r="AC66" s="22" t="s">
        <v>56</v>
      </c>
      <c r="AD66" s="22" t="s">
        <v>66</v>
      </c>
      <c r="AE66" s="23">
        <v>0.1</v>
      </c>
      <c r="AF66" s="21">
        <v>0.92</v>
      </c>
      <c r="AG66" s="22" t="s">
        <v>56</v>
      </c>
      <c r="AH66" s="22" t="s">
        <v>66</v>
      </c>
      <c r="AI66" s="23">
        <v>0.1</v>
      </c>
      <c r="AJ66" s="22" t="s">
        <v>58</v>
      </c>
      <c r="AK66" s="22" t="s">
        <v>56</v>
      </c>
      <c r="AL66" s="24" t="s">
        <v>59</v>
      </c>
      <c r="AM66" s="23">
        <v>7.0000000000000007E-2</v>
      </c>
      <c r="AN66" s="21">
        <v>7.7</v>
      </c>
      <c r="AO66" s="22" t="s">
        <v>60</v>
      </c>
      <c r="AP66" s="22"/>
      <c r="AQ66" s="23">
        <v>0.02</v>
      </c>
      <c r="AR66" s="22" t="s">
        <v>61</v>
      </c>
      <c r="AS66" s="22" t="s">
        <v>56</v>
      </c>
      <c r="AT66" s="24" t="s">
        <v>59</v>
      </c>
      <c r="AU66" s="23">
        <v>1</v>
      </c>
      <c r="AV66" s="22" t="s">
        <v>62</v>
      </c>
      <c r="AW66" s="22" t="s">
        <v>56</v>
      </c>
      <c r="AX66" s="24" t="s">
        <v>59</v>
      </c>
      <c r="AY66" s="23">
        <v>4</v>
      </c>
      <c r="AZ66" s="21">
        <v>26</v>
      </c>
      <c r="BA66" s="22" t="s">
        <v>60</v>
      </c>
      <c r="BB66" s="22" t="s">
        <v>57</v>
      </c>
      <c r="BC66" s="23">
        <v>1</v>
      </c>
      <c r="BD66" s="21">
        <v>240</v>
      </c>
      <c r="BE66" s="22" t="s">
        <v>56</v>
      </c>
      <c r="BF66" s="22" t="s">
        <v>57</v>
      </c>
      <c r="BG66" s="23">
        <v>3</v>
      </c>
      <c r="BH66" s="21">
        <v>370</v>
      </c>
      <c r="BI66" s="22" t="s">
        <v>56</v>
      </c>
      <c r="BJ66" s="22" t="s">
        <v>57</v>
      </c>
      <c r="BK66" s="23">
        <v>3</v>
      </c>
      <c r="BL66" s="22" t="s">
        <v>63</v>
      </c>
      <c r="BM66" s="22" t="s">
        <v>56</v>
      </c>
      <c r="BN66" s="24" t="s">
        <v>59</v>
      </c>
      <c r="BO66" s="23">
        <v>0.15</v>
      </c>
      <c r="BP66" s="21">
        <v>1.3</v>
      </c>
      <c r="BQ66" s="22" t="s">
        <v>60</v>
      </c>
      <c r="BR66" s="22"/>
      <c r="BS66" s="22">
        <v>0.06</v>
      </c>
      <c r="BT66" s="21">
        <v>26</v>
      </c>
      <c r="BU66" s="22" t="s">
        <v>56</v>
      </c>
      <c r="BV66" s="22" t="s">
        <v>57</v>
      </c>
      <c r="BW66" s="23">
        <v>2</v>
      </c>
      <c r="BX66" s="22" t="s">
        <v>61</v>
      </c>
      <c r="BY66" s="22" t="s">
        <v>56</v>
      </c>
      <c r="BZ66" s="24" t="s">
        <v>59</v>
      </c>
      <c r="CA66" s="23">
        <v>1</v>
      </c>
      <c r="CB66" s="22" t="s">
        <v>64</v>
      </c>
      <c r="CC66" s="22" t="s">
        <v>56</v>
      </c>
      <c r="CD66" s="24" t="s">
        <v>59</v>
      </c>
      <c r="CE66" s="22">
        <v>0.17</v>
      </c>
      <c r="CF66" s="22" t="s">
        <v>65</v>
      </c>
      <c r="CG66" s="22" t="s">
        <v>56</v>
      </c>
      <c r="CH66" s="24" t="s">
        <v>59</v>
      </c>
      <c r="CI66" s="23">
        <v>0.7</v>
      </c>
      <c r="CJ66" s="21">
        <v>3.4</v>
      </c>
      <c r="CK66" s="22" t="s">
        <v>60</v>
      </c>
      <c r="CL66" s="22"/>
      <c r="CM66" s="23">
        <v>0.1</v>
      </c>
      <c r="CN66" s="21">
        <v>0.1</v>
      </c>
      <c r="CO66" s="22" t="s">
        <v>56</v>
      </c>
      <c r="CP66" s="22" t="s">
        <v>66</v>
      </c>
      <c r="CQ66" s="23">
        <v>0.1</v>
      </c>
      <c r="CR66" s="22" t="s">
        <v>67</v>
      </c>
      <c r="CS66" s="22" t="s">
        <v>56</v>
      </c>
      <c r="CT66" s="24" t="s">
        <v>59</v>
      </c>
      <c r="CU66" s="23">
        <v>10</v>
      </c>
      <c r="CV66" s="21">
        <v>2.1000000000000001E-2</v>
      </c>
      <c r="CW66" s="22" t="s">
        <v>60</v>
      </c>
      <c r="CX66" s="22" t="s">
        <v>57</v>
      </c>
      <c r="CY66" s="23">
        <v>3.0000000000000001E-3</v>
      </c>
      <c r="CZ66" s="23"/>
      <c r="DA66" s="23"/>
      <c r="DB66" s="23"/>
      <c r="DC66" s="23"/>
      <c r="DD66" s="21">
        <v>4.3999999999999997E-2</v>
      </c>
      <c r="DE66" s="22" t="s">
        <v>60</v>
      </c>
      <c r="DF66" s="22"/>
      <c r="DG66" s="23">
        <v>3.0000000000000001E-3</v>
      </c>
      <c r="DH66" s="21">
        <v>2.1</v>
      </c>
      <c r="DI66" s="22" t="s">
        <v>60</v>
      </c>
      <c r="DJ66" s="22" t="s">
        <v>57</v>
      </c>
      <c r="DK66" s="23">
        <v>1</v>
      </c>
      <c r="DL66" s="21">
        <v>31</v>
      </c>
      <c r="DM66" s="22" t="s">
        <v>60</v>
      </c>
      <c r="DN66" s="22"/>
      <c r="DO66" s="22">
        <v>10</v>
      </c>
      <c r="DP66" s="25">
        <v>0.20499999999999999</v>
      </c>
      <c r="DQ66" s="56">
        <f t="shared" si="1"/>
        <v>4.6590909090909092</v>
      </c>
      <c r="DR66" s="22" t="s">
        <v>60</v>
      </c>
      <c r="DS66" s="22"/>
      <c r="DT66" s="23">
        <v>1E-3</v>
      </c>
      <c r="DU66" s="22" t="s">
        <v>68</v>
      </c>
      <c r="DV66" s="22" t="s">
        <v>60</v>
      </c>
      <c r="EE66" t="s">
        <v>445</v>
      </c>
    </row>
    <row r="67" spans="1:135">
      <c r="A67" s="6">
        <v>9</v>
      </c>
      <c r="B67" s="6">
        <v>2014</v>
      </c>
      <c r="C67" s="7" t="s">
        <v>118</v>
      </c>
      <c r="D67" s="28">
        <v>9274</v>
      </c>
      <c r="E67" s="9" t="s">
        <v>113</v>
      </c>
      <c r="F67" s="9" t="s">
        <v>114</v>
      </c>
      <c r="G67" s="11">
        <v>37.455877000000001</v>
      </c>
      <c r="H67" s="11">
        <v>-107.198972</v>
      </c>
      <c r="I67" s="10" t="s">
        <v>49</v>
      </c>
      <c r="J67" s="6">
        <v>5.7</v>
      </c>
      <c r="K67" s="10" t="s">
        <v>50</v>
      </c>
      <c r="L67" s="12">
        <v>8.81</v>
      </c>
      <c r="M67" s="13" t="s">
        <v>115</v>
      </c>
      <c r="N67" s="14" t="s">
        <v>116</v>
      </c>
      <c r="O67" s="14"/>
      <c r="P67" s="14">
        <v>23.26</v>
      </c>
      <c r="Q67" s="15" t="s">
        <v>119</v>
      </c>
      <c r="R67" s="10" t="s">
        <v>120</v>
      </c>
      <c r="S67" s="16">
        <v>41837</v>
      </c>
      <c r="T67" s="17">
        <v>198</v>
      </c>
      <c r="U67" s="18">
        <v>0.56944444444444442</v>
      </c>
      <c r="V67" s="10" t="s">
        <v>55</v>
      </c>
      <c r="W67" s="19">
        <v>1</v>
      </c>
      <c r="X67" s="21">
        <v>200</v>
      </c>
      <c r="Y67" s="22" t="s">
        <v>56</v>
      </c>
      <c r="Z67" s="22" t="s">
        <v>57</v>
      </c>
      <c r="AA67" s="23">
        <v>40</v>
      </c>
      <c r="AB67" s="21">
        <v>0.34</v>
      </c>
      <c r="AC67" s="22" t="s">
        <v>56</v>
      </c>
      <c r="AD67" s="22" t="s">
        <v>66</v>
      </c>
      <c r="AE67" s="23">
        <v>0.1</v>
      </c>
      <c r="AF67" s="21">
        <v>0.92</v>
      </c>
      <c r="AG67" s="22" t="s">
        <v>56</v>
      </c>
      <c r="AH67" s="22" t="s">
        <v>66</v>
      </c>
      <c r="AI67" s="23">
        <v>0.1</v>
      </c>
      <c r="AJ67" s="22" t="s">
        <v>58</v>
      </c>
      <c r="AK67" s="22" t="s">
        <v>56</v>
      </c>
      <c r="AL67" s="24" t="s">
        <v>59</v>
      </c>
      <c r="AM67" s="23">
        <v>7.0000000000000007E-2</v>
      </c>
      <c r="AN67" s="21">
        <v>6.4</v>
      </c>
      <c r="AO67" s="22" t="s">
        <v>60</v>
      </c>
      <c r="AP67" s="22"/>
      <c r="AQ67" s="23">
        <v>0.02</v>
      </c>
      <c r="AR67" s="22" t="s">
        <v>61</v>
      </c>
      <c r="AS67" s="22" t="s">
        <v>56</v>
      </c>
      <c r="AT67" s="24" t="s">
        <v>59</v>
      </c>
      <c r="AU67" s="23">
        <v>1</v>
      </c>
      <c r="AV67" s="22" t="s">
        <v>62</v>
      </c>
      <c r="AW67" s="22" t="s">
        <v>56</v>
      </c>
      <c r="AX67" s="24" t="s">
        <v>59</v>
      </c>
      <c r="AY67" s="23">
        <v>4</v>
      </c>
      <c r="AZ67" s="21">
        <v>27</v>
      </c>
      <c r="BA67" s="22" t="s">
        <v>60</v>
      </c>
      <c r="BB67" s="22" t="s">
        <v>57</v>
      </c>
      <c r="BC67" s="23">
        <v>1</v>
      </c>
      <c r="BD67" s="21">
        <v>220</v>
      </c>
      <c r="BE67" s="22" t="s">
        <v>56</v>
      </c>
      <c r="BF67" s="22" t="s">
        <v>57</v>
      </c>
      <c r="BG67" s="23">
        <v>3</v>
      </c>
      <c r="BH67" s="21">
        <v>400</v>
      </c>
      <c r="BI67" s="22" t="s">
        <v>56</v>
      </c>
      <c r="BJ67" s="22" t="s">
        <v>57</v>
      </c>
      <c r="BK67" s="23">
        <v>3</v>
      </c>
      <c r="BL67" s="22" t="s">
        <v>63</v>
      </c>
      <c r="BM67" s="22" t="s">
        <v>56</v>
      </c>
      <c r="BN67" s="24" t="s">
        <v>59</v>
      </c>
      <c r="BO67" s="23">
        <v>0.15</v>
      </c>
      <c r="BP67" s="21">
        <v>1</v>
      </c>
      <c r="BQ67" s="22" t="s">
        <v>60</v>
      </c>
      <c r="BR67" s="22"/>
      <c r="BS67" s="22">
        <v>0.06</v>
      </c>
      <c r="BT67" s="21">
        <v>20</v>
      </c>
      <c r="BU67" s="22" t="s">
        <v>56</v>
      </c>
      <c r="BV67" s="22" t="s">
        <v>57</v>
      </c>
      <c r="BW67" s="23">
        <v>2</v>
      </c>
      <c r="BX67" s="22" t="s">
        <v>61</v>
      </c>
      <c r="BY67" s="22" t="s">
        <v>56</v>
      </c>
      <c r="BZ67" s="24" t="s">
        <v>59</v>
      </c>
      <c r="CA67" s="23">
        <v>1</v>
      </c>
      <c r="CB67" s="22" t="s">
        <v>64</v>
      </c>
      <c r="CC67" s="22" t="s">
        <v>56</v>
      </c>
      <c r="CD67" s="24" t="s">
        <v>59</v>
      </c>
      <c r="CE67" s="22">
        <v>0.17</v>
      </c>
      <c r="CF67" s="22" t="s">
        <v>65</v>
      </c>
      <c r="CG67" s="22" t="s">
        <v>56</v>
      </c>
      <c r="CH67" s="24" t="s">
        <v>59</v>
      </c>
      <c r="CI67" s="23">
        <v>0.7</v>
      </c>
      <c r="CJ67" s="21">
        <v>2.9</v>
      </c>
      <c r="CK67" s="22" t="s">
        <v>60</v>
      </c>
      <c r="CL67" s="22"/>
      <c r="CM67" s="23">
        <v>0.1</v>
      </c>
      <c r="CN67" s="22" t="s">
        <v>103</v>
      </c>
      <c r="CO67" s="22" t="s">
        <v>56</v>
      </c>
      <c r="CP67" s="24" t="s">
        <v>59</v>
      </c>
      <c r="CQ67" s="23">
        <v>0.1</v>
      </c>
      <c r="CR67" s="22" t="s">
        <v>67</v>
      </c>
      <c r="CS67" s="22" t="s">
        <v>56</v>
      </c>
      <c r="CT67" s="24" t="s">
        <v>59</v>
      </c>
      <c r="CU67" s="23">
        <v>10</v>
      </c>
      <c r="CV67" s="21">
        <v>2.9000000000000001E-2</v>
      </c>
      <c r="CW67" s="22" t="s">
        <v>60</v>
      </c>
      <c r="CX67" s="22" t="s">
        <v>57</v>
      </c>
      <c r="CY67" s="23">
        <v>3.0000000000000001E-3</v>
      </c>
      <c r="CZ67" s="23"/>
      <c r="DA67" s="23"/>
      <c r="DB67" s="23"/>
      <c r="DC67" s="23"/>
      <c r="DD67" s="21">
        <v>4.3999999999999997E-2</v>
      </c>
      <c r="DE67" s="22" t="s">
        <v>60</v>
      </c>
      <c r="DF67" s="22"/>
      <c r="DG67" s="23">
        <v>3.0000000000000001E-3</v>
      </c>
      <c r="DH67" s="21">
        <v>2.1</v>
      </c>
      <c r="DI67" s="22" t="s">
        <v>60</v>
      </c>
      <c r="DJ67" s="22" t="s">
        <v>57</v>
      </c>
      <c r="DK67" s="23">
        <v>1</v>
      </c>
      <c r="DL67" s="21">
        <v>31</v>
      </c>
      <c r="DM67" s="22" t="s">
        <v>60</v>
      </c>
      <c r="DN67" s="22"/>
      <c r="DO67" s="22">
        <v>10</v>
      </c>
      <c r="DP67" s="25">
        <v>0.20399999999999999</v>
      </c>
      <c r="DQ67" s="56">
        <f t="shared" si="1"/>
        <v>4.6363636363636367</v>
      </c>
      <c r="DR67" s="22" t="s">
        <v>60</v>
      </c>
      <c r="DS67" s="22"/>
      <c r="DT67" s="23">
        <v>1E-3</v>
      </c>
      <c r="DU67" s="22" t="s">
        <v>68</v>
      </c>
      <c r="DV67" s="22" t="s">
        <v>60</v>
      </c>
      <c r="EE67" t="s">
        <v>445</v>
      </c>
    </row>
    <row r="68" spans="1:135">
      <c r="A68" s="6">
        <v>10</v>
      </c>
      <c r="B68" s="6">
        <v>2014</v>
      </c>
      <c r="C68" s="7" t="s">
        <v>121</v>
      </c>
      <c r="D68" s="28">
        <v>9274</v>
      </c>
      <c r="E68" s="9" t="s">
        <v>113</v>
      </c>
      <c r="F68" s="9" t="s">
        <v>114</v>
      </c>
      <c r="G68" s="11">
        <v>37.455877000000001</v>
      </c>
      <c r="H68" s="11">
        <v>-107.198972</v>
      </c>
      <c r="I68" s="10" t="s">
        <v>49</v>
      </c>
      <c r="J68" s="6">
        <v>5.7</v>
      </c>
      <c r="K68" s="10" t="s">
        <v>50</v>
      </c>
      <c r="L68" s="12" t="s">
        <v>122</v>
      </c>
      <c r="M68" s="12" t="s">
        <v>122</v>
      </c>
      <c r="N68" s="12" t="s">
        <v>122</v>
      </c>
      <c r="O68" s="12"/>
      <c r="P68" s="12" t="s">
        <v>122</v>
      </c>
      <c r="Q68" s="15" t="s">
        <v>123</v>
      </c>
      <c r="R68" s="10" t="s">
        <v>124</v>
      </c>
      <c r="S68" s="16">
        <v>41837</v>
      </c>
      <c r="T68" s="17">
        <v>198</v>
      </c>
      <c r="U68" s="18">
        <v>0.56944444444444442</v>
      </c>
      <c r="V68" s="10" t="s">
        <v>55</v>
      </c>
      <c r="W68" s="12" t="s">
        <v>122</v>
      </c>
      <c r="X68" s="22" t="s">
        <v>95</v>
      </c>
      <c r="Y68" s="22" t="s">
        <v>56</v>
      </c>
      <c r="Z68" s="22" t="s">
        <v>57</v>
      </c>
      <c r="AA68" s="23">
        <v>40</v>
      </c>
      <c r="AB68" s="22" t="s">
        <v>103</v>
      </c>
      <c r="AC68" s="22" t="s">
        <v>56</v>
      </c>
      <c r="AD68" s="22"/>
      <c r="AE68" s="23">
        <v>0.1</v>
      </c>
      <c r="AF68" s="22" t="s">
        <v>103</v>
      </c>
      <c r="AG68" s="22" t="s">
        <v>56</v>
      </c>
      <c r="AH68" s="22" t="s">
        <v>57</v>
      </c>
      <c r="AI68" s="23">
        <v>0.1</v>
      </c>
      <c r="AJ68" s="22" t="s">
        <v>58</v>
      </c>
      <c r="AK68" s="22" t="s">
        <v>56</v>
      </c>
      <c r="AL68" s="24" t="s">
        <v>59</v>
      </c>
      <c r="AM68" s="23">
        <v>7.0000000000000007E-2</v>
      </c>
      <c r="AN68" s="21">
        <v>9.0999999999999998E-2</v>
      </c>
      <c r="AO68" s="22" t="s">
        <v>60</v>
      </c>
      <c r="AP68" s="22"/>
      <c r="AQ68" s="23">
        <v>0.02</v>
      </c>
      <c r="AR68" s="22" t="s">
        <v>61</v>
      </c>
      <c r="AS68" s="22" t="s">
        <v>56</v>
      </c>
      <c r="AT68" s="24" t="s">
        <v>59</v>
      </c>
      <c r="AU68" s="23">
        <v>1</v>
      </c>
      <c r="AV68" s="22" t="s">
        <v>62</v>
      </c>
      <c r="AW68" s="22" t="s">
        <v>56</v>
      </c>
      <c r="AX68" s="24" t="s">
        <v>59</v>
      </c>
      <c r="AY68" s="23">
        <v>4</v>
      </c>
      <c r="AZ68" s="22" t="s">
        <v>61</v>
      </c>
      <c r="BA68" s="22" t="s">
        <v>60</v>
      </c>
      <c r="BB68" s="24" t="s">
        <v>59</v>
      </c>
      <c r="BC68" s="23">
        <v>1</v>
      </c>
      <c r="BD68" s="22" t="s">
        <v>125</v>
      </c>
      <c r="BE68" s="22" t="s">
        <v>56</v>
      </c>
      <c r="BF68" s="24" t="s">
        <v>59</v>
      </c>
      <c r="BG68" s="23">
        <v>3</v>
      </c>
      <c r="BH68" s="22" t="s">
        <v>125</v>
      </c>
      <c r="BI68" s="22" t="s">
        <v>56</v>
      </c>
      <c r="BJ68" s="24" t="s">
        <v>59</v>
      </c>
      <c r="BK68" s="23">
        <v>3</v>
      </c>
      <c r="BL68" s="22" t="s">
        <v>63</v>
      </c>
      <c r="BM68" s="22" t="s">
        <v>56</v>
      </c>
      <c r="BN68" s="24" t="s">
        <v>59</v>
      </c>
      <c r="BO68" s="23">
        <v>0.15</v>
      </c>
      <c r="BP68" s="22" t="s">
        <v>126</v>
      </c>
      <c r="BQ68" s="22" t="s">
        <v>60</v>
      </c>
      <c r="BR68" s="24" t="s">
        <v>59</v>
      </c>
      <c r="BS68" s="22">
        <v>0.06</v>
      </c>
      <c r="BT68" s="22" t="s">
        <v>104</v>
      </c>
      <c r="BU68" s="22" t="s">
        <v>56</v>
      </c>
      <c r="BV68" s="24" t="s">
        <v>59</v>
      </c>
      <c r="BW68" s="23">
        <v>2</v>
      </c>
      <c r="BX68" s="22" t="s">
        <v>61</v>
      </c>
      <c r="BY68" s="22" t="s">
        <v>56</v>
      </c>
      <c r="BZ68" s="24" t="s">
        <v>59</v>
      </c>
      <c r="CA68" s="23">
        <v>1</v>
      </c>
      <c r="CB68" s="22" t="s">
        <v>64</v>
      </c>
      <c r="CC68" s="22" t="s">
        <v>56</v>
      </c>
      <c r="CD68" s="24" t="s">
        <v>59</v>
      </c>
      <c r="CE68" s="22">
        <v>0.17</v>
      </c>
      <c r="CF68" s="22" t="s">
        <v>65</v>
      </c>
      <c r="CG68" s="22" t="s">
        <v>56</v>
      </c>
      <c r="CH68" s="24" t="s">
        <v>59</v>
      </c>
      <c r="CI68" s="23">
        <v>0.7</v>
      </c>
      <c r="CJ68" s="21">
        <v>0.41</v>
      </c>
      <c r="CK68" s="22" t="s">
        <v>60</v>
      </c>
      <c r="CL68" s="22"/>
      <c r="CM68" s="23">
        <v>0.1</v>
      </c>
      <c r="CN68" s="22" t="s">
        <v>103</v>
      </c>
      <c r="CO68" s="22" t="s">
        <v>56</v>
      </c>
      <c r="CP68" s="24" t="s">
        <v>59</v>
      </c>
      <c r="CQ68" s="23">
        <v>0.1</v>
      </c>
      <c r="CR68" s="22" t="s">
        <v>67</v>
      </c>
      <c r="CS68" s="22" t="s">
        <v>56</v>
      </c>
      <c r="CT68" s="24" t="s">
        <v>59</v>
      </c>
      <c r="CU68" s="23">
        <v>10</v>
      </c>
      <c r="CV68" s="21">
        <v>1.7999999999999999E-2</v>
      </c>
      <c r="CW68" s="22" t="s">
        <v>60</v>
      </c>
      <c r="CX68" s="22" t="s">
        <v>57</v>
      </c>
      <c r="CY68" s="23">
        <v>3.0000000000000001E-3</v>
      </c>
      <c r="CZ68" s="23"/>
      <c r="DA68" s="23"/>
      <c r="DB68" s="23"/>
      <c r="DC68" s="23"/>
      <c r="DD68" s="22">
        <v>3.0000000000000001E-3</v>
      </c>
      <c r="DE68" s="22" t="s">
        <v>60</v>
      </c>
      <c r="DF68" s="24" t="s">
        <v>59</v>
      </c>
      <c r="DG68" s="23">
        <v>3.0000000000000001E-3</v>
      </c>
      <c r="DH68" s="22" t="s">
        <v>61</v>
      </c>
      <c r="DI68" s="22" t="s">
        <v>60</v>
      </c>
      <c r="DJ68" s="24" t="s">
        <v>59</v>
      </c>
      <c r="DK68" s="23">
        <v>1</v>
      </c>
      <c r="DL68" s="22" t="s">
        <v>67</v>
      </c>
      <c r="DM68" s="22" t="s">
        <v>60</v>
      </c>
      <c r="DN68" s="22" t="s">
        <v>59</v>
      </c>
      <c r="DO68" s="22">
        <v>10</v>
      </c>
      <c r="DP68" s="25">
        <v>6.4000000000000001E-2</v>
      </c>
      <c r="DQ68" s="56">
        <f t="shared" si="1"/>
        <v>21.333333333333332</v>
      </c>
      <c r="DR68" s="22" t="s">
        <v>60</v>
      </c>
      <c r="DS68" s="22"/>
      <c r="DT68" s="23">
        <v>1E-3</v>
      </c>
      <c r="DU68" s="22" t="s">
        <v>68</v>
      </c>
      <c r="DV68" s="22" t="s">
        <v>60</v>
      </c>
      <c r="EE68" t="s">
        <v>445</v>
      </c>
    </row>
    <row r="69" spans="1:135">
      <c r="A69" s="6">
        <v>11</v>
      </c>
      <c r="B69" s="6">
        <v>2014</v>
      </c>
      <c r="C69" s="7" t="s">
        <v>127</v>
      </c>
      <c r="D69" s="28">
        <v>9862</v>
      </c>
      <c r="E69" s="9" t="s">
        <v>128</v>
      </c>
      <c r="F69" s="9" t="s">
        <v>129</v>
      </c>
      <c r="G69" s="11">
        <v>37.143698000000001</v>
      </c>
      <c r="H69" s="11">
        <v>-106.88550600000001</v>
      </c>
      <c r="I69" s="10" t="s">
        <v>49</v>
      </c>
      <c r="J69" s="6">
        <v>5.7</v>
      </c>
      <c r="K69" s="10" t="s">
        <v>50</v>
      </c>
      <c r="L69" s="12">
        <v>8.24</v>
      </c>
      <c r="M69" s="13" t="s">
        <v>130</v>
      </c>
      <c r="N69" s="14" t="s">
        <v>131</v>
      </c>
      <c r="O69" s="14"/>
      <c r="P69" s="14">
        <v>22.79</v>
      </c>
      <c r="Q69" s="15" t="s">
        <v>53</v>
      </c>
      <c r="R69" s="10" t="s">
        <v>132</v>
      </c>
      <c r="S69" s="16">
        <v>41837</v>
      </c>
      <c r="T69" s="17">
        <v>198</v>
      </c>
      <c r="U69" s="18">
        <v>0.64583333333333337</v>
      </c>
      <c r="V69" s="10" t="s">
        <v>55</v>
      </c>
      <c r="W69" s="19">
        <v>1</v>
      </c>
      <c r="X69" s="21">
        <v>170</v>
      </c>
      <c r="Y69" s="22" t="s">
        <v>56</v>
      </c>
      <c r="Z69" s="22" t="s">
        <v>57</v>
      </c>
      <c r="AA69" s="23">
        <v>40</v>
      </c>
      <c r="AB69" s="21">
        <v>0.33</v>
      </c>
      <c r="AC69" s="22" t="s">
        <v>56</v>
      </c>
      <c r="AD69" s="22" t="s">
        <v>66</v>
      </c>
      <c r="AE69" s="23">
        <v>0.1</v>
      </c>
      <c r="AF69" s="21">
        <v>1.1000000000000001</v>
      </c>
      <c r="AG69" s="22" t="s">
        <v>56</v>
      </c>
      <c r="AH69" s="22" t="s">
        <v>57</v>
      </c>
      <c r="AI69" s="23">
        <v>0.1</v>
      </c>
      <c r="AJ69" s="22" t="s">
        <v>58</v>
      </c>
      <c r="AK69" s="22" t="s">
        <v>56</v>
      </c>
      <c r="AL69" s="24" t="s">
        <v>59</v>
      </c>
      <c r="AM69" s="23">
        <v>7.0000000000000007E-2</v>
      </c>
      <c r="AN69" s="21">
        <v>12</v>
      </c>
      <c r="AO69" s="22" t="s">
        <v>60</v>
      </c>
      <c r="AP69" s="22"/>
      <c r="AQ69" s="23">
        <v>0.02</v>
      </c>
      <c r="AR69" s="22" t="s">
        <v>61</v>
      </c>
      <c r="AS69" s="22" t="s">
        <v>56</v>
      </c>
      <c r="AT69" s="24" t="s">
        <v>59</v>
      </c>
      <c r="AU69" s="23">
        <v>1</v>
      </c>
      <c r="AV69" s="22" t="s">
        <v>62</v>
      </c>
      <c r="AW69" s="22" t="s">
        <v>56</v>
      </c>
      <c r="AX69" s="24" t="s">
        <v>59</v>
      </c>
      <c r="AY69" s="23">
        <v>4</v>
      </c>
      <c r="AZ69" s="21">
        <v>50</v>
      </c>
      <c r="BA69" s="22" t="s">
        <v>60</v>
      </c>
      <c r="BB69" s="22" t="s">
        <v>57</v>
      </c>
      <c r="BC69" s="23">
        <v>1</v>
      </c>
      <c r="BD69" s="21">
        <v>210</v>
      </c>
      <c r="BE69" s="22" t="s">
        <v>56</v>
      </c>
      <c r="BF69" s="22" t="s">
        <v>57</v>
      </c>
      <c r="BG69" s="23">
        <v>3</v>
      </c>
      <c r="BH69" s="21">
        <v>1400</v>
      </c>
      <c r="BI69" s="22" t="s">
        <v>56</v>
      </c>
      <c r="BJ69" s="22" t="s">
        <v>57</v>
      </c>
      <c r="BK69" s="23">
        <v>3</v>
      </c>
      <c r="BL69" s="22" t="s">
        <v>63</v>
      </c>
      <c r="BM69" s="22" t="s">
        <v>56</v>
      </c>
      <c r="BN69" s="24" t="s">
        <v>59</v>
      </c>
      <c r="BO69" s="23">
        <v>0.15</v>
      </c>
      <c r="BP69" s="21">
        <v>2.1</v>
      </c>
      <c r="BQ69" s="22" t="s">
        <v>60</v>
      </c>
      <c r="BR69" s="22"/>
      <c r="BS69" s="22">
        <v>0.06</v>
      </c>
      <c r="BT69" s="21">
        <v>16</v>
      </c>
      <c r="BU69" s="22" t="s">
        <v>56</v>
      </c>
      <c r="BV69" s="22" t="s">
        <v>57</v>
      </c>
      <c r="BW69" s="23">
        <v>2</v>
      </c>
      <c r="BX69" s="22" t="s">
        <v>61</v>
      </c>
      <c r="BY69" s="22" t="s">
        <v>56</v>
      </c>
      <c r="BZ69" s="24" t="s">
        <v>59</v>
      </c>
      <c r="CA69" s="23">
        <v>1</v>
      </c>
      <c r="CB69" s="22" t="s">
        <v>64</v>
      </c>
      <c r="CC69" s="22" t="s">
        <v>56</v>
      </c>
      <c r="CD69" s="24" t="s">
        <v>59</v>
      </c>
      <c r="CE69" s="22">
        <v>0.17</v>
      </c>
      <c r="CF69" s="22" t="s">
        <v>65</v>
      </c>
      <c r="CG69" s="22" t="s">
        <v>56</v>
      </c>
      <c r="CH69" s="24" t="s">
        <v>59</v>
      </c>
      <c r="CI69" s="23">
        <v>0.7</v>
      </c>
      <c r="CJ69" s="21">
        <v>5.3</v>
      </c>
      <c r="CK69" s="22" t="s">
        <v>60</v>
      </c>
      <c r="CL69" s="22"/>
      <c r="CM69" s="23">
        <v>0.1</v>
      </c>
      <c r="CN69" s="22" t="s">
        <v>103</v>
      </c>
      <c r="CO69" s="22" t="s">
        <v>56</v>
      </c>
      <c r="CP69" s="24" t="s">
        <v>59</v>
      </c>
      <c r="CQ69" s="23">
        <v>0.1</v>
      </c>
      <c r="CR69" s="22" t="s">
        <v>67</v>
      </c>
      <c r="CS69" s="22" t="s">
        <v>56</v>
      </c>
      <c r="CT69" s="24" t="s">
        <v>59</v>
      </c>
      <c r="CU69" s="23">
        <v>10</v>
      </c>
      <c r="CV69" s="21">
        <v>0.02</v>
      </c>
      <c r="CW69" s="22" t="s">
        <v>60</v>
      </c>
      <c r="CX69" s="22" t="s">
        <v>57</v>
      </c>
      <c r="CY69" s="23">
        <v>3.0000000000000001E-3</v>
      </c>
      <c r="CZ69" s="23"/>
      <c r="DA69" s="23"/>
      <c r="DB69" s="23"/>
      <c r="DC69" s="23"/>
      <c r="DD69" s="21">
        <v>9.7000000000000003E-2</v>
      </c>
      <c r="DE69" s="22" t="s">
        <v>60</v>
      </c>
      <c r="DF69" s="22"/>
      <c r="DG69" s="23">
        <v>3.0000000000000001E-3</v>
      </c>
      <c r="DH69" s="21">
        <v>5.2</v>
      </c>
      <c r="DI69" s="22" t="s">
        <v>60</v>
      </c>
      <c r="DJ69" s="22" t="s">
        <v>57</v>
      </c>
      <c r="DK69" s="23">
        <v>1</v>
      </c>
      <c r="DL69" s="21">
        <v>52</v>
      </c>
      <c r="DM69" s="22" t="s">
        <v>60</v>
      </c>
      <c r="DN69" s="22"/>
      <c r="DO69" s="22">
        <v>10</v>
      </c>
      <c r="DP69" s="25">
        <v>0.21099999999999999</v>
      </c>
      <c r="DQ69" s="56">
        <f t="shared" si="1"/>
        <v>2.1752577319587627</v>
      </c>
      <c r="DR69" s="22" t="s">
        <v>60</v>
      </c>
      <c r="DS69" s="22"/>
      <c r="DT69" s="23">
        <v>1E-3</v>
      </c>
      <c r="DU69" s="22" t="s">
        <v>68</v>
      </c>
      <c r="DV69" s="22" t="s">
        <v>60</v>
      </c>
      <c r="EE69" t="s">
        <v>445</v>
      </c>
    </row>
    <row r="70" spans="1:135">
      <c r="A70" s="6">
        <v>12</v>
      </c>
      <c r="B70" s="6">
        <v>2014</v>
      </c>
      <c r="C70" s="7" t="s">
        <v>133</v>
      </c>
      <c r="D70" s="28">
        <v>9853</v>
      </c>
      <c r="E70" s="9" t="s">
        <v>134</v>
      </c>
      <c r="F70" s="9" t="s">
        <v>135</v>
      </c>
      <c r="G70" s="11">
        <v>37.060502999999997</v>
      </c>
      <c r="H70" s="11">
        <v>-106.693152</v>
      </c>
      <c r="I70" s="10" t="s">
        <v>49</v>
      </c>
      <c r="J70" s="6">
        <v>5.7</v>
      </c>
      <c r="K70" s="10" t="s">
        <v>50</v>
      </c>
      <c r="L70" s="12">
        <v>7.75</v>
      </c>
      <c r="M70" s="13" t="s">
        <v>136</v>
      </c>
      <c r="N70" s="14" t="s">
        <v>137</v>
      </c>
      <c r="O70" s="14"/>
      <c r="P70" s="14">
        <v>15.73</v>
      </c>
      <c r="Q70" s="15" t="s">
        <v>53</v>
      </c>
      <c r="R70" s="10" t="s">
        <v>138</v>
      </c>
      <c r="S70" s="16">
        <v>41837</v>
      </c>
      <c r="T70" s="17">
        <v>198</v>
      </c>
      <c r="U70" s="18">
        <v>0.75</v>
      </c>
      <c r="V70" s="10" t="s">
        <v>55</v>
      </c>
      <c r="W70" s="19">
        <v>1</v>
      </c>
      <c r="X70" s="21">
        <v>77</v>
      </c>
      <c r="Y70" s="22" t="s">
        <v>56</v>
      </c>
      <c r="Z70" s="22" t="s">
        <v>57</v>
      </c>
      <c r="AA70" s="23">
        <v>40</v>
      </c>
      <c r="AB70" s="21">
        <v>0.15</v>
      </c>
      <c r="AC70" s="22" t="s">
        <v>56</v>
      </c>
      <c r="AD70" s="22" t="s">
        <v>66</v>
      </c>
      <c r="AE70" s="23">
        <v>0.1</v>
      </c>
      <c r="AF70" s="21">
        <v>0.14000000000000001</v>
      </c>
      <c r="AG70" s="22" t="s">
        <v>56</v>
      </c>
      <c r="AH70" s="22" t="s">
        <v>66</v>
      </c>
      <c r="AI70" s="23">
        <v>0.1</v>
      </c>
      <c r="AJ70" s="22" t="s">
        <v>58</v>
      </c>
      <c r="AK70" s="22" t="s">
        <v>56</v>
      </c>
      <c r="AL70" s="24" t="s">
        <v>59</v>
      </c>
      <c r="AM70" s="23">
        <v>7.0000000000000007E-2</v>
      </c>
      <c r="AN70" s="21">
        <v>13</v>
      </c>
      <c r="AO70" s="22" t="s">
        <v>60</v>
      </c>
      <c r="AP70" s="22" t="s">
        <v>57</v>
      </c>
      <c r="AQ70" s="23">
        <v>0.02</v>
      </c>
      <c r="AR70" s="22" t="s">
        <v>61</v>
      </c>
      <c r="AS70" s="22" t="s">
        <v>56</v>
      </c>
      <c r="AT70" s="24" t="s">
        <v>59</v>
      </c>
      <c r="AU70" s="23">
        <v>1</v>
      </c>
      <c r="AV70" s="22" t="s">
        <v>62</v>
      </c>
      <c r="AW70" s="22" t="s">
        <v>56</v>
      </c>
      <c r="AX70" s="24" t="s">
        <v>59</v>
      </c>
      <c r="AY70" s="23">
        <v>4</v>
      </c>
      <c r="AZ70" s="21">
        <v>48</v>
      </c>
      <c r="BA70" s="22" t="s">
        <v>60</v>
      </c>
      <c r="BB70" s="22" t="s">
        <v>57</v>
      </c>
      <c r="BC70" s="23">
        <v>1</v>
      </c>
      <c r="BD70" s="21">
        <v>110</v>
      </c>
      <c r="BE70" s="22" t="s">
        <v>56</v>
      </c>
      <c r="BF70" s="22" t="s">
        <v>57</v>
      </c>
      <c r="BG70" s="23">
        <v>3</v>
      </c>
      <c r="BH70" s="21">
        <v>140</v>
      </c>
      <c r="BI70" s="22" t="s">
        <v>56</v>
      </c>
      <c r="BJ70" s="22" t="s">
        <v>57</v>
      </c>
      <c r="BK70" s="23">
        <v>3</v>
      </c>
      <c r="BL70" s="22" t="s">
        <v>63</v>
      </c>
      <c r="BM70" s="22" t="s">
        <v>56</v>
      </c>
      <c r="BN70" s="24" t="s">
        <v>59</v>
      </c>
      <c r="BO70" s="23">
        <v>0.15</v>
      </c>
      <c r="BP70" s="21">
        <v>2.1</v>
      </c>
      <c r="BQ70" s="22" t="s">
        <v>60</v>
      </c>
      <c r="BR70" s="22" t="s">
        <v>57</v>
      </c>
      <c r="BS70" s="22">
        <v>0.06</v>
      </c>
      <c r="BT70" s="21">
        <v>11</v>
      </c>
      <c r="BU70" s="22" t="s">
        <v>56</v>
      </c>
      <c r="BV70" s="22" t="s">
        <v>57</v>
      </c>
      <c r="BW70" s="23">
        <v>2</v>
      </c>
      <c r="BX70" s="22" t="s">
        <v>61</v>
      </c>
      <c r="BY70" s="22" t="s">
        <v>56</v>
      </c>
      <c r="BZ70" s="24" t="s">
        <v>59</v>
      </c>
      <c r="CA70" s="23">
        <v>1</v>
      </c>
      <c r="CB70" s="22" t="s">
        <v>64</v>
      </c>
      <c r="CC70" s="22" t="s">
        <v>56</v>
      </c>
      <c r="CD70" s="24" t="s">
        <v>59</v>
      </c>
      <c r="CE70" s="22">
        <v>0.17</v>
      </c>
      <c r="CF70" s="22" t="s">
        <v>65</v>
      </c>
      <c r="CG70" s="22" t="s">
        <v>56</v>
      </c>
      <c r="CH70" s="24" t="s">
        <v>59</v>
      </c>
      <c r="CI70" s="23">
        <v>0.7</v>
      </c>
      <c r="CJ70" s="21">
        <v>4.2</v>
      </c>
      <c r="CK70" s="22" t="s">
        <v>60</v>
      </c>
      <c r="CL70" s="22" t="s">
        <v>57</v>
      </c>
      <c r="CM70" s="23">
        <v>0.1</v>
      </c>
      <c r="CN70" s="22" t="s">
        <v>103</v>
      </c>
      <c r="CO70" s="22" t="s">
        <v>56</v>
      </c>
      <c r="CP70" s="24" t="s">
        <v>59</v>
      </c>
      <c r="CQ70" s="23">
        <v>0.1</v>
      </c>
      <c r="CR70" s="22" t="s">
        <v>67</v>
      </c>
      <c r="CS70" s="22" t="s">
        <v>56</v>
      </c>
      <c r="CT70" s="24" t="s">
        <v>59</v>
      </c>
      <c r="CU70" s="23">
        <v>10</v>
      </c>
      <c r="CV70" s="21">
        <v>3.1E-2</v>
      </c>
      <c r="CW70" s="22" t="s">
        <v>60</v>
      </c>
      <c r="CX70" s="22" t="s">
        <v>57</v>
      </c>
      <c r="CY70" s="23">
        <v>3.0000000000000001E-3</v>
      </c>
      <c r="CZ70" s="23"/>
      <c r="DA70" s="23"/>
      <c r="DB70" s="23"/>
      <c r="DC70" s="23"/>
      <c r="DD70" s="21">
        <v>0.06</v>
      </c>
      <c r="DE70" s="22" t="s">
        <v>60</v>
      </c>
      <c r="DF70" s="22"/>
      <c r="DG70" s="23">
        <v>3.0000000000000001E-3</v>
      </c>
      <c r="DH70" s="21">
        <v>30</v>
      </c>
      <c r="DI70" s="22" t="s">
        <v>60</v>
      </c>
      <c r="DJ70" s="22" t="s">
        <v>57</v>
      </c>
      <c r="DK70" s="23">
        <v>1</v>
      </c>
      <c r="DL70" s="21">
        <v>36</v>
      </c>
      <c r="DM70" s="22" t="s">
        <v>60</v>
      </c>
      <c r="DN70" s="22"/>
      <c r="DO70" s="22">
        <v>10</v>
      </c>
      <c r="DP70" s="25">
        <v>0.125</v>
      </c>
      <c r="DQ70" s="56">
        <f t="shared" si="1"/>
        <v>2.0833333333333335</v>
      </c>
      <c r="DR70" s="22" t="s">
        <v>60</v>
      </c>
      <c r="DS70" s="22"/>
      <c r="DT70" s="23">
        <v>1E-3</v>
      </c>
      <c r="DU70" s="22" t="s">
        <v>68</v>
      </c>
      <c r="DV70" s="22" t="s">
        <v>60</v>
      </c>
      <c r="EE70" t="s">
        <v>445</v>
      </c>
    </row>
    <row r="71" spans="1:135">
      <c r="A71" s="6">
        <v>13</v>
      </c>
      <c r="B71" s="6">
        <v>2014</v>
      </c>
      <c r="C71" s="7" t="s">
        <v>139</v>
      </c>
      <c r="D71" s="8">
        <v>10329</v>
      </c>
      <c r="E71" s="9" t="s">
        <v>140</v>
      </c>
      <c r="F71" s="9" t="s">
        <v>141</v>
      </c>
      <c r="G71" s="11">
        <v>38.024929999999998</v>
      </c>
      <c r="H71" s="11">
        <v>-106.837052</v>
      </c>
      <c r="I71" s="29" t="s">
        <v>142</v>
      </c>
      <c r="J71" s="30">
        <v>6</v>
      </c>
      <c r="K71" s="29" t="s">
        <v>50</v>
      </c>
      <c r="L71" s="12">
        <v>7.83</v>
      </c>
      <c r="M71" s="13" t="s">
        <v>143</v>
      </c>
      <c r="N71" s="14" t="s">
        <v>144</v>
      </c>
      <c r="O71" s="14"/>
      <c r="P71" s="14">
        <v>14.67</v>
      </c>
      <c r="Q71" s="15" t="s">
        <v>53</v>
      </c>
      <c r="R71" s="29" t="s">
        <v>145</v>
      </c>
      <c r="S71" s="31">
        <v>41842</v>
      </c>
      <c r="T71" s="17">
        <v>203</v>
      </c>
      <c r="U71" s="32">
        <v>0.5493055555555556</v>
      </c>
      <c r="V71" s="29" t="s">
        <v>146</v>
      </c>
      <c r="W71" s="19">
        <v>1</v>
      </c>
      <c r="X71" s="24" t="s">
        <v>95</v>
      </c>
      <c r="Y71" s="24" t="s">
        <v>56</v>
      </c>
      <c r="Z71" s="24" t="s">
        <v>57</v>
      </c>
      <c r="AA71" s="23">
        <v>40</v>
      </c>
      <c r="AB71" s="23">
        <v>0.86</v>
      </c>
      <c r="AC71" s="24" t="s">
        <v>56</v>
      </c>
      <c r="AD71" s="24" t="s">
        <v>66</v>
      </c>
      <c r="AE71" s="23">
        <v>0.1</v>
      </c>
      <c r="AF71" s="23">
        <v>3.1</v>
      </c>
      <c r="AG71" s="24" t="s">
        <v>56</v>
      </c>
      <c r="AH71" s="24" t="s">
        <v>57</v>
      </c>
      <c r="AI71" s="23">
        <v>0.1</v>
      </c>
      <c r="AJ71" s="24" t="s">
        <v>58</v>
      </c>
      <c r="AK71" s="24" t="s">
        <v>56</v>
      </c>
      <c r="AL71" s="24" t="s">
        <v>59</v>
      </c>
      <c r="AM71" s="23">
        <v>7.0000000000000007E-2</v>
      </c>
      <c r="AN71" s="23">
        <v>8.6999999999999993</v>
      </c>
      <c r="AO71" s="24" t="s">
        <v>60</v>
      </c>
      <c r="AP71" s="22"/>
      <c r="AQ71" s="23">
        <v>0.02</v>
      </c>
      <c r="AR71" s="24" t="s">
        <v>61</v>
      </c>
      <c r="AS71" s="24" t="s">
        <v>56</v>
      </c>
      <c r="AT71" s="24" t="s">
        <v>59</v>
      </c>
      <c r="AU71" s="23">
        <v>1</v>
      </c>
      <c r="AV71" s="24" t="s">
        <v>62</v>
      </c>
      <c r="AW71" s="24" t="s">
        <v>56</v>
      </c>
      <c r="AX71" s="24" t="s">
        <v>59</v>
      </c>
      <c r="AY71" s="23">
        <v>4</v>
      </c>
      <c r="AZ71" s="23">
        <v>35</v>
      </c>
      <c r="BA71" s="24" t="s">
        <v>60</v>
      </c>
      <c r="BB71" s="24" t="s">
        <v>57</v>
      </c>
      <c r="BC71" s="23">
        <v>1</v>
      </c>
      <c r="BD71" s="23">
        <v>260</v>
      </c>
      <c r="BE71" s="24" t="s">
        <v>56</v>
      </c>
      <c r="BF71" s="24" t="s">
        <v>57</v>
      </c>
      <c r="BG71" s="23">
        <v>3</v>
      </c>
      <c r="BH71" s="23">
        <v>520</v>
      </c>
      <c r="BI71" s="24" t="s">
        <v>56</v>
      </c>
      <c r="BJ71" s="24" t="s">
        <v>57</v>
      </c>
      <c r="BK71" s="23">
        <v>3</v>
      </c>
      <c r="BL71" s="24" t="s">
        <v>63</v>
      </c>
      <c r="BM71" s="24" t="s">
        <v>56</v>
      </c>
      <c r="BN71" s="24" t="s">
        <v>59</v>
      </c>
      <c r="BO71" s="23">
        <v>0.15</v>
      </c>
      <c r="BP71" s="23">
        <v>2.5</v>
      </c>
      <c r="BQ71" s="24" t="s">
        <v>60</v>
      </c>
      <c r="BR71" s="22"/>
      <c r="BS71" s="22">
        <v>0.06</v>
      </c>
      <c r="BT71" s="23">
        <v>26</v>
      </c>
      <c r="BU71" s="24" t="s">
        <v>56</v>
      </c>
      <c r="BV71" s="24" t="s">
        <v>57</v>
      </c>
      <c r="BW71" s="23">
        <v>2</v>
      </c>
      <c r="BX71" s="24" t="s">
        <v>61</v>
      </c>
      <c r="BY71" s="24" t="s">
        <v>56</v>
      </c>
      <c r="BZ71" s="24" t="s">
        <v>59</v>
      </c>
      <c r="CA71" s="23">
        <v>1</v>
      </c>
      <c r="CB71" s="24" t="s">
        <v>64</v>
      </c>
      <c r="CC71" s="24" t="s">
        <v>56</v>
      </c>
      <c r="CD71" s="24" t="s">
        <v>59</v>
      </c>
      <c r="CE71" s="22">
        <v>0.17</v>
      </c>
      <c r="CF71" s="24" t="s">
        <v>65</v>
      </c>
      <c r="CG71" s="24" t="s">
        <v>56</v>
      </c>
      <c r="CH71" s="24" t="s">
        <v>59</v>
      </c>
      <c r="CI71" s="23">
        <v>0.7</v>
      </c>
      <c r="CJ71" s="23">
        <v>2.5</v>
      </c>
      <c r="CK71" s="24" t="s">
        <v>60</v>
      </c>
      <c r="CL71" s="22"/>
      <c r="CM71" s="23">
        <v>0.1</v>
      </c>
      <c r="CN71" s="24" t="s">
        <v>103</v>
      </c>
      <c r="CO71" s="24" t="s">
        <v>56</v>
      </c>
      <c r="CP71" s="24" t="s">
        <v>59</v>
      </c>
      <c r="CQ71" s="23">
        <v>0.1</v>
      </c>
      <c r="CR71" s="24" t="s">
        <v>67</v>
      </c>
      <c r="CS71" s="24" t="s">
        <v>56</v>
      </c>
      <c r="CT71" s="24" t="s">
        <v>59</v>
      </c>
      <c r="CU71" s="23">
        <v>10</v>
      </c>
      <c r="CV71" s="23">
        <v>0.02</v>
      </c>
      <c r="CW71" s="24" t="s">
        <v>60</v>
      </c>
      <c r="CX71" s="24" t="s">
        <v>57</v>
      </c>
      <c r="CY71" s="23">
        <v>3.0000000000000001E-3</v>
      </c>
      <c r="CZ71" s="23"/>
      <c r="DA71" s="23"/>
      <c r="DB71" s="23"/>
      <c r="DC71" s="23"/>
      <c r="DD71" s="23">
        <v>7.2999999999999995E-2</v>
      </c>
      <c r="DE71" s="24" t="s">
        <v>60</v>
      </c>
      <c r="DF71" s="22"/>
      <c r="DG71" s="23">
        <v>3.0000000000000001E-3</v>
      </c>
      <c r="DH71" s="23">
        <v>9.6999999999999993</v>
      </c>
      <c r="DI71" s="24" t="s">
        <v>60</v>
      </c>
      <c r="DJ71" s="24" t="s">
        <v>57</v>
      </c>
      <c r="DK71" s="23">
        <v>1</v>
      </c>
      <c r="DL71" s="23">
        <v>29</v>
      </c>
      <c r="DM71" s="24" t="s">
        <v>60</v>
      </c>
      <c r="DN71" s="22"/>
      <c r="DO71" s="22">
        <v>10</v>
      </c>
      <c r="DP71" s="23">
        <v>0.182</v>
      </c>
      <c r="DQ71" s="56">
        <f t="shared" si="1"/>
        <v>2.493150684931507</v>
      </c>
      <c r="DR71" s="24" t="s">
        <v>60</v>
      </c>
      <c r="DS71" s="22"/>
      <c r="DT71" s="23">
        <v>1E-3</v>
      </c>
      <c r="DU71" s="23">
        <v>7.2999999999999995E-2</v>
      </c>
      <c r="DV71" s="24" t="s">
        <v>60</v>
      </c>
      <c r="EE71" t="s">
        <v>445</v>
      </c>
    </row>
    <row r="72" spans="1:135">
      <c r="A72" s="6">
        <v>14</v>
      </c>
      <c r="B72" s="6">
        <v>2014</v>
      </c>
      <c r="C72" s="7" t="s">
        <v>147</v>
      </c>
      <c r="D72" s="28">
        <v>10324</v>
      </c>
      <c r="E72" s="9" t="s">
        <v>148</v>
      </c>
      <c r="F72" s="9" t="s">
        <v>149</v>
      </c>
      <c r="G72" s="11">
        <v>38.223889999999997</v>
      </c>
      <c r="H72" s="11">
        <v>-106.743961</v>
      </c>
      <c r="I72" s="29" t="s">
        <v>142</v>
      </c>
      <c r="J72" s="30">
        <v>6</v>
      </c>
      <c r="K72" s="29" t="s">
        <v>50</v>
      </c>
      <c r="L72" s="12">
        <v>8.8000000000000007</v>
      </c>
      <c r="M72" s="13" t="s">
        <v>150</v>
      </c>
      <c r="N72" s="14" t="s">
        <v>151</v>
      </c>
      <c r="O72" s="14"/>
      <c r="P72" s="14">
        <v>22.55</v>
      </c>
      <c r="Q72" s="15" t="s">
        <v>53</v>
      </c>
      <c r="R72" s="29" t="s">
        <v>152</v>
      </c>
      <c r="S72" s="31">
        <v>41842</v>
      </c>
      <c r="T72" s="17">
        <v>203</v>
      </c>
      <c r="U72" s="32">
        <v>0.65833333333333333</v>
      </c>
      <c r="V72" s="29" t="s">
        <v>146</v>
      </c>
      <c r="W72" s="19">
        <v>1</v>
      </c>
      <c r="X72" s="23">
        <v>58</v>
      </c>
      <c r="Y72" s="24" t="s">
        <v>56</v>
      </c>
      <c r="Z72" s="24" t="s">
        <v>57</v>
      </c>
      <c r="AA72" s="23">
        <v>40</v>
      </c>
      <c r="AB72" s="23">
        <v>2.8</v>
      </c>
      <c r="AC72" s="24" t="s">
        <v>56</v>
      </c>
      <c r="AD72" s="24" t="s">
        <v>57</v>
      </c>
      <c r="AE72" s="23">
        <v>0.1</v>
      </c>
      <c r="AF72" s="23">
        <v>5.5</v>
      </c>
      <c r="AG72" s="24" t="s">
        <v>56</v>
      </c>
      <c r="AH72" s="24" t="s">
        <v>57</v>
      </c>
      <c r="AI72" s="23">
        <v>0.1</v>
      </c>
      <c r="AJ72" s="24" t="s">
        <v>58</v>
      </c>
      <c r="AK72" s="24" t="s">
        <v>56</v>
      </c>
      <c r="AL72" s="24" t="s">
        <v>59</v>
      </c>
      <c r="AM72" s="23">
        <v>7.0000000000000007E-2</v>
      </c>
      <c r="AN72" s="23">
        <v>19</v>
      </c>
      <c r="AO72" s="24" t="s">
        <v>60</v>
      </c>
      <c r="AP72" s="22"/>
      <c r="AQ72" s="23">
        <v>0.02</v>
      </c>
      <c r="AR72" s="24" t="s">
        <v>61</v>
      </c>
      <c r="AS72" s="24" t="s">
        <v>56</v>
      </c>
      <c r="AT72" s="24" t="s">
        <v>59</v>
      </c>
      <c r="AU72" s="23">
        <v>1</v>
      </c>
      <c r="AV72" s="24" t="s">
        <v>62</v>
      </c>
      <c r="AW72" s="24" t="s">
        <v>56</v>
      </c>
      <c r="AX72" s="24" t="s">
        <v>59</v>
      </c>
      <c r="AY72" s="23">
        <v>4</v>
      </c>
      <c r="AZ72" s="23">
        <v>72</v>
      </c>
      <c r="BA72" s="24" t="s">
        <v>60</v>
      </c>
      <c r="BB72" s="24" t="s">
        <v>57</v>
      </c>
      <c r="BC72" s="23">
        <v>1</v>
      </c>
      <c r="BD72" s="23">
        <v>250</v>
      </c>
      <c r="BE72" s="24" t="s">
        <v>56</v>
      </c>
      <c r="BF72" s="24" t="s">
        <v>57</v>
      </c>
      <c r="BG72" s="23">
        <v>3</v>
      </c>
      <c r="BH72" s="23">
        <v>740</v>
      </c>
      <c r="BI72" s="24" t="s">
        <v>56</v>
      </c>
      <c r="BJ72" s="24" t="s">
        <v>57</v>
      </c>
      <c r="BK72" s="23">
        <v>3</v>
      </c>
      <c r="BL72" s="24" t="s">
        <v>63</v>
      </c>
      <c r="BM72" s="24" t="s">
        <v>56</v>
      </c>
      <c r="BN72" s="24" t="s">
        <v>59</v>
      </c>
      <c r="BO72" s="23">
        <v>0.15</v>
      </c>
      <c r="BP72" s="23">
        <v>3.6</v>
      </c>
      <c r="BQ72" s="24" t="s">
        <v>60</v>
      </c>
      <c r="BR72" s="22"/>
      <c r="BS72" s="22">
        <v>0.06</v>
      </c>
      <c r="BT72" s="23">
        <v>26</v>
      </c>
      <c r="BU72" s="24" t="s">
        <v>56</v>
      </c>
      <c r="BV72" s="24" t="s">
        <v>57</v>
      </c>
      <c r="BW72" s="23">
        <v>2</v>
      </c>
      <c r="BX72" s="24" t="s">
        <v>61</v>
      </c>
      <c r="BY72" s="24" t="s">
        <v>56</v>
      </c>
      <c r="BZ72" s="24" t="s">
        <v>59</v>
      </c>
      <c r="CA72" s="23">
        <v>1</v>
      </c>
      <c r="CB72" s="24" t="s">
        <v>64</v>
      </c>
      <c r="CC72" s="24" t="s">
        <v>56</v>
      </c>
      <c r="CD72" s="24" t="s">
        <v>59</v>
      </c>
      <c r="CE72" s="22">
        <v>0.17</v>
      </c>
      <c r="CF72" s="24" t="s">
        <v>65</v>
      </c>
      <c r="CG72" s="24" t="s">
        <v>56</v>
      </c>
      <c r="CH72" s="24" t="s">
        <v>59</v>
      </c>
      <c r="CI72" s="23">
        <v>0.7</v>
      </c>
      <c r="CJ72" s="23">
        <v>6.1</v>
      </c>
      <c r="CK72" s="24" t="s">
        <v>60</v>
      </c>
      <c r="CL72" s="22"/>
      <c r="CM72" s="23">
        <v>0.1</v>
      </c>
      <c r="CN72" s="23">
        <v>1.6</v>
      </c>
      <c r="CO72" s="24" t="s">
        <v>56</v>
      </c>
      <c r="CP72" s="24" t="s">
        <v>57</v>
      </c>
      <c r="CQ72" s="23">
        <v>0.1</v>
      </c>
      <c r="CR72" s="24" t="s">
        <v>67</v>
      </c>
      <c r="CS72" s="24" t="s">
        <v>56</v>
      </c>
      <c r="CT72" s="24" t="s">
        <v>59</v>
      </c>
      <c r="CU72" s="23">
        <v>10</v>
      </c>
      <c r="CV72" s="23">
        <v>1.6E-2</v>
      </c>
      <c r="CW72" s="24" t="s">
        <v>60</v>
      </c>
      <c r="CX72" s="24" t="s">
        <v>57</v>
      </c>
      <c r="CY72" s="23">
        <v>3.0000000000000001E-3</v>
      </c>
      <c r="CZ72" s="23"/>
      <c r="DA72" s="23"/>
      <c r="DB72" s="23"/>
      <c r="DC72" s="23"/>
      <c r="DD72" s="23">
        <v>0.14000000000000001</v>
      </c>
      <c r="DE72" s="24" t="s">
        <v>60</v>
      </c>
      <c r="DF72" s="22"/>
      <c r="DG72" s="23">
        <v>3.0000000000000001E-3</v>
      </c>
      <c r="DH72" s="23">
        <v>3.9</v>
      </c>
      <c r="DI72" s="24" t="s">
        <v>60</v>
      </c>
      <c r="DJ72" s="24" t="s">
        <v>57</v>
      </c>
      <c r="DK72" s="23">
        <v>1</v>
      </c>
      <c r="DL72" s="23">
        <v>81</v>
      </c>
      <c r="DM72" s="24" t="s">
        <v>60</v>
      </c>
      <c r="DN72" s="22"/>
      <c r="DO72" s="22">
        <v>10</v>
      </c>
      <c r="DP72" s="23">
        <v>0.17699999999999999</v>
      </c>
      <c r="DQ72" s="56">
        <f t="shared" si="1"/>
        <v>1.264285714285714</v>
      </c>
      <c r="DR72" s="24" t="s">
        <v>60</v>
      </c>
      <c r="DS72" s="22"/>
      <c r="DT72" s="23">
        <v>1E-3</v>
      </c>
      <c r="DU72" s="24" t="s">
        <v>68</v>
      </c>
      <c r="DV72" s="24" t="s">
        <v>60</v>
      </c>
      <c r="EE72" t="s">
        <v>445</v>
      </c>
    </row>
    <row r="73" spans="1:135">
      <c r="A73" s="6">
        <v>15</v>
      </c>
      <c r="B73" s="6">
        <v>2014</v>
      </c>
      <c r="C73" s="7" t="s">
        <v>153</v>
      </c>
      <c r="D73" s="8">
        <v>10283</v>
      </c>
      <c r="E73" s="9" t="s">
        <v>154</v>
      </c>
      <c r="F73" s="9" t="s">
        <v>155</v>
      </c>
      <c r="G73" s="11">
        <v>38.106758999999997</v>
      </c>
      <c r="H73" s="11">
        <v>-107.03497400000001</v>
      </c>
      <c r="I73" s="29" t="s">
        <v>142</v>
      </c>
      <c r="J73" s="30">
        <v>6</v>
      </c>
      <c r="K73" s="29" t="s">
        <v>50</v>
      </c>
      <c r="L73" s="12">
        <v>7.7</v>
      </c>
      <c r="M73" s="13" t="s">
        <v>156</v>
      </c>
      <c r="N73" s="14" t="s">
        <v>157</v>
      </c>
      <c r="O73" s="14"/>
      <c r="P73" s="14">
        <v>17.36</v>
      </c>
      <c r="Q73" s="15" t="s">
        <v>53</v>
      </c>
      <c r="R73" s="29" t="s">
        <v>158</v>
      </c>
      <c r="S73" s="31">
        <v>41842</v>
      </c>
      <c r="T73" s="17">
        <v>203</v>
      </c>
      <c r="U73" s="32">
        <v>0.7416666666666667</v>
      </c>
      <c r="V73" s="29" t="s">
        <v>146</v>
      </c>
      <c r="W73" s="19">
        <v>1</v>
      </c>
      <c r="X73" s="23">
        <v>63</v>
      </c>
      <c r="Y73" s="24" t="s">
        <v>56</v>
      </c>
      <c r="Z73" s="24" t="s">
        <v>57</v>
      </c>
      <c r="AA73" s="23">
        <v>40</v>
      </c>
      <c r="AB73" s="23">
        <v>0.5</v>
      </c>
      <c r="AC73" s="24" t="s">
        <v>56</v>
      </c>
      <c r="AD73" s="24" t="s">
        <v>66</v>
      </c>
      <c r="AE73" s="23">
        <v>0.1</v>
      </c>
      <c r="AF73" s="23">
        <v>3</v>
      </c>
      <c r="AG73" s="24" t="s">
        <v>56</v>
      </c>
      <c r="AH73" s="24" t="s">
        <v>57</v>
      </c>
      <c r="AI73" s="23">
        <v>0.1</v>
      </c>
      <c r="AJ73" s="24" t="s">
        <v>58</v>
      </c>
      <c r="AK73" s="24" t="s">
        <v>56</v>
      </c>
      <c r="AL73" s="24" t="s">
        <v>59</v>
      </c>
      <c r="AM73" s="23">
        <v>7.0000000000000007E-2</v>
      </c>
      <c r="AN73" s="23">
        <v>15</v>
      </c>
      <c r="AO73" s="24" t="s">
        <v>60</v>
      </c>
      <c r="AP73" s="22"/>
      <c r="AQ73" s="23">
        <v>0.02</v>
      </c>
      <c r="AR73" s="24" t="s">
        <v>61</v>
      </c>
      <c r="AS73" s="24" t="s">
        <v>56</v>
      </c>
      <c r="AT73" s="24" t="s">
        <v>59</v>
      </c>
      <c r="AU73" s="23">
        <v>1</v>
      </c>
      <c r="AV73" s="24" t="s">
        <v>62</v>
      </c>
      <c r="AW73" s="24" t="s">
        <v>56</v>
      </c>
      <c r="AX73" s="24" t="s">
        <v>59</v>
      </c>
      <c r="AY73" s="23">
        <v>4</v>
      </c>
      <c r="AZ73" s="23">
        <v>50</v>
      </c>
      <c r="BA73" s="24" t="s">
        <v>60</v>
      </c>
      <c r="BB73" s="24" t="s">
        <v>57</v>
      </c>
      <c r="BC73" s="23">
        <v>1</v>
      </c>
      <c r="BD73" s="23">
        <v>110</v>
      </c>
      <c r="BE73" s="24" t="s">
        <v>56</v>
      </c>
      <c r="BF73" s="24" t="s">
        <v>57</v>
      </c>
      <c r="BG73" s="23">
        <v>3</v>
      </c>
      <c r="BH73" s="23">
        <v>230</v>
      </c>
      <c r="BI73" s="24" t="s">
        <v>56</v>
      </c>
      <c r="BJ73" s="24" t="s">
        <v>57</v>
      </c>
      <c r="BK73" s="23">
        <v>3</v>
      </c>
      <c r="BL73" s="24" t="s">
        <v>63</v>
      </c>
      <c r="BM73" s="24" t="s">
        <v>56</v>
      </c>
      <c r="BN73" s="24" t="s">
        <v>59</v>
      </c>
      <c r="BO73" s="23">
        <v>0.15</v>
      </c>
      <c r="BP73" s="23">
        <v>2.7</v>
      </c>
      <c r="BQ73" s="24" t="s">
        <v>60</v>
      </c>
      <c r="BR73" s="22"/>
      <c r="BS73" s="22">
        <v>0.06</v>
      </c>
      <c r="BT73" s="23">
        <v>19</v>
      </c>
      <c r="BU73" s="24" t="s">
        <v>56</v>
      </c>
      <c r="BV73" s="24" t="s">
        <v>57</v>
      </c>
      <c r="BW73" s="23">
        <v>2</v>
      </c>
      <c r="BX73" s="24" t="s">
        <v>61</v>
      </c>
      <c r="BY73" s="24" t="s">
        <v>56</v>
      </c>
      <c r="BZ73" s="24" t="s">
        <v>59</v>
      </c>
      <c r="CA73" s="23">
        <v>1</v>
      </c>
      <c r="CB73" s="24" t="s">
        <v>64</v>
      </c>
      <c r="CC73" s="24" t="s">
        <v>56</v>
      </c>
      <c r="CD73" s="24" t="s">
        <v>59</v>
      </c>
      <c r="CE73" s="22">
        <v>0.17</v>
      </c>
      <c r="CF73" s="24" t="s">
        <v>65</v>
      </c>
      <c r="CG73" s="24" t="s">
        <v>56</v>
      </c>
      <c r="CH73" s="24" t="s">
        <v>59</v>
      </c>
      <c r="CI73" s="23">
        <v>0.7</v>
      </c>
      <c r="CJ73" s="23">
        <v>3.8</v>
      </c>
      <c r="CK73" s="24" t="s">
        <v>60</v>
      </c>
      <c r="CL73" s="22"/>
      <c r="CM73" s="23">
        <v>0.1</v>
      </c>
      <c r="CN73" s="24" t="s">
        <v>103</v>
      </c>
      <c r="CO73" s="24" t="s">
        <v>56</v>
      </c>
      <c r="CP73" s="24" t="s">
        <v>59</v>
      </c>
      <c r="CQ73" s="23">
        <v>0.1</v>
      </c>
      <c r="CR73" s="24" t="s">
        <v>67</v>
      </c>
      <c r="CS73" s="24" t="s">
        <v>56</v>
      </c>
      <c r="CT73" s="24" t="s">
        <v>59</v>
      </c>
      <c r="CU73" s="23">
        <v>10</v>
      </c>
      <c r="CV73" s="23">
        <v>1.4999999999999999E-2</v>
      </c>
      <c r="CW73" s="24" t="s">
        <v>60</v>
      </c>
      <c r="CX73" s="24" t="s">
        <v>57</v>
      </c>
      <c r="CY73" s="23">
        <v>3.0000000000000001E-3</v>
      </c>
      <c r="CZ73" s="23"/>
      <c r="DA73" s="23"/>
      <c r="DB73" s="23"/>
      <c r="DC73" s="23"/>
      <c r="DD73" s="23">
        <v>7.0000000000000007E-2</v>
      </c>
      <c r="DE73" s="24" t="s">
        <v>60</v>
      </c>
      <c r="DF73" s="22"/>
      <c r="DG73" s="23">
        <v>3.0000000000000001E-3</v>
      </c>
      <c r="DH73" s="23">
        <v>23</v>
      </c>
      <c r="DI73" s="24" t="s">
        <v>60</v>
      </c>
      <c r="DJ73" s="24" t="s">
        <v>57</v>
      </c>
      <c r="DK73" s="23">
        <v>1</v>
      </c>
      <c r="DL73" s="23">
        <v>42</v>
      </c>
      <c r="DM73" s="24" t="s">
        <v>60</v>
      </c>
      <c r="DN73" s="22"/>
      <c r="DO73" s="22">
        <v>10</v>
      </c>
      <c r="DP73" s="23">
        <v>0.123</v>
      </c>
      <c r="DQ73" s="56">
        <f t="shared" si="1"/>
        <v>1.7571428571428569</v>
      </c>
      <c r="DR73" s="24" t="s">
        <v>60</v>
      </c>
      <c r="DS73" s="22"/>
      <c r="DT73" s="23">
        <v>1E-3</v>
      </c>
      <c r="DU73" s="24" t="s">
        <v>68</v>
      </c>
      <c r="DV73" s="24" t="s">
        <v>60</v>
      </c>
      <c r="EE73" t="s">
        <v>445</v>
      </c>
    </row>
    <row r="74" spans="1:135">
      <c r="A74" s="6">
        <v>16</v>
      </c>
      <c r="B74" s="6">
        <v>2014</v>
      </c>
      <c r="C74" s="7" t="s">
        <v>159</v>
      </c>
      <c r="D74" s="8">
        <v>10322</v>
      </c>
      <c r="E74" s="9" t="s">
        <v>148</v>
      </c>
      <c r="F74" s="9" t="s">
        <v>160</v>
      </c>
      <c r="G74" s="11">
        <v>38.437232000000002</v>
      </c>
      <c r="H74" s="11">
        <v>-106.762522</v>
      </c>
      <c r="I74" s="29" t="s">
        <v>142</v>
      </c>
      <c r="J74" s="30">
        <v>6</v>
      </c>
      <c r="K74" s="29" t="s">
        <v>50</v>
      </c>
      <c r="L74" s="12">
        <v>8.23</v>
      </c>
      <c r="M74" s="13" t="s">
        <v>161</v>
      </c>
      <c r="N74" s="14" t="s">
        <v>162</v>
      </c>
      <c r="O74" s="14"/>
      <c r="P74" s="14">
        <v>20.52</v>
      </c>
      <c r="Q74" s="15" t="s">
        <v>53</v>
      </c>
      <c r="R74" s="29" t="s">
        <v>163</v>
      </c>
      <c r="S74" s="31">
        <v>41842</v>
      </c>
      <c r="T74" s="17">
        <v>203</v>
      </c>
      <c r="U74" s="32">
        <v>0.84583333333333333</v>
      </c>
      <c r="V74" s="29" t="s">
        <v>146</v>
      </c>
      <c r="W74" s="19">
        <v>1</v>
      </c>
      <c r="X74" s="24" t="s">
        <v>95</v>
      </c>
      <c r="Y74" s="24" t="s">
        <v>56</v>
      </c>
      <c r="Z74" s="24" t="s">
        <v>57</v>
      </c>
      <c r="AA74" s="23">
        <v>40</v>
      </c>
      <c r="AB74" s="23">
        <v>5.8</v>
      </c>
      <c r="AC74" s="24" t="s">
        <v>56</v>
      </c>
      <c r="AD74" s="24" t="s">
        <v>57</v>
      </c>
      <c r="AE74" s="23">
        <v>0.1</v>
      </c>
      <c r="AF74" s="23">
        <v>8.5</v>
      </c>
      <c r="AG74" s="24" t="s">
        <v>56</v>
      </c>
      <c r="AH74" s="24" t="s">
        <v>57</v>
      </c>
      <c r="AI74" s="23">
        <v>0.1</v>
      </c>
      <c r="AJ74" s="24" t="s">
        <v>58</v>
      </c>
      <c r="AK74" s="24" t="s">
        <v>56</v>
      </c>
      <c r="AL74" s="24" t="s">
        <v>59</v>
      </c>
      <c r="AM74" s="23">
        <v>7.0000000000000007E-2</v>
      </c>
      <c r="AN74" s="23">
        <v>26</v>
      </c>
      <c r="AO74" s="24" t="s">
        <v>60</v>
      </c>
      <c r="AP74" s="22"/>
      <c r="AQ74" s="23">
        <v>0.02</v>
      </c>
      <c r="AR74" s="24" t="s">
        <v>61</v>
      </c>
      <c r="AS74" s="24" t="s">
        <v>56</v>
      </c>
      <c r="AT74" s="24" t="s">
        <v>59</v>
      </c>
      <c r="AU74" s="23">
        <v>1</v>
      </c>
      <c r="AV74" s="24" t="s">
        <v>62</v>
      </c>
      <c r="AW74" s="24" t="s">
        <v>56</v>
      </c>
      <c r="AX74" s="24" t="s">
        <v>59</v>
      </c>
      <c r="AY74" s="23">
        <v>4</v>
      </c>
      <c r="AZ74" s="23">
        <v>100</v>
      </c>
      <c r="BA74" s="24" t="s">
        <v>60</v>
      </c>
      <c r="BB74" s="24" t="s">
        <v>57</v>
      </c>
      <c r="BC74" s="23">
        <v>1</v>
      </c>
      <c r="BD74" s="23">
        <v>250</v>
      </c>
      <c r="BE74" s="24" t="s">
        <v>56</v>
      </c>
      <c r="BF74" s="24" t="s">
        <v>57</v>
      </c>
      <c r="BG74" s="23">
        <v>3</v>
      </c>
      <c r="BH74" s="23">
        <v>560</v>
      </c>
      <c r="BI74" s="24" t="s">
        <v>56</v>
      </c>
      <c r="BJ74" s="24" t="s">
        <v>57</v>
      </c>
      <c r="BK74" s="23">
        <v>3</v>
      </c>
      <c r="BL74" s="24" t="s">
        <v>63</v>
      </c>
      <c r="BM74" s="24" t="s">
        <v>56</v>
      </c>
      <c r="BN74" s="24" t="s">
        <v>59</v>
      </c>
      <c r="BO74" s="23">
        <v>0.15</v>
      </c>
      <c r="BP74" s="23">
        <v>5</v>
      </c>
      <c r="BQ74" s="24" t="s">
        <v>60</v>
      </c>
      <c r="BR74" s="22"/>
      <c r="BS74" s="22">
        <v>0.06</v>
      </c>
      <c r="BT74" s="23">
        <v>30</v>
      </c>
      <c r="BU74" s="24" t="s">
        <v>56</v>
      </c>
      <c r="BV74" s="24" t="s">
        <v>57</v>
      </c>
      <c r="BW74" s="23">
        <v>2</v>
      </c>
      <c r="BX74" s="24" t="s">
        <v>61</v>
      </c>
      <c r="BY74" s="24" t="s">
        <v>56</v>
      </c>
      <c r="BZ74" s="24" t="s">
        <v>59</v>
      </c>
      <c r="CA74" s="23">
        <v>1</v>
      </c>
      <c r="CB74" s="24" t="s">
        <v>64</v>
      </c>
      <c r="CC74" s="24" t="s">
        <v>56</v>
      </c>
      <c r="CD74" s="24" t="s">
        <v>59</v>
      </c>
      <c r="CE74" s="22">
        <v>0.17</v>
      </c>
      <c r="CF74" s="24" t="s">
        <v>65</v>
      </c>
      <c r="CG74" s="24" t="s">
        <v>56</v>
      </c>
      <c r="CH74" s="24" t="s">
        <v>59</v>
      </c>
      <c r="CI74" s="23">
        <v>0.7</v>
      </c>
      <c r="CJ74" s="23">
        <v>8.6</v>
      </c>
      <c r="CK74" s="24" t="s">
        <v>60</v>
      </c>
      <c r="CL74" s="22"/>
      <c r="CM74" s="23">
        <v>0.1</v>
      </c>
      <c r="CN74" s="23">
        <v>0.89</v>
      </c>
      <c r="CO74" s="24" t="s">
        <v>56</v>
      </c>
      <c r="CP74" s="24" t="s">
        <v>66</v>
      </c>
      <c r="CQ74" s="23">
        <v>0.1</v>
      </c>
      <c r="CR74" s="24" t="s">
        <v>67</v>
      </c>
      <c r="CS74" s="24" t="s">
        <v>56</v>
      </c>
      <c r="CT74" s="24" t="s">
        <v>59</v>
      </c>
      <c r="CU74" s="23">
        <v>10</v>
      </c>
      <c r="CV74" s="23">
        <v>1.7999999999999999E-2</v>
      </c>
      <c r="CW74" s="24" t="s">
        <v>60</v>
      </c>
      <c r="CX74" s="24" t="s">
        <v>57</v>
      </c>
      <c r="CY74" s="23">
        <v>3.0000000000000001E-3</v>
      </c>
      <c r="CZ74" s="23"/>
      <c r="DA74" s="23"/>
      <c r="DB74" s="23"/>
      <c r="DC74" s="23"/>
      <c r="DD74" s="23">
        <v>0.12</v>
      </c>
      <c r="DE74" s="24" t="s">
        <v>60</v>
      </c>
      <c r="DF74" s="22"/>
      <c r="DG74" s="23">
        <v>3.0000000000000001E-3</v>
      </c>
      <c r="DH74" s="23">
        <v>5.9</v>
      </c>
      <c r="DI74" s="24" t="s">
        <v>60</v>
      </c>
      <c r="DJ74" s="24" t="s">
        <v>57</v>
      </c>
      <c r="DK74" s="23">
        <v>1</v>
      </c>
      <c r="DL74" s="23">
        <v>120</v>
      </c>
      <c r="DM74" s="24" t="s">
        <v>60</v>
      </c>
      <c r="DN74" s="22"/>
      <c r="DO74" s="22">
        <v>10</v>
      </c>
      <c r="DP74" s="23">
        <v>0.27800000000000002</v>
      </c>
      <c r="DQ74" s="56">
        <f t="shared" si="1"/>
        <v>2.3166666666666669</v>
      </c>
      <c r="DR74" s="24" t="s">
        <v>60</v>
      </c>
      <c r="DS74" s="22"/>
      <c r="DT74" s="23">
        <v>1E-3</v>
      </c>
      <c r="DU74" s="24" t="s">
        <v>68</v>
      </c>
      <c r="DV74" s="24" t="s">
        <v>60</v>
      </c>
      <c r="EE74" t="s">
        <v>445</v>
      </c>
    </row>
    <row r="75" spans="1:135">
      <c r="A75" s="6">
        <v>17</v>
      </c>
      <c r="B75" s="6">
        <v>2014</v>
      </c>
      <c r="C75" s="7" t="s">
        <v>164</v>
      </c>
      <c r="D75" s="28" t="s">
        <v>165</v>
      </c>
      <c r="E75" s="9" t="s">
        <v>166</v>
      </c>
      <c r="F75" s="33" t="s">
        <v>167</v>
      </c>
      <c r="G75" s="11">
        <v>38.695605</v>
      </c>
      <c r="H75" s="11">
        <v>-107.0714</v>
      </c>
      <c r="I75" s="29" t="s">
        <v>142</v>
      </c>
      <c r="J75" s="30">
        <v>6</v>
      </c>
      <c r="K75" s="29" t="s">
        <v>50</v>
      </c>
      <c r="L75" s="12">
        <v>7.71</v>
      </c>
      <c r="M75" s="13" t="s">
        <v>168</v>
      </c>
      <c r="N75" s="14" t="s">
        <v>169</v>
      </c>
      <c r="O75" s="14"/>
      <c r="P75" s="14">
        <v>10.94</v>
      </c>
      <c r="Q75" s="15" t="s">
        <v>53</v>
      </c>
      <c r="R75" s="29" t="s">
        <v>170</v>
      </c>
      <c r="S75" s="31">
        <v>41843</v>
      </c>
      <c r="T75" s="17">
        <v>204</v>
      </c>
      <c r="U75" s="32">
        <v>0.43055555555555558</v>
      </c>
      <c r="V75" s="29" t="s">
        <v>146</v>
      </c>
      <c r="W75" s="19">
        <v>1</v>
      </c>
      <c r="X75" s="24" t="s">
        <v>95</v>
      </c>
      <c r="Y75" s="24" t="s">
        <v>56</v>
      </c>
      <c r="Z75" s="24" t="s">
        <v>57</v>
      </c>
      <c r="AA75" s="23">
        <v>40</v>
      </c>
      <c r="AB75" s="23">
        <v>0.28999999999999998</v>
      </c>
      <c r="AC75" s="24" t="s">
        <v>56</v>
      </c>
      <c r="AD75" s="24" t="s">
        <v>66</v>
      </c>
      <c r="AE75" s="23">
        <v>0.1</v>
      </c>
      <c r="AF75" s="23">
        <v>2.7</v>
      </c>
      <c r="AG75" s="24" t="s">
        <v>56</v>
      </c>
      <c r="AH75" s="24" t="s">
        <v>57</v>
      </c>
      <c r="AI75" s="23">
        <v>0.1</v>
      </c>
      <c r="AJ75" s="24" t="s">
        <v>58</v>
      </c>
      <c r="AK75" s="24" t="s">
        <v>56</v>
      </c>
      <c r="AL75" s="24" t="s">
        <v>59</v>
      </c>
      <c r="AM75" s="23">
        <v>7.0000000000000007E-2</v>
      </c>
      <c r="AN75" s="23">
        <v>7.2</v>
      </c>
      <c r="AO75" s="24" t="s">
        <v>60</v>
      </c>
      <c r="AP75" s="22"/>
      <c r="AQ75" s="23">
        <v>0.02</v>
      </c>
      <c r="AR75" s="24" t="s">
        <v>61</v>
      </c>
      <c r="AS75" s="24" t="s">
        <v>56</v>
      </c>
      <c r="AT75" s="24" t="s">
        <v>59</v>
      </c>
      <c r="AU75" s="23">
        <v>1</v>
      </c>
      <c r="AV75" s="24" t="s">
        <v>62</v>
      </c>
      <c r="AW75" s="24" t="s">
        <v>56</v>
      </c>
      <c r="AX75" s="24" t="s">
        <v>59</v>
      </c>
      <c r="AY75" s="23">
        <v>4</v>
      </c>
      <c r="AZ75" s="23">
        <v>25</v>
      </c>
      <c r="BA75" s="24" t="s">
        <v>60</v>
      </c>
      <c r="BB75" s="24" t="s">
        <v>57</v>
      </c>
      <c r="BC75" s="23">
        <v>1</v>
      </c>
      <c r="BD75" s="23">
        <v>180</v>
      </c>
      <c r="BE75" s="24" t="s">
        <v>56</v>
      </c>
      <c r="BF75" s="24" t="s">
        <v>57</v>
      </c>
      <c r="BG75" s="23">
        <v>3</v>
      </c>
      <c r="BH75" s="23">
        <v>300</v>
      </c>
      <c r="BI75" s="24" t="s">
        <v>56</v>
      </c>
      <c r="BJ75" s="24" t="s">
        <v>57</v>
      </c>
      <c r="BK75" s="23">
        <v>3</v>
      </c>
      <c r="BL75" s="24" t="s">
        <v>63</v>
      </c>
      <c r="BM75" s="24" t="s">
        <v>56</v>
      </c>
      <c r="BN75" s="24" t="s">
        <v>59</v>
      </c>
      <c r="BO75" s="23">
        <v>0.15</v>
      </c>
      <c r="BP75" s="23">
        <v>1.3</v>
      </c>
      <c r="BQ75" s="24" t="s">
        <v>60</v>
      </c>
      <c r="BR75" s="22"/>
      <c r="BS75" s="22">
        <v>0.06</v>
      </c>
      <c r="BT75" s="23">
        <v>29</v>
      </c>
      <c r="BU75" s="24" t="s">
        <v>56</v>
      </c>
      <c r="BV75" s="24" t="s">
        <v>57</v>
      </c>
      <c r="BW75" s="23">
        <v>2</v>
      </c>
      <c r="BX75" s="24" t="s">
        <v>61</v>
      </c>
      <c r="BY75" s="24" t="s">
        <v>56</v>
      </c>
      <c r="BZ75" s="24" t="s">
        <v>59</v>
      </c>
      <c r="CA75" s="23">
        <v>1</v>
      </c>
      <c r="CB75" s="24" t="s">
        <v>64</v>
      </c>
      <c r="CC75" s="24" t="s">
        <v>56</v>
      </c>
      <c r="CD75" s="24" t="s">
        <v>59</v>
      </c>
      <c r="CE75" s="22">
        <v>0.17</v>
      </c>
      <c r="CF75" s="24" t="s">
        <v>65</v>
      </c>
      <c r="CG75" s="24" t="s">
        <v>56</v>
      </c>
      <c r="CH75" s="24" t="s">
        <v>59</v>
      </c>
      <c r="CI75" s="23">
        <v>0.7</v>
      </c>
      <c r="CJ75" s="23">
        <v>2.7</v>
      </c>
      <c r="CK75" s="24" t="s">
        <v>60</v>
      </c>
      <c r="CL75" s="22"/>
      <c r="CM75" s="23">
        <v>0.1</v>
      </c>
      <c r="CN75" s="24" t="s">
        <v>103</v>
      </c>
      <c r="CO75" s="24" t="s">
        <v>56</v>
      </c>
      <c r="CP75" s="24" t="s">
        <v>59</v>
      </c>
      <c r="CQ75" s="23">
        <v>0.1</v>
      </c>
      <c r="CR75" s="24" t="s">
        <v>67</v>
      </c>
      <c r="CS75" s="24" t="s">
        <v>56</v>
      </c>
      <c r="CT75" s="24" t="s">
        <v>59</v>
      </c>
      <c r="CU75" s="23">
        <v>10</v>
      </c>
      <c r="CV75" s="23">
        <v>9.4999999999999998E-3</v>
      </c>
      <c r="CW75" s="24" t="s">
        <v>60</v>
      </c>
      <c r="CX75" s="24" t="s">
        <v>57</v>
      </c>
      <c r="CY75" s="23">
        <v>3.0000000000000001E-3</v>
      </c>
      <c r="CZ75" s="23"/>
      <c r="DA75" s="23"/>
      <c r="DB75" s="23"/>
      <c r="DC75" s="23"/>
      <c r="DD75" s="23">
        <v>8.8999999999999996E-2</v>
      </c>
      <c r="DE75" s="24" t="s">
        <v>60</v>
      </c>
      <c r="DF75" s="22"/>
      <c r="DG75" s="23">
        <v>3.0000000000000001E-3</v>
      </c>
      <c r="DH75" s="23">
        <v>1.2</v>
      </c>
      <c r="DI75" s="24" t="s">
        <v>60</v>
      </c>
      <c r="DJ75" s="24" t="s">
        <v>57</v>
      </c>
      <c r="DK75" s="23">
        <v>1</v>
      </c>
      <c r="DL75" s="23">
        <v>31</v>
      </c>
      <c r="DM75" s="24" t="s">
        <v>60</v>
      </c>
      <c r="DN75" s="22"/>
      <c r="DO75" s="22">
        <v>10</v>
      </c>
      <c r="DP75" s="23">
        <v>0.14099999999999999</v>
      </c>
      <c r="DQ75" s="56">
        <f t="shared" si="1"/>
        <v>1.5842696629213482</v>
      </c>
      <c r="DR75" s="24" t="s">
        <v>60</v>
      </c>
      <c r="DS75" s="22"/>
      <c r="DT75" s="23">
        <v>1E-3</v>
      </c>
      <c r="DU75" s="24" t="s">
        <v>68</v>
      </c>
      <c r="DV75" s="24" t="s">
        <v>60</v>
      </c>
      <c r="EE75" t="s">
        <v>445</v>
      </c>
    </row>
    <row r="76" spans="1:135">
      <c r="A76" s="6">
        <v>18</v>
      </c>
      <c r="B76" s="6">
        <v>2014</v>
      </c>
      <c r="C76" s="7" t="s">
        <v>171</v>
      </c>
      <c r="D76" s="28" t="s">
        <v>172</v>
      </c>
      <c r="E76" s="9" t="s">
        <v>173</v>
      </c>
      <c r="F76" s="9" t="s">
        <v>174</v>
      </c>
      <c r="G76" s="11">
        <v>38.795644000000003</v>
      </c>
      <c r="H76" s="11">
        <v>-107.087673</v>
      </c>
      <c r="I76" s="29" t="s">
        <v>142</v>
      </c>
      <c r="J76" s="30">
        <v>6</v>
      </c>
      <c r="K76" s="29" t="s">
        <v>50</v>
      </c>
      <c r="L76" s="12">
        <v>7.75</v>
      </c>
      <c r="M76" s="13" t="s">
        <v>175</v>
      </c>
      <c r="N76" s="14" t="s">
        <v>176</v>
      </c>
      <c r="O76" s="14"/>
      <c r="P76" s="14">
        <v>15.01</v>
      </c>
      <c r="Q76" s="15" t="s">
        <v>53</v>
      </c>
      <c r="R76" s="29" t="s">
        <v>177</v>
      </c>
      <c r="S76" s="31">
        <v>41843</v>
      </c>
      <c r="T76" s="17">
        <v>204</v>
      </c>
      <c r="U76" s="32">
        <v>0.51111111111111118</v>
      </c>
      <c r="V76" s="29" t="s">
        <v>146</v>
      </c>
      <c r="W76" s="19">
        <v>1</v>
      </c>
      <c r="X76" s="24" t="s">
        <v>95</v>
      </c>
      <c r="Y76" s="24" t="s">
        <v>56</v>
      </c>
      <c r="Z76" s="24" t="s">
        <v>57</v>
      </c>
      <c r="AA76" s="23">
        <v>40</v>
      </c>
      <c r="AB76" s="23">
        <v>0.14000000000000001</v>
      </c>
      <c r="AC76" s="24" t="s">
        <v>56</v>
      </c>
      <c r="AD76" s="24" t="s">
        <v>66</v>
      </c>
      <c r="AE76" s="23">
        <v>0.1</v>
      </c>
      <c r="AF76" s="23">
        <v>2.5</v>
      </c>
      <c r="AG76" s="24" t="s">
        <v>56</v>
      </c>
      <c r="AH76" s="24" t="s">
        <v>57</v>
      </c>
      <c r="AI76" s="23">
        <v>0.1</v>
      </c>
      <c r="AJ76" s="24" t="s">
        <v>58</v>
      </c>
      <c r="AK76" s="24" t="s">
        <v>56</v>
      </c>
      <c r="AL76" s="24" t="s">
        <v>59</v>
      </c>
      <c r="AM76" s="23">
        <v>7.0000000000000007E-2</v>
      </c>
      <c r="AN76" s="23">
        <v>6.9</v>
      </c>
      <c r="AO76" s="24" t="s">
        <v>60</v>
      </c>
      <c r="AP76" s="22"/>
      <c r="AQ76" s="23">
        <v>0.02</v>
      </c>
      <c r="AR76" s="24" t="s">
        <v>61</v>
      </c>
      <c r="AS76" s="24" t="s">
        <v>56</v>
      </c>
      <c r="AT76" s="24" t="s">
        <v>59</v>
      </c>
      <c r="AU76" s="23">
        <v>1</v>
      </c>
      <c r="AV76" s="24" t="s">
        <v>62</v>
      </c>
      <c r="AW76" s="24" t="s">
        <v>56</v>
      </c>
      <c r="AX76" s="24" t="s">
        <v>59</v>
      </c>
      <c r="AY76" s="23">
        <v>4</v>
      </c>
      <c r="AZ76" s="23">
        <v>23</v>
      </c>
      <c r="BA76" s="24" t="s">
        <v>60</v>
      </c>
      <c r="BB76" s="24" t="s">
        <v>57</v>
      </c>
      <c r="BC76" s="23">
        <v>1</v>
      </c>
      <c r="BD76" s="23">
        <v>100</v>
      </c>
      <c r="BE76" s="24" t="s">
        <v>56</v>
      </c>
      <c r="BF76" s="24" t="s">
        <v>57</v>
      </c>
      <c r="BG76" s="23">
        <v>3</v>
      </c>
      <c r="BH76" s="23">
        <v>180</v>
      </c>
      <c r="BI76" s="24" t="s">
        <v>56</v>
      </c>
      <c r="BJ76" s="24" t="s">
        <v>57</v>
      </c>
      <c r="BK76" s="23">
        <v>3</v>
      </c>
      <c r="BL76" s="24" t="s">
        <v>63</v>
      </c>
      <c r="BM76" s="24" t="s">
        <v>56</v>
      </c>
      <c r="BN76" s="24" t="s">
        <v>59</v>
      </c>
      <c r="BO76" s="23">
        <v>0.15</v>
      </c>
      <c r="BP76" s="23">
        <v>1.4</v>
      </c>
      <c r="BQ76" s="24" t="s">
        <v>60</v>
      </c>
      <c r="BR76" s="22"/>
      <c r="BS76" s="22">
        <v>0.06</v>
      </c>
      <c r="BT76" s="23">
        <v>9.3000000000000007</v>
      </c>
      <c r="BU76" s="24" t="s">
        <v>56</v>
      </c>
      <c r="BV76" s="24" t="s">
        <v>57</v>
      </c>
      <c r="BW76" s="23">
        <v>2</v>
      </c>
      <c r="BX76" s="24" t="s">
        <v>61</v>
      </c>
      <c r="BY76" s="24" t="s">
        <v>56</v>
      </c>
      <c r="BZ76" s="24" t="s">
        <v>59</v>
      </c>
      <c r="CA76" s="23">
        <v>1</v>
      </c>
      <c r="CB76" s="24" t="s">
        <v>64</v>
      </c>
      <c r="CC76" s="24" t="s">
        <v>56</v>
      </c>
      <c r="CD76" s="24" t="s">
        <v>59</v>
      </c>
      <c r="CE76" s="22">
        <v>0.17</v>
      </c>
      <c r="CF76" s="24" t="s">
        <v>65</v>
      </c>
      <c r="CG76" s="24" t="s">
        <v>56</v>
      </c>
      <c r="CH76" s="24" t="s">
        <v>59</v>
      </c>
      <c r="CI76" s="23">
        <v>0.7</v>
      </c>
      <c r="CJ76" s="23">
        <v>2.8</v>
      </c>
      <c r="CK76" s="24" t="s">
        <v>60</v>
      </c>
      <c r="CL76" s="22"/>
      <c r="CM76" s="23">
        <v>0.1</v>
      </c>
      <c r="CN76" s="24" t="s">
        <v>103</v>
      </c>
      <c r="CO76" s="24" t="s">
        <v>56</v>
      </c>
      <c r="CP76" s="24" t="s">
        <v>59</v>
      </c>
      <c r="CQ76" s="23">
        <v>0.1</v>
      </c>
      <c r="CR76" s="24" t="s">
        <v>67</v>
      </c>
      <c r="CS76" s="24" t="s">
        <v>56</v>
      </c>
      <c r="CT76" s="24" t="s">
        <v>59</v>
      </c>
      <c r="CU76" s="23">
        <v>10</v>
      </c>
      <c r="CV76" s="23">
        <v>2.1000000000000001E-2</v>
      </c>
      <c r="CW76" s="24" t="s">
        <v>60</v>
      </c>
      <c r="CX76" s="24" t="s">
        <v>57</v>
      </c>
      <c r="CY76" s="23">
        <v>3.0000000000000001E-3</v>
      </c>
      <c r="CZ76" s="23"/>
      <c r="DA76" s="23"/>
      <c r="DB76" s="23"/>
      <c r="DC76" s="23"/>
      <c r="DD76" s="23">
        <v>1.2E-2</v>
      </c>
      <c r="DE76" s="24" t="s">
        <v>60</v>
      </c>
      <c r="DF76" s="22"/>
      <c r="DG76" s="23">
        <v>3.0000000000000001E-3</v>
      </c>
      <c r="DH76" s="23">
        <v>1.5</v>
      </c>
      <c r="DI76" s="24" t="s">
        <v>60</v>
      </c>
      <c r="DJ76" s="24" t="s">
        <v>57</v>
      </c>
      <c r="DK76" s="23">
        <v>1</v>
      </c>
      <c r="DL76" s="23">
        <v>29</v>
      </c>
      <c r="DM76" s="24" t="s">
        <v>60</v>
      </c>
      <c r="DN76" s="22"/>
      <c r="DO76" s="22">
        <v>10</v>
      </c>
      <c r="DP76" s="23">
        <v>0.13300000000000001</v>
      </c>
      <c r="DQ76" s="56">
        <f t="shared" si="1"/>
        <v>11.083333333333334</v>
      </c>
      <c r="DR76" s="24" t="s">
        <v>60</v>
      </c>
      <c r="DS76" s="22"/>
      <c r="DT76" s="23">
        <v>1E-3</v>
      </c>
      <c r="DU76" s="24" t="s">
        <v>68</v>
      </c>
      <c r="DV76" s="24" t="s">
        <v>60</v>
      </c>
      <c r="EE76" t="s">
        <v>445</v>
      </c>
    </row>
    <row r="77" spans="1:135">
      <c r="A77" s="6">
        <v>19</v>
      </c>
      <c r="B77" s="6">
        <v>2014</v>
      </c>
      <c r="C77" s="7" t="s">
        <v>178</v>
      </c>
      <c r="D77" s="28">
        <v>10118</v>
      </c>
      <c r="E77" s="9" t="s">
        <v>179</v>
      </c>
      <c r="F77" s="9" t="s">
        <v>180</v>
      </c>
      <c r="G77" s="11">
        <v>38.963317000000004</v>
      </c>
      <c r="H77" s="11">
        <v>-106.994384</v>
      </c>
      <c r="I77" s="29" t="s">
        <v>181</v>
      </c>
      <c r="J77" s="30">
        <v>6</v>
      </c>
      <c r="K77" s="29" t="s">
        <v>50</v>
      </c>
      <c r="L77" s="12">
        <v>8.2899999999999991</v>
      </c>
      <c r="M77" s="13" t="s">
        <v>182</v>
      </c>
      <c r="N77" s="14" t="s">
        <v>183</v>
      </c>
      <c r="O77" s="14"/>
      <c r="P77" s="14">
        <v>13.27</v>
      </c>
      <c r="Q77" s="15" t="s">
        <v>53</v>
      </c>
      <c r="R77" s="29" t="s">
        <v>184</v>
      </c>
      <c r="S77" s="31">
        <v>41843</v>
      </c>
      <c r="T77" s="17">
        <v>204</v>
      </c>
      <c r="U77" s="32">
        <v>0.67499999999999993</v>
      </c>
      <c r="V77" s="29" t="s">
        <v>146</v>
      </c>
      <c r="W77" s="19">
        <v>1</v>
      </c>
      <c r="X77" s="24" t="s">
        <v>95</v>
      </c>
      <c r="Y77" s="24" t="s">
        <v>56</v>
      </c>
      <c r="Z77" s="24" t="s">
        <v>57</v>
      </c>
      <c r="AA77" s="23">
        <v>40</v>
      </c>
      <c r="AB77" s="23">
        <v>0.39</v>
      </c>
      <c r="AC77" s="24" t="s">
        <v>56</v>
      </c>
      <c r="AD77" s="24" t="s">
        <v>66</v>
      </c>
      <c r="AE77" s="23">
        <v>0.1</v>
      </c>
      <c r="AF77" s="23">
        <v>0.42</v>
      </c>
      <c r="AG77" s="24" t="s">
        <v>56</v>
      </c>
      <c r="AH77" s="24" t="s">
        <v>66</v>
      </c>
      <c r="AI77" s="23">
        <v>0.1</v>
      </c>
      <c r="AJ77" s="24" t="s">
        <v>58</v>
      </c>
      <c r="AK77" s="24" t="s">
        <v>56</v>
      </c>
      <c r="AL77" s="24" t="s">
        <v>59</v>
      </c>
      <c r="AM77" s="23">
        <v>7.0000000000000007E-2</v>
      </c>
      <c r="AN77" s="23">
        <v>35</v>
      </c>
      <c r="AO77" s="24" t="s">
        <v>60</v>
      </c>
      <c r="AP77" s="22"/>
      <c r="AQ77" s="23">
        <v>0.02</v>
      </c>
      <c r="AR77" s="24" t="s">
        <v>61</v>
      </c>
      <c r="AS77" s="24" t="s">
        <v>56</v>
      </c>
      <c r="AT77" s="24" t="s">
        <v>59</v>
      </c>
      <c r="AU77" s="23">
        <v>1</v>
      </c>
      <c r="AV77" s="24" t="s">
        <v>62</v>
      </c>
      <c r="AW77" s="24" t="s">
        <v>56</v>
      </c>
      <c r="AX77" s="24" t="s">
        <v>59</v>
      </c>
      <c r="AY77" s="23">
        <v>4</v>
      </c>
      <c r="AZ77" s="23">
        <v>110</v>
      </c>
      <c r="BA77" s="24" t="s">
        <v>60</v>
      </c>
      <c r="BB77" s="24" t="s">
        <v>57</v>
      </c>
      <c r="BC77" s="23">
        <v>1</v>
      </c>
      <c r="BD77" s="23">
        <v>46</v>
      </c>
      <c r="BE77" s="24" t="s">
        <v>56</v>
      </c>
      <c r="BF77" s="24" t="s">
        <v>57</v>
      </c>
      <c r="BG77" s="23">
        <v>3</v>
      </c>
      <c r="BH77" s="23">
        <v>84</v>
      </c>
      <c r="BI77" s="24" t="s">
        <v>56</v>
      </c>
      <c r="BJ77" s="24" t="s">
        <v>57</v>
      </c>
      <c r="BK77" s="23">
        <v>3</v>
      </c>
      <c r="BL77" s="24" t="s">
        <v>63</v>
      </c>
      <c r="BM77" s="24" t="s">
        <v>56</v>
      </c>
      <c r="BN77" s="24" t="s">
        <v>59</v>
      </c>
      <c r="BO77" s="23">
        <v>0.15</v>
      </c>
      <c r="BP77" s="23">
        <v>4.9000000000000004</v>
      </c>
      <c r="BQ77" s="24" t="s">
        <v>60</v>
      </c>
      <c r="BR77" s="22"/>
      <c r="BS77" s="22">
        <v>0.06</v>
      </c>
      <c r="BT77" s="23">
        <v>9.1</v>
      </c>
      <c r="BU77" s="24" t="s">
        <v>56</v>
      </c>
      <c r="BV77" s="24" t="s">
        <v>57</v>
      </c>
      <c r="BW77" s="23">
        <v>2</v>
      </c>
      <c r="BX77" s="24" t="s">
        <v>61</v>
      </c>
      <c r="BY77" s="24" t="s">
        <v>56</v>
      </c>
      <c r="BZ77" s="24" t="s">
        <v>59</v>
      </c>
      <c r="CA77" s="23">
        <v>1</v>
      </c>
      <c r="CB77" s="23">
        <v>0.48</v>
      </c>
      <c r="CC77" s="24" t="s">
        <v>56</v>
      </c>
      <c r="CD77" s="24" t="s">
        <v>66</v>
      </c>
      <c r="CE77" s="22">
        <v>0.17</v>
      </c>
      <c r="CF77" s="24" t="s">
        <v>65</v>
      </c>
      <c r="CG77" s="24" t="s">
        <v>56</v>
      </c>
      <c r="CH77" s="24" t="s">
        <v>59</v>
      </c>
      <c r="CI77" s="23">
        <v>0.7</v>
      </c>
      <c r="CJ77" s="23">
        <v>0.85</v>
      </c>
      <c r="CK77" s="24" t="s">
        <v>60</v>
      </c>
      <c r="CL77" s="22"/>
      <c r="CM77" s="23">
        <v>0.1</v>
      </c>
      <c r="CN77" s="23">
        <v>0.25</v>
      </c>
      <c r="CO77" s="24" t="s">
        <v>56</v>
      </c>
      <c r="CP77" s="24" t="s">
        <v>66</v>
      </c>
      <c r="CQ77" s="23">
        <v>0.1</v>
      </c>
      <c r="CR77" s="24" t="s">
        <v>67</v>
      </c>
      <c r="CS77" s="24" t="s">
        <v>56</v>
      </c>
      <c r="CT77" s="24" t="s">
        <v>59</v>
      </c>
      <c r="CU77" s="23">
        <v>10</v>
      </c>
      <c r="CV77" s="23">
        <v>1.4E-2</v>
      </c>
      <c r="CW77" s="24" t="s">
        <v>60</v>
      </c>
      <c r="CX77" s="24" t="s">
        <v>57</v>
      </c>
      <c r="CY77" s="23">
        <v>3.0000000000000001E-3</v>
      </c>
      <c r="CZ77" s="23"/>
      <c r="DA77" s="23"/>
      <c r="DB77" s="23"/>
      <c r="DC77" s="23"/>
      <c r="DD77" s="23">
        <v>8.8999999999999999E-3</v>
      </c>
      <c r="DE77" s="24" t="s">
        <v>60</v>
      </c>
      <c r="DF77" s="22"/>
      <c r="DG77" s="23">
        <v>3.0000000000000001E-3</v>
      </c>
      <c r="DH77" s="23">
        <v>30</v>
      </c>
      <c r="DI77" s="24" t="s">
        <v>60</v>
      </c>
      <c r="DJ77" s="24" t="s">
        <v>57</v>
      </c>
      <c r="DK77" s="23">
        <v>1</v>
      </c>
      <c r="DL77" s="23">
        <v>89</v>
      </c>
      <c r="DM77" s="24" t="s">
        <v>60</v>
      </c>
      <c r="DN77" s="22"/>
      <c r="DO77" s="22">
        <v>10</v>
      </c>
      <c r="DP77" s="23">
        <v>0.13400000000000001</v>
      </c>
      <c r="DQ77" s="56">
        <f t="shared" si="1"/>
        <v>15.056179775280899</v>
      </c>
      <c r="DR77" s="24" t="s">
        <v>60</v>
      </c>
      <c r="DS77" s="22"/>
      <c r="DT77" s="23">
        <v>1E-3</v>
      </c>
      <c r="DU77" s="24" t="s">
        <v>68</v>
      </c>
      <c r="DV77" s="24" t="s">
        <v>60</v>
      </c>
      <c r="EE77" t="s">
        <v>445</v>
      </c>
    </row>
    <row r="78" spans="1:135">
      <c r="A78" s="6">
        <v>20</v>
      </c>
      <c r="B78" s="6">
        <v>2014</v>
      </c>
      <c r="C78" s="7" t="s">
        <v>185</v>
      </c>
      <c r="D78" s="28">
        <v>10232</v>
      </c>
      <c r="E78" s="9" t="s">
        <v>186</v>
      </c>
      <c r="F78" s="9" t="s">
        <v>187</v>
      </c>
      <c r="G78" s="11">
        <v>38.446510000000004</v>
      </c>
      <c r="H78" s="11">
        <v>-107.344228</v>
      </c>
      <c r="I78" s="29" t="s">
        <v>181</v>
      </c>
      <c r="J78" s="30">
        <v>6</v>
      </c>
      <c r="K78" s="29" t="s">
        <v>50</v>
      </c>
      <c r="L78" s="12">
        <v>8.23</v>
      </c>
      <c r="M78" s="13" t="s">
        <v>188</v>
      </c>
      <c r="N78" s="14" t="s">
        <v>189</v>
      </c>
      <c r="O78" s="14"/>
      <c r="P78" s="14">
        <v>14.71</v>
      </c>
      <c r="Q78" s="15" t="s">
        <v>53</v>
      </c>
      <c r="R78" s="29" t="s">
        <v>190</v>
      </c>
      <c r="S78" s="31">
        <v>41844</v>
      </c>
      <c r="T78" s="17">
        <v>205</v>
      </c>
      <c r="U78" s="32">
        <v>0.41875000000000001</v>
      </c>
      <c r="V78" s="29" t="s">
        <v>146</v>
      </c>
      <c r="W78" s="19">
        <v>1</v>
      </c>
      <c r="X78" s="23">
        <v>160</v>
      </c>
      <c r="Y78" s="24" t="s">
        <v>56</v>
      </c>
      <c r="Z78" s="24" t="s">
        <v>57</v>
      </c>
      <c r="AA78" s="23">
        <v>40</v>
      </c>
      <c r="AB78" s="23">
        <v>3.5</v>
      </c>
      <c r="AC78" s="24" t="s">
        <v>56</v>
      </c>
      <c r="AD78" s="24" t="s">
        <v>57</v>
      </c>
      <c r="AE78" s="23">
        <v>0.1</v>
      </c>
      <c r="AF78" s="23">
        <v>6.5</v>
      </c>
      <c r="AG78" s="24" t="s">
        <v>56</v>
      </c>
      <c r="AH78" s="24" t="s">
        <v>57</v>
      </c>
      <c r="AI78" s="23">
        <v>0.1</v>
      </c>
      <c r="AJ78" s="24" t="s">
        <v>58</v>
      </c>
      <c r="AK78" s="24" t="s">
        <v>56</v>
      </c>
      <c r="AL78" s="24" t="s">
        <v>59</v>
      </c>
      <c r="AM78" s="23">
        <v>7.0000000000000007E-2</v>
      </c>
      <c r="AN78" s="23">
        <v>17</v>
      </c>
      <c r="AO78" s="24" t="s">
        <v>60</v>
      </c>
      <c r="AP78" s="22"/>
      <c r="AQ78" s="23">
        <v>0.02</v>
      </c>
      <c r="AR78" s="24" t="s">
        <v>61</v>
      </c>
      <c r="AS78" s="24" t="s">
        <v>56</v>
      </c>
      <c r="AT78" s="24" t="s">
        <v>59</v>
      </c>
      <c r="AU78" s="23">
        <v>1</v>
      </c>
      <c r="AV78" s="24" t="s">
        <v>62</v>
      </c>
      <c r="AW78" s="24" t="s">
        <v>56</v>
      </c>
      <c r="AX78" s="24" t="s">
        <v>59</v>
      </c>
      <c r="AY78" s="23">
        <v>4</v>
      </c>
      <c r="AZ78" s="23">
        <v>57</v>
      </c>
      <c r="BA78" s="24" t="s">
        <v>60</v>
      </c>
      <c r="BB78" s="24" t="s">
        <v>57</v>
      </c>
      <c r="BC78" s="23">
        <v>1</v>
      </c>
      <c r="BD78" s="23">
        <v>240</v>
      </c>
      <c r="BE78" s="24" t="s">
        <v>56</v>
      </c>
      <c r="BF78" s="24" t="s">
        <v>57</v>
      </c>
      <c r="BG78" s="23">
        <v>3</v>
      </c>
      <c r="BH78" s="23">
        <v>570</v>
      </c>
      <c r="BI78" s="24" t="s">
        <v>56</v>
      </c>
      <c r="BJ78" s="24" t="s">
        <v>57</v>
      </c>
      <c r="BK78" s="23">
        <v>3</v>
      </c>
      <c r="BL78" s="24" t="s">
        <v>63</v>
      </c>
      <c r="BM78" s="24" t="s">
        <v>56</v>
      </c>
      <c r="BN78" s="24" t="s">
        <v>59</v>
      </c>
      <c r="BO78" s="23">
        <v>0.15</v>
      </c>
      <c r="BP78" s="23">
        <v>3.3</v>
      </c>
      <c r="BQ78" s="24" t="s">
        <v>60</v>
      </c>
      <c r="BR78" s="22"/>
      <c r="BS78" s="22">
        <v>0.06</v>
      </c>
      <c r="BT78" s="23">
        <v>8.6</v>
      </c>
      <c r="BU78" s="24" t="s">
        <v>56</v>
      </c>
      <c r="BV78" s="24" t="s">
        <v>57</v>
      </c>
      <c r="BW78" s="23">
        <v>2</v>
      </c>
      <c r="BX78" s="24" t="s">
        <v>61</v>
      </c>
      <c r="BY78" s="24" t="s">
        <v>56</v>
      </c>
      <c r="BZ78" s="24" t="s">
        <v>59</v>
      </c>
      <c r="CA78" s="23">
        <v>1</v>
      </c>
      <c r="CB78" s="24" t="s">
        <v>64</v>
      </c>
      <c r="CC78" s="24" t="s">
        <v>56</v>
      </c>
      <c r="CD78" s="24" t="s">
        <v>59</v>
      </c>
      <c r="CE78" s="22">
        <v>0.17</v>
      </c>
      <c r="CF78" s="24" t="s">
        <v>65</v>
      </c>
      <c r="CG78" s="24" t="s">
        <v>56</v>
      </c>
      <c r="CH78" s="24" t="s">
        <v>59</v>
      </c>
      <c r="CI78" s="23">
        <v>0.7</v>
      </c>
      <c r="CJ78" s="23">
        <v>4.0999999999999996</v>
      </c>
      <c r="CK78" s="24" t="s">
        <v>60</v>
      </c>
      <c r="CL78" s="22"/>
      <c r="CM78" s="23">
        <v>0.1</v>
      </c>
      <c r="CN78" s="23">
        <v>0.28000000000000003</v>
      </c>
      <c r="CO78" s="24" t="s">
        <v>56</v>
      </c>
      <c r="CP78" s="24" t="s">
        <v>66</v>
      </c>
      <c r="CQ78" s="23">
        <v>0.1</v>
      </c>
      <c r="CR78" s="24" t="s">
        <v>67</v>
      </c>
      <c r="CS78" s="24" t="s">
        <v>56</v>
      </c>
      <c r="CT78" s="24" t="s">
        <v>59</v>
      </c>
      <c r="CU78" s="23">
        <v>10</v>
      </c>
      <c r="CV78" s="23">
        <v>1.4999999999999999E-2</v>
      </c>
      <c r="CW78" s="24" t="s">
        <v>60</v>
      </c>
      <c r="CX78" s="24" t="s">
        <v>57</v>
      </c>
      <c r="CY78" s="23">
        <v>3.0000000000000001E-3</v>
      </c>
      <c r="CZ78" s="23"/>
      <c r="DA78" s="23"/>
      <c r="DB78" s="23"/>
      <c r="DC78" s="23"/>
      <c r="DD78" s="23">
        <v>0.12</v>
      </c>
      <c r="DE78" s="24" t="s">
        <v>60</v>
      </c>
      <c r="DF78" s="22"/>
      <c r="DG78" s="23">
        <v>3.0000000000000001E-3</v>
      </c>
      <c r="DH78" s="23">
        <v>1.6</v>
      </c>
      <c r="DI78" s="24" t="s">
        <v>60</v>
      </c>
      <c r="DJ78" s="24" t="s">
        <v>57</v>
      </c>
      <c r="DK78" s="23">
        <v>1</v>
      </c>
      <c r="DL78" s="23">
        <v>66</v>
      </c>
      <c r="DM78" s="24" t="s">
        <v>60</v>
      </c>
      <c r="DN78" s="22"/>
      <c r="DO78" s="22">
        <v>10</v>
      </c>
      <c r="DP78" s="23">
        <v>0.22600000000000001</v>
      </c>
      <c r="DQ78" s="56">
        <f t="shared" si="1"/>
        <v>1.8833333333333335</v>
      </c>
      <c r="DR78" s="24" t="s">
        <v>60</v>
      </c>
      <c r="DS78" s="22"/>
      <c r="DT78" s="23">
        <v>1E-3</v>
      </c>
      <c r="DU78" s="23">
        <v>8.1000000000000003E-2</v>
      </c>
      <c r="DV78" s="24" t="s">
        <v>60</v>
      </c>
      <c r="EE78" t="s">
        <v>445</v>
      </c>
    </row>
    <row r="79" spans="1:135">
      <c r="A79" s="6">
        <v>21</v>
      </c>
      <c r="B79" s="6">
        <v>2014</v>
      </c>
      <c r="C79" s="7" t="s">
        <v>191</v>
      </c>
      <c r="D79" s="28">
        <v>10240</v>
      </c>
      <c r="E79" s="9" t="s">
        <v>192</v>
      </c>
      <c r="F79" s="9" t="s">
        <v>193</v>
      </c>
      <c r="G79" s="11">
        <v>38.351807000000001</v>
      </c>
      <c r="H79" s="11">
        <v>-107.23636500000001</v>
      </c>
      <c r="I79" s="29" t="s">
        <v>181</v>
      </c>
      <c r="J79" s="30">
        <v>6</v>
      </c>
      <c r="K79" s="29" t="s">
        <v>50</v>
      </c>
      <c r="L79" s="12">
        <v>8.26</v>
      </c>
      <c r="M79" s="13" t="s">
        <v>194</v>
      </c>
      <c r="N79" s="14" t="s">
        <v>195</v>
      </c>
      <c r="O79" s="14"/>
      <c r="P79" s="14">
        <v>16.78</v>
      </c>
      <c r="Q79" s="15" t="s">
        <v>53</v>
      </c>
      <c r="R79" s="29" t="s">
        <v>196</v>
      </c>
      <c r="S79" s="31">
        <v>41844</v>
      </c>
      <c r="T79" s="17">
        <v>205</v>
      </c>
      <c r="U79" s="32">
        <v>0.50763888888888886</v>
      </c>
      <c r="V79" s="29" t="s">
        <v>146</v>
      </c>
      <c r="W79" s="19">
        <v>1</v>
      </c>
      <c r="X79" s="23">
        <v>47</v>
      </c>
      <c r="Y79" s="24" t="s">
        <v>56</v>
      </c>
      <c r="Z79" s="24" t="s">
        <v>57</v>
      </c>
      <c r="AA79" s="23">
        <v>40</v>
      </c>
      <c r="AB79" s="23">
        <v>0.6</v>
      </c>
      <c r="AC79" s="24" t="s">
        <v>56</v>
      </c>
      <c r="AD79" s="24" t="s">
        <v>66</v>
      </c>
      <c r="AE79" s="23">
        <v>0.1</v>
      </c>
      <c r="AF79" s="23">
        <v>2.7</v>
      </c>
      <c r="AG79" s="24" t="s">
        <v>56</v>
      </c>
      <c r="AH79" s="24" t="s">
        <v>57</v>
      </c>
      <c r="AI79" s="23">
        <v>0.1</v>
      </c>
      <c r="AJ79" s="24" t="s">
        <v>58</v>
      </c>
      <c r="AK79" s="24" t="s">
        <v>56</v>
      </c>
      <c r="AL79" s="24" t="s">
        <v>59</v>
      </c>
      <c r="AM79" s="23">
        <v>7.0000000000000007E-2</v>
      </c>
      <c r="AN79" s="23">
        <v>19</v>
      </c>
      <c r="AO79" s="24" t="s">
        <v>60</v>
      </c>
      <c r="AP79" s="22"/>
      <c r="AQ79" s="23">
        <v>0.02</v>
      </c>
      <c r="AR79" s="24" t="s">
        <v>61</v>
      </c>
      <c r="AS79" s="24" t="s">
        <v>56</v>
      </c>
      <c r="AT79" s="24" t="s">
        <v>59</v>
      </c>
      <c r="AU79" s="23">
        <v>1</v>
      </c>
      <c r="AV79" s="24" t="s">
        <v>62</v>
      </c>
      <c r="AW79" s="24" t="s">
        <v>56</v>
      </c>
      <c r="AX79" s="24" t="s">
        <v>59</v>
      </c>
      <c r="AY79" s="23">
        <v>4</v>
      </c>
      <c r="AZ79" s="23">
        <v>67</v>
      </c>
      <c r="BA79" s="24" t="s">
        <v>60</v>
      </c>
      <c r="BB79" s="24" t="s">
        <v>57</v>
      </c>
      <c r="BC79" s="23">
        <v>1</v>
      </c>
      <c r="BD79" s="23">
        <v>19</v>
      </c>
      <c r="BE79" s="24" t="s">
        <v>56</v>
      </c>
      <c r="BF79" s="24" t="s">
        <v>57</v>
      </c>
      <c r="BG79" s="23">
        <v>3</v>
      </c>
      <c r="BH79" s="23">
        <v>82</v>
      </c>
      <c r="BI79" s="24" t="s">
        <v>56</v>
      </c>
      <c r="BJ79" s="24" t="s">
        <v>57</v>
      </c>
      <c r="BK79" s="23">
        <v>3</v>
      </c>
      <c r="BL79" s="23">
        <v>0.3</v>
      </c>
      <c r="BM79" s="24" t="s">
        <v>56</v>
      </c>
      <c r="BN79" s="24" t="s">
        <v>66</v>
      </c>
      <c r="BO79" s="23">
        <v>0.15</v>
      </c>
      <c r="BP79" s="23">
        <v>2.7</v>
      </c>
      <c r="BQ79" s="24" t="s">
        <v>60</v>
      </c>
      <c r="BR79" s="22"/>
      <c r="BS79" s="22">
        <v>0.06</v>
      </c>
      <c r="BT79" s="23">
        <v>12</v>
      </c>
      <c r="BU79" s="24" t="s">
        <v>56</v>
      </c>
      <c r="BV79" s="24" t="s">
        <v>57</v>
      </c>
      <c r="BW79" s="23">
        <v>2</v>
      </c>
      <c r="BX79" s="24" t="s">
        <v>61</v>
      </c>
      <c r="BY79" s="24" t="s">
        <v>56</v>
      </c>
      <c r="BZ79" s="24" t="s">
        <v>59</v>
      </c>
      <c r="CA79" s="23">
        <v>1</v>
      </c>
      <c r="CB79" s="24" t="s">
        <v>64</v>
      </c>
      <c r="CC79" s="24" t="s">
        <v>56</v>
      </c>
      <c r="CD79" s="24" t="s">
        <v>59</v>
      </c>
      <c r="CE79" s="22">
        <v>0.17</v>
      </c>
      <c r="CF79" s="24" t="s">
        <v>65</v>
      </c>
      <c r="CG79" s="24" t="s">
        <v>56</v>
      </c>
      <c r="CH79" s="24" t="s">
        <v>59</v>
      </c>
      <c r="CI79" s="23">
        <v>0.7</v>
      </c>
      <c r="CJ79" s="23">
        <v>2.9</v>
      </c>
      <c r="CK79" s="24" t="s">
        <v>60</v>
      </c>
      <c r="CL79" s="22"/>
      <c r="CM79" s="23">
        <v>0.1</v>
      </c>
      <c r="CN79" s="23">
        <v>0.31</v>
      </c>
      <c r="CO79" s="24" t="s">
        <v>56</v>
      </c>
      <c r="CP79" s="24" t="s">
        <v>66</v>
      </c>
      <c r="CQ79" s="23">
        <v>0.1</v>
      </c>
      <c r="CR79" s="24" t="s">
        <v>67</v>
      </c>
      <c r="CS79" s="24" t="s">
        <v>56</v>
      </c>
      <c r="CT79" s="24" t="s">
        <v>59</v>
      </c>
      <c r="CU79" s="23">
        <v>10</v>
      </c>
      <c r="CV79" s="23">
        <v>1.9E-2</v>
      </c>
      <c r="CW79" s="24" t="s">
        <v>60</v>
      </c>
      <c r="CX79" s="24" t="s">
        <v>57</v>
      </c>
      <c r="CY79" s="23">
        <v>3.0000000000000001E-3</v>
      </c>
      <c r="CZ79" s="23"/>
      <c r="DA79" s="23"/>
      <c r="DB79" s="23"/>
      <c r="DC79" s="23"/>
      <c r="DD79" s="23">
        <v>2.3E-2</v>
      </c>
      <c r="DE79" s="24" t="s">
        <v>60</v>
      </c>
      <c r="DF79" s="22"/>
      <c r="DG79" s="23">
        <v>3.0000000000000001E-3</v>
      </c>
      <c r="DH79" s="23">
        <v>36</v>
      </c>
      <c r="DI79" s="24" t="s">
        <v>60</v>
      </c>
      <c r="DJ79" s="24" t="s">
        <v>57</v>
      </c>
      <c r="DK79" s="23">
        <v>1</v>
      </c>
      <c r="DL79" s="23">
        <v>37</v>
      </c>
      <c r="DM79" s="24" t="s">
        <v>60</v>
      </c>
      <c r="DN79" s="22"/>
      <c r="DO79" s="22">
        <v>10</v>
      </c>
      <c r="DP79" s="23">
        <v>0.11899999999999999</v>
      </c>
      <c r="DQ79" s="56">
        <f t="shared" si="1"/>
        <v>5.1739130434782608</v>
      </c>
      <c r="DR79" s="24" t="s">
        <v>60</v>
      </c>
      <c r="DS79" s="22"/>
      <c r="DT79" s="23">
        <v>1E-3</v>
      </c>
      <c r="DU79" s="24" t="s">
        <v>68</v>
      </c>
      <c r="DV79" s="24" t="s">
        <v>60</v>
      </c>
      <c r="EE79" t="s">
        <v>445</v>
      </c>
    </row>
    <row r="80" spans="1:135">
      <c r="A80" s="6">
        <v>22</v>
      </c>
      <c r="B80" s="6">
        <v>2014</v>
      </c>
      <c r="C80" s="7" t="s">
        <v>197</v>
      </c>
      <c r="D80" s="8">
        <v>10231</v>
      </c>
      <c r="E80" s="9" t="s">
        <v>198</v>
      </c>
      <c r="F80" s="10" t="s">
        <v>199</v>
      </c>
      <c r="G80" s="11">
        <v>38.405279999999998</v>
      </c>
      <c r="H80" s="11">
        <v>-107.40833000000001</v>
      </c>
      <c r="I80" s="29" t="s">
        <v>181</v>
      </c>
      <c r="J80" s="30">
        <v>6</v>
      </c>
      <c r="K80" s="29" t="s">
        <v>50</v>
      </c>
      <c r="L80" s="12">
        <v>8.3800000000000008</v>
      </c>
      <c r="M80" s="13" t="s">
        <v>200</v>
      </c>
      <c r="N80" s="14" t="s">
        <v>201</v>
      </c>
      <c r="O80" s="14"/>
      <c r="P80" s="14">
        <v>17.559999999999999</v>
      </c>
      <c r="Q80" s="15" t="s">
        <v>53</v>
      </c>
      <c r="R80" s="29" t="s">
        <v>202</v>
      </c>
      <c r="S80" s="31">
        <v>41844</v>
      </c>
      <c r="T80" s="17">
        <v>205</v>
      </c>
      <c r="U80" s="32">
        <v>0.58263888888888882</v>
      </c>
      <c r="V80" s="29" t="s">
        <v>146</v>
      </c>
      <c r="W80" s="19">
        <v>1</v>
      </c>
      <c r="X80" s="23">
        <v>82</v>
      </c>
      <c r="Y80" s="24" t="s">
        <v>56</v>
      </c>
      <c r="Z80" s="24" t="s">
        <v>57</v>
      </c>
      <c r="AA80" s="23">
        <v>40</v>
      </c>
      <c r="AB80" s="23">
        <v>0.69</v>
      </c>
      <c r="AC80" s="24" t="s">
        <v>56</v>
      </c>
      <c r="AD80" s="24" t="s">
        <v>66</v>
      </c>
      <c r="AE80" s="23">
        <v>0.1</v>
      </c>
      <c r="AF80" s="23">
        <v>3</v>
      </c>
      <c r="AG80" s="24" t="s">
        <v>56</v>
      </c>
      <c r="AH80" s="24" t="s">
        <v>57</v>
      </c>
      <c r="AI80" s="23">
        <v>0.1</v>
      </c>
      <c r="AJ80" s="24" t="s">
        <v>58</v>
      </c>
      <c r="AK80" s="24" t="s">
        <v>56</v>
      </c>
      <c r="AL80" s="24" t="s">
        <v>59</v>
      </c>
      <c r="AM80" s="23">
        <v>7.0000000000000007E-2</v>
      </c>
      <c r="AN80" s="23">
        <v>7.4</v>
      </c>
      <c r="AO80" s="24" t="s">
        <v>60</v>
      </c>
      <c r="AP80" s="22"/>
      <c r="AQ80" s="23">
        <v>0.02</v>
      </c>
      <c r="AR80" s="24" t="s">
        <v>61</v>
      </c>
      <c r="AS80" s="24" t="s">
        <v>56</v>
      </c>
      <c r="AT80" s="24" t="s">
        <v>59</v>
      </c>
      <c r="AU80" s="23">
        <v>1</v>
      </c>
      <c r="AV80" s="24" t="s">
        <v>62</v>
      </c>
      <c r="AW80" s="24" t="s">
        <v>56</v>
      </c>
      <c r="AX80" s="24" t="s">
        <v>59</v>
      </c>
      <c r="AY80" s="23">
        <v>4</v>
      </c>
      <c r="AZ80" s="23">
        <v>30</v>
      </c>
      <c r="BA80" s="24" t="s">
        <v>60</v>
      </c>
      <c r="BB80" s="24" t="s">
        <v>57</v>
      </c>
      <c r="BC80" s="23">
        <v>1</v>
      </c>
      <c r="BD80" s="23">
        <v>130</v>
      </c>
      <c r="BE80" s="24" t="s">
        <v>56</v>
      </c>
      <c r="BF80" s="24" t="s">
        <v>57</v>
      </c>
      <c r="BG80" s="23">
        <v>3</v>
      </c>
      <c r="BH80" s="23">
        <v>270</v>
      </c>
      <c r="BI80" s="24" t="s">
        <v>56</v>
      </c>
      <c r="BJ80" s="24" t="s">
        <v>57</v>
      </c>
      <c r="BK80" s="23">
        <v>3</v>
      </c>
      <c r="BL80" s="24" t="s">
        <v>63</v>
      </c>
      <c r="BM80" s="24" t="s">
        <v>56</v>
      </c>
      <c r="BN80" s="24" t="s">
        <v>59</v>
      </c>
      <c r="BO80" s="23">
        <v>0.15</v>
      </c>
      <c r="BP80" s="23">
        <v>1.7</v>
      </c>
      <c r="BQ80" s="24" t="s">
        <v>60</v>
      </c>
      <c r="BR80" s="22"/>
      <c r="BS80" s="22">
        <v>0.06</v>
      </c>
      <c r="BT80" s="23">
        <v>9.9</v>
      </c>
      <c r="BU80" s="24" t="s">
        <v>56</v>
      </c>
      <c r="BV80" s="24" t="s">
        <v>57</v>
      </c>
      <c r="BW80" s="23">
        <v>2</v>
      </c>
      <c r="BX80" s="24" t="s">
        <v>61</v>
      </c>
      <c r="BY80" s="24" t="s">
        <v>56</v>
      </c>
      <c r="BZ80" s="24" t="s">
        <v>59</v>
      </c>
      <c r="CA80" s="23">
        <v>1</v>
      </c>
      <c r="CB80" s="24" t="s">
        <v>64</v>
      </c>
      <c r="CC80" s="24" t="s">
        <v>56</v>
      </c>
      <c r="CD80" s="24" t="s">
        <v>59</v>
      </c>
      <c r="CE80" s="22">
        <v>0.17</v>
      </c>
      <c r="CF80" s="24" t="s">
        <v>65</v>
      </c>
      <c r="CG80" s="24" t="s">
        <v>56</v>
      </c>
      <c r="CH80" s="24" t="s">
        <v>59</v>
      </c>
      <c r="CI80" s="23">
        <v>0.7</v>
      </c>
      <c r="CJ80" s="23">
        <v>2.6</v>
      </c>
      <c r="CK80" s="24" t="s">
        <v>60</v>
      </c>
      <c r="CL80" s="22"/>
      <c r="CM80" s="23">
        <v>0.1</v>
      </c>
      <c r="CN80" s="24" t="s">
        <v>103</v>
      </c>
      <c r="CO80" s="24" t="s">
        <v>56</v>
      </c>
      <c r="CP80" s="24" t="s">
        <v>59</v>
      </c>
      <c r="CQ80" s="23">
        <v>0.1</v>
      </c>
      <c r="CR80" s="24" t="s">
        <v>67</v>
      </c>
      <c r="CS80" s="24" t="s">
        <v>56</v>
      </c>
      <c r="CT80" s="24" t="s">
        <v>59</v>
      </c>
      <c r="CU80" s="23">
        <v>10</v>
      </c>
      <c r="CV80" s="23">
        <v>1.6E-2</v>
      </c>
      <c r="CW80" s="24" t="s">
        <v>60</v>
      </c>
      <c r="CX80" s="24" t="s">
        <v>57</v>
      </c>
      <c r="CY80" s="23">
        <v>3.0000000000000001E-3</v>
      </c>
      <c r="CZ80" s="23"/>
      <c r="DA80" s="23"/>
      <c r="DB80" s="23"/>
      <c r="DC80" s="23"/>
      <c r="DD80" s="23">
        <v>7.4999999999999997E-2</v>
      </c>
      <c r="DE80" s="24" t="s">
        <v>60</v>
      </c>
      <c r="DF80" s="22"/>
      <c r="DG80" s="23">
        <v>3.0000000000000001E-3</v>
      </c>
      <c r="DH80" s="23">
        <v>2.2999999999999998</v>
      </c>
      <c r="DI80" s="24" t="s">
        <v>60</v>
      </c>
      <c r="DJ80" s="24" t="s">
        <v>57</v>
      </c>
      <c r="DK80" s="23">
        <v>1</v>
      </c>
      <c r="DL80" s="23">
        <v>36</v>
      </c>
      <c r="DM80" s="24" t="s">
        <v>60</v>
      </c>
      <c r="DN80" s="22"/>
      <c r="DO80" s="22">
        <v>10</v>
      </c>
      <c r="DP80" s="23">
        <v>0.13700000000000001</v>
      </c>
      <c r="DQ80" s="56">
        <f t="shared" si="1"/>
        <v>1.8266666666666669</v>
      </c>
      <c r="DR80" s="24" t="s">
        <v>60</v>
      </c>
      <c r="DS80" s="22"/>
      <c r="DT80" s="23">
        <v>1E-3</v>
      </c>
      <c r="DU80" s="24" t="s">
        <v>68</v>
      </c>
      <c r="DV80" s="24" t="s">
        <v>60</v>
      </c>
      <c r="EE80" t="s">
        <v>445</v>
      </c>
    </row>
    <row r="81" spans="1:135">
      <c r="A81" s="6">
        <v>23</v>
      </c>
      <c r="B81" s="6">
        <v>2014</v>
      </c>
      <c r="C81" s="7" t="s">
        <v>203</v>
      </c>
      <c r="D81" s="8">
        <v>10231</v>
      </c>
      <c r="E81" s="9" t="s">
        <v>198</v>
      </c>
      <c r="F81" s="10" t="s">
        <v>199</v>
      </c>
      <c r="G81" s="11">
        <v>38.405279999999998</v>
      </c>
      <c r="H81" s="11">
        <v>-107.40833000000001</v>
      </c>
      <c r="I81" s="29" t="s">
        <v>181</v>
      </c>
      <c r="J81" s="30">
        <v>6</v>
      </c>
      <c r="K81" s="29" t="s">
        <v>50</v>
      </c>
      <c r="L81" s="12">
        <v>8.3800000000000008</v>
      </c>
      <c r="M81" s="13" t="s">
        <v>200</v>
      </c>
      <c r="N81" s="14" t="s">
        <v>201</v>
      </c>
      <c r="O81" s="14"/>
      <c r="P81" s="14">
        <v>17.559999999999999</v>
      </c>
      <c r="Q81" s="15" t="s">
        <v>119</v>
      </c>
      <c r="R81" s="29" t="s">
        <v>204</v>
      </c>
      <c r="S81" s="31">
        <v>41844</v>
      </c>
      <c r="T81" s="17">
        <v>205</v>
      </c>
      <c r="U81" s="32">
        <v>0.58263888888888882</v>
      </c>
      <c r="V81" s="29" t="s">
        <v>146</v>
      </c>
      <c r="W81" s="19">
        <v>1</v>
      </c>
      <c r="X81" s="23">
        <v>84</v>
      </c>
      <c r="Y81" s="24" t="s">
        <v>56</v>
      </c>
      <c r="Z81" s="24" t="s">
        <v>57</v>
      </c>
      <c r="AA81" s="23">
        <v>40</v>
      </c>
      <c r="AB81" s="23">
        <v>0.7</v>
      </c>
      <c r="AC81" s="24" t="s">
        <v>56</v>
      </c>
      <c r="AD81" s="24" t="s">
        <v>66</v>
      </c>
      <c r="AE81" s="23">
        <v>0.1</v>
      </c>
      <c r="AF81" s="23">
        <v>2.9</v>
      </c>
      <c r="AG81" s="24" t="s">
        <v>56</v>
      </c>
      <c r="AH81" s="24" t="s">
        <v>57</v>
      </c>
      <c r="AI81" s="23">
        <v>0.1</v>
      </c>
      <c r="AJ81" s="24" t="s">
        <v>58</v>
      </c>
      <c r="AK81" s="24" t="s">
        <v>56</v>
      </c>
      <c r="AL81" s="24" t="s">
        <v>59</v>
      </c>
      <c r="AM81" s="23">
        <v>7.0000000000000007E-2</v>
      </c>
      <c r="AN81" s="23">
        <v>8.1999999999999993</v>
      </c>
      <c r="AO81" s="24" t="s">
        <v>60</v>
      </c>
      <c r="AP81" s="24" t="s">
        <v>57</v>
      </c>
      <c r="AQ81" s="23">
        <v>0.02</v>
      </c>
      <c r="AR81" s="24" t="s">
        <v>61</v>
      </c>
      <c r="AS81" s="24" t="s">
        <v>56</v>
      </c>
      <c r="AT81" s="24" t="s">
        <v>59</v>
      </c>
      <c r="AU81" s="23">
        <v>1</v>
      </c>
      <c r="AV81" s="24" t="s">
        <v>62</v>
      </c>
      <c r="AW81" s="24" t="s">
        <v>56</v>
      </c>
      <c r="AX81" s="24" t="s">
        <v>59</v>
      </c>
      <c r="AY81" s="23">
        <v>4</v>
      </c>
      <c r="AZ81" s="23">
        <v>29</v>
      </c>
      <c r="BA81" s="24" t="s">
        <v>60</v>
      </c>
      <c r="BB81" s="24" t="s">
        <v>57</v>
      </c>
      <c r="BC81" s="23">
        <v>1</v>
      </c>
      <c r="BD81" s="23">
        <v>130</v>
      </c>
      <c r="BE81" s="24" t="s">
        <v>56</v>
      </c>
      <c r="BF81" s="24" t="s">
        <v>57</v>
      </c>
      <c r="BG81" s="23">
        <v>3</v>
      </c>
      <c r="BH81" s="23">
        <v>270</v>
      </c>
      <c r="BI81" s="24" t="s">
        <v>56</v>
      </c>
      <c r="BJ81" s="24" t="s">
        <v>57</v>
      </c>
      <c r="BK81" s="23">
        <v>3</v>
      </c>
      <c r="BL81" s="24" t="s">
        <v>63</v>
      </c>
      <c r="BM81" s="24" t="s">
        <v>56</v>
      </c>
      <c r="BN81" s="24" t="s">
        <v>59</v>
      </c>
      <c r="BO81" s="23">
        <v>0.15</v>
      </c>
      <c r="BP81" s="23">
        <v>1.8</v>
      </c>
      <c r="BQ81" s="24" t="s">
        <v>60</v>
      </c>
      <c r="BR81" s="24" t="s">
        <v>57</v>
      </c>
      <c r="BS81" s="22">
        <v>0.06</v>
      </c>
      <c r="BT81" s="23">
        <v>11</v>
      </c>
      <c r="BU81" s="24" t="s">
        <v>56</v>
      </c>
      <c r="BV81" s="24" t="s">
        <v>57</v>
      </c>
      <c r="BW81" s="23">
        <v>2</v>
      </c>
      <c r="BX81" s="24" t="s">
        <v>61</v>
      </c>
      <c r="BY81" s="24" t="s">
        <v>56</v>
      </c>
      <c r="BZ81" s="24" t="s">
        <v>59</v>
      </c>
      <c r="CA81" s="23">
        <v>1</v>
      </c>
      <c r="CB81" s="24" t="s">
        <v>64</v>
      </c>
      <c r="CC81" s="24" t="s">
        <v>56</v>
      </c>
      <c r="CD81" s="24" t="s">
        <v>59</v>
      </c>
      <c r="CE81" s="22">
        <v>0.17</v>
      </c>
      <c r="CF81" s="24" t="s">
        <v>65</v>
      </c>
      <c r="CG81" s="24" t="s">
        <v>56</v>
      </c>
      <c r="CH81" s="24" t="s">
        <v>59</v>
      </c>
      <c r="CI81" s="23">
        <v>0.7</v>
      </c>
      <c r="CJ81" s="23">
        <v>2.7</v>
      </c>
      <c r="CK81" s="24" t="s">
        <v>60</v>
      </c>
      <c r="CL81" s="24" t="s">
        <v>57</v>
      </c>
      <c r="CM81" s="23">
        <v>0.1</v>
      </c>
      <c r="CN81" s="24" t="s">
        <v>103</v>
      </c>
      <c r="CO81" s="24" t="s">
        <v>56</v>
      </c>
      <c r="CP81" s="24" t="s">
        <v>59</v>
      </c>
      <c r="CQ81" s="23">
        <v>0.1</v>
      </c>
      <c r="CR81" s="24" t="s">
        <v>67</v>
      </c>
      <c r="CS81" s="24" t="s">
        <v>56</v>
      </c>
      <c r="CT81" s="24" t="s">
        <v>59</v>
      </c>
      <c r="CU81" s="23">
        <v>10</v>
      </c>
      <c r="CV81" s="23">
        <v>1.9E-2</v>
      </c>
      <c r="CW81" s="24" t="s">
        <v>60</v>
      </c>
      <c r="CX81" s="24" t="s">
        <v>57</v>
      </c>
      <c r="CY81" s="23">
        <v>3.0000000000000001E-3</v>
      </c>
      <c r="CZ81" s="23"/>
      <c r="DA81" s="23"/>
      <c r="DB81" s="23"/>
      <c r="DC81" s="23"/>
      <c r="DD81" s="23">
        <v>7.5999999999999998E-2</v>
      </c>
      <c r="DE81" s="24" t="s">
        <v>60</v>
      </c>
      <c r="DF81" s="22"/>
      <c r="DG81" s="23">
        <v>3.0000000000000001E-3</v>
      </c>
      <c r="DH81" s="23">
        <v>2.2000000000000002</v>
      </c>
      <c r="DI81" s="24" t="s">
        <v>60</v>
      </c>
      <c r="DJ81" s="24" t="s">
        <v>57</v>
      </c>
      <c r="DK81" s="23">
        <v>1</v>
      </c>
      <c r="DL81" s="23">
        <v>36</v>
      </c>
      <c r="DM81" s="24" t="s">
        <v>60</v>
      </c>
      <c r="DN81" s="22"/>
      <c r="DO81" s="22">
        <v>10</v>
      </c>
      <c r="DP81" s="23">
        <v>0.151</v>
      </c>
      <c r="DQ81" s="56">
        <f t="shared" si="1"/>
        <v>1.986842105263158</v>
      </c>
      <c r="DR81" s="24" t="s">
        <v>60</v>
      </c>
      <c r="DS81" s="22"/>
      <c r="DT81" s="23">
        <v>1E-3</v>
      </c>
      <c r="DU81" s="24" t="s">
        <v>68</v>
      </c>
      <c r="DV81" s="24" t="s">
        <v>60</v>
      </c>
      <c r="EE81" t="s">
        <v>445</v>
      </c>
    </row>
    <row r="82" spans="1:135">
      <c r="A82" s="6">
        <v>24</v>
      </c>
      <c r="B82" s="6">
        <v>2014</v>
      </c>
      <c r="C82" s="7" t="s">
        <v>205</v>
      </c>
      <c r="D82" s="8">
        <v>10231</v>
      </c>
      <c r="E82" s="9" t="s">
        <v>198</v>
      </c>
      <c r="F82" s="10" t="s">
        <v>199</v>
      </c>
      <c r="G82" s="11">
        <v>38.405279999999998</v>
      </c>
      <c r="H82" s="11">
        <v>-107.40833000000001</v>
      </c>
      <c r="I82" s="29" t="s">
        <v>181</v>
      </c>
      <c r="J82" s="30">
        <v>6</v>
      </c>
      <c r="K82" s="29" t="s">
        <v>50</v>
      </c>
      <c r="L82" s="12" t="s">
        <v>122</v>
      </c>
      <c r="M82" s="12" t="s">
        <v>122</v>
      </c>
      <c r="N82" s="12" t="s">
        <v>122</v>
      </c>
      <c r="O82" s="12"/>
      <c r="P82" s="12" t="s">
        <v>122</v>
      </c>
      <c r="Q82" s="15" t="s">
        <v>123</v>
      </c>
      <c r="R82" s="29" t="s">
        <v>206</v>
      </c>
      <c r="S82" s="31">
        <v>41844</v>
      </c>
      <c r="T82" s="17">
        <v>205</v>
      </c>
      <c r="U82" s="32">
        <v>0.58263888888888882</v>
      </c>
      <c r="V82" s="29" t="s">
        <v>146</v>
      </c>
      <c r="W82" s="12" t="s">
        <v>122</v>
      </c>
      <c r="X82" s="24" t="s">
        <v>95</v>
      </c>
      <c r="Y82" s="24" t="s">
        <v>56</v>
      </c>
      <c r="Z82" s="24" t="s">
        <v>57</v>
      </c>
      <c r="AA82" s="23">
        <v>40</v>
      </c>
      <c r="AB82" s="22" t="s">
        <v>103</v>
      </c>
      <c r="AC82" s="24" t="s">
        <v>56</v>
      </c>
      <c r="AD82" s="24" t="s">
        <v>59</v>
      </c>
      <c r="AE82" s="23">
        <v>0.1</v>
      </c>
      <c r="AF82" s="22" t="s">
        <v>103</v>
      </c>
      <c r="AG82" s="24" t="s">
        <v>56</v>
      </c>
      <c r="AH82" s="24" t="s">
        <v>59</v>
      </c>
      <c r="AI82" s="23">
        <v>0.1</v>
      </c>
      <c r="AJ82" s="24" t="s">
        <v>58</v>
      </c>
      <c r="AK82" s="24" t="s">
        <v>56</v>
      </c>
      <c r="AL82" s="24" t="s">
        <v>59</v>
      </c>
      <c r="AM82" s="23">
        <v>7.0000000000000007E-2</v>
      </c>
      <c r="AN82" s="24" t="s">
        <v>207</v>
      </c>
      <c r="AO82" s="24" t="s">
        <v>60</v>
      </c>
      <c r="AP82" s="22" t="s">
        <v>59</v>
      </c>
      <c r="AQ82" s="23">
        <v>0.02</v>
      </c>
      <c r="AR82" s="24" t="s">
        <v>61</v>
      </c>
      <c r="AS82" s="24" t="s">
        <v>56</v>
      </c>
      <c r="AT82" s="24" t="s">
        <v>59</v>
      </c>
      <c r="AU82" s="23">
        <v>1</v>
      </c>
      <c r="AV82" s="24" t="s">
        <v>62</v>
      </c>
      <c r="AW82" s="24" t="s">
        <v>56</v>
      </c>
      <c r="AX82" s="24" t="s">
        <v>59</v>
      </c>
      <c r="AY82" s="23">
        <v>4</v>
      </c>
      <c r="AZ82" s="24" t="s">
        <v>61</v>
      </c>
      <c r="BA82" s="24" t="s">
        <v>60</v>
      </c>
      <c r="BB82" s="24" t="s">
        <v>59</v>
      </c>
      <c r="BC82" s="23">
        <v>1</v>
      </c>
      <c r="BD82" s="24" t="s">
        <v>125</v>
      </c>
      <c r="BE82" s="24" t="s">
        <v>56</v>
      </c>
      <c r="BF82" s="24" t="s">
        <v>59</v>
      </c>
      <c r="BG82" s="23">
        <v>3</v>
      </c>
      <c r="BH82" s="24" t="s">
        <v>125</v>
      </c>
      <c r="BI82" s="24" t="s">
        <v>56</v>
      </c>
      <c r="BJ82" s="24" t="s">
        <v>59</v>
      </c>
      <c r="BK82" s="23">
        <v>3</v>
      </c>
      <c r="BL82" s="24" t="s">
        <v>63</v>
      </c>
      <c r="BM82" s="24" t="s">
        <v>56</v>
      </c>
      <c r="BN82" s="24" t="s">
        <v>59</v>
      </c>
      <c r="BO82" s="23">
        <v>0.15</v>
      </c>
      <c r="BP82" s="24" t="s">
        <v>126</v>
      </c>
      <c r="BQ82" s="24" t="s">
        <v>60</v>
      </c>
      <c r="BR82" s="24" t="s">
        <v>59</v>
      </c>
      <c r="BS82" s="22">
        <v>0.06</v>
      </c>
      <c r="BT82" s="24" t="s">
        <v>104</v>
      </c>
      <c r="BU82" s="24" t="s">
        <v>56</v>
      </c>
      <c r="BV82" s="24" t="s">
        <v>59</v>
      </c>
      <c r="BW82" s="23">
        <v>2</v>
      </c>
      <c r="BX82" s="24" t="s">
        <v>61</v>
      </c>
      <c r="BY82" s="24" t="s">
        <v>56</v>
      </c>
      <c r="BZ82" s="24" t="s">
        <v>59</v>
      </c>
      <c r="CA82" s="23">
        <v>1</v>
      </c>
      <c r="CB82" s="24" t="s">
        <v>64</v>
      </c>
      <c r="CC82" s="24" t="s">
        <v>56</v>
      </c>
      <c r="CD82" s="24" t="s">
        <v>59</v>
      </c>
      <c r="CE82" s="22">
        <v>0.17</v>
      </c>
      <c r="CF82" s="24" t="s">
        <v>65</v>
      </c>
      <c r="CG82" s="24" t="s">
        <v>56</v>
      </c>
      <c r="CH82" s="24" t="s">
        <v>59</v>
      </c>
      <c r="CI82" s="23">
        <v>0.7</v>
      </c>
      <c r="CJ82" s="24" t="s">
        <v>103</v>
      </c>
      <c r="CK82" s="24" t="s">
        <v>60</v>
      </c>
      <c r="CL82" s="24" t="s">
        <v>59</v>
      </c>
      <c r="CM82" s="23">
        <v>0.1</v>
      </c>
      <c r="CN82" s="24" t="s">
        <v>103</v>
      </c>
      <c r="CO82" s="24" t="s">
        <v>56</v>
      </c>
      <c r="CP82" s="24" t="s">
        <v>59</v>
      </c>
      <c r="CQ82" s="23">
        <v>0.1</v>
      </c>
      <c r="CR82" s="24" t="s">
        <v>67</v>
      </c>
      <c r="CS82" s="24" t="s">
        <v>56</v>
      </c>
      <c r="CT82" s="24" t="s">
        <v>59</v>
      </c>
      <c r="CU82" s="23">
        <v>10</v>
      </c>
      <c r="CV82" s="23">
        <v>1.0999999999999999E-2</v>
      </c>
      <c r="CW82" s="24" t="s">
        <v>60</v>
      </c>
      <c r="CX82" s="24" t="s">
        <v>57</v>
      </c>
      <c r="CY82" s="23">
        <v>3.0000000000000001E-3</v>
      </c>
      <c r="CZ82" s="23"/>
      <c r="DA82" s="23"/>
      <c r="DB82" s="23"/>
      <c r="DC82" s="23"/>
      <c r="DD82" s="23">
        <v>3.0999999999999999E-3</v>
      </c>
      <c r="DE82" s="24" t="s">
        <v>60</v>
      </c>
      <c r="DF82" s="22"/>
      <c r="DG82" s="23">
        <v>3.0000000000000001E-3</v>
      </c>
      <c r="DH82" s="24" t="s">
        <v>61</v>
      </c>
      <c r="DI82" s="24" t="s">
        <v>60</v>
      </c>
      <c r="DJ82" s="24" t="s">
        <v>59</v>
      </c>
      <c r="DK82" s="23">
        <v>1</v>
      </c>
      <c r="DL82" s="24" t="s">
        <v>67</v>
      </c>
      <c r="DM82" s="24" t="s">
        <v>60</v>
      </c>
      <c r="DN82" s="22" t="s">
        <v>59</v>
      </c>
      <c r="DO82" s="22">
        <v>10</v>
      </c>
      <c r="DP82" s="23">
        <v>7.1999999999999995E-2</v>
      </c>
      <c r="DQ82" s="56">
        <f t="shared" si="1"/>
        <v>23.225806451612904</v>
      </c>
      <c r="DR82" s="24" t="s">
        <v>60</v>
      </c>
      <c r="DS82" s="22"/>
      <c r="DT82" s="23">
        <v>1E-3</v>
      </c>
      <c r="DU82" s="24" t="s">
        <v>68</v>
      </c>
      <c r="DV82" s="24" t="s">
        <v>60</v>
      </c>
      <c r="EE82" t="s">
        <v>445</v>
      </c>
    </row>
    <row r="83" spans="1:135">
      <c r="A83" s="6">
        <v>25</v>
      </c>
      <c r="B83" s="6">
        <v>2014</v>
      </c>
      <c r="C83" s="7" t="s">
        <v>208</v>
      </c>
      <c r="D83" s="8">
        <v>10769</v>
      </c>
      <c r="E83" s="9" t="s">
        <v>47</v>
      </c>
      <c r="F83" s="10" t="s">
        <v>48</v>
      </c>
      <c r="G83" s="11">
        <v>37.745888000000001</v>
      </c>
      <c r="H83" s="11">
        <v>-108.236599</v>
      </c>
      <c r="I83" s="29" t="s">
        <v>209</v>
      </c>
      <c r="J83" s="30">
        <v>10.3</v>
      </c>
      <c r="K83" s="29" t="s">
        <v>210</v>
      </c>
      <c r="L83" s="12" t="s">
        <v>211</v>
      </c>
      <c r="M83" s="13" t="s">
        <v>212</v>
      </c>
      <c r="N83" s="14" t="s">
        <v>213</v>
      </c>
      <c r="O83" s="14"/>
      <c r="P83" s="14" t="s">
        <v>214</v>
      </c>
      <c r="Q83" s="15" t="s">
        <v>53</v>
      </c>
      <c r="R83" s="29" t="s">
        <v>215</v>
      </c>
      <c r="S83" s="31">
        <v>41856</v>
      </c>
      <c r="T83" s="17">
        <v>217</v>
      </c>
      <c r="U83" s="32">
        <v>0.47569444444444442</v>
      </c>
      <c r="V83" s="29" t="s">
        <v>216</v>
      </c>
      <c r="W83" s="19">
        <v>2</v>
      </c>
      <c r="X83" s="24" t="s">
        <v>95</v>
      </c>
      <c r="Y83" s="24" t="s">
        <v>56</v>
      </c>
      <c r="Z83" s="24"/>
      <c r="AA83" s="23">
        <v>40</v>
      </c>
      <c r="AB83" s="23">
        <v>1.2</v>
      </c>
      <c r="AC83" s="24" t="s">
        <v>56</v>
      </c>
      <c r="AD83" s="24" t="s">
        <v>57</v>
      </c>
      <c r="AE83" s="23">
        <v>0.1</v>
      </c>
      <c r="AF83" s="23">
        <v>4.2</v>
      </c>
      <c r="AG83" s="24" t="s">
        <v>56</v>
      </c>
      <c r="AH83" s="24" t="s">
        <v>57</v>
      </c>
      <c r="AI83" s="23">
        <v>0.1</v>
      </c>
      <c r="AJ83" s="24" t="s">
        <v>58</v>
      </c>
      <c r="AK83" s="24" t="s">
        <v>56</v>
      </c>
      <c r="AL83" s="24" t="s">
        <v>59</v>
      </c>
      <c r="AM83" s="23">
        <v>7.0000000000000007E-2</v>
      </c>
      <c r="AN83" s="23">
        <v>24</v>
      </c>
      <c r="AO83" s="24" t="s">
        <v>60</v>
      </c>
      <c r="AP83" s="22"/>
      <c r="AQ83" s="23">
        <v>0.02</v>
      </c>
      <c r="AR83" s="24" t="s">
        <v>61</v>
      </c>
      <c r="AS83" s="24" t="s">
        <v>56</v>
      </c>
      <c r="AT83" s="24" t="s">
        <v>59</v>
      </c>
      <c r="AU83" s="23">
        <v>1</v>
      </c>
      <c r="AV83" s="24" t="s">
        <v>62</v>
      </c>
      <c r="AW83" s="24" t="s">
        <v>56</v>
      </c>
      <c r="AX83" s="24" t="s">
        <v>59</v>
      </c>
      <c r="AY83" s="23">
        <v>4</v>
      </c>
      <c r="AZ83" s="23">
        <v>82</v>
      </c>
      <c r="BA83" s="24" t="s">
        <v>60</v>
      </c>
      <c r="BB83" s="24" t="s">
        <v>57</v>
      </c>
      <c r="BC83" s="23">
        <v>1</v>
      </c>
      <c r="BD83" s="23">
        <v>86</v>
      </c>
      <c r="BE83" s="24" t="s">
        <v>56</v>
      </c>
      <c r="BF83" s="24" t="s">
        <v>57</v>
      </c>
      <c r="BG83" s="23">
        <v>3</v>
      </c>
      <c r="BH83" s="23">
        <v>270</v>
      </c>
      <c r="BI83" s="24" t="s">
        <v>56</v>
      </c>
      <c r="BJ83" s="24" t="s">
        <v>57</v>
      </c>
      <c r="BK83" s="23">
        <v>3</v>
      </c>
      <c r="BL83" s="34">
        <v>0.17</v>
      </c>
      <c r="BM83" s="24" t="s">
        <v>56</v>
      </c>
      <c r="BN83" s="24" t="s">
        <v>66</v>
      </c>
      <c r="BO83" s="23">
        <v>0.15</v>
      </c>
      <c r="BP83" s="23">
        <v>4.4000000000000004</v>
      </c>
      <c r="BQ83" s="24" t="s">
        <v>60</v>
      </c>
      <c r="BR83" s="22"/>
      <c r="BS83" s="22">
        <v>0.06</v>
      </c>
      <c r="BT83" s="23">
        <v>12</v>
      </c>
      <c r="BU83" s="24" t="s">
        <v>56</v>
      </c>
      <c r="BV83" s="24" t="s">
        <v>57</v>
      </c>
      <c r="BW83" s="23">
        <v>2</v>
      </c>
      <c r="BX83" s="24" t="s">
        <v>61</v>
      </c>
      <c r="BY83" s="24" t="s">
        <v>56</v>
      </c>
      <c r="BZ83" s="24" t="s">
        <v>59</v>
      </c>
      <c r="CA83" s="23">
        <v>1</v>
      </c>
      <c r="CB83" s="23">
        <v>0.42</v>
      </c>
      <c r="CC83" s="24" t="s">
        <v>56</v>
      </c>
      <c r="CD83" s="24" t="s">
        <v>66</v>
      </c>
      <c r="CE83" s="22">
        <v>0.17</v>
      </c>
      <c r="CF83" s="24" t="s">
        <v>65</v>
      </c>
      <c r="CG83" s="24" t="s">
        <v>56</v>
      </c>
      <c r="CH83" s="24" t="s">
        <v>59</v>
      </c>
      <c r="CI83" s="23">
        <v>0.7</v>
      </c>
      <c r="CJ83" s="23">
        <v>4.8</v>
      </c>
      <c r="CK83" s="24" t="s">
        <v>60</v>
      </c>
      <c r="CL83" s="22"/>
      <c r="CM83" s="23">
        <v>0.1</v>
      </c>
      <c r="CN83" s="23">
        <v>0.15</v>
      </c>
      <c r="CO83" s="24" t="s">
        <v>56</v>
      </c>
      <c r="CP83" s="24" t="s">
        <v>66</v>
      </c>
      <c r="CQ83" s="23">
        <v>0.1</v>
      </c>
      <c r="CR83" s="24" t="s">
        <v>67</v>
      </c>
      <c r="CS83" s="24" t="s">
        <v>56</v>
      </c>
      <c r="CT83" s="24" t="s">
        <v>59</v>
      </c>
      <c r="CU83" s="23">
        <v>10</v>
      </c>
      <c r="CV83" s="23">
        <v>1.6E-2</v>
      </c>
      <c r="CW83" s="24" t="s">
        <v>60</v>
      </c>
      <c r="CX83" s="24" t="s">
        <v>57</v>
      </c>
      <c r="CY83" s="23">
        <v>3.0000000000000001E-3</v>
      </c>
      <c r="CZ83" s="23"/>
      <c r="DA83" s="23"/>
      <c r="DB83" s="23"/>
      <c r="DC83" s="23"/>
      <c r="DD83" s="23">
        <v>1.2E-2</v>
      </c>
      <c r="DE83" s="24" t="s">
        <v>60</v>
      </c>
      <c r="DF83" s="22"/>
      <c r="DG83" s="23">
        <v>3.0000000000000001E-3</v>
      </c>
      <c r="DH83" s="23">
        <v>11</v>
      </c>
      <c r="DI83" s="24" t="s">
        <v>60</v>
      </c>
      <c r="DJ83" s="24" t="s">
        <v>57</v>
      </c>
      <c r="DK83" s="23">
        <v>1</v>
      </c>
      <c r="DL83" s="23">
        <v>80</v>
      </c>
      <c r="DM83" s="24" t="s">
        <v>60</v>
      </c>
      <c r="DN83" s="22"/>
      <c r="DO83" s="22">
        <v>10</v>
      </c>
      <c r="DP83" s="23">
        <v>0.123</v>
      </c>
      <c r="DQ83" s="56">
        <f t="shared" si="1"/>
        <v>10.25</v>
      </c>
      <c r="DR83" s="24" t="s">
        <v>60</v>
      </c>
      <c r="DS83" s="22"/>
      <c r="DT83" s="23">
        <v>1E-3</v>
      </c>
      <c r="DU83" s="24" t="s">
        <v>68</v>
      </c>
      <c r="DV83" s="24" t="s">
        <v>60</v>
      </c>
      <c r="EE83" t="s">
        <v>445</v>
      </c>
    </row>
    <row r="84" spans="1:135">
      <c r="A84" s="6">
        <v>26</v>
      </c>
      <c r="B84" s="6">
        <v>2014</v>
      </c>
      <c r="C84" s="7" t="s">
        <v>217</v>
      </c>
      <c r="D84" s="26" t="s">
        <v>70</v>
      </c>
      <c r="E84" s="9" t="s">
        <v>71</v>
      </c>
      <c r="F84" s="9" t="s">
        <v>72</v>
      </c>
      <c r="G84" s="27">
        <v>37.705390000000001</v>
      </c>
      <c r="H84" s="11">
        <v>-108.246014</v>
      </c>
      <c r="I84" s="29" t="s">
        <v>209</v>
      </c>
      <c r="J84" s="30">
        <v>10.3</v>
      </c>
      <c r="K84" s="29" t="s">
        <v>210</v>
      </c>
      <c r="L84" s="12" t="s">
        <v>218</v>
      </c>
      <c r="M84" s="13" t="s">
        <v>219</v>
      </c>
      <c r="N84" s="14" t="s">
        <v>220</v>
      </c>
      <c r="O84" s="14"/>
      <c r="P84" s="14" t="s">
        <v>221</v>
      </c>
      <c r="Q84" s="15" t="s">
        <v>53</v>
      </c>
      <c r="R84" s="29" t="s">
        <v>222</v>
      </c>
      <c r="S84" s="31">
        <v>41856</v>
      </c>
      <c r="T84" s="17">
        <v>217</v>
      </c>
      <c r="U84" s="32">
        <v>0.55277777777777781</v>
      </c>
      <c r="V84" s="29" t="s">
        <v>216</v>
      </c>
      <c r="W84" s="19">
        <v>2</v>
      </c>
      <c r="X84" s="23">
        <v>54</v>
      </c>
      <c r="Y84" s="24" t="s">
        <v>56</v>
      </c>
      <c r="Z84" s="24" t="s">
        <v>57</v>
      </c>
      <c r="AA84" s="23">
        <v>40</v>
      </c>
      <c r="AB84" s="23">
        <v>1.3</v>
      </c>
      <c r="AC84" s="24" t="s">
        <v>56</v>
      </c>
      <c r="AD84" s="24" t="s">
        <v>57</v>
      </c>
      <c r="AE84" s="23">
        <v>0.1</v>
      </c>
      <c r="AF84" s="23">
        <v>4.5</v>
      </c>
      <c r="AG84" s="24" t="s">
        <v>56</v>
      </c>
      <c r="AH84" s="24" t="s">
        <v>57</v>
      </c>
      <c r="AI84" s="23">
        <v>0.1</v>
      </c>
      <c r="AJ84" s="24" t="s">
        <v>58</v>
      </c>
      <c r="AK84" s="24" t="s">
        <v>56</v>
      </c>
      <c r="AL84" s="24" t="s">
        <v>59</v>
      </c>
      <c r="AM84" s="23">
        <v>7.0000000000000007E-2</v>
      </c>
      <c r="AN84" s="23">
        <v>37</v>
      </c>
      <c r="AO84" s="24" t="s">
        <v>60</v>
      </c>
      <c r="AP84" s="22"/>
      <c r="AQ84" s="23">
        <v>0.02</v>
      </c>
      <c r="AR84" s="24" t="s">
        <v>61</v>
      </c>
      <c r="AS84" s="24" t="s">
        <v>56</v>
      </c>
      <c r="AT84" s="24" t="s">
        <v>59</v>
      </c>
      <c r="AU84" s="23">
        <v>1</v>
      </c>
      <c r="AV84" s="24" t="s">
        <v>62</v>
      </c>
      <c r="AW84" s="24" t="s">
        <v>56</v>
      </c>
      <c r="AX84" s="24" t="s">
        <v>59</v>
      </c>
      <c r="AY84" s="23">
        <v>4</v>
      </c>
      <c r="AZ84" s="23">
        <v>130</v>
      </c>
      <c r="BA84" s="24" t="s">
        <v>60</v>
      </c>
      <c r="BB84" s="24" t="s">
        <v>57</v>
      </c>
      <c r="BC84" s="23">
        <v>1</v>
      </c>
      <c r="BD84" s="23">
        <v>51</v>
      </c>
      <c r="BE84" s="24" t="s">
        <v>56</v>
      </c>
      <c r="BF84" s="24" t="s">
        <v>57</v>
      </c>
      <c r="BG84" s="23">
        <v>3</v>
      </c>
      <c r="BH84" s="23">
        <v>530</v>
      </c>
      <c r="BI84" s="24" t="s">
        <v>56</v>
      </c>
      <c r="BJ84" s="24" t="s">
        <v>57</v>
      </c>
      <c r="BK84" s="23">
        <v>3</v>
      </c>
      <c r="BL84" s="34">
        <v>0.35</v>
      </c>
      <c r="BM84" s="24" t="s">
        <v>56</v>
      </c>
      <c r="BN84" s="24" t="s">
        <v>66</v>
      </c>
      <c r="BO84" s="23">
        <v>0.15</v>
      </c>
      <c r="BP84" s="23">
        <v>6.5</v>
      </c>
      <c r="BQ84" s="24" t="s">
        <v>60</v>
      </c>
      <c r="BR84" s="22"/>
      <c r="BS84" s="22">
        <v>0.06</v>
      </c>
      <c r="BT84" s="23">
        <v>8.6999999999999993</v>
      </c>
      <c r="BU84" s="24" t="s">
        <v>56</v>
      </c>
      <c r="BV84" s="24" t="s">
        <v>57</v>
      </c>
      <c r="BW84" s="23">
        <v>2</v>
      </c>
      <c r="BX84" s="24" t="s">
        <v>61</v>
      </c>
      <c r="BY84" s="24" t="s">
        <v>56</v>
      </c>
      <c r="BZ84" s="24" t="s">
        <v>59</v>
      </c>
      <c r="CA84" s="23">
        <v>1</v>
      </c>
      <c r="CB84" s="23">
        <v>0.25</v>
      </c>
      <c r="CC84" s="24" t="s">
        <v>56</v>
      </c>
      <c r="CD84" s="24" t="s">
        <v>66</v>
      </c>
      <c r="CE84" s="22">
        <v>0.17</v>
      </c>
      <c r="CF84" s="24" t="s">
        <v>65</v>
      </c>
      <c r="CG84" s="24" t="s">
        <v>56</v>
      </c>
      <c r="CH84" s="24" t="s">
        <v>59</v>
      </c>
      <c r="CI84" s="23">
        <v>0.7</v>
      </c>
      <c r="CJ84" s="23">
        <v>12</v>
      </c>
      <c r="CK84" s="24" t="s">
        <v>60</v>
      </c>
      <c r="CL84" s="22"/>
      <c r="CM84" s="23">
        <v>0.1</v>
      </c>
      <c r="CN84" s="23">
        <v>0.27</v>
      </c>
      <c r="CO84" s="24" t="s">
        <v>56</v>
      </c>
      <c r="CP84" s="24" t="s">
        <v>66</v>
      </c>
      <c r="CQ84" s="23">
        <v>0.1</v>
      </c>
      <c r="CR84" s="24" t="s">
        <v>67</v>
      </c>
      <c r="CS84" s="24" t="s">
        <v>56</v>
      </c>
      <c r="CT84" s="24" t="s">
        <v>59</v>
      </c>
      <c r="CU84" s="23">
        <v>10</v>
      </c>
      <c r="CV84" s="23">
        <v>1.7999999999999999E-2</v>
      </c>
      <c r="CW84" s="24" t="s">
        <v>60</v>
      </c>
      <c r="CX84" s="24" t="s">
        <v>57</v>
      </c>
      <c r="CY84" s="23">
        <v>3.0000000000000001E-3</v>
      </c>
      <c r="CZ84" s="23"/>
      <c r="DA84" s="23"/>
      <c r="DB84" s="23"/>
      <c r="DC84" s="23"/>
      <c r="DD84" s="23">
        <v>1.9E-2</v>
      </c>
      <c r="DE84" s="24" t="s">
        <v>60</v>
      </c>
      <c r="DF84" s="22"/>
      <c r="DG84" s="23">
        <v>3.0000000000000001E-3</v>
      </c>
      <c r="DH84" s="23">
        <v>28</v>
      </c>
      <c r="DI84" s="24" t="s">
        <v>60</v>
      </c>
      <c r="DJ84" s="24" t="s">
        <v>57</v>
      </c>
      <c r="DK84" s="23">
        <v>1</v>
      </c>
      <c r="DL84" s="23">
        <v>110</v>
      </c>
      <c r="DM84" s="24" t="s">
        <v>60</v>
      </c>
      <c r="DN84" s="22"/>
      <c r="DO84" s="22">
        <v>10</v>
      </c>
      <c r="DP84" s="23">
        <v>0.23300000000000001</v>
      </c>
      <c r="DQ84" s="56">
        <f t="shared" si="1"/>
        <v>12.263157894736842</v>
      </c>
      <c r="DR84" s="24" t="s">
        <v>60</v>
      </c>
      <c r="DS84" s="22"/>
      <c r="DT84" s="23">
        <v>1E-3</v>
      </c>
      <c r="DU84" s="24" t="s">
        <v>68</v>
      </c>
      <c r="DV84" s="24" t="s">
        <v>60</v>
      </c>
      <c r="EE84" t="s">
        <v>445</v>
      </c>
    </row>
    <row r="85" spans="1:135">
      <c r="A85" s="6">
        <v>27</v>
      </c>
      <c r="B85" s="6">
        <v>2014</v>
      </c>
      <c r="C85" s="7" t="s">
        <v>223</v>
      </c>
      <c r="D85" s="26" t="s">
        <v>77</v>
      </c>
      <c r="E85" s="9" t="s">
        <v>78</v>
      </c>
      <c r="F85" s="9" t="s">
        <v>79</v>
      </c>
      <c r="G85" s="11">
        <v>37.598635000000002</v>
      </c>
      <c r="H85" s="11">
        <v>-108.112647</v>
      </c>
      <c r="I85" s="29" t="s">
        <v>209</v>
      </c>
      <c r="J85" s="30">
        <v>10.3</v>
      </c>
      <c r="K85" s="29" t="s">
        <v>210</v>
      </c>
      <c r="L85" s="12">
        <v>8.61</v>
      </c>
      <c r="M85" s="13">
        <v>230.9</v>
      </c>
      <c r="N85" s="14">
        <v>6.79</v>
      </c>
      <c r="O85" s="14"/>
      <c r="P85" s="14">
        <v>19.22</v>
      </c>
      <c r="Q85" s="15" t="s">
        <v>53</v>
      </c>
      <c r="R85" s="29" t="s">
        <v>224</v>
      </c>
      <c r="S85" s="31">
        <v>41856</v>
      </c>
      <c r="T85" s="17">
        <v>217</v>
      </c>
      <c r="U85" s="32">
        <v>0.59583333333333333</v>
      </c>
      <c r="V85" s="29" t="s">
        <v>216</v>
      </c>
      <c r="W85" s="19">
        <v>2</v>
      </c>
      <c r="X85" s="24" t="s">
        <v>95</v>
      </c>
      <c r="Y85" s="24" t="s">
        <v>56</v>
      </c>
      <c r="Z85" s="24" t="s">
        <v>57</v>
      </c>
      <c r="AA85" s="23">
        <v>40</v>
      </c>
      <c r="AB85" s="23">
        <v>0.26</v>
      </c>
      <c r="AC85" s="24" t="s">
        <v>56</v>
      </c>
      <c r="AD85" s="24" t="s">
        <v>66</v>
      </c>
      <c r="AE85" s="23">
        <v>0.1</v>
      </c>
      <c r="AF85" s="23">
        <v>2.9</v>
      </c>
      <c r="AG85" s="24" t="s">
        <v>56</v>
      </c>
      <c r="AH85" s="24" t="s">
        <v>57</v>
      </c>
      <c r="AI85" s="23">
        <v>0.1</v>
      </c>
      <c r="AJ85" s="24" t="s">
        <v>58</v>
      </c>
      <c r="AK85" s="24" t="s">
        <v>56</v>
      </c>
      <c r="AL85" s="24" t="s">
        <v>59</v>
      </c>
      <c r="AM85" s="23">
        <v>7.0000000000000007E-2</v>
      </c>
      <c r="AN85" s="23">
        <v>40</v>
      </c>
      <c r="AO85" s="24" t="s">
        <v>60</v>
      </c>
      <c r="AP85" s="22"/>
      <c r="AQ85" s="23">
        <v>0.02</v>
      </c>
      <c r="AR85" s="24" t="s">
        <v>61</v>
      </c>
      <c r="AS85" s="24" t="s">
        <v>56</v>
      </c>
      <c r="AT85" s="24" t="s">
        <v>59</v>
      </c>
      <c r="AU85" s="23">
        <v>1</v>
      </c>
      <c r="AV85" s="24" t="s">
        <v>62</v>
      </c>
      <c r="AW85" s="24" t="s">
        <v>56</v>
      </c>
      <c r="AX85" s="24" t="s">
        <v>59</v>
      </c>
      <c r="AY85" s="23">
        <v>4</v>
      </c>
      <c r="AZ85" s="23">
        <v>130</v>
      </c>
      <c r="BA85" s="24" t="s">
        <v>60</v>
      </c>
      <c r="BB85" s="24" t="s">
        <v>57</v>
      </c>
      <c r="BC85" s="23">
        <v>1</v>
      </c>
      <c r="BD85" s="23">
        <v>15</v>
      </c>
      <c r="BE85" s="24" t="s">
        <v>56</v>
      </c>
      <c r="BF85" s="24" t="s">
        <v>57</v>
      </c>
      <c r="BG85" s="23">
        <v>3</v>
      </c>
      <c r="BH85" s="23">
        <v>450</v>
      </c>
      <c r="BI85" s="24" t="s">
        <v>56</v>
      </c>
      <c r="BJ85" s="24" t="s">
        <v>57</v>
      </c>
      <c r="BK85" s="23">
        <v>3</v>
      </c>
      <c r="BL85" s="24" t="s">
        <v>63</v>
      </c>
      <c r="BM85" s="24" t="s">
        <v>56</v>
      </c>
      <c r="BN85" s="24" t="s">
        <v>59</v>
      </c>
      <c r="BO85" s="23">
        <v>0.15</v>
      </c>
      <c r="BP85" s="23">
        <v>6.7</v>
      </c>
      <c r="BQ85" s="24" t="s">
        <v>60</v>
      </c>
      <c r="BR85" s="22"/>
      <c r="BS85" s="22">
        <v>0.06</v>
      </c>
      <c r="BT85" s="23">
        <v>2.2000000000000002</v>
      </c>
      <c r="BU85" s="24" t="s">
        <v>56</v>
      </c>
      <c r="BV85" s="24" t="s">
        <v>57</v>
      </c>
      <c r="BW85" s="23">
        <v>2</v>
      </c>
      <c r="BX85" s="24" t="s">
        <v>61</v>
      </c>
      <c r="BY85" s="24" t="s">
        <v>56</v>
      </c>
      <c r="BZ85" s="24" t="s">
        <v>59</v>
      </c>
      <c r="CA85" s="23">
        <v>1</v>
      </c>
      <c r="CB85" s="24" t="s">
        <v>64</v>
      </c>
      <c r="CC85" s="24" t="s">
        <v>56</v>
      </c>
      <c r="CD85" s="24" t="s">
        <v>59</v>
      </c>
      <c r="CE85" s="22">
        <v>0.17</v>
      </c>
      <c r="CF85" s="24" t="s">
        <v>65</v>
      </c>
      <c r="CG85" s="24" t="s">
        <v>56</v>
      </c>
      <c r="CH85" s="24" t="s">
        <v>59</v>
      </c>
      <c r="CI85" s="23">
        <v>0.7</v>
      </c>
      <c r="CJ85" s="23">
        <v>3.2</v>
      </c>
      <c r="CK85" s="24" t="s">
        <v>60</v>
      </c>
      <c r="CL85" s="22"/>
      <c r="CM85" s="23">
        <v>0.1</v>
      </c>
      <c r="CN85" s="23">
        <v>0.86</v>
      </c>
      <c r="CO85" s="24" t="s">
        <v>56</v>
      </c>
      <c r="CP85" s="24" t="s">
        <v>66</v>
      </c>
      <c r="CQ85" s="23">
        <v>0.1</v>
      </c>
      <c r="CR85" s="24" t="s">
        <v>67</v>
      </c>
      <c r="CS85" s="24" t="s">
        <v>56</v>
      </c>
      <c r="CT85" s="24" t="s">
        <v>59</v>
      </c>
      <c r="CU85" s="23">
        <v>10</v>
      </c>
      <c r="CV85" s="23">
        <v>1.9E-2</v>
      </c>
      <c r="CW85" s="24" t="s">
        <v>60</v>
      </c>
      <c r="CX85" s="24" t="s">
        <v>57</v>
      </c>
      <c r="CY85" s="23">
        <v>3.0000000000000001E-3</v>
      </c>
      <c r="CZ85" s="23"/>
      <c r="DA85" s="23"/>
      <c r="DB85" s="23"/>
      <c r="DC85" s="23"/>
      <c r="DD85" s="23">
        <v>1.9E-2</v>
      </c>
      <c r="DE85" s="24" t="s">
        <v>60</v>
      </c>
      <c r="DF85" s="22"/>
      <c r="DG85" s="23">
        <v>3.0000000000000001E-3</v>
      </c>
      <c r="DH85" s="23">
        <v>2.9</v>
      </c>
      <c r="DI85" s="24" t="s">
        <v>60</v>
      </c>
      <c r="DJ85" s="24" t="s">
        <v>57</v>
      </c>
      <c r="DK85" s="23">
        <v>1</v>
      </c>
      <c r="DL85" s="23">
        <v>140</v>
      </c>
      <c r="DM85" s="24" t="s">
        <v>60</v>
      </c>
      <c r="DN85" s="22"/>
      <c r="DO85" s="22">
        <v>10</v>
      </c>
      <c r="DP85" s="23">
        <v>0.14899999999999999</v>
      </c>
      <c r="DQ85" s="56">
        <f t="shared" si="1"/>
        <v>7.8421052631578947</v>
      </c>
      <c r="DR85" s="24" t="s">
        <v>60</v>
      </c>
      <c r="DS85" s="22"/>
      <c r="DT85" s="23">
        <v>1E-3</v>
      </c>
      <c r="DU85" s="24" t="s">
        <v>68</v>
      </c>
      <c r="DV85" s="24" t="s">
        <v>60</v>
      </c>
      <c r="EE85" t="s">
        <v>445</v>
      </c>
    </row>
    <row r="86" spans="1:135">
      <c r="A86" s="6">
        <v>28</v>
      </c>
      <c r="B86" s="6">
        <v>2014</v>
      </c>
      <c r="C86" s="7" t="s">
        <v>225</v>
      </c>
      <c r="D86" s="26">
        <v>9717</v>
      </c>
      <c r="E86" s="9" t="s">
        <v>90</v>
      </c>
      <c r="F86" s="9" t="s">
        <v>91</v>
      </c>
      <c r="G86" s="11">
        <v>37.304149000000002</v>
      </c>
      <c r="H86" s="11">
        <v>-108.357838</v>
      </c>
      <c r="I86" s="29" t="s">
        <v>209</v>
      </c>
      <c r="J86" s="30">
        <v>10.3</v>
      </c>
      <c r="K86" s="29" t="s">
        <v>210</v>
      </c>
      <c r="L86" s="12" t="s">
        <v>226</v>
      </c>
      <c r="M86" s="13" t="s">
        <v>227</v>
      </c>
      <c r="N86" s="14" t="s">
        <v>228</v>
      </c>
      <c r="O86" s="14"/>
      <c r="P86" s="14" t="s">
        <v>229</v>
      </c>
      <c r="Q86" s="15" t="s">
        <v>53</v>
      </c>
      <c r="R86" s="29" t="s">
        <v>230</v>
      </c>
      <c r="S86" s="31">
        <v>41857</v>
      </c>
      <c r="T86" s="17">
        <v>218</v>
      </c>
      <c r="U86" s="32">
        <v>0.4236111111111111</v>
      </c>
      <c r="V86" s="29" t="s">
        <v>216</v>
      </c>
      <c r="W86" s="19">
        <v>2</v>
      </c>
      <c r="X86" s="24" t="s">
        <v>95</v>
      </c>
      <c r="Y86" s="24" t="s">
        <v>56</v>
      </c>
      <c r="Z86" s="24" t="s">
        <v>57</v>
      </c>
      <c r="AA86" s="23">
        <v>40</v>
      </c>
      <c r="AB86" s="23">
        <v>0.7</v>
      </c>
      <c r="AC86" s="24" t="s">
        <v>56</v>
      </c>
      <c r="AD86" s="24" t="s">
        <v>66</v>
      </c>
      <c r="AE86" s="23">
        <v>0.1</v>
      </c>
      <c r="AF86" s="23">
        <v>4.3</v>
      </c>
      <c r="AG86" s="24" t="s">
        <v>56</v>
      </c>
      <c r="AH86" s="24" t="s">
        <v>57</v>
      </c>
      <c r="AI86" s="23">
        <v>0.1</v>
      </c>
      <c r="AJ86" s="24" t="s">
        <v>58</v>
      </c>
      <c r="AK86" s="24" t="s">
        <v>56</v>
      </c>
      <c r="AL86" s="24" t="s">
        <v>59</v>
      </c>
      <c r="AM86" s="23">
        <v>7.0000000000000007E-2</v>
      </c>
      <c r="AN86" s="23">
        <v>140</v>
      </c>
      <c r="AO86" s="24" t="s">
        <v>60</v>
      </c>
      <c r="AP86" s="22"/>
      <c r="AQ86" s="23">
        <v>0.02</v>
      </c>
      <c r="AR86" s="24" t="s">
        <v>61</v>
      </c>
      <c r="AS86" s="24" t="s">
        <v>56</v>
      </c>
      <c r="AT86" s="24" t="s">
        <v>59</v>
      </c>
      <c r="AU86" s="23">
        <v>1</v>
      </c>
      <c r="AV86" s="23">
        <v>4.3</v>
      </c>
      <c r="AW86" s="24" t="s">
        <v>56</v>
      </c>
      <c r="AX86" s="22"/>
      <c r="AY86" s="23">
        <v>4</v>
      </c>
      <c r="AZ86" s="23">
        <v>650</v>
      </c>
      <c r="BA86" s="24" t="s">
        <v>60</v>
      </c>
      <c r="BB86" s="24" t="s">
        <v>57</v>
      </c>
      <c r="BC86" s="23">
        <v>1</v>
      </c>
      <c r="BD86" s="23">
        <v>73</v>
      </c>
      <c r="BE86" s="24" t="s">
        <v>56</v>
      </c>
      <c r="BF86" s="24" t="s">
        <v>57</v>
      </c>
      <c r="BG86" s="23">
        <v>3</v>
      </c>
      <c r="BH86" s="23">
        <v>380</v>
      </c>
      <c r="BI86" s="24" t="s">
        <v>56</v>
      </c>
      <c r="BJ86" s="24" t="s">
        <v>57</v>
      </c>
      <c r="BK86" s="23">
        <v>3</v>
      </c>
      <c r="BL86" s="24" t="s">
        <v>63</v>
      </c>
      <c r="BM86" s="24" t="s">
        <v>56</v>
      </c>
      <c r="BN86" s="24" t="s">
        <v>59</v>
      </c>
      <c r="BO86" s="23">
        <v>0.15</v>
      </c>
      <c r="BP86" s="23">
        <v>67</v>
      </c>
      <c r="BQ86" s="24" t="s">
        <v>60</v>
      </c>
      <c r="BR86" s="22"/>
      <c r="BS86" s="22">
        <v>0.06</v>
      </c>
      <c r="BT86" s="23">
        <v>110</v>
      </c>
      <c r="BU86" s="24" t="s">
        <v>56</v>
      </c>
      <c r="BV86" s="24" t="s">
        <v>57</v>
      </c>
      <c r="BW86" s="23">
        <v>2</v>
      </c>
      <c r="BX86" s="24" t="s">
        <v>61</v>
      </c>
      <c r="BY86" s="24" t="s">
        <v>56</v>
      </c>
      <c r="BZ86" s="24" t="s">
        <v>59</v>
      </c>
      <c r="CA86" s="23">
        <v>1</v>
      </c>
      <c r="CB86" s="23">
        <v>1.1000000000000001</v>
      </c>
      <c r="CC86" s="24" t="s">
        <v>56</v>
      </c>
      <c r="CD86" s="24" t="s">
        <v>57</v>
      </c>
      <c r="CE86" s="22">
        <v>0.17</v>
      </c>
      <c r="CF86" s="24" t="s">
        <v>65</v>
      </c>
      <c r="CG86" s="24" t="s">
        <v>56</v>
      </c>
      <c r="CH86" s="24" t="s">
        <v>59</v>
      </c>
      <c r="CI86" s="23">
        <v>0.7</v>
      </c>
      <c r="CJ86" s="23">
        <v>57</v>
      </c>
      <c r="CK86" s="24" t="s">
        <v>60</v>
      </c>
      <c r="CL86" s="22"/>
      <c r="CM86" s="23">
        <v>0.1</v>
      </c>
      <c r="CN86" s="23">
        <v>4.0999999999999996</v>
      </c>
      <c r="CO86" s="24" t="s">
        <v>56</v>
      </c>
      <c r="CP86" s="24" t="s">
        <v>66</v>
      </c>
      <c r="CQ86" s="23">
        <v>0.1</v>
      </c>
      <c r="CR86" s="23">
        <v>15</v>
      </c>
      <c r="CS86" s="24" t="s">
        <v>56</v>
      </c>
      <c r="CT86" s="24" t="s">
        <v>57</v>
      </c>
      <c r="CU86" s="23">
        <v>10</v>
      </c>
      <c r="CV86" s="23">
        <v>3.6999999999999998E-2</v>
      </c>
      <c r="CW86" s="24" t="s">
        <v>60</v>
      </c>
      <c r="CX86" s="24" t="s">
        <v>57</v>
      </c>
      <c r="CY86" s="23">
        <v>3.0000000000000001E-3</v>
      </c>
      <c r="CZ86" s="23"/>
      <c r="DA86" s="23"/>
      <c r="DB86" s="23"/>
      <c r="DC86" s="23"/>
      <c r="DD86" s="23">
        <v>1.7999999999999999E-2</v>
      </c>
      <c r="DE86" s="24" t="s">
        <v>60</v>
      </c>
      <c r="DF86" s="22"/>
      <c r="DG86" s="23">
        <v>3.0000000000000001E-3</v>
      </c>
      <c r="DH86" s="23">
        <v>590</v>
      </c>
      <c r="DI86" s="24" t="s">
        <v>60</v>
      </c>
      <c r="DJ86" s="24" t="s">
        <v>57</v>
      </c>
      <c r="DK86" s="23">
        <v>1</v>
      </c>
      <c r="DL86" s="23">
        <v>210</v>
      </c>
      <c r="DM86" s="24" t="s">
        <v>60</v>
      </c>
      <c r="DN86" s="22"/>
      <c r="DO86" s="22">
        <v>10</v>
      </c>
      <c r="DP86" s="23">
        <v>0.26300000000000001</v>
      </c>
      <c r="DQ86" s="56">
        <f t="shared" ref="DQ86:DQ108" si="2">DP86/DD86</f>
        <v>14.611111111111112</v>
      </c>
      <c r="DR86" s="24" t="s">
        <v>60</v>
      </c>
      <c r="DS86" s="22"/>
      <c r="DT86" s="23">
        <v>1E-3</v>
      </c>
      <c r="DU86" s="24" t="s">
        <v>68</v>
      </c>
      <c r="DV86" s="24" t="s">
        <v>60</v>
      </c>
      <c r="EE86" t="s">
        <v>445</v>
      </c>
    </row>
    <row r="87" spans="1:135">
      <c r="A87" s="6">
        <v>29</v>
      </c>
      <c r="B87" s="6">
        <v>2014</v>
      </c>
      <c r="C87" s="7" t="s">
        <v>231</v>
      </c>
      <c r="D87" s="8" t="s">
        <v>97</v>
      </c>
      <c r="E87" s="9" t="s">
        <v>98</v>
      </c>
      <c r="F87" s="9" t="s">
        <v>99</v>
      </c>
      <c r="G87" s="11">
        <v>37.426000000000002</v>
      </c>
      <c r="H87" s="11">
        <v>-107.674629</v>
      </c>
      <c r="I87" s="29" t="s">
        <v>209</v>
      </c>
      <c r="J87" s="30">
        <v>10.3</v>
      </c>
      <c r="K87" s="29" t="s">
        <v>210</v>
      </c>
      <c r="L87" s="12" t="s">
        <v>232</v>
      </c>
      <c r="M87" s="13" t="s">
        <v>233</v>
      </c>
      <c r="N87" s="14" t="s">
        <v>144</v>
      </c>
      <c r="O87" s="14"/>
      <c r="P87" s="14" t="s">
        <v>234</v>
      </c>
      <c r="Q87" s="15" t="s">
        <v>53</v>
      </c>
      <c r="R87" s="29" t="s">
        <v>235</v>
      </c>
      <c r="S87" s="31">
        <v>41857</v>
      </c>
      <c r="T87" s="17">
        <v>218</v>
      </c>
      <c r="U87" s="32">
        <v>0.5625</v>
      </c>
      <c r="V87" s="29" t="s">
        <v>216</v>
      </c>
      <c r="W87" s="19">
        <v>2</v>
      </c>
      <c r="X87" s="24" t="s">
        <v>95</v>
      </c>
      <c r="Y87" s="24" t="s">
        <v>56</v>
      </c>
      <c r="Z87" s="24" t="s">
        <v>57</v>
      </c>
      <c r="AA87" s="23">
        <v>40</v>
      </c>
      <c r="AB87" s="22" t="s">
        <v>103</v>
      </c>
      <c r="AC87" s="24" t="s">
        <v>56</v>
      </c>
      <c r="AD87" s="24" t="s">
        <v>59</v>
      </c>
      <c r="AE87" s="23">
        <v>0.1</v>
      </c>
      <c r="AF87" s="23">
        <v>3.5</v>
      </c>
      <c r="AG87" s="24" t="s">
        <v>56</v>
      </c>
      <c r="AH87" s="24" t="s">
        <v>57</v>
      </c>
      <c r="AI87" s="23">
        <v>0.1</v>
      </c>
      <c r="AJ87" s="24" t="s">
        <v>58</v>
      </c>
      <c r="AK87" s="24" t="s">
        <v>56</v>
      </c>
      <c r="AL87" s="24" t="s">
        <v>59</v>
      </c>
      <c r="AM87" s="23">
        <v>7.0000000000000007E-2</v>
      </c>
      <c r="AN87" s="23">
        <v>17</v>
      </c>
      <c r="AO87" s="24" t="s">
        <v>60</v>
      </c>
      <c r="AP87" s="22"/>
      <c r="AQ87" s="23">
        <v>0.02</v>
      </c>
      <c r="AR87" s="24" t="s">
        <v>61</v>
      </c>
      <c r="AS87" s="24" t="s">
        <v>56</v>
      </c>
      <c r="AT87" s="24" t="s">
        <v>59</v>
      </c>
      <c r="AU87" s="23">
        <v>1</v>
      </c>
      <c r="AV87" s="24" t="s">
        <v>62</v>
      </c>
      <c r="AW87" s="24" t="s">
        <v>56</v>
      </c>
      <c r="AX87" s="24" t="s">
        <v>59</v>
      </c>
      <c r="AY87" s="23">
        <v>4</v>
      </c>
      <c r="AZ87" s="23">
        <v>59</v>
      </c>
      <c r="BA87" s="24" t="s">
        <v>60</v>
      </c>
      <c r="BB87" s="24" t="s">
        <v>57</v>
      </c>
      <c r="BC87" s="23">
        <v>1</v>
      </c>
      <c r="BD87" s="23">
        <v>17</v>
      </c>
      <c r="BE87" s="24" t="s">
        <v>56</v>
      </c>
      <c r="BF87" s="24" t="s">
        <v>57</v>
      </c>
      <c r="BG87" s="23">
        <v>3</v>
      </c>
      <c r="BH87" s="23">
        <v>73</v>
      </c>
      <c r="BI87" s="24" t="s">
        <v>56</v>
      </c>
      <c r="BJ87" s="24" t="s">
        <v>57</v>
      </c>
      <c r="BK87" s="23">
        <v>3</v>
      </c>
      <c r="BL87" s="24" t="s">
        <v>63</v>
      </c>
      <c r="BM87" s="24" t="s">
        <v>56</v>
      </c>
      <c r="BN87" s="24" t="s">
        <v>59</v>
      </c>
      <c r="BO87" s="23">
        <v>0.15</v>
      </c>
      <c r="BP87" s="23">
        <v>3.4</v>
      </c>
      <c r="BQ87" s="24" t="s">
        <v>60</v>
      </c>
      <c r="BR87" s="22"/>
      <c r="BS87" s="22">
        <v>0.06</v>
      </c>
      <c r="BT87" s="24" t="s">
        <v>104</v>
      </c>
      <c r="BU87" s="24" t="s">
        <v>56</v>
      </c>
      <c r="BV87" s="24" t="s">
        <v>59</v>
      </c>
      <c r="BW87" s="23">
        <v>2</v>
      </c>
      <c r="BX87" s="24" t="s">
        <v>61</v>
      </c>
      <c r="BY87" s="24" t="s">
        <v>56</v>
      </c>
      <c r="BZ87" s="24" t="s">
        <v>59</v>
      </c>
      <c r="CA87" s="23">
        <v>1</v>
      </c>
      <c r="CB87" s="24" t="s">
        <v>64</v>
      </c>
      <c r="CC87" s="24" t="s">
        <v>56</v>
      </c>
      <c r="CD87" s="24" t="s">
        <v>59</v>
      </c>
      <c r="CE87" s="22">
        <v>0.17</v>
      </c>
      <c r="CF87" s="24" t="s">
        <v>65</v>
      </c>
      <c r="CG87" s="24" t="s">
        <v>56</v>
      </c>
      <c r="CH87" s="24" t="s">
        <v>59</v>
      </c>
      <c r="CI87" s="23">
        <v>0.7</v>
      </c>
      <c r="CJ87" s="23">
        <v>0.73</v>
      </c>
      <c r="CK87" s="24" t="s">
        <v>60</v>
      </c>
      <c r="CL87" s="22"/>
      <c r="CM87" s="23">
        <v>0.1</v>
      </c>
      <c r="CN87" s="23">
        <v>0.97</v>
      </c>
      <c r="CO87" s="24" t="s">
        <v>56</v>
      </c>
      <c r="CP87" s="24" t="s">
        <v>66</v>
      </c>
      <c r="CQ87" s="23">
        <v>0.1</v>
      </c>
      <c r="CR87" s="24" t="s">
        <v>67</v>
      </c>
      <c r="CS87" s="24" t="s">
        <v>56</v>
      </c>
      <c r="CT87" s="24" t="s">
        <v>59</v>
      </c>
      <c r="CU87" s="23">
        <v>10</v>
      </c>
      <c r="CV87" s="24" t="s">
        <v>105</v>
      </c>
      <c r="CW87" s="24" t="s">
        <v>60</v>
      </c>
      <c r="CX87" s="24" t="s">
        <v>59</v>
      </c>
      <c r="CY87" s="23">
        <v>3.0000000000000001E-3</v>
      </c>
      <c r="CZ87" s="23"/>
      <c r="DA87" s="23"/>
      <c r="DB87" s="23"/>
      <c r="DC87" s="23"/>
      <c r="DD87" s="22">
        <v>3.0000000000000001E-3</v>
      </c>
      <c r="DE87" s="24" t="s">
        <v>60</v>
      </c>
      <c r="DF87" s="24" t="s">
        <v>59</v>
      </c>
      <c r="DG87" s="23">
        <v>3.0000000000000001E-3</v>
      </c>
      <c r="DH87" s="23">
        <v>6.8</v>
      </c>
      <c r="DI87" s="24" t="s">
        <v>60</v>
      </c>
      <c r="DJ87" s="24" t="s">
        <v>57</v>
      </c>
      <c r="DK87" s="23">
        <v>1</v>
      </c>
      <c r="DL87" s="23">
        <v>52</v>
      </c>
      <c r="DM87" s="24" t="s">
        <v>60</v>
      </c>
      <c r="DN87" s="22"/>
      <c r="DO87" s="22">
        <v>10</v>
      </c>
      <c r="DP87" s="23">
        <v>0.156</v>
      </c>
      <c r="DQ87" s="56">
        <f t="shared" si="2"/>
        <v>52</v>
      </c>
      <c r="DR87" s="24" t="s">
        <v>60</v>
      </c>
      <c r="DS87" s="22"/>
      <c r="DT87" s="23">
        <v>1E-3</v>
      </c>
      <c r="DU87" s="24" t="s">
        <v>68</v>
      </c>
      <c r="DV87" s="24" t="s">
        <v>60</v>
      </c>
      <c r="EE87" t="s">
        <v>445</v>
      </c>
    </row>
    <row r="88" spans="1:135">
      <c r="A88" s="6">
        <v>30</v>
      </c>
      <c r="B88" s="6">
        <v>2014</v>
      </c>
      <c r="C88" s="7" t="s">
        <v>236</v>
      </c>
      <c r="D88" s="8" t="s">
        <v>97</v>
      </c>
      <c r="E88" s="9" t="s">
        <v>98</v>
      </c>
      <c r="F88" s="9" t="s">
        <v>99</v>
      </c>
      <c r="G88" s="11">
        <v>37.426000000000002</v>
      </c>
      <c r="H88" s="11">
        <v>-107.674629</v>
      </c>
      <c r="I88" s="29" t="s">
        <v>209</v>
      </c>
      <c r="J88" s="30">
        <v>10.3</v>
      </c>
      <c r="K88" s="29" t="s">
        <v>210</v>
      </c>
      <c r="L88" s="12" t="s">
        <v>232</v>
      </c>
      <c r="M88" s="13" t="s">
        <v>233</v>
      </c>
      <c r="N88" s="14" t="s">
        <v>144</v>
      </c>
      <c r="O88" s="14"/>
      <c r="P88" s="14" t="s">
        <v>234</v>
      </c>
      <c r="Q88" s="15" t="s">
        <v>119</v>
      </c>
      <c r="R88" s="29" t="s">
        <v>237</v>
      </c>
      <c r="S88" s="31">
        <v>41857</v>
      </c>
      <c r="T88" s="17">
        <v>218</v>
      </c>
      <c r="U88" s="32">
        <v>0.5625</v>
      </c>
      <c r="V88" s="29" t="s">
        <v>216</v>
      </c>
      <c r="W88" s="19">
        <v>2</v>
      </c>
      <c r="X88" s="24" t="s">
        <v>95</v>
      </c>
      <c r="Y88" s="24" t="s">
        <v>56</v>
      </c>
      <c r="Z88" s="24" t="s">
        <v>57</v>
      </c>
      <c r="AA88" s="23">
        <v>40</v>
      </c>
      <c r="AB88" s="22" t="s">
        <v>103</v>
      </c>
      <c r="AC88" s="24" t="s">
        <v>56</v>
      </c>
      <c r="AD88" s="24" t="s">
        <v>59</v>
      </c>
      <c r="AE88" s="23">
        <v>0.1</v>
      </c>
      <c r="AF88" s="23">
        <v>2.7</v>
      </c>
      <c r="AG88" s="24" t="s">
        <v>56</v>
      </c>
      <c r="AH88" s="24" t="s">
        <v>57</v>
      </c>
      <c r="AI88" s="23">
        <v>0.1</v>
      </c>
      <c r="AJ88" s="24" t="s">
        <v>58</v>
      </c>
      <c r="AK88" s="24" t="s">
        <v>56</v>
      </c>
      <c r="AL88" s="24" t="s">
        <v>59</v>
      </c>
      <c r="AM88" s="23">
        <v>7.0000000000000007E-2</v>
      </c>
      <c r="AN88" s="23">
        <v>15</v>
      </c>
      <c r="AO88" s="24" t="s">
        <v>60</v>
      </c>
      <c r="AP88" s="22"/>
      <c r="AQ88" s="23">
        <v>0.02</v>
      </c>
      <c r="AR88" s="24" t="s">
        <v>61</v>
      </c>
      <c r="AS88" s="24" t="s">
        <v>56</v>
      </c>
      <c r="AT88" s="24" t="s">
        <v>59</v>
      </c>
      <c r="AU88" s="23">
        <v>1</v>
      </c>
      <c r="AV88" s="24" t="s">
        <v>62</v>
      </c>
      <c r="AW88" s="24" t="s">
        <v>56</v>
      </c>
      <c r="AX88" s="24" t="s">
        <v>59</v>
      </c>
      <c r="AY88" s="23">
        <v>4</v>
      </c>
      <c r="AZ88" s="23">
        <v>56</v>
      </c>
      <c r="BA88" s="24" t="s">
        <v>60</v>
      </c>
      <c r="BB88" s="24" t="s">
        <v>57</v>
      </c>
      <c r="BC88" s="23">
        <v>1</v>
      </c>
      <c r="BD88" s="23">
        <v>16</v>
      </c>
      <c r="BE88" s="24" t="s">
        <v>56</v>
      </c>
      <c r="BF88" s="24" t="s">
        <v>57</v>
      </c>
      <c r="BG88" s="23">
        <v>3</v>
      </c>
      <c r="BH88" s="23">
        <v>56</v>
      </c>
      <c r="BI88" s="24" t="s">
        <v>56</v>
      </c>
      <c r="BJ88" s="24" t="s">
        <v>57</v>
      </c>
      <c r="BK88" s="23">
        <v>3</v>
      </c>
      <c r="BL88" s="24" t="s">
        <v>63</v>
      </c>
      <c r="BM88" s="24" t="s">
        <v>56</v>
      </c>
      <c r="BN88" s="24" t="s">
        <v>59</v>
      </c>
      <c r="BO88" s="23">
        <v>0.15</v>
      </c>
      <c r="BP88" s="23">
        <v>3.3</v>
      </c>
      <c r="BQ88" s="24" t="s">
        <v>60</v>
      </c>
      <c r="BR88" s="22"/>
      <c r="BS88" s="22">
        <v>0.06</v>
      </c>
      <c r="BT88" s="24" t="s">
        <v>104</v>
      </c>
      <c r="BU88" s="24" t="s">
        <v>56</v>
      </c>
      <c r="BV88" s="24" t="s">
        <v>59</v>
      </c>
      <c r="BW88" s="23">
        <v>2</v>
      </c>
      <c r="BX88" s="24" t="s">
        <v>61</v>
      </c>
      <c r="BY88" s="24" t="s">
        <v>56</v>
      </c>
      <c r="BZ88" s="24" t="s">
        <v>59</v>
      </c>
      <c r="CA88" s="23">
        <v>1</v>
      </c>
      <c r="CB88" s="24" t="s">
        <v>64</v>
      </c>
      <c r="CC88" s="24" t="s">
        <v>56</v>
      </c>
      <c r="CD88" s="24" t="s">
        <v>59</v>
      </c>
      <c r="CE88" s="22">
        <v>0.17</v>
      </c>
      <c r="CF88" s="24" t="s">
        <v>65</v>
      </c>
      <c r="CG88" s="24" t="s">
        <v>56</v>
      </c>
      <c r="CH88" s="24" t="s">
        <v>59</v>
      </c>
      <c r="CI88" s="23">
        <v>0.7</v>
      </c>
      <c r="CJ88" s="23">
        <v>0.73</v>
      </c>
      <c r="CK88" s="24" t="s">
        <v>60</v>
      </c>
      <c r="CL88" s="22"/>
      <c r="CM88" s="23">
        <v>0.1</v>
      </c>
      <c r="CN88" s="23">
        <v>0.91</v>
      </c>
      <c r="CO88" s="24" t="s">
        <v>56</v>
      </c>
      <c r="CP88" s="24" t="s">
        <v>66</v>
      </c>
      <c r="CQ88" s="23">
        <v>0.1</v>
      </c>
      <c r="CR88" s="24" t="s">
        <v>67</v>
      </c>
      <c r="CS88" s="24" t="s">
        <v>56</v>
      </c>
      <c r="CT88" s="24" t="s">
        <v>59</v>
      </c>
      <c r="CU88" s="23">
        <v>10</v>
      </c>
      <c r="CV88" s="23">
        <v>1.7999999999999999E-2</v>
      </c>
      <c r="CW88" s="24" t="s">
        <v>60</v>
      </c>
      <c r="CX88" s="24" t="s">
        <v>57</v>
      </c>
      <c r="CY88" s="23">
        <v>3.0000000000000001E-3</v>
      </c>
      <c r="CZ88" s="23"/>
      <c r="DA88" s="23"/>
      <c r="DB88" s="23"/>
      <c r="DC88" s="23"/>
      <c r="DD88" s="22">
        <v>3.0000000000000001E-3</v>
      </c>
      <c r="DE88" s="24" t="s">
        <v>60</v>
      </c>
      <c r="DF88" s="24" t="s">
        <v>59</v>
      </c>
      <c r="DG88" s="23">
        <v>3.0000000000000001E-3</v>
      </c>
      <c r="DH88" s="23">
        <v>6.8</v>
      </c>
      <c r="DI88" s="24" t="s">
        <v>60</v>
      </c>
      <c r="DJ88" s="24" t="s">
        <v>57</v>
      </c>
      <c r="DK88" s="23">
        <v>1</v>
      </c>
      <c r="DL88" s="23">
        <v>51</v>
      </c>
      <c r="DM88" s="24" t="s">
        <v>60</v>
      </c>
      <c r="DN88" s="22"/>
      <c r="DO88" s="22">
        <v>10</v>
      </c>
      <c r="DP88" s="23">
        <v>0.13400000000000001</v>
      </c>
      <c r="DQ88" s="56">
        <f t="shared" si="2"/>
        <v>44.666666666666671</v>
      </c>
      <c r="DR88" s="24" t="s">
        <v>60</v>
      </c>
      <c r="DS88" s="22"/>
      <c r="DT88" s="23">
        <v>1E-3</v>
      </c>
      <c r="DU88" s="24" t="s">
        <v>68</v>
      </c>
      <c r="DV88" s="24" t="s">
        <v>60</v>
      </c>
      <c r="EE88" t="s">
        <v>445</v>
      </c>
    </row>
    <row r="89" spans="1:135">
      <c r="A89" s="6">
        <v>31</v>
      </c>
      <c r="B89" s="6">
        <v>2014</v>
      </c>
      <c r="C89" s="7" t="s">
        <v>238</v>
      </c>
      <c r="D89" s="8" t="s">
        <v>97</v>
      </c>
      <c r="E89" s="9" t="s">
        <v>98</v>
      </c>
      <c r="F89" s="9" t="s">
        <v>99</v>
      </c>
      <c r="G89" s="11">
        <v>37.426000000000002</v>
      </c>
      <c r="H89" s="11">
        <v>-107.674629</v>
      </c>
      <c r="I89" s="29" t="s">
        <v>209</v>
      </c>
      <c r="J89" s="30">
        <v>10.3</v>
      </c>
      <c r="K89" s="29" t="s">
        <v>210</v>
      </c>
      <c r="L89" s="12" t="s">
        <v>122</v>
      </c>
      <c r="M89" s="12" t="s">
        <v>122</v>
      </c>
      <c r="N89" s="12" t="s">
        <v>122</v>
      </c>
      <c r="O89" s="12"/>
      <c r="P89" s="12" t="s">
        <v>122</v>
      </c>
      <c r="Q89" s="15" t="s">
        <v>123</v>
      </c>
      <c r="R89" s="29" t="s">
        <v>239</v>
      </c>
      <c r="S89" s="31">
        <v>41857</v>
      </c>
      <c r="T89" s="17">
        <v>218</v>
      </c>
      <c r="U89" s="32">
        <v>0.5625</v>
      </c>
      <c r="V89" s="29" t="s">
        <v>216</v>
      </c>
      <c r="W89" s="12" t="s">
        <v>122</v>
      </c>
      <c r="X89" s="24" t="s">
        <v>95</v>
      </c>
      <c r="Y89" s="24" t="s">
        <v>56</v>
      </c>
      <c r="Z89" s="24" t="s">
        <v>57</v>
      </c>
      <c r="AA89" s="23">
        <v>40</v>
      </c>
      <c r="AB89" s="22" t="s">
        <v>103</v>
      </c>
      <c r="AC89" s="24" t="s">
        <v>56</v>
      </c>
      <c r="AD89" s="24" t="s">
        <v>59</v>
      </c>
      <c r="AE89" s="23">
        <v>0.1</v>
      </c>
      <c r="AF89" s="22" t="s">
        <v>103</v>
      </c>
      <c r="AG89" s="24" t="s">
        <v>56</v>
      </c>
      <c r="AH89" s="24" t="s">
        <v>59</v>
      </c>
      <c r="AI89" s="23">
        <v>0.1</v>
      </c>
      <c r="AJ89" s="24" t="s">
        <v>58</v>
      </c>
      <c r="AK89" s="24" t="s">
        <v>56</v>
      </c>
      <c r="AL89" s="24" t="s">
        <v>59</v>
      </c>
      <c r="AM89" s="23">
        <v>7.0000000000000007E-2</v>
      </c>
      <c r="AN89" s="23">
        <v>2.1999999999999999E-2</v>
      </c>
      <c r="AO89" s="24" t="s">
        <v>60</v>
      </c>
      <c r="AP89" s="22"/>
      <c r="AQ89" s="23">
        <v>0.02</v>
      </c>
      <c r="AR89" s="24" t="s">
        <v>61</v>
      </c>
      <c r="AS89" s="24" t="s">
        <v>56</v>
      </c>
      <c r="AT89" s="24" t="s">
        <v>59</v>
      </c>
      <c r="AU89" s="23">
        <v>1</v>
      </c>
      <c r="AV89" s="24" t="s">
        <v>62</v>
      </c>
      <c r="AW89" s="24" t="s">
        <v>56</v>
      </c>
      <c r="AX89" s="24" t="s">
        <v>59</v>
      </c>
      <c r="AY89" s="23">
        <v>4</v>
      </c>
      <c r="AZ89" s="24" t="s">
        <v>61</v>
      </c>
      <c r="BA89" s="24" t="s">
        <v>60</v>
      </c>
      <c r="BB89" s="24" t="s">
        <v>59</v>
      </c>
      <c r="BC89" s="23">
        <v>1</v>
      </c>
      <c r="BD89" s="24" t="s">
        <v>125</v>
      </c>
      <c r="BE89" s="24" t="s">
        <v>56</v>
      </c>
      <c r="BF89" s="24" t="s">
        <v>59</v>
      </c>
      <c r="BG89" s="23">
        <v>3</v>
      </c>
      <c r="BH89" s="24" t="s">
        <v>125</v>
      </c>
      <c r="BI89" s="24" t="s">
        <v>56</v>
      </c>
      <c r="BJ89" s="24" t="s">
        <v>59</v>
      </c>
      <c r="BK89" s="23">
        <v>3</v>
      </c>
      <c r="BL89" s="24" t="s">
        <v>63</v>
      </c>
      <c r="BM89" s="24" t="s">
        <v>56</v>
      </c>
      <c r="BN89" s="24" t="s">
        <v>59</v>
      </c>
      <c r="BO89" s="23">
        <v>0.15</v>
      </c>
      <c r="BP89" s="24" t="s">
        <v>126</v>
      </c>
      <c r="BQ89" s="24" t="s">
        <v>60</v>
      </c>
      <c r="BR89" s="24" t="s">
        <v>59</v>
      </c>
      <c r="BS89" s="22">
        <v>0.06</v>
      </c>
      <c r="BT89" s="24" t="s">
        <v>104</v>
      </c>
      <c r="BU89" s="24" t="s">
        <v>56</v>
      </c>
      <c r="BV89" s="24" t="s">
        <v>59</v>
      </c>
      <c r="BW89" s="23">
        <v>2</v>
      </c>
      <c r="BX89" s="24" t="s">
        <v>61</v>
      </c>
      <c r="BY89" s="24" t="s">
        <v>56</v>
      </c>
      <c r="BZ89" s="24" t="s">
        <v>59</v>
      </c>
      <c r="CA89" s="23">
        <v>1</v>
      </c>
      <c r="CB89" s="24" t="s">
        <v>64</v>
      </c>
      <c r="CC89" s="24" t="s">
        <v>56</v>
      </c>
      <c r="CD89" s="24" t="s">
        <v>59</v>
      </c>
      <c r="CE89" s="22">
        <v>0.17</v>
      </c>
      <c r="CF89" s="24" t="s">
        <v>65</v>
      </c>
      <c r="CG89" s="24" t="s">
        <v>56</v>
      </c>
      <c r="CH89" s="24" t="s">
        <v>59</v>
      </c>
      <c r="CI89" s="23">
        <v>0.7</v>
      </c>
      <c r="CJ89" s="24" t="s">
        <v>103</v>
      </c>
      <c r="CK89" s="24" t="s">
        <v>60</v>
      </c>
      <c r="CL89" s="24" t="s">
        <v>59</v>
      </c>
      <c r="CM89" s="23">
        <v>0.1</v>
      </c>
      <c r="CN89" s="24" t="s">
        <v>103</v>
      </c>
      <c r="CO89" s="24" t="s">
        <v>56</v>
      </c>
      <c r="CP89" s="24" t="s">
        <v>59</v>
      </c>
      <c r="CQ89" s="23">
        <v>0.1</v>
      </c>
      <c r="CR89" s="24" t="s">
        <v>67</v>
      </c>
      <c r="CS89" s="24" t="s">
        <v>56</v>
      </c>
      <c r="CT89" s="24" t="s">
        <v>59</v>
      </c>
      <c r="CU89" s="23">
        <v>10</v>
      </c>
      <c r="CV89" s="23">
        <v>1.4999999999999999E-2</v>
      </c>
      <c r="CW89" s="24" t="s">
        <v>60</v>
      </c>
      <c r="CX89" s="24" t="s">
        <v>57</v>
      </c>
      <c r="CY89" s="23">
        <v>3.0000000000000001E-3</v>
      </c>
      <c r="CZ89" s="23"/>
      <c r="DA89" s="23"/>
      <c r="DB89" s="23"/>
      <c r="DC89" s="23"/>
      <c r="DD89" s="22">
        <v>3.0000000000000001E-3</v>
      </c>
      <c r="DE89" s="24" t="s">
        <v>60</v>
      </c>
      <c r="DF89" s="24" t="s">
        <v>59</v>
      </c>
      <c r="DG89" s="23">
        <v>3.0000000000000001E-3</v>
      </c>
      <c r="DH89" s="24" t="s">
        <v>61</v>
      </c>
      <c r="DI89" s="24" t="s">
        <v>60</v>
      </c>
      <c r="DJ89" s="24" t="s">
        <v>59</v>
      </c>
      <c r="DK89" s="23">
        <v>1</v>
      </c>
      <c r="DL89" s="24" t="s">
        <v>67</v>
      </c>
      <c r="DM89" s="24" t="s">
        <v>60</v>
      </c>
      <c r="DN89" s="22" t="s">
        <v>59</v>
      </c>
      <c r="DO89" s="22">
        <v>10</v>
      </c>
      <c r="DP89" s="23">
        <v>6.0999999999999999E-2</v>
      </c>
      <c r="DQ89" s="56">
        <f t="shared" si="2"/>
        <v>20.333333333333332</v>
      </c>
      <c r="DR89" s="24" t="s">
        <v>60</v>
      </c>
      <c r="DS89" s="22"/>
      <c r="DT89" s="23">
        <v>1E-3</v>
      </c>
      <c r="DU89" s="24" t="s">
        <v>68</v>
      </c>
      <c r="DV89" s="24" t="s">
        <v>60</v>
      </c>
      <c r="EE89" t="s">
        <v>445</v>
      </c>
    </row>
    <row r="90" spans="1:135">
      <c r="A90" s="6">
        <v>32</v>
      </c>
      <c r="B90" s="6">
        <v>2014</v>
      </c>
      <c r="C90" s="7" t="s">
        <v>240</v>
      </c>
      <c r="D90" s="28">
        <v>9372</v>
      </c>
      <c r="E90" s="9" t="s">
        <v>84</v>
      </c>
      <c r="F90" s="9" t="s">
        <v>85</v>
      </c>
      <c r="G90" s="11">
        <v>37.473984999999999</v>
      </c>
      <c r="H90" s="11">
        <v>-107.546542</v>
      </c>
      <c r="I90" s="29" t="s">
        <v>209</v>
      </c>
      <c r="J90" s="30">
        <v>10.3</v>
      </c>
      <c r="K90" s="29" t="s">
        <v>241</v>
      </c>
      <c r="L90" s="12" t="s">
        <v>242</v>
      </c>
      <c r="M90" s="13" t="s">
        <v>243</v>
      </c>
      <c r="N90" s="14" t="s">
        <v>244</v>
      </c>
      <c r="O90" s="14"/>
      <c r="P90" s="14" t="s">
        <v>245</v>
      </c>
      <c r="Q90" s="15" t="s">
        <v>53</v>
      </c>
      <c r="R90" s="29" t="s">
        <v>246</v>
      </c>
      <c r="S90" s="31">
        <v>41857</v>
      </c>
      <c r="T90" s="17">
        <v>218</v>
      </c>
      <c r="U90" s="32">
        <v>0.65277777777777779</v>
      </c>
      <c r="V90" s="29" t="s">
        <v>216</v>
      </c>
      <c r="W90" s="19">
        <v>2</v>
      </c>
      <c r="X90" s="23">
        <v>90</v>
      </c>
      <c r="Y90" s="24" t="s">
        <v>56</v>
      </c>
      <c r="Z90" s="24" t="s">
        <v>57</v>
      </c>
      <c r="AA90" s="23">
        <v>40</v>
      </c>
      <c r="AB90" s="23">
        <v>0.18</v>
      </c>
      <c r="AC90" s="24" t="s">
        <v>56</v>
      </c>
      <c r="AD90" s="24" t="s">
        <v>66</v>
      </c>
      <c r="AE90" s="23">
        <v>0.1</v>
      </c>
      <c r="AF90" s="23">
        <v>3.4</v>
      </c>
      <c r="AG90" s="24" t="s">
        <v>56</v>
      </c>
      <c r="AH90" s="24" t="s">
        <v>57</v>
      </c>
      <c r="AI90" s="23">
        <v>0.1</v>
      </c>
      <c r="AJ90" s="24" t="s">
        <v>58</v>
      </c>
      <c r="AK90" s="24" t="s">
        <v>56</v>
      </c>
      <c r="AL90" s="24" t="s">
        <v>59</v>
      </c>
      <c r="AM90" s="23">
        <v>7.0000000000000007E-2</v>
      </c>
      <c r="AN90" s="23">
        <v>7.6</v>
      </c>
      <c r="AO90" s="24" t="s">
        <v>60</v>
      </c>
      <c r="AP90" s="22"/>
      <c r="AQ90" s="23">
        <v>0.02</v>
      </c>
      <c r="AR90" s="24" t="s">
        <v>61</v>
      </c>
      <c r="AS90" s="24" t="s">
        <v>56</v>
      </c>
      <c r="AT90" s="24" t="s">
        <v>59</v>
      </c>
      <c r="AU90" s="23">
        <v>1</v>
      </c>
      <c r="AV90" s="24" t="s">
        <v>62</v>
      </c>
      <c r="AW90" s="24" t="s">
        <v>56</v>
      </c>
      <c r="AX90" s="24" t="s">
        <v>59</v>
      </c>
      <c r="AY90" s="23">
        <v>4</v>
      </c>
      <c r="AZ90" s="23">
        <v>29</v>
      </c>
      <c r="BA90" s="24" t="s">
        <v>60</v>
      </c>
      <c r="BB90" s="24" t="s">
        <v>57</v>
      </c>
      <c r="BC90" s="23">
        <v>1</v>
      </c>
      <c r="BD90" s="23">
        <v>15</v>
      </c>
      <c r="BE90" s="24" t="s">
        <v>56</v>
      </c>
      <c r="BF90" s="24" t="s">
        <v>57</v>
      </c>
      <c r="BG90" s="23">
        <v>3</v>
      </c>
      <c r="BH90" s="23">
        <v>77</v>
      </c>
      <c r="BI90" s="24" t="s">
        <v>56</v>
      </c>
      <c r="BJ90" s="24" t="s">
        <v>57</v>
      </c>
      <c r="BK90" s="23">
        <v>3</v>
      </c>
      <c r="BL90" s="24" t="s">
        <v>63</v>
      </c>
      <c r="BM90" s="24" t="s">
        <v>56</v>
      </c>
      <c r="BN90" s="24" t="s">
        <v>59</v>
      </c>
      <c r="BO90" s="23">
        <v>0.15</v>
      </c>
      <c r="BP90" s="23">
        <v>2</v>
      </c>
      <c r="BQ90" s="24" t="s">
        <v>60</v>
      </c>
      <c r="BR90" s="22"/>
      <c r="BS90" s="22">
        <v>0.06</v>
      </c>
      <c r="BT90" s="23">
        <v>17</v>
      </c>
      <c r="BU90" s="24" t="s">
        <v>56</v>
      </c>
      <c r="BV90" s="24" t="s">
        <v>57</v>
      </c>
      <c r="BW90" s="23">
        <v>2</v>
      </c>
      <c r="BX90" s="23">
        <v>1.4</v>
      </c>
      <c r="BY90" s="24" t="s">
        <v>56</v>
      </c>
      <c r="BZ90" s="22"/>
      <c r="CA90" s="23">
        <v>1</v>
      </c>
      <c r="CB90" s="24" t="s">
        <v>64</v>
      </c>
      <c r="CC90" s="24" t="s">
        <v>56</v>
      </c>
      <c r="CD90" s="24" t="s">
        <v>59</v>
      </c>
      <c r="CE90" s="22">
        <v>0.17</v>
      </c>
      <c r="CF90" s="24" t="s">
        <v>65</v>
      </c>
      <c r="CG90" s="24" t="s">
        <v>56</v>
      </c>
      <c r="CH90" s="24" t="s">
        <v>59</v>
      </c>
      <c r="CI90" s="23">
        <v>0.7</v>
      </c>
      <c r="CJ90" s="23">
        <v>0.63</v>
      </c>
      <c r="CK90" s="24" t="s">
        <v>60</v>
      </c>
      <c r="CL90" s="22"/>
      <c r="CM90" s="23">
        <v>0.1</v>
      </c>
      <c r="CN90" s="23">
        <v>0.37</v>
      </c>
      <c r="CO90" s="24" t="s">
        <v>56</v>
      </c>
      <c r="CP90" s="24" t="s">
        <v>66</v>
      </c>
      <c r="CQ90" s="23">
        <v>0.1</v>
      </c>
      <c r="CR90" s="24" t="s">
        <v>67</v>
      </c>
      <c r="CS90" s="24" t="s">
        <v>56</v>
      </c>
      <c r="CT90" s="24" t="s">
        <v>59</v>
      </c>
      <c r="CU90" s="23">
        <v>10</v>
      </c>
      <c r="CV90" s="23">
        <v>1.4999999999999999E-2</v>
      </c>
      <c r="CW90" s="24" t="s">
        <v>60</v>
      </c>
      <c r="CX90" s="24" t="s">
        <v>57</v>
      </c>
      <c r="CY90" s="23">
        <v>3.0000000000000001E-3</v>
      </c>
      <c r="CZ90" s="23"/>
      <c r="DA90" s="23"/>
      <c r="DB90" s="23"/>
      <c r="DC90" s="23"/>
      <c r="DD90" s="23">
        <v>9.7000000000000003E-3</v>
      </c>
      <c r="DE90" s="24" t="s">
        <v>60</v>
      </c>
      <c r="DF90" s="22"/>
      <c r="DG90" s="23">
        <v>3.0000000000000001E-3</v>
      </c>
      <c r="DH90" s="23">
        <v>8.1999999999999993</v>
      </c>
      <c r="DI90" s="24" t="s">
        <v>60</v>
      </c>
      <c r="DJ90" s="24" t="s">
        <v>57</v>
      </c>
      <c r="DK90" s="23">
        <v>1</v>
      </c>
      <c r="DL90" s="23">
        <v>22</v>
      </c>
      <c r="DM90" s="24" t="s">
        <v>60</v>
      </c>
      <c r="DN90" s="22"/>
      <c r="DO90" s="22">
        <v>10</v>
      </c>
      <c r="DP90" s="23">
        <v>0.19500000000000001</v>
      </c>
      <c r="DQ90" s="56">
        <f t="shared" si="2"/>
        <v>20.103092783505154</v>
      </c>
      <c r="DR90" s="24" t="s">
        <v>60</v>
      </c>
      <c r="DS90" s="22"/>
      <c r="DT90" s="23">
        <v>1E-3</v>
      </c>
      <c r="DU90" s="23">
        <v>9.1999999999999998E-2</v>
      </c>
      <c r="DV90" s="24" t="s">
        <v>60</v>
      </c>
      <c r="EE90" t="s">
        <v>445</v>
      </c>
    </row>
    <row r="91" spans="1:135">
      <c r="A91" s="6">
        <v>33</v>
      </c>
      <c r="B91" s="6">
        <v>2014</v>
      </c>
      <c r="C91" s="7" t="s">
        <v>247</v>
      </c>
      <c r="D91" s="8">
        <v>9245</v>
      </c>
      <c r="E91" s="9" t="s">
        <v>107</v>
      </c>
      <c r="F91" s="9" t="s">
        <v>108</v>
      </c>
      <c r="G91" s="11">
        <v>37.172530000000002</v>
      </c>
      <c r="H91" s="11">
        <v>-107.296858</v>
      </c>
      <c r="I91" s="29" t="s">
        <v>209</v>
      </c>
      <c r="J91" s="30">
        <v>10.3</v>
      </c>
      <c r="K91" s="29" t="s">
        <v>210</v>
      </c>
      <c r="L91" s="12" t="s">
        <v>248</v>
      </c>
      <c r="M91" s="13" t="s">
        <v>249</v>
      </c>
      <c r="N91" s="14" t="s">
        <v>250</v>
      </c>
      <c r="O91" s="14"/>
      <c r="P91" s="14" t="s">
        <v>251</v>
      </c>
      <c r="Q91" s="15" t="s">
        <v>53</v>
      </c>
      <c r="R91" s="29" t="s">
        <v>252</v>
      </c>
      <c r="S91" s="31">
        <v>41858</v>
      </c>
      <c r="T91" s="17">
        <v>219</v>
      </c>
      <c r="U91" s="32">
        <v>0.36319444444444443</v>
      </c>
      <c r="V91" s="29" t="s">
        <v>216</v>
      </c>
      <c r="W91" s="19">
        <v>2</v>
      </c>
      <c r="X91" s="24" t="s">
        <v>95</v>
      </c>
      <c r="Y91" s="24" t="s">
        <v>56</v>
      </c>
      <c r="Z91" s="24" t="s">
        <v>57</v>
      </c>
      <c r="AA91" s="23">
        <v>40</v>
      </c>
      <c r="AB91" s="23">
        <v>1.5</v>
      </c>
      <c r="AC91" s="24" t="s">
        <v>56</v>
      </c>
      <c r="AD91" s="24" t="s">
        <v>57</v>
      </c>
      <c r="AE91" s="23">
        <v>0.1</v>
      </c>
      <c r="AF91" s="22" t="s">
        <v>103</v>
      </c>
      <c r="AG91" s="24" t="s">
        <v>56</v>
      </c>
      <c r="AH91" s="24" t="s">
        <v>59</v>
      </c>
      <c r="AI91" s="23">
        <v>0.1</v>
      </c>
      <c r="AJ91" s="24" t="s">
        <v>58</v>
      </c>
      <c r="AK91" s="24" t="s">
        <v>56</v>
      </c>
      <c r="AL91" s="24" t="s">
        <v>59</v>
      </c>
      <c r="AM91" s="23">
        <v>7.0000000000000007E-2</v>
      </c>
      <c r="AN91" s="23">
        <v>82</v>
      </c>
      <c r="AO91" s="24" t="s">
        <v>60</v>
      </c>
      <c r="AP91" s="22"/>
      <c r="AQ91" s="23">
        <v>0.02</v>
      </c>
      <c r="AR91" s="24" t="s">
        <v>61</v>
      </c>
      <c r="AS91" s="24" t="s">
        <v>56</v>
      </c>
      <c r="AT91" s="24" t="s">
        <v>59</v>
      </c>
      <c r="AU91" s="23">
        <v>1</v>
      </c>
      <c r="AV91" s="24" t="s">
        <v>62</v>
      </c>
      <c r="AW91" s="24" t="s">
        <v>56</v>
      </c>
      <c r="AX91" s="24" t="s">
        <v>59</v>
      </c>
      <c r="AY91" s="23">
        <v>4</v>
      </c>
      <c r="AZ91" s="23">
        <v>370</v>
      </c>
      <c r="BA91" s="24" t="s">
        <v>60</v>
      </c>
      <c r="BB91" s="24" t="s">
        <v>57</v>
      </c>
      <c r="BC91" s="23">
        <v>1</v>
      </c>
      <c r="BD91" s="23">
        <v>17</v>
      </c>
      <c r="BE91" s="24" t="s">
        <v>56</v>
      </c>
      <c r="BF91" s="24" t="s">
        <v>57</v>
      </c>
      <c r="BG91" s="23">
        <v>3</v>
      </c>
      <c r="BH91" s="23">
        <v>8300</v>
      </c>
      <c r="BI91" s="24" t="s">
        <v>56</v>
      </c>
      <c r="BJ91" s="24" t="s">
        <v>57</v>
      </c>
      <c r="BK91" s="23">
        <v>3</v>
      </c>
      <c r="BL91" s="34">
        <v>0.33</v>
      </c>
      <c r="BM91" s="24" t="s">
        <v>56</v>
      </c>
      <c r="BN91" s="24" t="s">
        <v>66</v>
      </c>
      <c r="BO91" s="23">
        <v>0.15</v>
      </c>
      <c r="BP91" s="23">
        <v>29</v>
      </c>
      <c r="BQ91" s="24" t="s">
        <v>60</v>
      </c>
      <c r="BR91" s="22"/>
      <c r="BS91" s="22">
        <v>0.06</v>
      </c>
      <c r="BT91" s="23">
        <v>20</v>
      </c>
      <c r="BU91" s="24" t="s">
        <v>56</v>
      </c>
      <c r="BV91" s="24" t="s">
        <v>57</v>
      </c>
      <c r="BW91" s="23">
        <v>2</v>
      </c>
      <c r="BX91" s="23">
        <v>2.2000000000000002</v>
      </c>
      <c r="BY91" s="24" t="s">
        <v>56</v>
      </c>
      <c r="BZ91" s="22"/>
      <c r="CA91" s="23">
        <v>1</v>
      </c>
      <c r="CB91" s="23">
        <v>1.1000000000000001</v>
      </c>
      <c r="CC91" s="24" t="s">
        <v>56</v>
      </c>
      <c r="CD91" s="24" t="s">
        <v>57</v>
      </c>
      <c r="CE91" s="22">
        <v>0.17</v>
      </c>
      <c r="CF91" s="24" t="s">
        <v>65</v>
      </c>
      <c r="CG91" s="24" t="s">
        <v>56</v>
      </c>
      <c r="CH91" s="24" t="s">
        <v>59</v>
      </c>
      <c r="CI91" s="23">
        <v>0.7</v>
      </c>
      <c r="CJ91" s="23">
        <v>34</v>
      </c>
      <c r="CK91" s="24" t="s">
        <v>60</v>
      </c>
      <c r="CL91" s="22"/>
      <c r="CM91" s="23">
        <v>0.1</v>
      </c>
      <c r="CN91" s="23">
        <v>1.4</v>
      </c>
      <c r="CO91" s="24" t="s">
        <v>56</v>
      </c>
      <c r="CP91" s="22"/>
      <c r="CQ91" s="23">
        <v>0.1</v>
      </c>
      <c r="CR91" s="24" t="s">
        <v>67</v>
      </c>
      <c r="CS91" s="24" t="s">
        <v>56</v>
      </c>
      <c r="CT91" s="24" t="s">
        <v>59</v>
      </c>
      <c r="CU91" s="23">
        <v>10</v>
      </c>
      <c r="CV91" s="23">
        <v>3.3000000000000002E-2</v>
      </c>
      <c r="CW91" s="24" t="s">
        <v>60</v>
      </c>
      <c r="CX91" s="24" t="s">
        <v>57</v>
      </c>
      <c r="CY91" s="23">
        <v>3.0000000000000001E-3</v>
      </c>
      <c r="CZ91" s="23"/>
      <c r="DA91" s="23"/>
      <c r="DB91" s="23"/>
      <c r="DC91" s="23"/>
      <c r="DD91" s="23">
        <v>0.23</v>
      </c>
      <c r="DE91" s="24" t="s">
        <v>60</v>
      </c>
      <c r="DF91" s="22"/>
      <c r="DG91" s="23">
        <v>3.0000000000000001E-3</v>
      </c>
      <c r="DH91" s="23">
        <v>170</v>
      </c>
      <c r="DI91" s="24" t="s">
        <v>60</v>
      </c>
      <c r="DJ91" s="24" t="s">
        <v>57</v>
      </c>
      <c r="DK91" s="23">
        <v>1</v>
      </c>
      <c r="DL91" s="23">
        <v>210</v>
      </c>
      <c r="DM91" s="24" t="s">
        <v>60</v>
      </c>
      <c r="DN91" s="22"/>
      <c r="DO91" s="22">
        <v>10</v>
      </c>
      <c r="DP91" s="23">
        <v>0.89700000000000002</v>
      </c>
      <c r="DQ91" s="56">
        <f t="shared" si="2"/>
        <v>3.9</v>
      </c>
      <c r="DR91" s="24" t="s">
        <v>60</v>
      </c>
      <c r="DS91" s="22"/>
      <c r="DT91" s="23">
        <v>1E-3</v>
      </c>
      <c r="DU91" s="23">
        <v>0.65</v>
      </c>
      <c r="DV91" s="24" t="s">
        <v>60</v>
      </c>
      <c r="EE91" t="s">
        <v>445</v>
      </c>
    </row>
    <row r="92" spans="1:135">
      <c r="A92" s="6">
        <v>34</v>
      </c>
      <c r="B92" s="6">
        <v>2014</v>
      </c>
      <c r="C92" s="7" t="s">
        <v>253</v>
      </c>
      <c r="D92" s="26">
        <v>9240</v>
      </c>
      <c r="E92" s="6" t="s">
        <v>254</v>
      </c>
      <c r="F92" s="6" t="s">
        <v>79</v>
      </c>
      <c r="G92" s="11">
        <v>37.353610000000003</v>
      </c>
      <c r="H92" s="11">
        <v>-107.32458800000001</v>
      </c>
      <c r="I92" s="29" t="s">
        <v>255</v>
      </c>
      <c r="J92" s="30">
        <v>10.3</v>
      </c>
      <c r="K92" s="29" t="s">
        <v>210</v>
      </c>
      <c r="L92" s="12">
        <v>8.3699999999999992</v>
      </c>
      <c r="M92" s="13">
        <v>379.8</v>
      </c>
      <c r="N92" s="14">
        <v>7.78</v>
      </c>
      <c r="O92" s="14"/>
      <c r="P92" s="14">
        <v>13.45</v>
      </c>
      <c r="Q92" s="15" t="s">
        <v>53</v>
      </c>
      <c r="R92" s="29" t="s">
        <v>256</v>
      </c>
      <c r="S92" s="31">
        <v>41858</v>
      </c>
      <c r="T92" s="17">
        <v>219</v>
      </c>
      <c r="U92" s="32">
        <v>0.45763888888888887</v>
      </c>
      <c r="V92" s="29" t="s">
        <v>216</v>
      </c>
      <c r="W92" s="19">
        <v>1</v>
      </c>
      <c r="X92" s="24" t="s">
        <v>95</v>
      </c>
      <c r="Y92" s="24" t="s">
        <v>56</v>
      </c>
      <c r="Z92" s="24" t="s">
        <v>57</v>
      </c>
      <c r="AA92" s="23">
        <v>40</v>
      </c>
      <c r="AB92" s="23">
        <v>0.26</v>
      </c>
      <c r="AC92" s="24" t="s">
        <v>56</v>
      </c>
      <c r="AD92" s="24" t="s">
        <v>66</v>
      </c>
      <c r="AE92" s="23">
        <v>0.1</v>
      </c>
      <c r="AF92" s="23">
        <v>0.3</v>
      </c>
      <c r="AG92" s="24" t="s">
        <v>56</v>
      </c>
      <c r="AH92" s="24" t="s">
        <v>66</v>
      </c>
      <c r="AI92" s="23">
        <v>0.1</v>
      </c>
      <c r="AJ92" s="24" t="s">
        <v>58</v>
      </c>
      <c r="AK92" s="24" t="s">
        <v>56</v>
      </c>
      <c r="AL92" s="24" t="s">
        <v>59</v>
      </c>
      <c r="AM92" s="23">
        <v>7.0000000000000007E-2</v>
      </c>
      <c r="AN92" s="23">
        <v>82</v>
      </c>
      <c r="AO92" s="24" t="s">
        <v>60</v>
      </c>
      <c r="AP92" s="24" t="s">
        <v>57</v>
      </c>
      <c r="AQ92" s="23">
        <v>0.02</v>
      </c>
      <c r="AR92" s="24" t="s">
        <v>61</v>
      </c>
      <c r="AS92" s="24" t="s">
        <v>56</v>
      </c>
      <c r="AT92" s="24" t="s">
        <v>59</v>
      </c>
      <c r="AU92" s="23">
        <v>1</v>
      </c>
      <c r="AV92" s="24" t="s">
        <v>62</v>
      </c>
      <c r="AW92" s="24" t="s">
        <v>56</v>
      </c>
      <c r="AX92" s="24" t="s">
        <v>59</v>
      </c>
      <c r="AY92" s="23">
        <v>4</v>
      </c>
      <c r="AZ92" s="23">
        <v>250</v>
      </c>
      <c r="BA92" s="24" t="s">
        <v>60</v>
      </c>
      <c r="BB92" s="24" t="s">
        <v>57</v>
      </c>
      <c r="BC92" s="23">
        <v>1</v>
      </c>
      <c r="BD92" s="23">
        <v>8.9</v>
      </c>
      <c r="BE92" s="24" t="s">
        <v>56</v>
      </c>
      <c r="BF92" s="24" t="s">
        <v>57</v>
      </c>
      <c r="BG92" s="23">
        <v>3</v>
      </c>
      <c r="BH92" s="23">
        <v>37</v>
      </c>
      <c r="BI92" s="24" t="s">
        <v>56</v>
      </c>
      <c r="BJ92" s="24" t="s">
        <v>57</v>
      </c>
      <c r="BK92" s="23">
        <v>3</v>
      </c>
      <c r="BL92" s="24" t="s">
        <v>63</v>
      </c>
      <c r="BM92" s="24" t="s">
        <v>56</v>
      </c>
      <c r="BN92" s="24" t="s">
        <v>59</v>
      </c>
      <c r="BO92" s="23">
        <v>0.15</v>
      </c>
      <c r="BP92" s="23">
        <v>7.5</v>
      </c>
      <c r="BQ92" s="24" t="s">
        <v>60</v>
      </c>
      <c r="BR92" s="24" t="s">
        <v>57</v>
      </c>
      <c r="BS92" s="22">
        <v>0.06</v>
      </c>
      <c r="BT92" s="24" t="s">
        <v>104</v>
      </c>
      <c r="BU92" s="24" t="s">
        <v>56</v>
      </c>
      <c r="BV92" s="24" t="s">
        <v>59</v>
      </c>
      <c r="BW92" s="23">
        <v>2</v>
      </c>
      <c r="BX92" s="24" t="s">
        <v>61</v>
      </c>
      <c r="BY92" s="24" t="s">
        <v>56</v>
      </c>
      <c r="BZ92" s="24" t="s">
        <v>59</v>
      </c>
      <c r="CA92" s="23">
        <v>1</v>
      </c>
      <c r="CB92" s="23">
        <v>0.19</v>
      </c>
      <c r="CC92" s="24" t="s">
        <v>56</v>
      </c>
      <c r="CD92" s="24" t="s">
        <v>66</v>
      </c>
      <c r="CE92" s="22">
        <v>0.17</v>
      </c>
      <c r="CF92" s="24" t="s">
        <v>65</v>
      </c>
      <c r="CG92" s="24" t="s">
        <v>56</v>
      </c>
      <c r="CH92" s="24" t="s">
        <v>59</v>
      </c>
      <c r="CI92" s="23">
        <v>0.7</v>
      </c>
      <c r="CJ92" s="23">
        <v>2.1</v>
      </c>
      <c r="CK92" s="24" t="s">
        <v>60</v>
      </c>
      <c r="CL92" s="24" t="s">
        <v>57</v>
      </c>
      <c r="CM92" s="23">
        <v>0.1</v>
      </c>
      <c r="CN92" s="23">
        <v>0.71</v>
      </c>
      <c r="CO92" s="24" t="s">
        <v>56</v>
      </c>
      <c r="CP92" s="24" t="s">
        <v>66</v>
      </c>
      <c r="CQ92" s="23">
        <v>0.1</v>
      </c>
      <c r="CR92" s="24" t="s">
        <v>67</v>
      </c>
      <c r="CS92" s="24" t="s">
        <v>56</v>
      </c>
      <c r="CT92" s="24" t="s">
        <v>59</v>
      </c>
      <c r="CU92" s="23">
        <v>10</v>
      </c>
      <c r="CV92" s="23">
        <v>1.6E-2</v>
      </c>
      <c r="CW92" s="24" t="s">
        <v>60</v>
      </c>
      <c r="CX92" s="24" t="s">
        <v>57</v>
      </c>
      <c r="CY92" s="23">
        <v>3.0000000000000001E-3</v>
      </c>
      <c r="CZ92" s="23"/>
      <c r="DA92" s="23"/>
      <c r="DB92" s="23"/>
      <c r="DC92" s="23"/>
      <c r="DD92" s="23">
        <v>1.0999999999999999E-2</v>
      </c>
      <c r="DE92" s="24" t="s">
        <v>60</v>
      </c>
      <c r="DF92" s="22"/>
      <c r="DG92" s="23">
        <v>3.0000000000000001E-3</v>
      </c>
      <c r="DH92" s="23">
        <v>130</v>
      </c>
      <c r="DI92" s="24" t="s">
        <v>60</v>
      </c>
      <c r="DJ92" s="24" t="s">
        <v>57</v>
      </c>
      <c r="DK92" s="23">
        <v>1</v>
      </c>
      <c r="DL92" s="23">
        <v>140</v>
      </c>
      <c r="DM92" s="24" t="s">
        <v>60</v>
      </c>
      <c r="DN92" s="22"/>
      <c r="DO92" s="22">
        <v>10</v>
      </c>
      <c r="DP92" s="23">
        <v>0.17599999999999999</v>
      </c>
      <c r="DQ92" s="56">
        <f t="shared" si="2"/>
        <v>16</v>
      </c>
      <c r="DR92" s="24" t="s">
        <v>60</v>
      </c>
      <c r="DS92" s="22"/>
      <c r="DT92" s="23">
        <v>1E-3</v>
      </c>
      <c r="DU92" s="24" t="s">
        <v>68</v>
      </c>
      <c r="DV92" s="24" t="s">
        <v>60</v>
      </c>
      <c r="EE92" t="s">
        <v>445</v>
      </c>
    </row>
    <row r="93" spans="1:135">
      <c r="A93" s="6">
        <v>35</v>
      </c>
      <c r="B93" s="6">
        <v>2014</v>
      </c>
      <c r="C93" s="7" t="s">
        <v>257</v>
      </c>
      <c r="D93" s="28">
        <v>9274</v>
      </c>
      <c r="E93" s="9" t="s">
        <v>113</v>
      </c>
      <c r="F93" s="9" t="s">
        <v>114</v>
      </c>
      <c r="G93" s="11">
        <v>37.455877000000001</v>
      </c>
      <c r="H93" s="11">
        <v>-107.198972</v>
      </c>
      <c r="I93" s="29" t="s">
        <v>209</v>
      </c>
      <c r="J93" s="30">
        <v>10.3</v>
      </c>
      <c r="K93" s="29" t="s">
        <v>210</v>
      </c>
      <c r="L93" s="12">
        <v>8.6199999999999992</v>
      </c>
      <c r="M93" s="13">
        <v>61.71</v>
      </c>
      <c r="N93" s="14">
        <v>6.58</v>
      </c>
      <c r="O93" s="14"/>
      <c r="P93" s="14">
        <v>21.09</v>
      </c>
      <c r="Q93" s="15" t="s">
        <v>53</v>
      </c>
      <c r="R93" s="29" t="s">
        <v>258</v>
      </c>
      <c r="S93" s="31">
        <v>41858</v>
      </c>
      <c r="T93" s="17">
        <v>219</v>
      </c>
      <c r="U93" s="32">
        <v>0.54722222222222217</v>
      </c>
      <c r="V93" s="29" t="s">
        <v>216</v>
      </c>
      <c r="W93" s="19">
        <v>2</v>
      </c>
      <c r="X93" s="23">
        <v>83</v>
      </c>
      <c r="Y93" s="24" t="s">
        <v>56</v>
      </c>
      <c r="Z93" s="24" t="s">
        <v>57</v>
      </c>
      <c r="AA93" s="23">
        <v>40</v>
      </c>
      <c r="AB93" s="23">
        <v>0.33</v>
      </c>
      <c r="AC93" s="24" t="s">
        <v>56</v>
      </c>
      <c r="AD93" s="24" t="s">
        <v>66</v>
      </c>
      <c r="AE93" s="23">
        <v>0.1</v>
      </c>
      <c r="AF93" s="23">
        <v>3.5</v>
      </c>
      <c r="AG93" s="24" t="s">
        <v>56</v>
      </c>
      <c r="AH93" s="24" t="s">
        <v>57</v>
      </c>
      <c r="AI93" s="23">
        <v>0.1</v>
      </c>
      <c r="AJ93" s="24" t="s">
        <v>58</v>
      </c>
      <c r="AK93" s="24" t="s">
        <v>56</v>
      </c>
      <c r="AL93" s="24" t="s">
        <v>59</v>
      </c>
      <c r="AM93" s="23">
        <v>7.0000000000000007E-2</v>
      </c>
      <c r="AN93" s="23">
        <v>8.4</v>
      </c>
      <c r="AO93" s="24" t="s">
        <v>60</v>
      </c>
      <c r="AP93" s="22"/>
      <c r="AQ93" s="23">
        <v>0.02</v>
      </c>
      <c r="AR93" s="24" t="s">
        <v>61</v>
      </c>
      <c r="AS93" s="24" t="s">
        <v>56</v>
      </c>
      <c r="AT93" s="24" t="s">
        <v>59</v>
      </c>
      <c r="AU93" s="23">
        <v>1</v>
      </c>
      <c r="AV93" s="24" t="s">
        <v>62</v>
      </c>
      <c r="AW93" s="24" t="s">
        <v>56</v>
      </c>
      <c r="AX93" s="24" t="s">
        <v>59</v>
      </c>
      <c r="AY93" s="23">
        <v>4</v>
      </c>
      <c r="AZ93" s="23">
        <v>28</v>
      </c>
      <c r="BA93" s="24" t="s">
        <v>60</v>
      </c>
      <c r="BB93" s="24" t="s">
        <v>57</v>
      </c>
      <c r="BC93" s="23">
        <v>1</v>
      </c>
      <c r="BD93" s="23">
        <v>130</v>
      </c>
      <c r="BE93" s="24" t="s">
        <v>56</v>
      </c>
      <c r="BF93" s="24" t="s">
        <v>57</v>
      </c>
      <c r="BG93" s="23">
        <v>3</v>
      </c>
      <c r="BH93" s="23">
        <v>590</v>
      </c>
      <c r="BI93" s="24" t="s">
        <v>56</v>
      </c>
      <c r="BJ93" s="24" t="s">
        <v>57</v>
      </c>
      <c r="BK93" s="23">
        <v>3</v>
      </c>
      <c r="BL93" s="24" t="s">
        <v>63</v>
      </c>
      <c r="BM93" s="24" t="s">
        <v>56</v>
      </c>
      <c r="BN93" s="24" t="s">
        <v>59</v>
      </c>
      <c r="BO93" s="23">
        <v>0.15</v>
      </c>
      <c r="BP93" s="23">
        <v>1.3</v>
      </c>
      <c r="BQ93" s="24" t="s">
        <v>60</v>
      </c>
      <c r="BR93" s="22"/>
      <c r="BS93" s="22">
        <v>0.06</v>
      </c>
      <c r="BT93" s="23">
        <v>4.0999999999999996</v>
      </c>
      <c r="BU93" s="24" t="s">
        <v>56</v>
      </c>
      <c r="BV93" s="24" t="s">
        <v>57</v>
      </c>
      <c r="BW93" s="23">
        <v>2</v>
      </c>
      <c r="BX93" s="24" t="s">
        <v>61</v>
      </c>
      <c r="BY93" s="24" t="s">
        <v>56</v>
      </c>
      <c r="BZ93" s="24" t="s">
        <v>59</v>
      </c>
      <c r="CA93" s="23">
        <v>1</v>
      </c>
      <c r="CB93" s="24" t="s">
        <v>64</v>
      </c>
      <c r="CC93" s="24" t="s">
        <v>56</v>
      </c>
      <c r="CD93" s="24" t="s">
        <v>59</v>
      </c>
      <c r="CE93" s="22">
        <v>0.17</v>
      </c>
      <c r="CF93" s="24" t="s">
        <v>65</v>
      </c>
      <c r="CG93" s="24" t="s">
        <v>56</v>
      </c>
      <c r="CH93" s="24" t="s">
        <v>59</v>
      </c>
      <c r="CI93" s="23">
        <v>0.7</v>
      </c>
      <c r="CJ93" s="23">
        <v>3</v>
      </c>
      <c r="CK93" s="24" t="s">
        <v>60</v>
      </c>
      <c r="CL93" s="22"/>
      <c r="CM93" s="23">
        <v>0.1</v>
      </c>
      <c r="CN93" s="24" t="s">
        <v>103</v>
      </c>
      <c r="CO93" s="24" t="s">
        <v>56</v>
      </c>
      <c r="CP93" s="24" t="s">
        <v>59</v>
      </c>
      <c r="CQ93" s="23">
        <v>0.1</v>
      </c>
      <c r="CR93" s="24" t="s">
        <v>67</v>
      </c>
      <c r="CS93" s="24" t="s">
        <v>56</v>
      </c>
      <c r="CT93" s="24" t="s">
        <v>59</v>
      </c>
      <c r="CU93" s="23">
        <v>10</v>
      </c>
      <c r="CV93" s="23">
        <v>2.1000000000000001E-2</v>
      </c>
      <c r="CW93" s="24" t="s">
        <v>60</v>
      </c>
      <c r="CX93" s="24" t="s">
        <v>57</v>
      </c>
      <c r="CY93" s="23">
        <v>3.0000000000000001E-3</v>
      </c>
      <c r="CZ93" s="23"/>
      <c r="DA93" s="23"/>
      <c r="DB93" s="23"/>
      <c r="DC93" s="23"/>
      <c r="DD93" s="23">
        <v>4.9000000000000002E-2</v>
      </c>
      <c r="DE93" s="24" t="s">
        <v>60</v>
      </c>
      <c r="DF93" s="22"/>
      <c r="DG93" s="23">
        <v>3.0000000000000001E-3</v>
      </c>
      <c r="DH93" s="23">
        <v>1.9</v>
      </c>
      <c r="DI93" s="24" t="s">
        <v>60</v>
      </c>
      <c r="DJ93" s="24" t="s">
        <v>57</v>
      </c>
      <c r="DK93" s="23">
        <v>1</v>
      </c>
      <c r="DL93" s="23">
        <v>33</v>
      </c>
      <c r="DM93" s="24" t="s">
        <v>60</v>
      </c>
      <c r="DN93" s="22"/>
      <c r="DO93" s="22">
        <v>10</v>
      </c>
      <c r="DP93" s="23">
        <v>0.17</v>
      </c>
      <c r="DQ93" s="56">
        <f t="shared" si="2"/>
        <v>3.4693877551020411</v>
      </c>
      <c r="DR93" s="24" t="s">
        <v>60</v>
      </c>
      <c r="DS93" s="22"/>
      <c r="DT93" s="23">
        <v>1E-3</v>
      </c>
      <c r="DU93" s="24" t="s">
        <v>68</v>
      </c>
      <c r="DV93" s="24" t="s">
        <v>60</v>
      </c>
      <c r="EE93" t="s">
        <v>445</v>
      </c>
    </row>
    <row r="94" spans="1:135">
      <c r="A94" s="6">
        <v>36</v>
      </c>
      <c r="B94" s="6">
        <v>2014</v>
      </c>
      <c r="C94" s="7" t="s">
        <v>259</v>
      </c>
      <c r="D94" s="28">
        <v>9862</v>
      </c>
      <c r="E94" s="9" t="s">
        <v>128</v>
      </c>
      <c r="F94" s="9" t="s">
        <v>129</v>
      </c>
      <c r="G94" s="11">
        <v>37.143698000000001</v>
      </c>
      <c r="H94" s="11">
        <v>-106.88550600000001</v>
      </c>
      <c r="I94" s="29" t="s">
        <v>209</v>
      </c>
      <c r="J94" s="30">
        <v>10.3</v>
      </c>
      <c r="K94" s="29" t="s">
        <v>210</v>
      </c>
      <c r="L94" s="12" t="s">
        <v>260</v>
      </c>
      <c r="M94" s="13" t="s">
        <v>261</v>
      </c>
      <c r="N94" s="14" t="s">
        <v>262</v>
      </c>
      <c r="O94" s="14"/>
      <c r="P94" s="14" t="s">
        <v>263</v>
      </c>
      <c r="Q94" s="15" t="s">
        <v>53</v>
      </c>
      <c r="R94" s="29" t="s">
        <v>264</v>
      </c>
      <c r="S94" s="31">
        <v>41858</v>
      </c>
      <c r="T94" s="17">
        <v>219</v>
      </c>
      <c r="U94" s="32">
        <v>0.63194444444444442</v>
      </c>
      <c r="V94" s="29" t="s">
        <v>216</v>
      </c>
      <c r="W94" s="19">
        <v>2</v>
      </c>
      <c r="X94" s="23">
        <v>68</v>
      </c>
      <c r="Y94" s="24" t="s">
        <v>56</v>
      </c>
      <c r="Z94" s="24" t="s">
        <v>57</v>
      </c>
      <c r="AA94" s="23">
        <v>40</v>
      </c>
      <c r="AB94" s="23">
        <v>0.32</v>
      </c>
      <c r="AC94" s="24" t="s">
        <v>56</v>
      </c>
      <c r="AD94" s="24" t="s">
        <v>66</v>
      </c>
      <c r="AE94" s="23">
        <v>0.1</v>
      </c>
      <c r="AF94" s="23">
        <v>3.2</v>
      </c>
      <c r="AG94" s="24" t="s">
        <v>56</v>
      </c>
      <c r="AH94" s="24" t="s">
        <v>57</v>
      </c>
      <c r="AI94" s="23">
        <v>0.1</v>
      </c>
      <c r="AJ94" s="24" t="s">
        <v>58</v>
      </c>
      <c r="AK94" s="24" t="s">
        <v>56</v>
      </c>
      <c r="AL94" s="24" t="s">
        <v>59</v>
      </c>
      <c r="AM94" s="23">
        <v>7.0000000000000007E-2</v>
      </c>
      <c r="AN94" s="23">
        <v>16</v>
      </c>
      <c r="AO94" s="24" t="s">
        <v>60</v>
      </c>
      <c r="AP94" s="22"/>
      <c r="AQ94" s="23">
        <v>0.02</v>
      </c>
      <c r="AR94" s="24" t="s">
        <v>61</v>
      </c>
      <c r="AS94" s="24" t="s">
        <v>56</v>
      </c>
      <c r="AT94" s="24" t="s">
        <v>59</v>
      </c>
      <c r="AU94" s="23">
        <v>1</v>
      </c>
      <c r="AV94" s="24" t="s">
        <v>62</v>
      </c>
      <c r="AW94" s="24" t="s">
        <v>56</v>
      </c>
      <c r="AX94" s="24" t="s">
        <v>59</v>
      </c>
      <c r="AY94" s="23">
        <v>4</v>
      </c>
      <c r="AZ94" s="23">
        <v>57</v>
      </c>
      <c r="BA94" s="24" t="s">
        <v>60</v>
      </c>
      <c r="BB94" s="24" t="s">
        <v>57</v>
      </c>
      <c r="BC94" s="23">
        <v>1</v>
      </c>
      <c r="BD94" s="23">
        <v>85</v>
      </c>
      <c r="BE94" s="24" t="s">
        <v>56</v>
      </c>
      <c r="BF94" s="24" t="s">
        <v>57</v>
      </c>
      <c r="BG94" s="23">
        <v>3</v>
      </c>
      <c r="BH94" s="23">
        <v>700</v>
      </c>
      <c r="BI94" s="24" t="s">
        <v>56</v>
      </c>
      <c r="BJ94" s="24" t="s">
        <v>57</v>
      </c>
      <c r="BK94" s="23">
        <v>3</v>
      </c>
      <c r="BL94" s="24" t="s">
        <v>63</v>
      </c>
      <c r="BM94" s="24" t="s">
        <v>56</v>
      </c>
      <c r="BN94" s="24" t="s">
        <v>59</v>
      </c>
      <c r="BO94" s="23">
        <v>0.15</v>
      </c>
      <c r="BP94" s="23">
        <v>2.7</v>
      </c>
      <c r="BQ94" s="24" t="s">
        <v>60</v>
      </c>
      <c r="BR94" s="22"/>
      <c r="BS94" s="22">
        <v>0.06</v>
      </c>
      <c r="BT94" s="23">
        <v>2.9</v>
      </c>
      <c r="BU94" s="24" t="s">
        <v>56</v>
      </c>
      <c r="BV94" s="24" t="s">
        <v>57</v>
      </c>
      <c r="BW94" s="23">
        <v>2</v>
      </c>
      <c r="BX94" s="24" t="s">
        <v>61</v>
      </c>
      <c r="BY94" s="24" t="s">
        <v>56</v>
      </c>
      <c r="BZ94" s="24" t="s">
        <v>59</v>
      </c>
      <c r="CA94" s="23">
        <v>1</v>
      </c>
      <c r="CB94" s="24" t="s">
        <v>64</v>
      </c>
      <c r="CC94" s="24" t="s">
        <v>56</v>
      </c>
      <c r="CD94" s="24" t="s">
        <v>59</v>
      </c>
      <c r="CE94" s="22">
        <v>0.17</v>
      </c>
      <c r="CF94" s="24" t="s">
        <v>65</v>
      </c>
      <c r="CG94" s="24" t="s">
        <v>56</v>
      </c>
      <c r="CH94" s="24" t="s">
        <v>59</v>
      </c>
      <c r="CI94" s="23">
        <v>0.7</v>
      </c>
      <c r="CJ94" s="23">
        <v>7.7</v>
      </c>
      <c r="CK94" s="24" t="s">
        <v>60</v>
      </c>
      <c r="CL94" s="22"/>
      <c r="CM94" s="23">
        <v>0.1</v>
      </c>
      <c r="CN94" s="24" t="s">
        <v>103</v>
      </c>
      <c r="CO94" s="24" t="s">
        <v>56</v>
      </c>
      <c r="CP94" s="24" t="s">
        <v>59</v>
      </c>
      <c r="CQ94" s="23">
        <v>0.1</v>
      </c>
      <c r="CR94" s="24" t="s">
        <v>67</v>
      </c>
      <c r="CS94" s="24" t="s">
        <v>56</v>
      </c>
      <c r="CT94" s="24" t="s">
        <v>59</v>
      </c>
      <c r="CU94" s="23">
        <v>10</v>
      </c>
      <c r="CV94" s="23">
        <v>1.4999999999999999E-2</v>
      </c>
      <c r="CW94" s="24" t="s">
        <v>60</v>
      </c>
      <c r="CX94" s="24" t="s">
        <v>57</v>
      </c>
      <c r="CY94" s="23">
        <v>3.0000000000000001E-3</v>
      </c>
      <c r="CZ94" s="23"/>
      <c r="DA94" s="23"/>
      <c r="DB94" s="23"/>
      <c r="DC94" s="23"/>
      <c r="DD94" s="23">
        <v>7.0999999999999994E-2</v>
      </c>
      <c r="DE94" s="24" t="s">
        <v>60</v>
      </c>
      <c r="DF94" s="22"/>
      <c r="DG94" s="23">
        <v>3.0000000000000001E-3</v>
      </c>
      <c r="DH94" s="23">
        <v>4.9000000000000004</v>
      </c>
      <c r="DI94" s="24" t="s">
        <v>60</v>
      </c>
      <c r="DJ94" s="24" t="s">
        <v>57</v>
      </c>
      <c r="DK94" s="23">
        <v>1</v>
      </c>
      <c r="DL94" s="23">
        <v>71</v>
      </c>
      <c r="DM94" s="24" t="s">
        <v>60</v>
      </c>
      <c r="DN94" s="22"/>
      <c r="DO94" s="22">
        <v>10</v>
      </c>
      <c r="DP94" s="23">
        <v>0.129</v>
      </c>
      <c r="DQ94" s="56">
        <f t="shared" si="2"/>
        <v>1.8169014084507045</v>
      </c>
      <c r="DR94" s="24" t="s">
        <v>60</v>
      </c>
      <c r="DS94" s="22"/>
      <c r="DT94" s="23">
        <v>1E-3</v>
      </c>
      <c r="DU94" s="24" t="s">
        <v>68</v>
      </c>
      <c r="DV94" s="24" t="s">
        <v>60</v>
      </c>
      <c r="EE94" t="s">
        <v>445</v>
      </c>
    </row>
    <row r="95" spans="1:135">
      <c r="A95" s="6">
        <v>37</v>
      </c>
      <c r="B95" s="6">
        <v>2014</v>
      </c>
      <c r="C95" s="7" t="s">
        <v>265</v>
      </c>
      <c r="D95" s="28">
        <v>9853</v>
      </c>
      <c r="E95" s="9" t="s">
        <v>134</v>
      </c>
      <c r="F95" s="9" t="s">
        <v>135</v>
      </c>
      <c r="G95" s="11">
        <v>37.060502999999997</v>
      </c>
      <c r="H95" s="11">
        <v>-106.693152</v>
      </c>
      <c r="I95" s="29" t="s">
        <v>255</v>
      </c>
      <c r="J95" s="30">
        <v>10.3</v>
      </c>
      <c r="K95" s="29" t="s">
        <v>210</v>
      </c>
      <c r="L95" s="12" t="s">
        <v>151</v>
      </c>
      <c r="M95" s="13" t="s">
        <v>266</v>
      </c>
      <c r="N95" s="14" t="s">
        <v>267</v>
      </c>
      <c r="O95" s="14"/>
      <c r="P95" s="14" t="s">
        <v>268</v>
      </c>
      <c r="Q95" s="15" t="s">
        <v>53</v>
      </c>
      <c r="R95" s="29" t="s">
        <v>269</v>
      </c>
      <c r="S95" s="31">
        <v>41858</v>
      </c>
      <c r="T95" s="17">
        <v>219</v>
      </c>
      <c r="U95" s="32">
        <v>0.70833333333333337</v>
      </c>
      <c r="V95" s="29" t="s">
        <v>216</v>
      </c>
      <c r="W95" s="19">
        <v>2</v>
      </c>
      <c r="X95" s="24" t="s">
        <v>95</v>
      </c>
      <c r="Y95" s="24" t="s">
        <v>56</v>
      </c>
      <c r="Z95" s="24" t="s">
        <v>57</v>
      </c>
      <c r="AA95" s="23">
        <v>40</v>
      </c>
      <c r="AB95" s="23">
        <v>0.13</v>
      </c>
      <c r="AC95" s="24" t="s">
        <v>56</v>
      </c>
      <c r="AD95" s="24" t="s">
        <v>66</v>
      </c>
      <c r="AE95" s="23">
        <v>0.1</v>
      </c>
      <c r="AF95" s="23">
        <v>2.5</v>
      </c>
      <c r="AG95" s="24" t="s">
        <v>56</v>
      </c>
      <c r="AH95" s="24" t="s">
        <v>57</v>
      </c>
      <c r="AI95" s="23">
        <v>0.1</v>
      </c>
      <c r="AJ95" s="24" t="s">
        <v>58</v>
      </c>
      <c r="AK95" s="24" t="s">
        <v>56</v>
      </c>
      <c r="AL95" s="24" t="s">
        <v>59</v>
      </c>
      <c r="AM95" s="23">
        <v>7.0000000000000007E-2</v>
      </c>
      <c r="AN95" s="23">
        <v>17</v>
      </c>
      <c r="AO95" s="24" t="s">
        <v>60</v>
      </c>
      <c r="AP95" s="22"/>
      <c r="AQ95" s="23">
        <v>0.02</v>
      </c>
      <c r="AR95" s="24" t="s">
        <v>61</v>
      </c>
      <c r="AS95" s="24" t="s">
        <v>56</v>
      </c>
      <c r="AT95" s="24" t="s">
        <v>59</v>
      </c>
      <c r="AU95" s="23">
        <v>1</v>
      </c>
      <c r="AV95" s="24" t="s">
        <v>62</v>
      </c>
      <c r="AW95" s="24" t="s">
        <v>56</v>
      </c>
      <c r="AX95" s="24" t="s">
        <v>59</v>
      </c>
      <c r="AY95" s="23">
        <v>4</v>
      </c>
      <c r="AZ95" s="23">
        <v>59</v>
      </c>
      <c r="BA95" s="24" t="s">
        <v>60</v>
      </c>
      <c r="BB95" s="24" t="s">
        <v>57</v>
      </c>
      <c r="BC95" s="23">
        <v>1</v>
      </c>
      <c r="BD95" s="23">
        <v>43</v>
      </c>
      <c r="BE95" s="24" t="s">
        <v>56</v>
      </c>
      <c r="BF95" s="24" t="s">
        <v>57</v>
      </c>
      <c r="BG95" s="23">
        <v>3</v>
      </c>
      <c r="BH95" s="23">
        <v>210</v>
      </c>
      <c r="BI95" s="24" t="s">
        <v>56</v>
      </c>
      <c r="BJ95" s="24" t="s">
        <v>57</v>
      </c>
      <c r="BK95" s="23">
        <v>3</v>
      </c>
      <c r="BL95" s="24" t="s">
        <v>63</v>
      </c>
      <c r="BM95" s="24" t="s">
        <v>56</v>
      </c>
      <c r="BN95" s="24" t="s">
        <v>59</v>
      </c>
      <c r="BO95" s="23">
        <v>0.15</v>
      </c>
      <c r="BP95" s="23">
        <v>2.9</v>
      </c>
      <c r="BQ95" s="24" t="s">
        <v>60</v>
      </c>
      <c r="BR95" s="22"/>
      <c r="BS95" s="22">
        <v>0.06</v>
      </c>
      <c r="BT95" s="23">
        <v>11</v>
      </c>
      <c r="BU95" s="24" t="s">
        <v>56</v>
      </c>
      <c r="BV95" s="24" t="s">
        <v>57</v>
      </c>
      <c r="BW95" s="23">
        <v>2</v>
      </c>
      <c r="BX95" s="24" t="s">
        <v>61</v>
      </c>
      <c r="BY95" s="24" t="s">
        <v>56</v>
      </c>
      <c r="BZ95" s="24" t="s">
        <v>59</v>
      </c>
      <c r="CA95" s="23">
        <v>1</v>
      </c>
      <c r="CB95" s="24" t="s">
        <v>64</v>
      </c>
      <c r="CC95" s="24" t="s">
        <v>56</v>
      </c>
      <c r="CD95" s="24" t="s">
        <v>59</v>
      </c>
      <c r="CE95" s="22">
        <v>0.17</v>
      </c>
      <c r="CF95" s="24" t="s">
        <v>65</v>
      </c>
      <c r="CG95" s="24" t="s">
        <v>56</v>
      </c>
      <c r="CH95" s="24" t="s">
        <v>59</v>
      </c>
      <c r="CI95" s="23">
        <v>0.7</v>
      </c>
      <c r="CJ95" s="23">
        <v>4.9000000000000004</v>
      </c>
      <c r="CK95" s="24" t="s">
        <v>60</v>
      </c>
      <c r="CL95" s="22"/>
      <c r="CM95" s="23">
        <v>0.1</v>
      </c>
      <c r="CN95" s="24" t="s">
        <v>103</v>
      </c>
      <c r="CO95" s="24" t="s">
        <v>56</v>
      </c>
      <c r="CP95" s="24" t="s">
        <v>59</v>
      </c>
      <c r="CQ95" s="23">
        <v>0.1</v>
      </c>
      <c r="CR95" s="24" t="s">
        <v>67</v>
      </c>
      <c r="CS95" s="24" t="s">
        <v>56</v>
      </c>
      <c r="CT95" s="24" t="s">
        <v>59</v>
      </c>
      <c r="CU95" s="23">
        <v>10</v>
      </c>
      <c r="CV95" s="23">
        <v>1.9E-2</v>
      </c>
      <c r="CW95" s="24" t="s">
        <v>60</v>
      </c>
      <c r="CX95" s="24" t="s">
        <v>57</v>
      </c>
      <c r="CY95" s="23">
        <v>3.0000000000000001E-3</v>
      </c>
      <c r="CZ95" s="23"/>
      <c r="DA95" s="23"/>
      <c r="DB95" s="23"/>
      <c r="DC95" s="23"/>
      <c r="DD95" s="23">
        <v>5.8000000000000003E-2</v>
      </c>
      <c r="DE95" s="24" t="s">
        <v>60</v>
      </c>
      <c r="DF95" s="22"/>
      <c r="DG95" s="23">
        <v>3.0000000000000001E-3</v>
      </c>
      <c r="DH95" s="23">
        <v>31</v>
      </c>
      <c r="DI95" s="24" t="s">
        <v>60</v>
      </c>
      <c r="DJ95" s="24" t="s">
        <v>57</v>
      </c>
      <c r="DK95" s="23">
        <v>1</v>
      </c>
      <c r="DL95" s="23">
        <v>38</v>
      </c>
      <c r="DM95" s="24" t="s">
        <v>60</v>
      </c>
      <c r="DN95" s="22"/>
      <c r="DO95" s="22">
        <v>10</v>
      </c>
      <c r="DP95" s="23">
        <v>8.5999999999999993E-2</v>
      </c>
      <c r="DQ95" s="56">
        <f t="shared" si="2"/>
        <v>1.482758620689655</v>
      </c>
      <c r="DR95" s="24" t="s">
        <v>60</v>
      </c>
      <c r="DS95" s="22"/>
      <c r="DT95" s="23">
        <v>1E-3</v>
      </c>
      <c r="DU95" s="24" t="s">
        <v>68</v>
      </c>
      <c r="DV95" s="24" t="s">
        <v>60</v>
      </c>
      <c r="EE95" t="s">
        <v>445</v>
      </c>
    </row>
    <row r="96" spans="1:135">
      <c r="A96" s="6">
        <v>38</v>
      </c>
      <c r="B96" s="6">
        <v>2014</v>
      </c>
      <c r="C96" s="7" t="s">
        <v>270</v>
      </c>
      <c r="D96" s="8">
        <v>10283</v>
      </c>
      <c r="E96" s="9" t="s">
        <v>154</v>
      </c>
      <c r="F96" s="9" t="s">
        <v>155</v>
      </c>
      <c r="G96" s="11">
        <v>38.106758999999997</v>
      </c>
      <c r="H96" s="11">
        <v>-107.03497400000001</v>
      </c>
      <c r="I96" s="29" t="s">
        <v>271</v>
      </c>
      <c r="J96" s="30">
        <v>3.7</v>
      </c>
      <c r="K96" s="29" t="s">
        <v>241</v>
      </c>
      <c r="L96" s="12" t="s">
        <v>272</v>
      </c>
      <c r="M96" s="13" t="s">
        <v>273</v>
      </c>
      <c r="N96" s="14" t="s">
        <v>274</v>
      </c>
      <c r="O96" s="14"/>
      <c r="P96" s="14" t="s">
        <v>275</v>
      </c>
      <c r="Q96" s="15" t="s">
        <v>53</v>
      </c>
      <c r="R96" s="29" t="s">
        <v>276</v>
      </c>
      <c r="S96" s="31">
        <v>41863</v>
      </c>
      <c r="T96" s="17">
        <v>224</v>
      </c>
      <c r="U96" s="32">
        <v>0.3833333333333333</v>
      </c>
      <c r="V96" s="29" t="s">
        <v>146</v>
      </c>
      <c r="W96" s="19">
        <v>2</v>
      </c>
      <c r="X96" s="24" t="s">
        <v>95</v>
      </c>
      <c r="Y96" s="24" t="s">
        <v>56</v>
      </c>
      <c r="Z96" s="24" t="s">
        <v>57</v>
      </c>
      <c r="AA96" s="23">
        <v>40</v>
      </c>
      <c r="AB96" s="23">
        <v>0.39</v>
      </c>
      <c r="AC96" s="24" t="s">
        <v>56</v>
      </c>
      <c r="AD96" s="24" t="s">
        <v>66</v>
      </c>
      <c r="AE96" s="23">
        <v>0.1</v>
      </c>
      <c r="AF96" s="23">
        <v>3.4</v>
      </c>
      <c r="AG96" s="24" t="s">
        <v>56</v>
      </c>
      <c r="AH96" s="24" t="s">
        <v>57</v>
      </c>
      <c r="AI96" s="23">
        <v>0.1</v>
      </c>
      <c r="AJ96" s="24" t="s">
        <v>58</v>
      </c>
      <c r="AK96" s="24" t="s">
        <v>56</v>
      </c>
      <c r="AL96" s="24" t="s">
        <v>59</v>
      </c>
      <c r="AM96" s="23">
        <v>7.0000000000000007E-2</v>
      </c>
      <c r="AN96" s="23">
        <v>16</v>
      </c>
      <c r="AO96" s="24" t="s">
        <v>60</v>
      </c>
      <c r="AP96" s="22"/>
      <c r="AQ96" s="23">
        <v>0.02</v>
      </c>
      <c r="AR96" s="24" t="s">
        <v>61</v>
      </c>
      <c r="AS96" s="24" t="s">
        <v>56</v>
      </c>
      <c r="AT96" s="24" t="s">
        <v>59</v>
      </c>
      <c r="AU96" s="23">
        <v>1</v>
      </c>
      <c r="AV96" s="24" t="s">
        <v>62</v>
      </c>
      <c r="AW96" s="24" t="s">
        <v>56</v>
      </c>
      <c r="AX96" s="24" t="s">
        <v>59</v>
      </c>
      <c r="AY96" s="23">
        <v>4</v>
      </c>
      <c r="AZ96" s="23">
        <v>57</v>
      </c>
      <c r="BA96" s="24" t="s">
        <v>60</v>
      </c>
      <c r="BB96" s="24" t="s">
        <v>57</v>
      </c>
      <c r="BC96" s="23">
        <v>1</v>
      </c>
      <c r="BD96" s="23">
        <v>63</v>
      </c>
      <c r="BE96" s="24" t="s">
        <v>56</v>
      </c>
      <c r="BF96" s="24" t="s">
        <v>57</v>
      </c>
      <c r="BG96" s="23">
        <v>3</v>
      </c>
      <c r="BH96" s="23">
        <v>250</v>
      </c>
      <c r="BI96" s="24" t="s">
        <v>56</v>
      </c>
      <c r="BJ96" s="24" t="s">
        <v>57</v>
      </c>
      <c r="BK96" s="23">
        <v>3</v>
      </c>
      <c r="BL96" s="24" t="s">
        <v>63</v>
      </c>
      <c r="BM96" s="24" t="s">
        <v>56</v>
      </c>
      <c r="BN96" s="24" t="s">
        <v>59</v>
      </c>
      <c r="BO96" s="23">
        <v>0.15</v>
      </c>
      <c r="BP96" s="23">
        <v>2.7</v>
      </c>
      <c r="BQ96" s="24" t="s">
        <v>60</v>
      </c>
      <c r="BR96" s="22"/>
      <c r="BS96" s="22">
        <v>0.06</v>
      </c>
      <c r="BT96" s="23">
        <v>20</v>
      </c>
      <c r="BU96" s="24" t="s">
        <v>56</v>
      </c>
      <c r="BV96" s="24" t="s">
        <v>57</v>
      </c>
      <c r="BW96" s="23">
        <v>2</v>
      </c>
      <c r="BX96" s="24" t="s">
        <v>61</v>
      </c>
      <c r="BY96" s="24" t="s">
        <v>56</v>
      </c>
      <c r="BZ96" s="24" t="s">
        <v>59</v>
      </c>
      <c r="CA96" s="23">
        <v>1</v>
      </c>
      <c r="CB96" s="24" t="s">
        <v>64</v>
      </c>
      <c r="CC96" s="24" t="s">
        <v>56</v>
      </c>
      <c r="CD96" s="24" t="s">
        <v>59</v>
      </c>
      <c r="CE96" s="22">
        <v>0.17</v>
      </c>
      <c r="CF96" s="24" t="s">
        <v>65</v>
      </c>
      <c r="CG96" s="24" t="s">
        <v>56</v>
      </c>
      <c r="CH96" s="24" t="s">
        <v>59</v>
      </c>
      <c r="CI96" s="23">
        <v>0.7</v>
      </c>
      <c r="CJ96" s="23">
        <v>3.7</v>
      </c>
      <c r="CK96" s="24" t="s">
        <v>60</v>
      </c>
      <c r="CL96" s="22"/>
      <c r="CM96" s="23">
        <v>0.1</v>
      </c>
      <c r="CN96" s="24" t="s">
        <v>103</v>
      </c>
      <c r="CO96" s="24" t="s">
        <v>56</v>
      </c>
      <c r="CP96" s="24" t="s">
        <v>59</v>
      </c>
      <c r="CQ96" s="23">
        <v>0.1</v>
      </c>
      <c r="CR96" s="24" t="s">
        <v>67</v>
      </c>
      <c r="CS96" s="24" t="s">
        <v>56</v>
      </c>
      <c r="CT96" s="24" t="s">
        <v>59</v>
      </c>
      <c r="CU96" s="23">
        <v>10</v>
      </c>
      <c r="CV96" s="23">
        <v>2.4E-2</v>
      </c>
      <c r="CW96" s="24" t="s">
        <v>60</v>
      </c>
      <c r="CX96" s="24" t="s">
        <v>57</v>
      </c>
      <c r="CY96" s="23">
        <v>3.0000000000000001E-3</v>
      </c>
      <c r="CZ96" s="23"/>
      <c r="DA96" s="23"/>
      <c r="DB96" s="23"/>
      <c r="DC96" s="23"/>
      <c r="DD96" s="23">
        <v>6.0999999999999999E-2</v>
      </c>
      <c r="DE96" s="24" t="s">
        <v>60</v>
      </c>
      <c r="DF96" s="22"/>
      <c r="DG96" s="23">
        <v>3.0000000000000001E-3</v>
      </c>
      <c r="DH96" s="23">
        <v>26</v>
      </c>
      <c r="DI96" s="24" t="s">
        <v>60</v>
      </c>
      <c r="DJ96" s="24" t="s">
        <v>57</v>
      </c>
      <c r="DK96" s="23">
        <v>1</v>
      </c>
      <c r="DL96" s="23">
        <v>43</v>
      </c>
      <c r="DM96" s="24" t="s">
        <v>60</v>
      </c>
      <c r="DN96" s="22"/>
      <c r="DO96" s="22">
        <v>10</v>
      </c>
      <c r="DP96" s="23">
        <v>0.188</v>
      </c>
      <c r="DQ96" s="56">
        <f t="shared" si="2"/>
        <v>3.081967213114754</v>
      </c>
      <c r="DR96" s="24" t="s">
        <v>60</v>
      </c>
      <c r="DS96" s="22"/>
      <c r="DT96" s="23">
        <v>1E-3</v>
      </c>
      <c r="DU96" s="23">
        <v>7.1999999999999995E-2</v>
      </c>
      <c r="DV96" s="24" t="s">
        <v>60</v>
      </c>
      <c r="EE96" t="s">
        <v>445</v>
      </c>
    </row>
    <row r="97" spans="1:135">
      <c r="A97" s="6">
        <v>39</v>
      </c>
      <c r="B97" s="6">
        <v>2014</v>
      </c>
      <c r="C97" s="7" t="s">
        <v>277</v>
      </c>
      <c r="D97" s="8">
        <v>10329</v>
      </c>
      <c r="E97" s="9" t="s">
        <v>140</v>
      </c>
      <c r="F97" s="9" t="s">
        <v>141</v>
      </c>
      <c r="G97" s="11">
        <v>38.024929999999998</v>
      </c>
      <c r="H97" s="11">
        <v>-106.837052</v>
      </c>
      <c r="I97" s="29" t="s">
        <v>271</v>
      </c>
      <c r="J97" s="30">
        <v>3.7</v>
      </c>
      <c r="K97" s="29" t="s">
        <v>241</v>
      </c>
      <c r="L97" s="12" t="s">
        <v>226</v>
      </c>
      <c r="M97" s="13">
        <v>63.6</v>
      </c>
      <c r="N97" s="14" t="s">
        <v>278</v>
      </c>
      <c r="O97" s="14"/>
      <c r="P97" s="14">
        <v>11.12</v>
      </c>
      <c r="Q97" s="15" t="s">
        <v>53</v>
      </c>
      <c r="R97" s="29" t="s">
        <v>279</v>
      </c>
      <c r="S97" s="31">
        <v>41863</v>
      </c>
      <c r="T97" s="17">
        <v>224</v>
      </c>
      <c r="U97" s="32">
        <v>0.50138888888888888</v>
      </c>
      <c r="V97" s="29" t="s">
        <v>146</v>
      </c>
      <c r="W97" s="19">
        <v>2</v>
      </c>
      <c r="X97" s="24" t="s">
        <v>95</v>
      </c>
      <c r="Y97" s="24" t="s">
        <v>56</v>
      </c>
      <c r="Z97" s="24" t="s">
        <v>57</v>
      </c>
      <c r="AA97" s="23">
        <v>40</v>
      </c>
      <c r="AB97" s="23">
        <v>0.82</v>
      </c>
      <c r="AC97" s="24" t="s">
        <v>56</v>
      </c>
      <c r="AD97" s="24" t="s">
        <v>66</v>
      </c>
      <c r="AE97" s="23">
        <v>0.1</v>
      </c>
      <c r="AF97" s="23">
        <v>3.6</v>
      </c>
      <c r="AG97" s="24" t="s">
        <v>56</v>
      </c>
      <c r="AH97" s="24" t="s">
        <v>57</v>
      </c>
      <c r="AI97" s="23">
        <v>0.1</v>
      </c>
      <c r="AJ97" s="24" t="s">
        <v>58</v>
      </c>
      <c r="AK97" s="24" t="s">
        <v>56</v>
      </c>
      <c r="AL97" s="24" t="s">
        <v>59</v>
      </c>
      <c r="AM97" s="23">
        <v>7.0000000000000007E-2</v>
      </c>
      <c r="AN97" s="23">
        <v>9.1</v>
      </c>
      <c r="AO97" s="24" t="s">
        <v>60</v>
      </c>
      <c r="AP97" s="22"/>
      <c r="AQ97" s="23">
        <v>0.02</v>
      </c>
      <c r="AR97" s="24" t="s">
        <v>61</v>
      </c>
      <c r="AS97" s="24" t="s">
        <v>56</v>
      </c>
      <c r="AT97" s="24" t="s">
        <v>59</v>
      </c>
      <c r="AU97" s="23">
        <v>1</v>
      </c>
      <c r="AV97" s="24" t="s">
        <v>62</v>
      </c>
      <c r="AW97" s="24" t="s">
        <v>56</v>
      </c>
      <c r="AX97" s="24" t="s">
        <v>59</v>
      </c>
      <c r="AY97" s="23">
        <v>4</v>
      </c>
      <c r="AZ97" s="23">
        <v>33</v>
      </c>
      <c r="BA97" s="24" t="s">
        <v>60</v>
      </c>
      <c r="BB97" s="24" t="s">
        <v>57</v>
      </c>
      <c r="BC97" s="23">
        <v>1</v>
      </c>
      <c r="BD97" s="23">
        <v>270</v>
      </c>
      <c r="BE97" s="24" t="s">
        <v>56</v>
      </c>
      <c r="BF97" s="24" t="s">
        <v>57</v>
      </c>
      <c r="BG97" s="23">
        <v>3</v>
      </c>
      <c r="BH97" s="23">
        <v>590</v>
      </c>
      <c r="BI97" s="24" t="s">
        <v>56</v>
      </c>
      <c r="BJ97" s="24" t="s">
        <v>57</v>
      </c>
      <c r="BK97" s="23">
        <v>3</v>
      </c>
      <c r="BL97" s="24" t="s">
        <v>63</v>
      </c>
      <c r="BM97" s="24" t="s">
        <v>56</v>
      </c>
      <c r="BN97" s="24" t="s">
        <v>59</v>
      </c>
      <c r="BO97" s="23">
        <v>0.15</v>
      </c>
      <c r="BP97" s="23">
        <v>2.6</v>
      </c>
      <c r="BQ97" s="24" t="s">
        <v>60</v>
      </c>
      <c r="BR97" s="22"/>
      <c r="BS97" s="22">
        <v>0.06</v>
      </c>
      <c r="BT97" s="23">
        <v>30</v>
      </c>
      <c r="BU97" s="24" t="s">
        <v>56</v>
      </c>
      <c r="BV97" s="24" t="s">
        <v>57</v>
      </c>
      <c r="BW97" s="23">
        <v>2</v>
      </c>
      <c r="BX97" s="24" t="s">
        <v>61</v>
      </c>
      <c r="BY97" s="24" t="s">
        <v>56</v>
      </c>
      <c r="BZ97" s="24" t="s">
        <v>59</v>
      </c>
      <c r="CA97" s="23">
        <v>1</v>
      </c>
      <c r="CB97" s="24" t="s">
        <v>64</v>
      </c>
      <c r="CC97" s="24" t="s">
        <v>56</v>
      </c>
      <c r="CD97" s="24" t="s">
        <v>59</v>
      </c>
      <c r="CE97" s="22">
        <v>0.17</v>
      </c>
      <c r="CF97" s="24" t="s">
        <v>65</v>
      </c>
      <c r="CG97" s="24" t="s">
        <v>56</v>
      </c>
      <c r="CH97" s="24" t="s">
        <v>59</v>
      </c>
      <c r="CI97" s="23">
        <v>0.7</v>
      </c>
      <c r="CJ97" s="23">
        <v>2.6</v>
      </c>
      <c r="CK97" s="24" t="s">
        <v>60</v>
      </c>
      <c r="CL97" s="22"/>
      <c r="CM97" s="23">
        <v>0.1</v>
      </c>
      <c r="CN97" s="24" t="s">
        <v>103</v>
      </c>
      <c r="CO97" s="24" t="s">
        <v>56</v>
      </c>
      <c r="CP97" s="24" t="s">
        <v>59</v>
      </c>
      <c r="CQ97" s="23">
        <v>0.1</v>
      </c>
      <c r="CR97" s="24" t="s">
        <v>67</v>
      </c>
      <c r="CS97" s="24" t="s">
        <v>56</v>
      </c>
      <c r="CT97" s="24" t="s">
        <v>59</v>
      </c>
      <c r="CU97" s="23">
        <v>10</v>
      </c>
      <c r="CV97" s="23">
        <v>2.1000000000000001E-2</v>
      </c>
      <c r="CW97" s="24" t="s">
        <v>60</v>
      </c>
      <c r="CX97" s="24" t="s">
        <v>57</v>
      </c>
      <c r="CY97" s="23">
        <v>3.0000000000000001E-3</v>
      </c>
      <c r="CZ97" s="23"/>
      <c r="DA97" s="23"/>
      <c r="DB97" s="23"/>
      <c r="DC97" s="23"/>
      <c r="DD97" s="23">
        <v>0.08</v>
      </c>
      <c r="DE97" s="24" t="s">
        <v>60</v>
      </c>
      <c r="DF97" s="22"/>
      <c r="DG97" s="23">
        <v>3.0000000000000001E-3</v>
      </c>
      <c r="DH97" s="23">
        <v>8.9</v>
      </c>
      <c r="DI97" s="24" t="s">
        <v>60</v>
      </c>
      <c r="DJ97" s="24" t="s">
        <v>57</v>
      </c>
      <c r="DK97" s="23">
        <v>1</v>
      </c>
      <c r="DL97" s="23">
        <v>34</v>
      </c>
      <c r="DM97" s="24" t="s">
        <v>60</v>
      </c>
      <c r="DN97" s="22"/>
      <c r="DO97" s="22">
        <v>10</v>
      </c>
      <c r="DP97" s="23">
        <v>0.223</v>
      </c>
      <c r="DQ97" s="56">
        <f t="shared" si="2"/>
        <v>2.7875000000000001</v>
      </c>
      <c r="DR97" s="24" t="s">
        <v>60</v>
      </c>
      <c r="DS97" s="22"/>
      <c r="DT97" s="23">
        <v>1E-3</v>
      </c>
      <c r="DU97" s="23">
        <v>0.11</v>
      </c>
      <c r="DV97" s="24" t="s">
        <v>60</v>
      </c>
      <c r="EE97" t="s">
        <v>445</v>
      </c>
    </row>
    <row r="98" spans="1:135">
      <c r="A98" s="6">
        <v>40</v>
      </c>
      <c r="B98" s="6">
        <v>2014</v>
      </c>
      <c r="C98" s="7" t="s">
        <v>280</v>
      </c>
      <c r="D98" s="28">
        <v>10324</v>
      </c>
      <c r="E98" s="9" t="s">
        <v>148</v>
      </c>
      <c r="F98" s="9" t="s">
        <v>149</v>
      </c>
      <c r="G98" s="11">
        <v>38.223889999999997</v>
      </c>
      <c r="H98" s="11">
        <v>-106.743961</v>
      </c>
      <c r="I98" s="29" t="s">
        <v>271</v>
      </c>
      <c r="J98" s="30">
        <v>3.7</v>
      </c>
      <c r="K98" s="29" t="s">
        <v>241</v>
      </c>
      <c r="L98" s="12" t="s">
        <v>281</v>
      </c>
      <c r="M98" s="13" t="s">
        <v>282</v>
      </c>
      <c r="N98" s="14" t="s">
        <v>283</v>
      </c>
      <c r="O98" s="14"/>
      <c r="P98" s="14" t="s">
        <v>284</v>
      </c>
      <c r="Q98" s="15" t="s">
        <v>53</v>
      </c>
      <c r="R98" s="29" t="s">
        <v>285</v>
      </c>
      <c r="S98" s="31">
        <v>41863</v>
      </c>
      <c r="T98" s="17">
        <v>224</v>
      </c>
      <c r="U98" s="32">
        <v>0.60763888888888895</v>
      </c>
      <c r="V98" s="29" t="s">
        <v>146</v>
      </c>
      <c r="W98" s="19">
        <v>2</v>
      </c>
      <c r="X98" s="24" t="s">
        <v>95</v>
      </c>
      <c r="Y98" s="24" t="s">
        <v>56</v>
      </c>
      <c r="Z98" s="24" t="s">
        <v>57</v>
      </c>
      <c r="AA98" s="23">
        <v>40</v>
      </c>
      <c r="AB98" s="23">
        <v>1.7</v>
      </c>
      <c r="AC98" s="24" t="s">
        <v>56</v>
      </c>
      <c r="AD98" s="24" t="s">
        <v>57</v>
      </c>
      <c r="AE98" s="23">
        <v>0.1</v>
      </c>
      <c r="AF98" s="23">
        <v>5.0999999999999996</v>
      </c>
      <c r="AG98" s="24" t="s">
        <v>56</v>
      </c>
      <c r="AH98" s="24" t="s">
        <v>57</v>
      </c>
      <c r="AI98" s="23">
        <v>0.1</v>
      </c>
      <c r="AJ98" s="24" t="s">
        <v>58</v>
      </c>
      <c r="AK98" s="24" t="s">
        <v>56</v>
      </c>
      <c r="AL98" s="24" t="s">
        <v>59</v>
      </c>
      <c r="AM98" s="23">
        <v>7.0000000000000007E-2</v>
      </c>
      <c r="AN98" s="23">
        <v>5.9</v>
      </c>
      <c r="AO98" s="24" t="s">
        <v>60</v>
      </c>
      <c r="AP98" s="22"/>
      <c r="AQ98" s="23">
        <v>0.02</v>
      </c>
      <c r="AR98" s="24" t="s">
        <v>61</v>
      </c>
      <c r="AS98" s="24" t="s">
        <v>56</v>
      </c>
      <c r="AT98" s="24" t="s">
        <v>59</v>
      </c>
      <c r="AU98" s="23">
        <v>1</v>
      </c>
      <c r="AV98" s="24" t="s">
        <v>62</v>
      </c>
      <c r="AW98" s="24" t="s">
        <v>56</v>
      </c>
      <c r="AX98" s="24" t="s">
        <v>59</v>
      </c>
      <c r="AY98" s="23">
        <v>4</v>
      </c>
      <c r="AZ98" s="23">
        <v>46</v>
      </c>
      <c r="BA98" s="24" t="s">
        <v>60</v>
      </c>
      <c r="BB98" s="24" t="s">
        <v>57</v>
      </c>
      <c r="BC98" s="23">
        <v>1</v>
      </c>
      <c r="BD98" s="23">
        <v>160</v>
      </c>
      <c r="BE98" s="24" t="s">
        <v>56</v>
      </c>
      <c r="BF98" s="24" t="s">
        <v>57</v>
      </c>
      <c r="BG98" s="23">
        <v>3</v>
      </c>
      <c r="BH98" s="23">
        <v>760</v>
      </c>
      <c r="BI98" s="24" t="s">
        <v>56</v>
      </c>
      <c r="BJ98" s="24" t="s">
        <v>57</v>
      </c>
      <c r="BK98" s="23">
        <v>3</v>
      </c>
      <c r="BL98" s="24" t="s">
        <v>63</v>
      </c>
      <c r="BM98" s="24" t="s">
        <v>56</v>
      </c>
      <c r="BN98" s="24" t="s">
        <v>59</v>
      </c>
      <c r="BO98" s="23">
        <v>0.15</v>
      </c>
      <c r="BP98" s="23">
        <v>1.1000000000000001</v>
      </c>
      <c r="BQ98" s="24" t="s">
        <v>60</v>
      </c>
      <c r="BR98" s="22"/>
      <c r="BS98" s="22">
        <v>0.06</v>
      </c>
      <c r="BT98" s="23">
        <v>7.2</v>
      </c>
      <c r="BU98" s="24" t="s">
        <v>56</v>
      </c>
      <c r="BV98" s="24" t="s">
        <v>57</v>
      </c>
      <c r="BW98" s="23">
        <v>2</v>
      </c>
      <c r="BX98" s="24" t="s">
        <v>61</v>
      </c>
      <c r="BY98" s="24" t="s">
        <v>56</v>
      </c>
      <c r="BZ98" s="24" t="s">
        <v>59</v>
      </c>
      <c r="CA98" s="23">
        <v>1</v>
      </c>
      <c r="CB98" s="24" t="s">
        <v>64</v>
      </c>
      <c r="CC98" s="24" t="s">
        <v>56</v>
      </c>
      <c r="CD98" s="24" t="s">
        <v>59</v>
      </c>
      <c r="CE98" s="22">
        <v>0.17</v>
      </c>
      <c r="CF98" s="24" t="s">
        <v>65</v>
      </c>
      <c r="CG98" s="24" t="s">
        <v>56</v>
      </c>
      <c r="CH98" s="24" t="s">
        <v>59</v>
      </c>
      <c r="CI98" s="23">
        <v>0.7</v>
      </c>
      <c r="CJ98" s="23">
        <v>2.2000000000000002</v>
      </c>
      <c r="CK98" s="24" t="s">
        <v>60</v>
      </c>
      <c r="CL98" s="22"/>
      <c r="CM98" s="23">
        <v>0.1</v>
      </c>
      <c r="CN98" s="23">
        <v>0.78</v>
      </c>
      <c r="CO98" s="24" t="s">
        <v>56</v>
      </c>
      <c r="CP98" s="24" t="s">
        <v>66</v>
      </c>
      <c r="CQ98" s="23">
        <v>0.1</v>
      </c>
      <c r="CR98" s="24" t="s">
        <v>67</v>
      </c>
      <c r="CS98" s="24" t="s">
        <v>56</v>
      </c>
      <c r="CT98" s="24" t="s">
        <v>59</v>
      </c>
      <c r="CU98" s="23">
        <v>10</v>
      </c>
      <c r="CV98" s="23">
        <v>3.1E-2</v>
      </c>
      <c r="CW98" s="24" t="s">
        <v>60</v>
      </c>
      <c r="CX98" s="24" t="s">
        <v>57</v>
      </c>
      <c r="CY98" s="23">
        <v>3.0000000000000001E-3</v>
      </c>
      <c r="CZ98" s="23"/>
      <c r="DA98" s="23"/>
      <c r="DB98" s="23"/>
      <c r="DC98" s="23"/>
      <c r="DD98" s="23">
        <v>0.11</v>
      </c>
      <c r="DE98" s="24" t="s">
        <v>60</v>
      </c>
      <c r="DF98" s="22"/>
      <c r="DG98" s="23">
        <v>3.0000000000000001E-3</v>
      </c>
      <c r="DH98" s="23">
        <v>3.4</v>
      </c>
      <c r="DI98" s="24" t="s">
        <v>60</v>
      </c>
      <c r="DJ98" s="24" t="s">
        <v>57</v>
      </c>
      <c r="DK98" s="23">
        <v>1</v>
      </c>
      <c r="DL98" s="23">
        <v>57</v>
      </c>
      <c r="DM98" s="24" t="s">
        <v>60</v>
      </c>
      <c r="DN98" s="22"/>
      <c r="DO98" s="22">
        <v>10</v>
      </c>
      <c r="DP98" s="23">
        <v>0.13400000000000001</v>
      </c>
      <c r="DQ98" s="56">
        <f t="shared" si="2"/>
        <v>1.2181818181818183</v>
      </c>
      <c r="DR98" s="24" t="s">
        <v>60</v>
      </c>
      <c r="DS98" s="22"/>
      <c r="DT98" s="23">
        <v>1E-3</v>
      </c>
      <c r="DU98" s="24" t="s">
        <v>68</v>
      </c>
      <c r="DV98" s="24" t="s">
        <v>60</v>
      </c>
      <c r="EE98" t="s">
        <v>445</v>
      </c>
    </row>
    <row r="99" spans="1:135">
      <c r="A99" s="6">
        <v>41</v>
      </c>
      <c r="B99" s="6">
        <v>2014</v>
      </c>
      <c r="C99" s="7" t="s">
        <v>286</v>
      </c>
      <c r="D99" s="8">
        <v>10322</v>
      </c>
      <c r="E99" s="9" t="s">
        <v>148</v>
      </c>
      <c r="F99" s="9" t="s">
        <v>160</v>
      </c>
      <c r="G99" s="11">
        <v>38.437232000000002</v>
      </c>
      <c r="H99" s="11">
        <v>-106.762522</v>
      </c>
      <c r="I99" s="29" t="s">
        <v>287</v>
      </c>
      <c r="J99" s="30">
        <v>3.7</v>
      </c>
      <c r="K99" s="29" t="s">
        <v>241</v>
      </c>
      <c r="L99" s="12" t="s">
        <v>288</v>
      </c>
      <c r="M99" s="13" t="s">
        <v>289</v>
      </c>
      <c r="N99" s="14" t="s">
        <v>290</v>
      </c>
      <c r="O99" s="14"/>
      <c r="P99" s="14" t="s">
        <v>291</v>
      </c>
      <c r="Q99" s="15" t="s">
        <v>53</v>
      </c>
      <c r="R99" s="29" t="s">
        <v>292</v>
      </c>
      <c r="S99" s="31">
        <v>41863</v>
      </c>
      <c r="T99" s="17">
        <v>224</v>
      </c>
      <c r="U99" s="32">
        <v>0.6743055555555556</v>
      </c>
      <c r="V99" s="29" t="s">
        <v>146</v>
      </c>
      <c r="W99" s="19">
        <v>2</v>
      </c>
      <c r="X99" s="24" t="s">
        <v>95</v>
      </c>
      <c r="Y99" s="24" t="s">
        <v>56</v>
      </c>
      <c r="Z99" s="24" t="s">
        <v>57</v>
      </c>
      <c r="AA99" s="23">
        <v>40</v>
      </c>
      <c r="AB99" s="23">
        <v>4.0999999999999996</v>
      </c>
      <c r="AC99" s="24" t="s">
        <v>56</v>
      </c>
      <c r="AD99" s="24" t="s">
        <v>57</v>
      </c>
      <c r="AE99" s="23">
        <v>0.1</v>
      </c>
      <c r="AF99" s="23">
        <v>7.9</v>
      </c>
      <c r="AG99" s="24" t="s">
        <v>56</v>
      </c>
      <c r="AH99" s="24" t="s">
        <v>57</v>
      </c>
      <c r="AI99" s="23">
        <v>0.1</v>
      </c>
      <c r="AJ99" s="24" t="s">
        <v>58</v>
      </c>
      <c r="AK99" s="24" t="s">
        <v>56</v>
      </c>
      <c r="AL99" s="24" t="s">
        <v>59</v>
      </c>
      <c r="AM99" s="23">
        <v>7.0000000000000007E-2</v>
      </c>
      <c r="AN99" s="23">
        <v>16</v>
      </c>
      <c r="AO99" s="24" t="s">
        <v>60</v>
      </c>
      <c r="AP99" s="22"/>
      <c r="AQ99" s="23">
        <v>0.02</v>
      </c>
      <c r="AR99" s="24" t="s">
        <v>61</v>
      </c>
      <c r="AS99" s="24" t="s">
        <v>56</v>
      </c>
      <c r="AT99" s="24" t="s">
        <v>59</v>
      </c>
      <c r="AU99" s="23">
        <v>1</v>
      </c>
      <c r="AV99" s="24" t="s">
        <v>62</v>
      </c>
      <c r="AW99" s="24" t="s">
        <v>56</v>
      </c>
      <c r="AX99" s="24" t="s">
        <v>59</v>
      </c>
      <c r="AY99" s="23">
        <v>4</v>
      </c>
      <c r="AZ99" s="23">
        <v>67</v>
      </c>
      <c r="BA99" s="24" t="s">
        <v>60</v>
      </c>
      <c r="BB99" s="24" t="s">
        <v>57</v>
      </c>
      <c r="BC99" s="23">
        <v>1</v>
      </c>
      <c r="BD99" s="23">
        <v>240</v>
      </c>
      <c r="BE99" s="24" t="s">
        <v>56</v>
      </c>
      <c r="BF99" s="24" t="s">
        <v>57</v>
      </c>
      <c r="BG99" s="23">
        <v>3</v>
      </c>
      <c r="BH99" s="23">
        <v>920</v>
      </c>
      <c r="BI99" s="24" t="s">
        <v>56</v>
      </c>
      <c r="BJ99" s="24" t="s">
        <v>57</v>
      </c>
      <c r="BK99" s="23">
        <v>3</v>
      </c>
      <c r="BL99" s="24" t="s">
        <v>63</v>
      </c>
      <c r="BM99" s="24" t="s">
        <v>56</v>
      </c>
      <c r="BN99" s="24" t="s">
        <v>59</v>
      </c>
      <c r="BO99" s="23">
        <v>0.15</v>
      </c>
      <c r="BP99" s="23">
        <v>3.3</v>
      </c>
      <c r="BQ99" s="24" t="s">
        <v>60</v>
      </c>
      <c r="BR99" s="22"/>
      <c r="BS99" s="22">
        <v>0.06</v>
      </c>
      <c r="BT99" s="23">
        <v>12</v>
      </c>
      <c r="BU99" s="24" t="s">
        <v>56</v>
      </c>
      <c r="BV99" s="24" t="s">
        <v>57</v>
      </c>
      <c r="BW99" s="23">
        <v>2</v>
      </c>
      <c r="BX99" s="24" t="s">
        <v>61</v>
      </c>
      <c r="BY99" s="24" t="s">
        <v>56</v>
      </c>
      <c r="BZ99" s="24" t="s">
        <v>59</v>
      </c>
      <c r="CA99" s="23">
        <v>1</v>
      </c>
      <c r="CB99" s="24" t="s">
        <v>64</v>
      </c>
      <c r="CC99" s="24" t="s">
        <v>56</v>
      </c>
      <c r="CD99" s="24" t="s">
        <v>59</v>
      </c>
      <c r="CE99" s="22">
        <v>0.17</v>
      </c>
      <c r="CF99" s="24" t="s">
        <v>65</v>
      </c>
      <c r="CG99" s="24" t="s">
        <v>56</v>
      </c>
      <c r="CH99" s="24" t="s">
        <v>59</v>
      </c>
      <c r="CI99" s="23">
        <v>0.7</v>
      </c>
      <c r="CJ99" s="23">
        <v>5.7</v>
      </c>
      <c r="CK99" s="24" t="s">
        <v>60</v>
      </c>
      <c r="CL99" s="22"/>
      <c r="CM99" s="23">
        <v>0.1</v>
      </c>
      <c r="CN99" s="23">
        <v>0.92</v>
      </c>
      <c r="CO99" s="24" t="s">
        <v>56</v>
      </c>
      <c r="CP99" s="24" t="s">
        <v>66</v>
      </c>
      <c r="CQ99" s="23">
        <v>0.1</v>
      </c>
      <c r="CR99" s="24" t="s">
        <v>67</v>
      </c>
      <c r="CS99" s="24" t="s">
        <v>56</v>
      </c>
      <c r="CT99" s="24" t="s">
        <v>59</v>
      </c>
      <c r="CU99" s="23">
        <v>10</v>
      </c>
      <c r="CV99" s="23">
        <v>2.4E-2</v>
      </c>
      <c r="CW99" s="24" t="s">
        <v>60</v>
      </c>
      <c r="CX99" s="24" t="s">
        <v>57</v>
      </c>
      <c r="CY99" s="23">
        <v>3.0000000000000001E-3</v>
      </c>
      <c r="CZ99" s="23"/>
      <c r="DA99" s="23"/>
      <c r="DB99" s="23"/>
      <c r="DC99" s="23"/>
      <c r="DD99" s="23">
        <v>0.15</v>
      </c>
      <c r="DE99" s="24" t="s">
        <v>60</v>
      </c>
      <c r="DF99" s="22"/>
      <c r="DG99" s="23">
        <v>3.0000000000000001E-3</v>
      </c>
      <c r="DH99" s="23">
        <v>4.7</v>
      </c>
      <c r="DI99" s="24" t="s">
        <v>60</v>
      </c>
      <c r="DJ99" s="24" t="s">
        <v>57</v>
      </c>
      <c r="DK99" s="23">
        <v>1</v>
      </c>
      <c r="DL99" s="23">
        <v>80</v>
      </c>
      <c r="DM99" s="24" t="s">
        <v>60</v>
      </c>
      <c r="DN99" s="22"/>
      <c r="DO99" s="22">
        <v>10</v>
      </c>
      <c r="DP99" s="23">
        <v>0.192</v>
      </c>
      <c r="DQ99" s="56">
        <f t="shared" si="2"/>
        <v>1.28</v>
      </c>
      <c r="DR99" s="24" t="s">
        <v>60</v>
      </c>
      <c r="DS99" s="22"/>
      <c r="DT99" s="23">
        <v>1E-3</v>
      </c>
      <c r="DU99" s="24" t="s">
        <v>68</v>
      </c>
      <c r="DV99" s="24" t="s">
        <v>60</v>
      </c>
      <c r="EE99" t="s">
        <v>445</v>
      </c>
    </row>
    <row r="100" spans="1:135">
      <c r="A100" s="6">
        <v>42</v>
      </c>
      <c r="B100" s="6">
        <v>2014</v>
      </c>
      <c r="C100" s="7" t="s">
        <v>293</v>
      </c>
      <c r="D100" s="28" t="s">
        <v>165</v>
      </c>
      <c r="E100" s="9" t="s">
        <v>166</v>
      </c>
      <c r="F100" s="33" t="s">
        <v>167</v>
      </c>
      <c r="G100" s="11">
        <v>38.695605</v>
      </c>
      <c r="H100" s="11">
        <v>-107.0714</v>
      </c>
      <c r="I100" s="29" t="s">
        <v>287</v>
      </c>
      <c r="J100" s="30">
        <v>3.7</v>
      </c>
      <c r="K100" s="29" t="s">
        <v>241</v>
      </c>
      <c r="L100" s="12" t="s">
        <v>176</v>
      </c>
      <c r="M100" s="13" t="s">
        <v>294</v>
      </c>
      <c r="N100" s="14" t="s">
        <v>295</v>
      </c>
      <c r="O100" s="14"/>
      <c r="P100" s="14" t="s">
        <v>296</v>
      </c>
      <c r="Q100" s="15" t="s">
        <v>53</v>
      </c>
      <c r="R100" s="29" t="s">
        <v>297</v>
      </c>
      <c r="S100" s="31">
        <v>41864</v>
      </c>
      <c r="T100" s="17">
        <v>225</v>
      </c>
      <c r="U100" s="32">
        <v>0.4236111111111111</v>
      </c>
      <c r="V100" s="29" t="s">
        <v>146</v>
      </c>
      <c r="W100" s="19">
        <v>2</v>
      </c>
      <c r="X100" s="24" t="s">
        <v>95</v>
      </c>
      <c r="Y100" s="24" t="s">
        <v>56</v>
      </c>
      <c r="Z100" s="24" t="s">
        <v>57</v>
      </c>
      <c r="AA100" s="23">
        <v>40</v>
      </c>
      <c r="AB100" s="23">
        <v>0.32</v>
      </c>
      <c r="AC100" s="24" t="s">
        <v>56</v>
      </c>
      <c r="AD100" s="24" t="s">
        <v>66</v>
      </c>
      <c r="AE100" s="23">
        <v>0.1</v>
      </c>
      <c r="AF100" s="23">
        <v>3.6</v>
      </c>
      <c r="AG100" s="24" t="s">
        <v>56</v>
      </c>
      <c r="AH100" s="24" t="s">
        <v>57</v>
      </c>
      <c r="AI100" s="23">
        <v>0.1</v>
      </c>
      <c r="AJ100" s="24" t="s">
        <v>58</v>
      </c>
      <c r="AK100" s="24" t="s">
        <v>56</v>
      </c>
      <c r="AL100" s="24" t="s">
        <v>59</v>
      </c>
      <c r="AM100" s="23">
        <v>7.0000000000000007E-2</v>
      </c>
      <c r="AN100" s="23">
        <v>10</v>
      </c>
      <c r="AO100" s="24" t="s">
        <v>60</v>
      </c>
      <c r="AP100" s="22"/>
      <c r="AQ100" s="23">
        <v>0.02</v>
      </c>
      <c r="AR100" s="24" t="s">
        <v>61</v>
      </c>
      <c r="AS100" s="24" t="s">
        <v>56</v>
      </c>
      <c r="AT100" s="24" t="s">
        <v>59</v>
      </c>
      <c r="AU100" s="23">
        <v>1</v>
      </c>
      <c r="AV100" s="24" t="s">
        <v>62</v>
      </c>
      <c r="AW100" s="24" t="s">
        <v>56</v>
      </c>
      <c r="AX100" s="24" t="s">
        <v>59</v>
      </c>
      <c r="AY100" s="23">
        <v>4</v>
      </c>
      <c r="AZ100" s="23">
        <v>35</v>
      </c>
      <c r="BA100" s="24" t="s">
        <v>60</v>
      </c>
      <c r="BB100" s="24" t="s">
        <v>57</v>
      </c>
      <c r="BC100" s="23">
        <v>1</v>
      </c>
      <c r="BD100" s="23">
        <v>200</v>
      </c>
      <c r="BE100" s="24" t="s">
        <v>56</v>
      </c>
      <c r="BF100" s="24" t="s">
        <v>57</v>
      </c>
      <c r="BG100" s="23">
        <v>3</v>
      </c>
      <c r="BH100" s="23">
        <v>460</v>
      </c>
      <c r="BI100" s="24" t="s">
        <v>56</v>
      </c>
      <c r="BJ100" s="24" t="s">
        <v>57</v>
      </c>
      <c r="BK100" s="23">
        <v>3</v>
      </c>
      <c r="BL100" s="24" t="s">
        <v>63</v>
      </c>
      <c r="BM100" s="24" t="s">
        <v>56</v>
      </c>
      <c r="BN100" s="24" t="s">
        <v>59</v>
      </c>
      <c r="BO100" s="23">
        <v>0.15</v>
      </c>
      <c r="BP100" s="23">
        <v>1.7</v>
      </c>
      <c r="BQ100" s="24" t="s">
        <v>60</v>
      </c>
      <c r="BR100" s="22"/>
      <c r="BS100" s="22">
        <v>0.06</v>
      </c>
      <c r="BT100" s="23">
        <v>39</v>
      </c>
      <c r="BU100" s="24" t="s">
        <v>56</v>
      </c>
      <c r="BV100" s="24" t="s">
        <v>57</v>
      </c>
      <c r="BW100" s="23">
        <v>2</v>
      </c>
      <c r="BX100" s="24" t="s">
        <v>61</v>
      </c>
      <c r="BY100" s="24" t="s">
        <v>56</v>
      </c>
      <c r="BZ100" s="24" t="s">
        <v>59</v>
      </c>
      <c r="CA100" s="23">
        <v>1</v>
      </c>
      <c r="CB100" s="24" t="s">
        <v>64</v>
      </c>
      <c r="CC100" s="24" t="s">
        <v>56</v>
      </c>
      <c r="CD100" s="24" t="s">
        <v>59</v>
      </c>
      <c r="CE100" s="22">
        <v>0.17</v>
      </c>
      <c r="CF100" s="24" t="s">
        <v>65</v>
      </c>
      <c r="CG100" s="24" t="s">
        <v>56</v>
      </c>
      <c r="CH100" s="24" t="s">
        <v>59</v>
      </c>
      <c r="CI100" s="23">
        <v>0.7</v>
      </c>
      <c r="CJ100" s="23">
        <v>3.6</v>
      </c>
      <c r="CK100" s="24" t="s">
        <v>60</v>
      </c>
      <c r="CL100" s="22"/>
      <c r="CM100" s="23">
        <v>0.1</v>
      </c>
      <c r="CN100" s="24" t="s">
        <v>103</v>
      </c>
      <c r="CO100" s="24" t="s">
        <v>56</v>
      </c>
      <c r="CP100" s="24" t="s">
        <v>59</v>
      </c>
      <c r="CQ100" s="23">
        <v>0.1</v>
      </c>
      <c r="CR100" s="24" t="s">
        <v>67</v>
      </c>
      <c r="CS100" s="24" t="s">
        <v>56</v>
      </c>
      <c r="CT100" s="24" t="s">
        <v>59</v>
      </c>
      <c r="CU100" s="23">
        <v>10</v>
      </c>
      <c r="CV100" s="23">
        <v>3.4000000000000002E-2</v>
      </c>
      <c r="CW100" s="24" t="s">
        <v>60</v>
      </c>
      <c r="CX100" s="24" t="s">
        <v>57</v>
      </c>
      <c r="CY100" s="23">
        <v>3.0000000000000001E-3</v>
      </c>
      <c r="CZ100" s="23"/>
      <c r="DA100" s="23"/>
      <c r="DB100" s="23"/>
      <c r="DC100" s="23"/>
      <c r="DD100" s="23">
        <v>1.6E-2</v>
      </c>
      <c r="DE100" s="24" t="s">
        <v>60</v>
      </c>
      <c r="DF100" s="22"/>
      <c r="DG100" s="23">
        <v>3.0000000000000001E-3</v>
      </c>
      <c r="DH100" s="23">
        <v>3.4</v>
      </c>
      <c r="DI100" s="24" t="s">
        <v>60</v>
      </c>
      <c r="DJ100" s="24" t="s">
        <v>57</v>
      </c>
      <c r="DK100" s="23">
        <v>1</v>
      </c>
      <c r="DL100" s="23">
        <v>43</v>
      </c>
      <c r="DM100" s="24" t="s">
        <v>60</v>
      </c>
      <c r="DN100" s="22"/>
      <c r="DO100" s="22">
        <v>10</v>
      </c>
      <c r="DP100" s="23">
        <v>0.12</v>
      </c>
      <c r="DQ100" s="56">
        <f t="shared" si="2"/>
        <v>7.5</v>
      </c>
      <c r="DR100" s="24" t="s">
        <v>60</v>
      </c>
      <c r="DS100" s="22"/>
      <c r="DT100" s="23">
        <v>1E-3</v>
      </c>
      <c r="DU100" s="24" t="s">
        <v>68</v>
      </c>
      <c r="DV100" s="24" t="s">
        <v>60</v>
      </c>
      <c r="EE100" t="s">
        <v>445</v>
      </c>
    </row>
    <row r="101" spans="1:135">
      <c r="A101" s="6">
        <v>43</v>
      </c>
      <c r="B101" s="6">
        <v>2014</v>
      </c>
      <c r="C101" s="7" t="s">
        <v>298</v>
      </c>
      <c r="D101" s="28" t="s">
        <v>165</v>
      </c>
      <c r="E101" s="9" t="s">
        <v>166</v>
      </c>
      <c r="F101" s="33" t="s">
        <v>167</v>
      </c>
      <c r="G101" s="11">
        <v>38.695605</v>
      </c>
      <c r="H101" s="11">
        <v>-107.0714</v>
      </c>
      <c r="I101" s="29" t="s">
        <v>299</v>
      </c>
      <c r="J101" s="30">
        <v>3.7</v>
      </c>
      <c r="K101" s="29" t="s">
        <v>241</v>
      </c>
      <c r="L101" s="12" t="s">
        <v>176</v>
      </c>
      <c r="M101" s="13" t="s">
        <v>294</v>
      </c>
      <c r="N101" s="14" t="s">
        <v>295</v>
      </c>
      <c r="O101" s="14"/>
      <c r="P101" s="14" t="s">
        <v>296</v>
      </c>
      <c r="Q101" s="15" t="s">
        <v>119</v>
      </c>
      <c r="R101" s="29" t="s">
        <v>300</v>
      </c>
      <c r="S101" s="31">
        <v>41864</v>
      </c>
      <c r="T101" s="17">
        <v>225</v>
      </c>
      <c r="U101" s="32">
        <v>0.42430555555555555</v>
      </c>
      <c r="V101" s="29" t="s">
        <v>146</v>
      </c>
      <c r="W101" s="19">
        <v>2</v>
      </c>
      <c r="X101" s="24" t="s">
        <v>95</v>
      </c>
      <c r="Y101" s="24" t="s">
        <v>56</v>
      </c>
      <c r="Z101" s="24" t="s">
        <v>57</v>
      </c>
      <c r="AA101" s="23">
        <v>40</v>
      </c>
      <c r="AB101" s="23">
        <v>0.32</v>
      </c>
      <c r="AC101" s="24" t="s">
        <v>56</v>
      </c>
      <c r="AD101" s="24" t="s">
        <v>66</v>
      </c>
      <c r="AE101" s="23">
        <v>0.1</v>
      </c>
      <c r="AF101" s="23">
        <v>0.35</v>
      </c>
      <c r="AG101" s="24" t="s">
        <v>56</v>
      </c>
      <c r="AH101" s="24" t="s">
        <v>66</v>
      </c>
      <c r="AI101" s="23">
        <v>0.1</v>
      </c>
      <c r="AJ101" s="24" t="s">
        <v>58</v>
      </c>
      <c r="AK101" s="24" t="s">
        <v>56</v>
      </c>
      <c r="AL101" s="24" t="s">
        <v>59</v>
      </c>
      <c r="AM101" s="23">
        <v>7.0000000000000007E-2</v>
      </c>
      <c r="AN101" s="23">
        <v>3.7</v>
      </c>
      <c r="AO101" s="24" t="s">
        <v>60</v>
      </c>
      <c r="AP101" s="22"/>
      <c r="AQ101" s="23">
        <v>0.02</v>
      </c>
      <c r="AR101" s="24" t="s">
        <v>61</v>
      </c>
      <c r="AS101" s="24" t="s">
        <v>56</v>
      </c>
      <c r="AT101" s="24" t="s">
        <v>59</v>
      </c>
      <c r="AU101" s="23">
        <v>1</v>
      </c>
      <c r="AV101" s="24" t="s">
        <v>62</v>
      </c>
      <c r="AW101" s="24" t="s">
        <v>56</v>
      </c>
      <c r="AX101" s="24" t="s">
        <v>59</v>
      </c>
      <c r="AY101" s="23">
        <v>4</v>
      </c>
      <c r="AZ101" s="23">
        <v>26</v>
      </c>
      <c r="BA101" s="24" t="s">
        <v>60</v>
      </c>
      <c r="BB101" s="24" t="s">
        <v>57</v>
      </c>
      <c r="BC101" s="23">
        <v>1</v>
      </c>
      <c r="BD101" s="23">
        <v>59</v>
      </c>
      <c r="BE101" s="24" t="s">
        <v>56</v>
      </c>
      <c r="BF101" s="24" t="s">
        <v>57</v>
      </c>
      <c r="BG101" s="23">
        <v>3</v>
      </c>
      <c r="BH101" s="23">
        <v>180</v>
      </c>
      <c r="BI101" s="24" t="s">
        <v>56</v>
      </c>
      <c r="BJ101" s="24" t="s">
        <v>57</v>
      </c>
      <c r="BK101" s="23">
        <v>3</v>
      </c>
      <c r="BL101" s="24" t="s">
        <v>63</v>
      </c>
      <c r="BM101" s="24" t="s">
        <v>56</v>
      </c>
      <c r="BN101" s="24" t="s">
        <v>59</v>
      </c>
      <c r="BO101" s="23">
        <v>0.15</v>
      </c>
      <c r="BP101" s="23">
        <v>0.62</v>
      </c>
      <c r="BQ101" s="24" t="s">
        <v>60</v>
      </c>
      <c r="BR101" s="22"/>
      <c r="BS101" s="22">
        <v>0.06</v>
      </c>
      <c r="BT101" s="23">
        <v>14</v>
      </c>
      <c r="BU101" s="24" t="s">
        <v>56</v>
      </c>
      <c r="BV101" s="24" t="s">
        <v>57</v>
      </c>
      <c r="BW101" s="23">
        <v>2</v>
      </c>
      <c r="BX101" s="24" t="s">
        <v>61</v>
      </c>
      <c r="BY101" s="24" t="s">
        <v>56</v>
      </c>
      <c r="BZ101" s="24" t="s">
        <v>59</v>
      </c>
      <c r="CA101" s="23">
        <v>1</v>
      </c>
      <c r="CB101" s="24" t="s">
        <v>64</v>
      </c>
      <c r="CC101" s="24" t="s">
        <v>56</v>
      </c>
      <c r="CD101" s="24" t="s">
        <v>59</v>
      </c>
      <c r="CE101" s="22">
        <v>0.17</v>
      </c>
      <c r="CF101" s="24" t="s">
        <v>65</v>
      </c>
      <c r="CG101" s="24" t="s">
        <v>56</v>
      </c>
      <c r="CH101" s="24" t="s">
        <v>59</v>
      </c>
      <c r="CI101" s="23">
        <v>0.7</v>
      </c>
      <c r="CJ101" s="23">
        <v>1.6</v>
      </c>
      <c r="CK101" s="24" t="s">
        <v>60</v>
      </c>
      <c r="CL101" s="22"/>
      <c r="CM101" s="23">
        <v>0.1</v>
      </c>
      <c r="CN101" s="24" t="s">
        <v>103</v>
      </c>
      <c r="CO101" s="24" t="s">
        <v>56</v>
      </c>
      <c r="CP101" s="24" t="s">
        <v>59</v>
      </c>
      <c r="CQ101" s="23">
        <v>0.1</v>
      </c>
      <c r="CR101" s="24" t="s">
        <v>67</v>
      </c>
      <c r="CS101" s="24" t="s">
        <v>56</v>
      </c>
      <c r="CT101" s="24" t="s">
        <v>59</v>
      </c>
      <c r="CU101" s="23">
        <v>10</v>
      </c>
      <c r="CV101" s="23">
        <v>2.3E-2</v>
      </c>
      <c r="CW101" s="24" t="s">
        <v>60</v>
      </c>
      <c r="CX101" s="24" t="s">
        <v>57</v>
      </c>
      <c r="CY101" s="23">
        <v>3.0000000000000001E-3</v>
      </c>
      <c r="CZ101" s="23"/>
      <c r="DA101" s="23"/>
      <c r="DB101" s="23"/>
      <c r="DC101" s="23"/>
      <c r="DD101" s="23">
        <v>0.13</v>
      </c>
      <c r="DE101" s="24" t="s">
        <v>60</v>
      </c>
      <c r="DF101" s="22"/>
      <c r="DG101" s="23">
        <v>3.0000000000000001E-3</v>
      </c>
      <c r="DH101" s="23">
        <v>1.3</v>
      </c>
      <c r="DI101" s="24" t="s">
        <v>60</v>
      </c>
      <c r="DJ101" s="24" t="s">
        <v>57</v>
      </c>
      <c r="DK101" s="23">
        <v>1</v>
      </c>
      <c r="DL101" s="23">
        <v>42</v>
      </c>
      <c r="DM101" s="24" t="s">
        <v>60</v>
      </c>
      <c r="DN101" s="22"/>
      <c r="DO101" s="22">
        <v>10</v>
      </c>
      <c r="DP101" s="23">
        <v>9.8000000000000004E-2</v>
      </c>
      <c r="DQ101" s="56">
        <f t="shared" si="2"/>
        <v>0.75384615384615383</v>
      </c>
      <c r="DR101" s="24" t="s">
        <v>60</v>
      </c>
      <c r="DS101" s="22"/>
      <c r="DT101" s="23">
        <v>1E-3</v>
      </c>
      <c r="DU101" s="24" t="s">
        <v>68</v>
      </c>
      <c r="DV101" s="24" t="s">
        <v>60</v>
      </c>
      <c r="EE101" t="s">
        <v>445</v>
      </c>
    </row>
    <row r="102" spans="1:135">
      <c r="A102" s="6">
        <v>44</v>
      </c>
      <c r="B102" s="6">
        <v>2014</v>
      </c>
      <c r="C102" s="7" t="s">
        <v>301</v>
      </c>
      <c r="D102" s="28" t="s">
        <v>165</v>
      </c>
      <c r="E102" s="9" t="s">
        <v>166</v>
      </c>
      <c r="F102" s="33" t="s">
        <v>167</v>
      </c>
      <c r="G102" s="11">
        <v>38.695605</v>
      </c>
      <c r="H102" s="11">
        <v>-107.0714</v>
      </c>
      <c r="I102" s="29" t="s">
        <v>299</v>
      </c>
      <c r="J102" s="30">
        <v>3.7</v>
      </c>
      <c r="K102" s="29" t="s">
        <v>241</v>
      </c>
      <c r="L102" s="12" t="s">
        <v>122</v>
      </c>
      <c r="M102" s="12" t="s">
        <v>122</v>
      </c>
      <c r="N102" s="12" t="s">
        <v>122</v>
      </c>
      <c r="O102" s="12"/>
      <c r="P102" s="12" t="s">
        <v>122</v>
      </c>
      <c r="Q102" s="15" t="s">
        <v>123</v>
      </c>
      <c r="R102" s="29" t="s">
        <v>302</v>
      </c>
      <c r="S102" s="31">
        <v>41864</v>
      </c>
      <c r="T102" s="17">
        <v>225</v>
      </c>
      <c r="U102" s="32">
        <v>0.42499999999999999</v>
      </c>
      <c r="V102" s="29" t="s">
        <v>146</v>
      </c>
      <c r="W102" s="12" t="s">
        <v>122</v>
      </c>
      <c r="X102" s="24" t="s">
        <v>95</v>
      </c>
      <c r="Y102" s="24" t="s">
        <v>56</v>
      </c>
      <c r="Z102" s="24" t="s">
        <v>57</v>
      </c>
      <c r="AA102" s="23">
        <v>40</v>
      </c>
      <c r="AB102" s="22" t="s">
        <v>103</v>
      </c>
      <c r="AC102" s="24" t="s">
        <v>56</v>
      </c>
      <c r="AD102" s="24" t="s">
        <v>59</v>
      </c>
      <c r="AE102" s="23">
        <v>0.1</v>
      </c>
      <c r="AF102" s="22" t="s">
        <v>103</v>
      </c>
      <c r="AG102" s="24" t="s">
        <v>56</v>
      </c>
      <c r="AH102" s="24" t="s">
        <v>59</v>
      </c>
      <c r="AI102" s="23">
        <v>0.1</v>
      </c>
      <c r="AJ102" s="24" t="s">
        <v>58</v>
      </c>
      <c r="AK102" s="24" t="s">
        <v>56</v>
      </c>
      <c r="AL102" s="24" t="s">
        <v>59</v>
      </c>
      <c r="AM102" s="23">
        <v>7.0000000000000007E-2</v>
      </c>
      <c r="AN102" s="23">
        <v>2.3E-2</v>
      </c>
      <c r="AO102" s="24" t="s">
        <v>60</v>
      </c>
      <c r="AP102" s="22"/>
      <c r="AQ102" s="23">
        <v>0.02</v>
      </c>
      <c r="AR102" s="24" t="s">
        <v>61</v>
      </c>
      <c r="AS102" s="24" t="s">
        <v>56</v>
      </c>
      <c r="AT102" s="24" t="s">
        <v>59</v>
      </c>
      <c r="AU102" s="23">
        <v>1</v>
      </c>
      <c r="AV102" s="24" t="s">
        <v>62</v>
      </c>
      <c r="AW102" s="24" t="s">
        <v>56</v>
      </c>
      <c r="AX102" s="24" t="s">
        <v>59</v>
      </c>
      <c r="AY102" s="23">
        <v>4</v>
      </c>
      <c r="AZ102" s="24" t="s">
        <v>61</v>
      </c>
      <c r="BA102" s="24" t="s">
        <v>60</v>
      </c>
      <c r="BB102" s="24" t="s">
        <v>59</v>
      </c>
      <c r="BC102" s="23">
        <v>1</v>
      </c>
      <c r="BD102" s="24" t="s">
        <v>125</v>
      </c>
      <c r="BE102" s="24" t="s">
        <v>56</v>
      </c>
      <c r="BF102" s="24" t="s">
        <v>59</v>
      </c>
      <c r="BG102" s="23">
        <v>3</v>
      </c>
      <c r="BH102" s="24" t="s">
        <v>125</v>
      </c>
      <c r="BI102" s="24" t="s">
        <v>56</v>
      </c>
      <c r="BJ102" s="24" t="s">
        <v>59</v>
      </c>
      <c r="BK102" s="23">
        <v>3</v>
      </c>
      <c r="BL102" s="24" t="s">
        <v>63</v>
      </c>
      <c r="BM102" s="24" t="s">
        <v>56</v>
      </c>
      <c r="BN102" s="24" t="s">
        <v>59</v>
      </c>
      <c r="BO102" s="23">
        <v>0.15</v>
      </c>
      <c r="BP102" s="24" t="s">
        <v>126</v>
      </c>
      <c r="BQ102" s="24" t="s">
        <v>60</v>
      </c>
      <c r="BR102" s="24" t="s">
        <v>59</v>
      </c>
      <c r="BS102" s="22">
        <v>0.06</v>
      </c>
      <c r="BT102" s="24" t="s">
        <v>104</v>
      </c>
      <c r="BU102" s="24" t="s">
        <v>56</v>
      </c>
      <c r="BV102" s="24" t="s">
        <v>59</v>
      </c>
      <c r="BW102" s="23">
        <v>2</v>
      </c>
      <c r="BX102" s="24" t="s">
        <v>61</v>
      </c>
      <c r="BY102" s="24" t="s">
        <v>56</v>
      </c>
      <c r="BZ102" s="24" t="s">
        <v>59</v>
      </c>
      <c r="CA102" s="23">
        <v>1</v>
      </c>
      <c r="CB102" s="24" t="s">
        <v>64</v>
      </c>
      <c r="CC102" s="24" t="s">
        <v>56</v>
      </c>
      <c r="CD102" s="24" t="s">
        <v>59</v>
      </c>
      <c r="CE102" s="22">
        <v>0.17</v>
      </c>
      <c r="CF102" s="24" t="s">
        <v>65</v>
      </c>
      <c r="CG102" s="24" t="s">
        <v>56</v>
      </c>
      <c r="CH102" s="24" t="s">
        <v>59</v>
      </c>
      <c r="CI102" s="23">
        <v>0.7</v>
      </c>
      <c r="CJ102" s="24" t="s">
        <v>103</v>
      </c>
      <c r="CK102" s="24" t="s">
        <v>60</v>
      </c>
      <c r="CL102" s="24" t="s">
        <v>59</v>
      </c>
      <c r="CM102" s="23">
        <v>0.1</v>
      </c>
      <c r="CN102" s="24" t="s">
        <v>103</v>
      </c>
      <c r="CO102" s="24" t="s">
        <v>56</v>
      </c>
      <c r="CP102" s="24" t="s">
        <v>59</v>
      </c>
      <c r="CQ102" s="23">
        <v>0.1</v>
      </c>
      <c r="CR102" s="24" t="s">
        <v>67</v>
      </c>
      <c r="CS102" s="24" t="s">
        <v>56</v>
      </c>
      <c r="CT102" s="24" t="s">
        <v>59</v>
      </c>
      <c r="CU102" s="23">
        <v>10</v>
      </c>
      <c r="CV102" s="23">
        <v>1.4999999999999999E-2</v>
      </c>
      <c r="CW102" s="24" t="s">
        <v>60</v>
      </c>
      <c r="CX102" s="24" t="s">
        <v>57</v>
      </c>
      <c r="CY102" s="23">
        <v>3.0000000000000001E-3</v>
      </c>
      <c r="CZ102" s="23"/>
      <c r="DA102" s="23"/>
      <c r="DB102" s="23"/>
      <c r="DC102" s="23"/>
      <c r="DD102" s="23">
        <v>4.7000000000000002E-3</v>
      </c>
      <c r="DE102" s="24" t="s">
        <v>60</v>
      </c>
      <c r="DF102" s="22"/>
      <c r="DG102" s="23">
        <v>3.0000000000000001E-3</v>
      </c>
      <c r="DH102" s="24" t="s">
        <v>61</v>
      </c>
      <c r="DI102" s="24" t="s">
        <v>60</v>
      </c>
      <c r="DJ102" s="24" t="s">
        <v>59</v>
      </c>
      <c r="DK102" s="23">
        <v>1</v>
      </c>
      <c r="DL102" s="24" t="s">
        <v>67</v>
      </c>
      <c r="DM102" s="24" t="s">
        <v>60</v>
      </c>
      <c r="DN102" s="22" t="s">
        <v>59</v>
      </c>
      <c r="DO102" s="22">
        <v>10</v>
      </c>
      <c r="DP102" s="23">
        <v>5.0999999999999997E-2</v>
      </c>
      <c r="DQ102" s="56">
        <f t="shared" si="2"/>
        <v>10.851063829787233</v>
      </c>
      <c r="DR102" s="24" t="s">
        <v>60</v>
      </c>
      <c r="DS102" s="22"/>
      <c r="DT102" s="23">
        <v>1E-3</v>
      </c>
      <c r="DU102" s="24" t="s">
        <v>68</v>
      </c>
      <c r="DV102" s="24" t="s">
        <v>60</v>
      </c>
      <c r="EE102" t="s">
        <v>445</v>
      </c>
    </row>
    <row r="103" spans="1:135">
      <c r="A103" s="6">
        <v>45</v>
      </c>
      <c r="B103" s="6">
        <v>2014</v>
      </c>
      <c r="C103" s="7" t="s">
        <v>303</v>
      </c>
      <c r="D103" s="28" t="s">
        <v>172</v>
      </c>
      <c r="E103" s="9" t="s">
        <v>173</v>
      </c>
      <c r="F103" s="9" t="s">
        <v>174</v>
      </c>
      <c r="G103" s="11">
        <v>38.795644000000003</v>
      </c>
      <c r="H103" s="11">
        <v>-107.087673</v>
      </c>
      <c r="I103" s="29" t="s">
        <v>287</v>
      </c>
      <c r="J103" s="30">
        <v>3.7</v>
      </c>
      <c r="K103" s="29" t="s">
        <v>241</v>
      </c>
      <c r="L103" s="12" t="s">
        <v>157</v>
      </c>
      <c r="M103" s="13" t="s">
        <v>304</v>
      </c>
      <c r="N103" s="14" t="s">
        <v>305</v>
      </c>
      <c r="O103" s="14"/>
      <c r="P103" s="14" t="s">
        <v>306</v>
      </c>
      <c r="Q103" s="15" t="s">
        <v>53</v>
      </c>
      <c r="R103" s="29" t="s">
        <v>307</v>
      </c>
      <c r="S103" s="31">
        <v>41864</v>
      </c>
      <c r="T103" s="17">
        <v>225</v>
      </c>
      <c r="U103" s="32">
        <v>0.49722222222222223</v>
      </c>
      <c r="V103" s="29" t="s">
        <v>146</v>
      </c>
      <c r="W103" s="19">
        <v>2</v>
      </c>
      <c r="X103" s="24" t="s">
        <v>95</v>
      </c>
      <c r="Y103" s="24" t="s">
        <v>56</v>
      </c>
      <c r="Z103" s="24" t="s">
        <v>57</v>
      </c>
      <c r="AA103" s="23">
        <v>40</v>
      </c>
      <c r="AB103" s="23">
        <v>0.19</v>
      </c>
      <c r="AC103" s="24" t="s">
        <v>56</v>
      </c>
      <c r="AD103" s="24" t="s">
        <v>66</v>
      </c>
      <c r="AE103" s="23">
        <v>0.1</v>
      </c>
      <c r="AF103" s="23">
        <v>3.8</v>
      </c>
      <c r="AG103" s="24" t="s">
        <v>56</v>
      </c>
      <c r="AH103" s="24" t="s">
        <v>57</v>
      </c>
      <c r="AI103" s="23">
        <v>0.1</v>
      </c>
      <c r="AJ103" s="24" t="s">
        <v>58</v>
      </c>
      <c r="AK103" s="24" t="s">
        <v>56</v>
      </c>
      <c r="AL103" s="24" t="s">
        <v>59</v>
      </c>
      <c r="AM103" s="23">
        <v>7.0000000000000007E-2</v>
      </c>
      <c r="AN103" s="23">
        <v>3.9</v>
      </c>
      <c r="AO103" s="24" t="s">
        <v>60</v>
      </c>
      <c r="AP103" s="22"/>
      <c r="AQ103" s="23">
        <v>0.02</v>
      </c>
      <c r="AR103" s="24" t="s">
        <v>61</v>
      </c>
      <c r="AS103" s="24" t="s">
        <v>56</v>
      </c>
      <c r="AT103" s="24" t="s">
        <v>59</v>
      </c>
      <c r="AU103" s="23">
        <v>1</v>
      </c>
      <c r="AV103" s="24" t="s">
        <v>62</v>
      </c>
      <c r="AW103" s="24" t="s">
        <v>56</v>
      </c>
      <c r="AX103" s="24" t="s">
        <v>59</v>
      </c>
      <c r="AY103" s="23">
        <v>4</v>
      </c>
      <c r="AZ103" s="23">
        <v>26</v>
      </c>
      <c r="BA103" s="24" t="s">
        <v>60</v>
      </c>
      <c r="BB103" s="24" t="s">
        <v>57</v>
      </c>
      <c r="BC103" s="23">
        <v>1</v>
      </c>
      <c r="BD103" s="23">
        <v>75</v>
      </c>
      <c r="BE103" s="24" t="s">
        <v>56</v>
      </c>
      <c r="BF103" s="24" t="s">
        <v>57</v>
      </c>
      <c r="BG103" s="23">
        <v>3</v>
      </c>
      <c r="BH103" s="23">
        <v>260</v>
      </c>
      <c r="BI103" s="24" t="s">
        <v>56</v>
      </c>
      <c r="BJ103" s="24" t="s">
        <v>57</v>
      </c>
      <c r="BK103" s="23">
        <v>3</v>
      </c>
      <c r="BL103" s="24" t="s">
        <v>63</v>
      </c>
      <c r="BM103" s="24" t="s">
        <v>56</v>
      </c>
      <c r="BN103" s="24" t="s">
        <v>59</v>
      </c>
      <c r="BO103" s="23">
        <v>0.15</v>
      </c>
      <c r="BP103" s="23">
        <v>0.8</v>
      </c>
      <c r="BQ103" s="24" t="s">
        <v>60</v>
      </c>
      <c r="BR103" s="22"/>
      <c r="BS103" s="22">
        <v>0.06</v>
      </c>
      <c r="BT103" s="23">
        <v>9.3000000000000007</v>
      </c>
      <c r="BU103" s="24" t="s">
        <v>56</v>
      </c>
      <c r="BV103" s="24" t="s">
        <v>57</v>
      </c>
      <c r="BW103" s="23">
        <v>2</v>
      </c>
      <c r="BX103" s="24" t="s">
        <v>61</v>
      </c>
      <c r="BY103" s="24" t="s">
        <v>56</v>
      </c>
      <c r="BZ103" s="24" t="s">
        <v>59</v>
      </c>
      <c r="CA103" s="23">
        <v>1</v>
      </c>
      <c r="CB103" s="24" t="s">
        <v>64</v>
      </c>
      <c r="CC103" s="24" t="s">
        <v>56</v>
      </c>
      <c r="CD103" s="24" t="s">
        <v>59</v>
      </c>
      <c r="CE103" s="22">
        <v>0.17</v>
      </c>
      <c r="CF103" s="24" t="s">
        <v>65</v>
      </c>
      <c r="CG103" s="24" t="s">
        <v>56</v>
      </c>
      <c r="CH103" s="24" t="s">
        <v>59</v>
      </c>
      <c r="CI103" s="23">
        <v>0.7</v>
      </c>
      <c r="CJ103" s="23">
        <v>1.7</v>
      </c>
      <c r="CK103" s="24" t="s">
        <v>60</v>
      </c>
      <c r="CL103" s="22"/>
      <c r="CM103" s="23">
        <v>0.1</v>
      </c>
      <c r="CN103" s="24" t="s">
        <v>103</v>
      </c>
      <c r="CO103" s="24" t="s">
        <v>56</v>
      </c>
      <c r="CP103" s="24" t="s">
        <v>59</v>
      </c>
      <c r="CQ103" s="23">
        <v>0.1</v>
      </c>
      <c r="CR103" s="24" t="s">
        <v>67</v>
      </c>
      <c r="CS103" s="24" t="s">
        <v>56</v>
      </c>
      <c r="CT103" s="24" t="s">
        <v>59</v>
      </c>
      <c r="CU103" s="23">
        <v>10</v>
      </c>
      <c r="CV103" s="23">
        <v>1.7999999999999999E-2</v>
      </c>
      <c r="CW103" s="24" t="s">
        <v>60</v>
      </c>
      <c r="CX103" s="24" t="s">
        <v>57</v>
      </c>
      <c r="CY103" s="23">
        <v>3.0000000000000001E-3</v>
      </c>
      <c r="CZ103" s="23"/>
      <c r="DA103" s="23"/>
      <c r="DB103" s="23"/>
      <c r="DC103" s="23"/>
      <c r="DD103" s="23">
        <v>1.4999999999999999E-2</v>
      </c>
      <c r="DE103" s="24" t="s">
        <v>60</v>
      </c>
      <c r="DF103" s="22"/>
      <c r="DG103" s="23">
        <v>3.0000000000000001E-3</v>
      </c>
      <c r="DH103" s="23">
        <v>1.4</v>
      </c>
      <c r="DI103" s="24" t="s">
        <v>60</v>
      </c>
      <c r="DJ103" s="24" t="s">
        <v>57</v>
      </c>
      <c r="DK103" s="23">
        <v>1</v>
      </c>
      <c r="DL103" s="23">
        <v>34</v>
      </c>
      <c r="DM103" s="24" t="s">
        <v>60</v>
      </c>
      <c r="DN103" s="22"/>
      <c r="DO103" s="22">
        <v>10</v>
      </c>
      <c r="DP103" s="23">
        <v>0.108</v>
      </c>
      <c r="DQ103" s="56">
        <f t="shared" si="2"/>
        <v>7.2</v>
      </c>
      <c r="DR103" s="24" t="s">
        <v>60</v>
      </c>
      <c r="DS103" s="22"/>
      <c r="DT103" s="23">
        <v>1E-3</v>
      </c>
      <c r="DU103" s="24" t="s">
        <v>68</v>
      </c>
      <c r="DV103" s="24" t="s">
        <v>60</v>
      </c>
      <c r="EE103" t="s">
        <v>445</v>
      </c>
    </row>
    <row r="104" spans="1:135">
      <c r="A104" s="6">
        <v>46</v>
      </c>
      <c r="B104" s="6">
        <v>2014</v>
      </c>
      <c r="C104" s="7" t="s">
        <v>308</v>
      </c>
      <c r="D104" s="28">
        <v>10118</v>
      </c>
      <c r="E104" s="9" t="s">
        <v>179</v>
      </c>
      <c r="F104" s="9" t="s">
        <v>180</v>
      </c>
      <c r="G104" s="11">
        <v>38.963317000000004</v>
      </c>
      <c r="H104" s="11">
        <v>-106.994384</v>
      </c>
      <c r="I104" s="29" t="s">
        <v>287</v>
      </c>
      <c r="J104" s="30">
        <v>3.7</v>
      </c>
      <c r="K104" s="29" t="s">
        <v>241</v>
      </c>
      <c r="L104" s="12" t="s">
        <v>309</v>
      </c>
      <c r="M104" s="13" t="s">
        <v>310</v>
      </c>
      <c r="N104" s="14" t="s">
        <v>311</v>
      </c>
      <c r="O104" s="14"/>
      <c r="P104" s="14" t="s">
        <v>312</v>
      </c>
      <c r="Q104" s="15" t="s">
        <v>53</v>
      </c>
      <c r="R104" s="29" t="s">
        <v>313</v>
      </c>
      <c r="S104" s="31">
        <v>41864</v>
      </c>
      <c r="T104" s="17">
        <v>225</v>
      </c>
      <c r="U104" s="32">
        <v>0.66805555555555562</v>
      </c>
      <c r="V104" s="29" t="s">
        <v>146</v>
      </c>
      <c r="W104" s="19">
        <v>2</v>
      </c>
      <c r="X104" s="24" t="s">
        <v>95</v>
      </c>
      <c r="Y104" s="24" t="s">
        <v>56</v>
      </c>
      <c r="Z104" s="24" t="s">
        <v>57</v>
      </c>
      <c r="AA104" s="23">
        <v>40</v>
      </c>
      <c r="AB104" s="23">
        <v>0.33</v>
      </c>
      <c r="AC104" s="24" t="s">
        <v>56</v>
      </c>
      <c r="AD104" s="24" t="s">
        <v>66</v>
      </c>
      <c r="AE104" s="23">
        <v>0.1</v>
      </c>
      <c r="AF104" s="23">
        <v>3.2</v>
      </c>
      <c r="AG104" s="24" t="s">
        <v>56</v>
      </c>
      <c r="AH104" s="24" t="s">
        <v>57</v>
      </c>
      <c r="AI104" s="23">
        <v>0.1</v>
      </c>
      <c r="AJ104" s="24" t="s">
        <v>58</v>
      </c>
      <c r="AK104" s="24" t="s">
        <v>56</v>
      </c>
      <c r="AL104" s="24" t="s">
        <v>59</v>
      </c>
      <c r="AM104" s="23">
        <v>7.0000000000000007E-2</v>
      </c>
      <c r="AN104" s="23">
        <v>37</v>
      </c>
      <c r="AO104" s="24" t="s">
        <v>60</v>
      </c>
      <c r="AP104" s="22"/>
      <c r="AQ104" s="23">
        <v>0.02</v>
      </c>
      <c r="AR104" s="24" t="s">
        <v>61</v>
      </c>
      <c r="AS104" s="24" t="s">
        <v>56</v>
      </c>
      <c r="AT104" s="24" t="s">
        <v>59</v>
      </c>
      <c r="AU104" s="23">
        <v>1</v>
      </c>
      <c r="AV104" s="24" t="s">
        <v>62</v>
      </c>
      <c r="AW104" s="24" t="s">
        <v>56</v>
      </c>
      <c r="AX104" s="24" t="s">
        <v>59</v>
      </c>
      <c r="AY104" s="23">
        <v>4</v>
      </c>
      <c r="AZ104" s="23">
        <v>130</v>
      </c>
      <c r="BA104" s="24" t="s">
        <v>60</v>
      </c>
      <c r="BB104" s="24" t="s">
        <v>57</v>
      </c>
      <c r="BC104" s="23">
        <v>1</v>
      </c>
      <c r="BD104" s="23">
        <v>37</v>
      </c>
      <c r="BE104" s="24" t="s">
        <v>56</v>
      </c>
      <c r="BF104" s="24" t="s">
        <v>57</v>
      </c>
      <c r="BG104" s="23">
        <v>3</v>
      </c>
      <c r="BH104" s="23">
        <v>130</v>
      </c>
      <c r="BI104" s="24" t="s">
        <v>56</v>
      </c>
      <c r="BJ104" s="24" t="s">
        <v>57</v>
      </c>
      <c r="BK104" s="23">
        <v>3</v>
      </c>
      <c r="BL104" s="24" t="s">
        <v>63</v>
      </c>
      <c r="BM104" s="24" t="s">
        <v>56</v>
      </c>
      <c r="BN104" s="24" t="s">
        <v>59</v>
      </c>
      <c r="BO104" s="23">
        <v>0.15</v>
      </c>
      <c r="BP104" s="23">
        <v>5.2</v>
      </c>
      <c r="BQ104" s="24" t="s">
        <v>60</v>
      </c>
      <c r="BR104" s="22"/>
      <c r="BS104" s="22">
        <v>0.06</v>
      </c>
      <c r="BT104" s="23">
        <v>9.9</v>
      </c>
      <c r="BU104" s="24" t="s">
        <v>56</v>
      </c>
      <c r="BV104" s="24" t="s">
        <v>57</v>
      </c>
      <c r="BW104" s="23">
        <v>2</v>
      </c>
      <c r="BX104" s="24" t="s">
        <v>61</v>
      </c>
      <c r="BY104" s="24" t="s">
        <v>56</v>
      </c>
      <c r="BZ104" s="24" t="s">
        <v>59</v>
      </c>
      <c r="CA104" s="23">
        <v>1</v>
      </c>
      <c r="CB104" s="23">
        <v>0.53</v>
      </c>
      <c r="CC104" s="24" t="s">
        <v>56</v>
      </c>
      <c r="CD104" s="24" t="s">
        <v>66</v>
      </c>
      <c r="CE104" s="22">
        <v>0.17</v>
      </c>
      <c r="CF104" s="24" t="s">
        <v>65</v>
      </c>
      <c r="CG104" s="24" t="s">
        <v>56</v>
      </c>
      <c r="CH104" s="24" t="s">
        <v>59</v>
      </c>
      <c r="CI104" s="23">
        <v>0.7</v>
      </c>
      <c r="CJ104" s="23">
        <v>0.89</v>
      </c>
      <c r="CK104" s="24" t="s">
        <v>60</v>
      </c>
      <c r="CL104" s="22"/>
      <c r="CM104" s="23">
        <v>0.1</v>
      </c>
      <c r="CN104" s="23">
        <v>0.27</v>
      </c>
      <c r="CO104" s="24" t="s">
        <v>56</v>
      </c>
      <c r="CP104" s="24" t="s">
        <v>66</v>
      </c>
      <c r="CQ104" s="23">
        <v>0.1</v>
      </c>
      <c r="CR104" s="24" t="s">
        <v>67</v>
      </c>
      <c r="CS104" s="24" t="s">
        <v>56</v>
      </c>
      <c r="CT104" s="24" t="s">
        <v>59</v>
      </c>
      <c r="CU104" s="23">
        <v>10</v>
      </c>
      <c r="CV104" s="23">
        <v>1.7000000000000001E-2</v>
      </c>
      <c r="CW104" s="24" t="s">
        <v>60</v>
      </c>
      <c r="CX104" s="24" t="s">
        <v>57</v>
      </c>
      <c r="CY104" s="23">
        <v>3.0000000000000001E-3</v>
      </c>
      <c r="CZ104" s="23"/>
      <c r="DA104" s="23"/>
      <c r="DB104" s="23"/>
      <c r="DC104" s="23"/>
      <c r="DD104" s="23">
        <v>6.3E-3</v>
      </c>
      <c r="DE104" s="24" t="s">
        <v>60</v>
      </c>
      <c r="DF104" s="22"/>
      <c r="DG104" s="23">
        <v>3.0000000000000001E-3</v>
      </c>
      <c r="DH104" s="23">
        <v>33</v>
      </c>
      <c r="DI104" s="24" t="s">
        <v>60</v>
      </c>
      <c r="DJ104" s="24" t="s">
        <v>57</v>
      </c>
      <c r="DK104" s="23">
        <v>1</v>
      </c>
      <c r="DL104" s="23">
        <v>100</v>
      </c>
      <c r="DM104" s="24" t="s">
        <v>60</v>
      </c>
      <c r="DN104" s="22"/>
      <c r="DO104" s="22">
        <v>10</v>
      </c>
      <c r="DP104" s="23">
        <v>9.1999999999999998E-2</v>
      </c>
      <c r="DQ104" s="56">
        <f t="shared" si="2"/>
        <v>14.603174603174603</v>
      </c>
      <c r="DR104" s="24" t="s">
        <v>60</v>
      </c>
      <c r="DS104" s="22"/>
      <c r="DT104" s="23">
        <v>1E-3</v>
      </c>
      <c r="DU104" s="24" t="s">
        <v>68</v>
      </c>
      <c r="DV104" s="24" t="s">
        <v>60</v>
      </c>
      <c r="EE104" t="s">
        <v>445</v>
      </c>
    </row>
    <row r="105" spans="1:135">
      <c r="A105" s="6">
        <v>47</v>
      </c>
      <c r="B105" s="6">
        <v>2014</v>
      </c>
      <c r="C105" s="7" t="s">
        <v>314</v>
      </c>
      <c r="D105" s="28">
        <v>10232</v>
      </c>
      <c r="E105" s="9" t="s">
        <v>186</v>
      </c>
      <c r="F105" s="9" t="s">
        <v>187</v>
      </c>
      <c r="G105" s="11">
        <v>38.446510000000004</v>
      </c>
      <c r="H105" s="11">
        <v>-107.344228</v>
      </c>
      <c r="I105" s="29" t="s">
        <v>287</v>
      </c>
      <c r="J105" s="30">
        <v>3.7</v>
      </c>
      <c r="K105" s="29" t="s">
        <v>241</v>
      </c>
      <c r="L105" s="12">
        <v>7.93</v>
      </c>
      <c r="M105" s="13" t="s">
        <v>315</v>
      </c>
      <c r="N105" s="14" t="s">
        <v>144</v>
      </c>
      <c r="O105" s="14"/>
      <c r="P105" s="14" t="s">
        <v>316</v>
      </c>
      <c r="Q105" s="15" t="s">
        <v>53</v>
      </c>
      <c r="R105" s="29" t="s">
        <v>317</v>
      </c>
      <c r="S105" s="31">
        <v>41865</v>
      </c>
      <c r="T105" s="17">
        <v>226</v>
      </c>
      <c r="U105" s="32">
        <v>0.43333333333333335</v>
      </c>
      <c r="V105" s="29" t="s">
        <v>146</v>
      </c>
      <c r="W105" s="19">
        <v>2</v>
      </c>
      <c r="X105" s="23">
        <v>110</v>
      </c>
      <c r="Y105" s="24" t="s">
        <v>56</v>
      </c>
      <c r="Z105" s="24" t="s">
        <v>57</v>
      </c>
      <c r="AA105" s="23">
        <v>40</v>
      </c>
      <c r="AB105" s="23">
        <v>3.3</v>
      </c>
      <c r="AC105" s="24" t="s">
        <v>56</v>
      </c>
      <c r="AD105" s="24" t="s">
        <v>57</v>
      </c>
      <c r="AE105" s="23">
        <v>0.1</v>
      </c>
      <c r="AF105" s="23">
        <v>6.6</v>
      </c>
      <c r="AG105" s="24" t="s">
        <v>56</v>
      </c>
      <c r="AH105" s="24" t="s">
        <v>57</v>
      </c>
      <c r="AI105" s="23">
        <v>0.1</v>
      </c>
      <c r="AJ105" s="24" t="s">
        <v>58</v>
      </c>
      <c r="AK105" s="24" t="s">
        <v>56</v>
      </c>
      <c r="AL105" s="24" t="s">
        <v>59</v>
      </c>
      <c r="AM105" s="23">
        <v>7.0000000000000007E-2</v>
      </c>
      <c r="AN105" s="23">
        <v>15</v>
      </c>
      <c r="AO105" s="24" t="s">
        <v>60</v>
      </c>
      <c r="AP105" s="22"/>
      <c r="AQ105" s="23">
        <v>0.02</v>
      </c>
      <c r="AR105" s="24" t="s">
        <v>61</v>
      </c>
      <c r="AS105" s="24" t="s">
        <v>56</v>
      </c>
      <c r="AT105" s="24" t="s">
        <v>59</v>
      </c>
      <c r="AU105" s="23">
        <v>1</v>
      </c>
      <c r="AV105" s="24" t="s">
        <v>62</v>
      </c>
      <c r="AW105" s="24" t="s">
        <v>56</v>
      </c>
      <c r="AX105" s="24" t="s">
        <v>59</v>
      </c>
      <c r="AY105" s="23">
        <v>4</v>
      </c>
      <c r="AZ105" s="23">
        <v>59</v>
      </c>
      <c r="BA105" s="24" t="s">
        <v>60</v>
      </c>
      <c r="BB105" s="24" t="s">
        <v>57</v>
      </c>
      <c r="BC105" s="23">
        <v>1</v>
      </c>
      <c r="BD105" s="23">
        <v>160</v>
      </c>
      <c r="BE105" s="24" t="s">
        <v>56</v>
      </c>
      <c r="BF105" s="24" t="s">
        <v>57</v>
      </c>
      <c r="BG105" s="23">
        <v>3</v>
      </c>
      <c r="BH105" s="23">
        <v>470</v>
      </c>
      <c r="BI105" s="24" t="s">
        <v>56</v>
      </c>
      <c r="BJ105" s="24" t="s">
        <v>57</v>
      </c>
      <c r="BK105" s="23">
        <v>3</v>
      </c>
      <c r="BL105" s="24" t="s">
        <v>63</v>
      </c>
      <c r="BM105" s="24" t="s">
        <v>56</v>
      </c>
      <c r="BN105" s="24" t="s">
        <v>59</v>
      </c>
      <c r="BO105" s="23">
        <v>0.15</v>
      </c>
      <c r="BP105" s="23">
        <v>3.1</v>
      </c>
      <c r="BQ105" s="24" t="s">
        <v>60</v>
      </c>
      <c r="BR105" s="22"/>
      <c r="BS105" s="22">
        <v>0.06</v>
      </c>
      <c r="BT105" s="23">
        <v>6.4</v>
      </c>
      <c r="BU105" s="24" t="s">
        <v>56</v>
      </c>
      <c r="BV105" s="24" t="s">
        <v>57</v>
      </c>
      <c r="BW105" s="23">
        <v>2</v>
      </c>
      <c r="BX105" s="24" t="s">
        <v>61</v>
      </c>
      <c r="BY105" s="24" t="s">
        <v>56</v>
      </c>
      <c r="BZ105" s="24" t="s">
        <v>59</v>
      </c>
      <c r="CA105" s="23">
        <v>1</v>
      </c>
      <c r="CB105" s="24" t="s">
        <v>64</v>
      </c>
      <c r="CC105" s="24" t="s">
        <v>56</v>
      </c>
      <c r="CD105" s="24" t="s">
        <v>59</v>
      </c>
      <c r="CE105" s="22">
        <v>0.17</v>
      </c>
      <c r="CF105" s="24" t="s">
        <v>65</v>
      </c>
      <c r="CG105" s="24" t="s">
        <v>56</v>
      </c>
      <c r="CH105" s="24" t="s">
        <v>59</v>
      </c>
      <c r="CI105" s="23">
        <v>0.7</v>
      </c>
      <c r="CJ105" s="23">
        <v>3.5</v>
      </c>
      <c r="CK105" s="24" t="s">
        <v>60</v>
      </c>
      <c r="CL105" s="22"/>
      <c r="CM105" s="23">
        <v>0.1</v>
      </c>
      <c r="CN105" s="23">
        <v>0.27</v>
      </c>
      <c r="CO105" s="24" t="s">
        <v>56</v>
      </c>
      <c r="CP105" s="24" t="s">
        <v>66</v>
      </c>
      <c r="CQ105" s="23">
        <v>0.1</v>
      </c>
      <c r="CR105" s="24" t="s">
        <v>67</v>
      </c>
      <c r="CS105" s="24" t="s">
        <v>56</v>
      </c>
      <c r="CT105" s="24" t="s">
        <v>59</v>
      </c>
      <c r="CU105" s="23">
        <v>10</v>
      </c>
      <c r="CV105" s="23">
        <v>2.1000000000000001E-2</v>
      </c>
      <c r="CW105" s="24" t="s">
        <v>60</v>
      </c>
      <c r="CX105" s="24" t="s">
        <v>57</v>
      </c>
      <c r="CY105" s="23">
        <v>3.0000000000000001E-3</v>
      </c>
      <c r="CZ105" s="23"/>
      <c r="DA105" s="23"/>
      <c r="DB105" s="23"/>
      <c r="DC105" s="23"/>
      <c r="DD105" s="23">
        <v>0.11</v>
      </c>
      <c r="DE105" s="24" t="s">
        <v>60</v>
      </c>
      <c r="DF105" s="22"/>
      <c r="DG105" s="23">
        <v>3.0000000000000001E-3</v>
      </c>
      <c r="DH105" s="23">
        <v>1.3</v>
      </c>
      <c r="DI105" s="24" t="s">
        <v>60</v>
      </c>
      <c r="DJ105" s="24" t="s">
        <v>57</v>
      </c>
      <c r="DK105" s="23">
        <v>1</v>
      </c>
      <c r="DL105" s="23">
        <v>68</v>
      </c>
      <c r="DM105" s="24" t="s">
        <v>60</v>
      </c>
      <c r="DN105" s="22"/>
      <c r="DO105" s="22">
        <v>10</v>
      </c>
      <c r="DP105" s="23">
        <v>0.13400000000000001</v>
      </c>
      <c r="DQ105" s="56">
        <f t="shared" si="2"/>
        <v>1.2181818181818183</v>
      </c>
      <c r="DR105" s="24" t="s">
        <v>60</v>
      </c>
      <c r="DS105" s="22"/>
      <c r="DT105" s="23">
        <v>1E-3</v>
      </c>
      <c r="DU105" s="24" t="s">
        <v>68</v>
      </c>
      <c r="DV105" s="24" t="s">
        <v>60</v>
      </c>
      <c r="EE105" t="s">
        <v>445</v>
      </c>
    </row>
    <row r="106" spans="1:135">
      <c r="A106" s="6">
        <v>48</v>
      </c>
      <c r="B106" s="6">
        <v>2014</v>
      </c>
      <c r="C106" s="7" t="s">
        <v>318</v>
      </c>
      <c r="D106" s="28">
        <v>10240</v>
      </c>
      <c r="E106" s="9" t="s">
        <v>192</v>
      </c>
      <c r="F106" s="9" t="s">
        <v>193</v>
      </c>
      <c r="G106" s="11">
        <v>38.351807000000001</v>
      </c>
      <c r="H106" s="11">
        <v>-107.23636500000001</v>
      </c>
      <c r="I106" s="29" t="s">
        <v>287</v>
      </c>
      <c r="J106" s="30">
        <v>3.7</v>
      </c>
      <c r="K106" s="29" t="s">
        <v>241</v>
      </c>
      <c r="L106" s="12" t="s">
        <v>319</v>
      </c>
      <c r="M106" s="13" t="s">
        <v>320</v>
      </c>
      <c r="N106" s="14" t="s">
        <v>321</v>
      </c>
      <c r="O106" s="14"/>
      <c r="P106" s="14" t="s">
        <v>322</v>
      </c>
      <c r="Q106" s="15" t="s">
        <v>53</v>
      </c>
      <c r="R106" s="29" t="s">
        <v>323</v>
      </c>
      <c r="S106" s="31">
        <v>41865</v>
      </c>
      <c r="T106" s="17">
        <v>226</v>
      </c>
      <c r="U106" s="32">
        <v>0.51388888888888895</v>
      </c>
      <c r="V106" s="29" t="s">
        <v>146</v>
      </c>
      <c r="W106" s="19">
        <v>2</v>
      </c>
      <c r="X106" s="24" t="s">
        <v>95</v>
      </c>
      <c r="Y106" s="24" t="s">
        <v>56</v>
      </c>
      <c r="Z106" s="24" t="s">
        <v>57</v>
      </c>
      <c r="AA106" s="23">
        <v>40</v>
      </c>
      <c r="AB106" s="23">
        <v>0.61</v>
      </c>
      <c r="AC106" s="24" t="s">
        <v>56</v>
      </c>
      <c r="AD106" s="24" t="s">
        <v>66</v>
      </c>
      <c r="AE106" s="23">
        <v>0.1</v>
      </c>
      <c r="AF106" s="23">
        <v>0.68</v>
      </c>
      <c r="AG106" s="24" t="s">
        <v>56</v>
      </c>
      <c r="AH106" s="24" t="s">
        <v>66</v>
      </c>
      <c r="AI106" s="23">
        <v>0.1</v>
      </c>
      <c r="AJ106" s="24" t="s">
        <v>58</v>
      </c>
      <c r="AK106" s="24" t="s">
        <v>56</v>
      </c>
      <c r="AL106" s="24" t="s">
        <v>59</v>
      </c>
      <c r="AM106" s="23">
        <v>7.0000000000000007E-2</v>
      </c>
      <c r="AN106" s="23">
        <v>20</v>
      </c>
      <c r="AO106" s="24" t="s">
        <v>60</v>
      </c>
      <c r="AP106" s="22"/>
      <c r="AQ106" s="23">
        <v>0.02</v>
      </c>
      <c r="AR106" s="24" t="s">
        <v>61</v>
      </c>
      <c r="AS106" s="24" t="s">
        <v>56</v>
      </c>
      <c r="AT106" s="24" t="s">
        <v>59</v>
      </c>
      <c r="AU106" s="23">
        <v>1</v>
      </c>
      <c r="AV106" s="24" t="s">
        <v>62</v>
      </c>
      <c r="AW106" s="24" t="s">
        <v>56</v>
      </c>
      <c r="AX106" s="24" t="s">
        <v>59</v>
      </c>
      <c r="AY106" s="23">
        <v>4</v>
      </c>
      <c r="AZ106" s="23">
        <v>73</v>
      </c>
      <c r="BA106" s="24" t="s">
        <v>60</v>
      </c>
      <c r="BB106" s="24" t="s">
        <v>57</v>
      </c>
      <c r="BC106" s="23">
        <v>1</v>
      </c>
      <c r="BD106" s="23">
        <v>12</v>
      </c>
      <c r="BE106" s="24" t="s">
        <v>56</v>
      </c>
      <c r="BF106" s="24" t="s">
        <v>57</v>
      </c>
      <c r="BG106" s="23">
        <v>3</v>
      </c>
      <c r="BH106" s="23">
        <v>130</v>
      </c>
      <c r="BI106" s="24" t="s">
        <v>56</v>
      </c>
      <c r="BJ106" s="24" t="s">
        <v>57</v>
      </c>
      <c r="BK106" s="23">
        <v>3</v>
      </c>
      <c r="BL106" s="23">
        <v>0.17</v>
      </c>
      <c r="BM106" s="24" t="s">
        <v>56</v>
      </c>
      <c r="BN106" s="24" t="s">
        <v>66</v>
      </c>
      <c r="BO106" s="23">
        <v>0.15</v>
      </c>
      <c r="BP106" s="23">
        <v>2.8</v>
      </c>
      <c r="BQ106" s="24" t="s">
        <v>60</v>
      </c>
      <c r="BR106" s="22"/>
      <c r="BS106" s="22">
        <v>0.06</v>
      </c>
      <c r="BT106" s="23">
        <v>7.9</v>
      </c>
      <c r="BU106" s="24" t="s">
        <v>56</v>
      </c>
      <c r="BV106" s="24" t="s">
        <v>57</v>
      </c>
      <c r="BW106" s="23">
        <v>2</v>
      </c>
      <c r="BX106" s="24" t="s">
        <v>61</v>
      </c>
      <c r="BY106" s="24" t="s">
        <v>56</v>
      </c>
      <c r="BZ106" s="24" t="s">
        <v>59</v>
      </c>
      <c r="CA106" s="23">
        <v>1</v>
      </c>
      <c r="CB106" s="24" t="s">
        <v>64</v>
      </c>
      <c r="CC106" s="24" t="s">
        <v>56</v>
      </c>
      <c r="CD106" s="24" t="s">
        <v>59</v>
      </c>
      <c r="CE106" s="22">
        <v>0.17</v>
      </c>
      <c r="CF106" s="24" t="s">
        <v>65</v>
      </c>
      <c r="CG106" s="24" t="s">
        <v>56</v>
      </c>
      <c r="CH106" s="24" t="s">
        <v>59</v>
      </c>
      <c r="CI106" s="23">
        <v>0.7</v>
      </c>
      <c r="CJ106" s="23">
        <v>3.2</v>
      </c>
      <c r="CK106" s="24" t="s">
        <v>60</v>
      </c>
      <c r="CL106" s="22"/>
      <c r="CM106" s="23">
        <v>0.1</v>
      </c>
      <c r="CN106" s="23">
        <v>0.35</v>
      </c>
      <c r="CO106" s="24" t="s">
        <v>56</v>
      </c>
      <c r="CP106" s="24" t="s">
        <v>66</v>
      </c>
      <c r="CQ106" s="23">
        <v>0.1</v>
      </c>
      <c r="CR106" s="24" t="s">
        <v>67</v>
      </c>
      <c r="CS106" s="24" t="s">
        <v>56</v>
      </c>
      <c r="CT106" s="24" t="s">
        <v>59</v>
      </c>
      <c r="CU106" s="23">
        <v>10</v>
      </c>
      <c r="CV106" s="23">
        <v>1.7000000000000001E-2</v>
      </c>
      <c r="CW106" s="24" t="s">
        <v>60</v>
      </c>
      <c r="CX106" s="24" t="s">
        <v>57</v>
      </c>
      <c r="CY106" s="23">
        <v>3.0000000000000001E-3</v>
      </c>
      <c r="CZ106" s="23"/>
      <c r="DA106" s="23"/>
      <c r="DB106" s="23"/>
      <c r="DC106" s="23"/>
      <c r="DD106" s="23">
        <v>2.4E-2</v>
      </c>
      <c r="DE106" s="24" t="s">
        <v>60</v>
      </c>
      <c r="DF106" s="22"/>
      <c r="DG106" s="23">
        <v>3.0000000000000001E-3</v>
      </c>
      <c r="DH106" s="23">
        <v>38</v>
      </c>
      <c r="DI106" s="24" t="s">
        <v>60</v>
      </c>
      <c r="DJ106" s="24" t="s">
        <v>57</v>
      </c>
      <c r="DK106" s="23">
        <v>1</v>
      </c>
      <c r="DL106" s="23">
        <v>41</v>
      </c>
      <c r="DM106" s="24" t="s">
        <v>60</v>
      </c>
      <c r="DN106" s="22"/>
      <c r="DO106" s="22">
        <v>10</v>
      </c>
      <c r="DP106" s="23">
        <v>9.0999999999999998E-2</v>
      </c>
      <c r="DQ106" s="56">
        <f t="shared" si="2"/>
        <v>3.7916666666666665</v>
      </c>
      <c r="DR106" s="24" t="s">
        <v>60</v>
      </c>
      <c r="DS106" s="22"/>
      <c r="DT106" s="23">
        <v>1E-3</v>
      </c>
      <c r="DU106" s="24" t="s">
        <v>68</v>
      </c>
      <c r="DV106" s="24" t="s">
        <v>60</v>
      </c>
      <c r="EE106" t="s">
        <v>445</v>
      </c>
    </row>
    <row r="107" spans="1:135">
      <c r="A107" s="6">
        <v>49</v>
      </c>
      <c r="B107" s="6">
        <v>2014</v>
      </c>
      <c r="C107" s="7" t="s">
        <v>324</v>
      </c>
      <c r="D107" s="8">
        <v>10231</v>
      </c>
      <c r="E107" s="9" t="s">
        <v>198</v>
      </c>
      <c r="F107" s="10" t="s">
        <v>199</v>
      </c>
      <c r="G107" s="11">
        <v>38.405279999999998</v>
      </c>
      <c r="H107" s="11">
        <v>-107.40833000000001</v>
      </c>
      <c r="I107" s="29" t="s">
        <v>287</v>
      </c>
      <c r="J107" s="30">
        <v>3.7</v>
      </c>
      <c r="K107" s="29" t="s">
        <v>241</v>
      </c>
      <c r="L107" s="12" t="s">
        <v>325</v>
      </c>
      <c r="M107" s="13" t="s">
        <v>326</v>
      </c>
      <c r="N107" s="14" t="s">
        <v>327</v>
      </c>
      <c r="O107" s="14"/>
      <c r="P107" s="14" t="s">
        <v>328</v>
      </c>
      <c r="Q107" s="15" t="s">
        <v>53</v>
      </c>
      <c r="R107" s="29" t="s">
        <v>329</v>
      </c>
      <c r="S107" s="31">
        <v>41865</v>
      </c>
      <c r="T107" s="17">
        <v>226</v>
      </c>
      <c r="U107" s="32">
        <v>0.6166666666666667</v>
      </c>
      <c r="V107" s="29" t="s">
        <v>146</v>
      </c>
      <c r="W107" s="19">
        <v>2</v>
      </c>
      <c r="X107" s="23">
        <v>68</v>
      </c>
      <c r="Y107" s="24" t="s">
        <v>56</v>
      </c>
      <c r="Z107" s="24" t="s">
        <v>57</v>
      </c>
      <c r="AA107" s="23">
        <v>40</v>
      </c>
      <c r="AB107" s="23">
        <v>0.69</v>
      </c>
      <c r="AC107" s="24" t="s">
        <v>56</v>
      </c>
      <c r="AD107" s="24" t="s">
        <v>66</v>
      </c>
      <c r="AE107" s="23">
        <v>0.1</v>
      </c>
      <c r="AF107" s="23">
        <v>3.6</v>
      </c>
      <c r="AG107" s="24" t="s">
        <v>56</v>
      </c>
      <c r="AH107" s="24" t="s">
        <v>57</v>
      </c>
      <c r="AI107" s="23">
        <v>0.1</v>
      </c>
      <c r="AJ107" s="24" t="s">
        <v>58</v>
      </c>
      <c r="AK107" s="24" t="s">
        <v>56</v>
      </c>
      <c r="AL107" s="24" t="s">
        <v>59</v>
      </c>
      <c r="AM107" s="23">
        <v>7.0000000000000007E-2</v>
      </c>
      <c r="AN107" s="23">
        <v>8.3000000000000007</v>
      </c>
      <c r="AO107" s="24" t="s">
        <v>60</v>
      </c>
      <c r="AP107" s="22"/>
      <c r="AQ107" s="23">
        <v>0.02</v>
      </c>
      <c r="AR107" s="24" t="s">
        <v>61</v>
      </c>
      <c r="AS107" s="24" t="s">
        <v>56</v>
      </c>
      <c r="AT107" s="24" t="s">
        <v>59</v>
      </c>
      <c r="AU107" s="23">
        <v>1</v>
      </c>
      <c r="AV107" s="24" t="s">
        <v>62</v>
      </c>
      <c r="AW107" s="24" t="s">
        <v>56</v>
      </c>
      <c r="AX107" s="24" t="s">
        <v>59</v>
      </c>
      <c r="AY107" s="23">
        <v>4</v>
      </c>
      <c r="AZ107" s="23">
        <v>34</v>
      </c>
      <c r="BA107" s="24" t="s">
        <v>60</v>
      </c>
      <c r="BB107" s="24" t="s">
        <v>57</v>
      </c>
      <c r="BC107" s="23">
        <v>1</v>
      </c>
      <c r="BD107" s="23">
        <v>150</v>
      </c>
      <c r="BE107" s="24" t="s">
        <v>56</v>
      </c>
      <c r="BF107" s="24" t="s">
        <v>57</v>
      </c>
      <c r="BG107" s="23">
        <v>3</v>
      </c>
      <c r="BH107" s="23">
        <v>330</v>
      </c>
      <c r="BI107" s="24" t="s">
        <v>56</v>
      </c>
      <c r="BJ107" s="24" t="s">
        <v>57</v>
      </c>
      <c r="BK107" s="23">
        <v>3</v>
      </c>
      <c r="BL107" s="24" t="s">
        <v>63</v>
      </c>
      <c r="BM107" s="24" t="s">
        <v>56</v>
      </c>
      <c r="BN107" s="24" t="s">
        <v>59</v>
      </c>
      <c r="BO107" s="23">
        <v>0.15</v>
      </c>
      <c r="BP107" s="23">
        <v>1.9</v>
      </c>
      <c r="BQ107" s="24" t="s">
        <v>60</v>
      </c>
      <c r="BR107" s="22"/>
      <c r="BS107" s="22">
        <v>0.06</v>
      </c>
      <c r="BT107" s="23">
        <v>11</v>
      </c>
      <c r="BU107" s="24" t="s">
        <v>56</v>
      </c>
      <c r="BV107" s="24" t="s">
        <v>57</v>
      </c>
      <c r="BW107" s="23">
        <v>2</v>
      </c>
      <c r="BX107" s="24" t="s">
        <v>61</v>
      </c>
      <c r="BY107" s="24" t="s">
        <v>56</v>
      </c>
      <c r="BZ107" s="24" t="s">
        <v>59</v>
      </c>
      <c r="CA107" s="23">
        <v>1</v>
      </c>
      <c r="CB107" s="24" t="s">
        <v>64</v>
      </c>
      <c r="CC107" s="24" t="s">
        <v>56</v>
      </c>
      <c r="CD107" s="24" t="s">
        <v>59</v>
      </c>
      <c r="CE107" s="22">
        <v>0.17</v>
      </c>
      <c r="CF107" s="24" t="s">
        <v>65</v>
      </c>
      <c r="CG107" s="24" t="s">
        <v>56</v>
      </c>
      <c r="CH107" s="24" t="s">
        <v>59</v>
      </c>
      <c r="CI107" s="23">
        <v>0.7</v>
      </c>
      <c r="CJ107" s="23">
        <v>2.8</v>
      </c>
      <c r="CK107" s="24" t="s">
        <v>60</v>
      </c>
      <c r="CL107" s="22"/>
      <c r="CM107" s="23">
        <v>0.1</v>
      </c>
      <c r="CN107" s="24" t="s">
        <v>103</v>
      </c>
      <c r="CO107" s="24" t="s">
        <v>56</v>
      </c>
      <c r="CP107" s="24" t="s">
        <v>59</v>
      </c>
      <c r="CQ107" s="23">
        <v>0.1</v>
      </c>
      <c r="CR107" s="24" t="s">
        <v>67</v>
      </c>
      <c r="CS107" s="24" t="s">
        <v>56</v>
      </c>
      <c r="CT107" s="24" t="s">
        <v>59</v>
      </c>
      <c r="CU107" s="23">
        <v>10</v>
      </c>
      <c r="CV107" s="23">
        <v>2.1999999999999999E-2</v>
      </c>
      <c r="CW107" s="24" t="s">
        <v>60</v>
      </c>
      <c r="CX107" s="24" t="s">
        <v>57</v>
      </c>
      <c r="CY107" s="23">
        <v>3.0000000000000001E-3</v>
      </c>
      <c r="CZ107" s="23"/>
      <c r="DA107" s="23"/>
      <c r="DB107" s="23"/>
      <c r="DC107" s="23"/>
      <c r="DD107" s="23">
        <v>7.6999999999999999E-2</v>
      </c>
      <c r="DE107" s="24" t="s">
        <v>60</v>
      </c>
      <c r="DF107" s="22"/>
      <c r="DG107" s="23">
        <v>3.0000000000000001E-3</v>
      </c>
      <c r="DH107" s="23">
        <v>2.1</v>
      </c>
      <c r="DI107" s="24" t="s">
        <v>60</v>
      </c>
      <c r="DJ107" s="24" t="s">
        <v>57</v>
      </c>
      <c r="DK107" s="23">
        <v>1</v>
      </c>
      <c r="DL107" s="23">
        <v>38</v>
      </c>
      <c r="DM107" s="24" t="s">
        <v>60</v>
      </c>
      <c r="DN107" s="22"/>
      <c r="DO107" s="22">
        <v>10</v>
      </c>
      <c r="DP107" s="23">
        <v>0.16800000000000001</v>
      </c>
      <c r="DQ107" s="56">
        <f t="shared" si="2"/>
        <v>2.1818181818181821</v>
      </c>
      <c r="DR107" s="24" t="s">
        <v>60</v>
      </c>
      <c r="DS107" s="22"/>
      <c r="DT107" s="23">
        <v>1E-3</v>
      </c>
      <c r="DU107" s="24" t="s">
        <v>68</v>
      </c>
      <c r="DV107" s="24" t="s">
        <v>60</v>
      </c>
      <c r="EE107" t="s">
        <v>445</v>
      </c>
    </row>
    <row r="108" spans="1:135">
      <c r="A108" s="6">
        <v>50</v>
      </c>
      <c r="B108" s="6">
        <v>2014</v>
      </c>
      <c r="C108" s="35" t="s">
        <v>330</v>
      </c>
      <c r="D108" s="36">
        <v>9240</v>
      </c>
      <c r="E108" s="37" t="s">
        <v>254</v>
      </c>
      <c r="F108" s="37" t="s">
        <v>79</v>
      </c>
      <c r="G108" s="38">
        <v>37.353610000000003</v>
      </c>
      <c r="H108" s="38">
        <v>-107.32458800000001</v>
      </c>
      <c r="I108" s="10"/>
      <c r="J108" s="10"/>
      <c r="K108" s="10"/>
      <c r="L108" s="20">
        <v>8.2799999999999994</v>
      </c>
      <c r="M108" s="39">
        <v>454.5</v>
      </c>
      <c r="N108" s="40">
        <v>7.75</v>
      </c>
      <c r="O108" s="40"/>
      <c r="P108" s="40">
        <v>15.27</v>
      </c>
      <c r="Q108" s="15" t="s">
        <v>53</v>
      </c>
      <c r="R108" s="10"/>
      <c r="S108" s="41">
        <v>41878</v>
      </c>
      <c r="T108" s="17">
        <v>239</v>
      </c>
      <c r="U108" s="42">
        <v>0.65972222222222221</v>
      </c>
      <c r="V108" s="43" t="s">
        <v>331</v>
      </c>
      <c r="W108" s="19">
        <v>2</v>
      </c>
      <c r="X108" s="12" t="s">
        <v>122</v>
      </c>
      <c r="Y108" s="12" t="s">
        <v>122</v>
      </c>
      <c r="Z108" s="12" t="s">
        <v>122</v>
      </c>
      <c r="AA108" s="12" t="s">
        <v>122</v>
      </c>
      <c r="AB108" s="12" t="s">
        <v>122</v>
      </c>
      <c r="AC108" s="12" t="s">
        <v>122</v>
      </c>
      <c r="AD108" s="12" t="s">
        <v>122</v>
      </c>
      <c r="AE108" s="12" t="s">
        <v>122</v>
      </c>
      <c r="AF108" s="12" t="s">
        <v>122</v>
      </c>
      <c r="AG108" s="12" t="s">
        <v>122</v>
      </c>
      <c r="AH108" s="12" t="s">
        <v>122</v>
      </c>
      <c r="AI108" s="12" t="s">
        <v>122</v>
      </c>
      <c r="AJ108" s="12" t="s">
        <v>122</v>
      </c>
      <c r="AK108" s="12" t="s">
        <v>122</v>
      </c>
      <c r="AL108" s="12" t="s">
        <v>122</v>
      </c>
      <c r="AM108" s="12" t="s">
        <v>122</v>
      </c>
      <c r="AN108" s="12" t="s">
        <v>122</v>
      </c>
      <c r="AO108" s="12" t="s">
        <v>122</v>
      </c>
      <c r="AP108" s="12" t="s">
        <v>122</v>
      </c>
      <c r="AQ108" s="12" t="s">
        <v>122</v>
      </c>
      <c r="AR108" s="12" t="s">
        <v>122</v>
      </c>
      <c r="AS108" s="12" t="s">
        <v>122</v>
      </c>
      <c r="AT108" s="12" t="s">
        <v>122</v>
      </c>
      <c r="AU108" s="12" t="s">
        <v>122</v>
      </c>
      <c r="AV108" s="12" t="s">
        <v>122</v>
      </c>
      <c r="AW108" s="12" t="s">
        <v>122</v>
      </c>
      <c r="AX108" s="12" t="s">
        <v>122</v>
      </c>
      <c r="AY108" s="12" t="s">
        <v>122</v>
      </c>
      <c r="AZ108" s="12" t="s">
        <v>122</v>
      </c>
      <c r="BA108" s="12" t="s">
        <v>122</v>
      </c>
      <c r="BB108" s="12" t="s">
        <v>122</v>
      </c>
      <c r="BC108" s="12" t="s">
        <v>122</v>
      </c>
      <c r="BD108" s="12" t="s">
        <v>122</v>
      </c>
      <c r="BE108" s="12" t="s">
        <v>122</v>
      </c>
      <c r="BF108" s="12" t="s">
        <v>122</v>
      </c>
      <c r="BG108" s="12" t="s">
        <v>122</v>
      </c>
      <c r="BH108" s="12" t="s">
        <v>122</v>
      </c>
      <c r="BI108" s="12" t="s">
        <v>122</v>
      </c>
      <c r="BJ108" s="12" t="s">
        <v>122</v>
      </c>
      <c r="BK108" s="12" t="s">
        <v>122</v>
      </c>
      <c r="BL108" s="12" t="s">
        <v>122</v>
      </c>
      <c r="BM108" s="12" t="s">
        <v>122</v>
      </c>
      <c r="BN108" s="12" t="s">
        <v>122</v>
      </c>
      <c r="BO108" s="12" t="s">
        <v>122</v>
      </c>
      <c r="BP108" s="12" t="s">
        <v>122</v>
      </c>
      <c r="BQ108" s="12" t="s">
        <v>122</v>
      </c>
      <c r="BR108" s="12" t="s">
        <v>122</v>
      </c>
      <c r="BS108" s="12" t="s">
        <v>122</v>
      </c>
      <c r="BT108" s="12" t="s">
        <v>122</v>
      </c>
      <c r="BU108" s="12" t="s">
        <v>122</v>
      </c>
      <c r="BV108" s="12" t="s">
        <v>122</v>
      </c>
      <c r="BW108" s="12" t="s">
        <v>122</v>
      </c>
      <c r="BX108" s="12" t="s">
        <v>122</v>
      </c>
      <c r="BY108" s="12" t="s">
        <v>122</v>
      </c>
      <c r="BZ108" s="12" t="s">
        <v>122</v>
      </c>
      <c r="CA108" s="12" t="s">
        <v>122</v>
      </c>
      <c r="CB108" s="12" t="s">
        <v>122</v>
      </c>
      <c r="CC108" s="12" t="s">
        <v>122</v>
      </c>
      <c r="CD108" s="12" t="s">
        <v>122</v>
      </c>
      <c r="CE108" s="12" t="s">
        <v>122</v>
      </c>
      <c r="CF108" s="12" t="s">
        <v>122</v>
      </c>
      <c r="CG108" s="12" t="s">
        <v>122</v>
      </c>
      <c r="CH108" s="12" t="s">
        <v>122</v>
      </c>
      <c r="CI108" s="12" t="s">
        <v>122</v>
      </c>
      <c r="CJ108" s="12" t="s">
        <v>122</v>
      </c>
      <c r="CK108" s="12" t="s">
        <v>122</v>
      </c>
      <c r="CL108" s="12" t="s">
        <v>122</v>
      </c>
      <c r="CM108" s="12" t="s">
        <v>122</v>
      </c>
      <c r="CN108" s="12" t="s">
        <v>122</v>
      </c>
      <c r="CO108" s="12" t="s">
        <v>122</v>
      </c>
      <c r="CP108" s="12" t="s">
        <v>122</v>
      </c>
      <c r="CQ108" s="12" t="s">
        <v>122</v>
      </c>
      <c r="CR108" s="12" t="s">
        <v>122</v>
      </c>
      <c r="CS108" s="12" t="s">
        <v>122</v>
      </c>
      <c r="CT108" s="12" t="s">
        <v>122</v>
      </c>
      <c r="CU108" s="12" t="s">
        <v>122</v>
      </c>
      <c r="CV108" s="12" t="s">
        <v>122</v>
      </c>
      <c r="CW108" s="12" t="s">
        <v>122</v>
      </c>
      <c r="CX108" s="12" t="s">
        <v>122</v>
      </c>
      <c r="CY108" s="12" t="s">
        <v>122</v>
      </c>
      <c r="CZ108" s="12"/>
      <c r="DA108" s="12"/>
      <c r="DB108" s="12"/>
      <c r="DC108" s="12"/>
      <c r="DD108" s="12" t="s">
        <v>122</v>
      </c>
      <c r="DE108" s="12" t="s">
        <v>122</v>
      </c>
      <c r="DF108" s="12" t="s">
        <v>122</v>
      </c>
      <c r="DG108" s="12" t="s">
        <v>122</v>
      </c>
      <c r="DH108" s="12" t="s">
        <v>122</v>
      </c>
      <c r="DI108" s="12" t="s">
        <v>122</v>
      </c>
      <c r="DJ108" s="12" t="s">
        <v>122</v>
      </c>
      <c r="DK108" s="12" t="s">
        <v>122</v>
      </c>
      <c r="DL108" s="12" t="s">
        <v>122</v>
      </c>
      <c r="DM108" s="12" t="s">
        <v>122</v>
      </c>
      <c r="DN108" s="12" t="s">
        <v>122</v>
      </c>
      <c r="DO108" s="12" t="s">
        <v>122</v>
      </c>
      <c r="DP108" s="12" t="s">
        <v>122</v>
      </c>
      <c r="DQ108" s="56" t="e">
        <f t="shared" si="2"/>
        <v>#VALUE!</v>
      </c>
      <c r="DR108" s="12" t="s">
        <v>122</v>
      </c>
      <c r="DS108" s="12" t="s">
        <v>122</v>
      </c>
      <c r="DT108" s="12" t="s">
        <v>122</v>
      </c>
      <c r="DU108" s="12" t="s">
        <v>122</v>
      </c>
      <c r="DV108" s="12" t="s">
        <v>122</v>
      </c>
      <c r="EE108" t="s">
        <v>445</v>
      </c>
    </row>
  </sheetData>
  <sortState ref="A2:ED108">
    <sortCondition ref="B2:B108"/>
    <sortCondition ref="A2:A108"/>
  </sortState>
  <conditionalFormatting sqref="DP2:DP50 DQ2:DQ20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2:DU50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V2:CV50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2:CN50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2:CB50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H2:BH50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2:BD50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Z2:AZ50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2:AB6 AB46:AB50 AB33:AB44 AB26:AB29 AB12:AB24 AB8:AB10">
    <cfRule type="cellIs" dxfId="20" priority="12" operator="greaterThan">
      <formula>3</formula>
    </cfRule>
  </conditionalFormatting>
  <conditionalFormatting sqref="DD2:DD6 DD33:DD50 DD12:DD29 DD8:DD10">
    <cfRule type="cellIs" dxfId="19" priority="10" operator="greaterThan">
      <formula>0.11</formula>
    </cfRule>
    <cfRule type="cellIs" dxfId="18" priority="11" operator="greaterThan">
      <formula>0.05</formula>
    </cfRule>
  </conditionalFormatting>
  <conditionalFormatting sqref="BT52:BW59 BT71:BW79 BT66:BW69">
    <cfRule type="cellIs" dxfId="17" priority="9" operator="greaterThan">
      <formula>250</formula>
    </cfRule>
  </conditionalFormatting>
  <conditionalFormatting sqref="BD52:BG54 BD73:BG73">
    <cfRule type="cellIs" dxfId="16" priority="8" operator="greaterThan">
      <formula>300</formula>
    </cfRule>
  </conditionalFormatting>
  <conditionalFormatting sqref="CZ52:DC89 DE52:DF8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V52:CV8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52:DO8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52:DD60 DD65:DD68 DD62:DD63 DD71:DD88">
    <cfRule type="cellIs" dxfId="15" priority="3" operator="greaterThan">
      <formula>0.17</formula>
    </cfRule>
    <cfRule type="cellIs" dxfId="14" priority="4" operator="greaterThan">
      <formula>0.11</formula>
    </cfRule>
  </conditionalFormatting>
  <conditionalFormatting sqref="DP52:DP8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O43"/>
  <sheetViews>
    <sheetView zoomScale="70" zoomScaleNormal="70" workbookViewId="0">
      <selection activeCell="B11" sqref="B11"/>
    </sheetView>
  </sheetViews>
  <sheetFormatPr defaultRowHeight="15"/>
  <cols>
    <col min="1" max="1" width="13.140625" customWidth="1"/>
    <col min="2" max="2" width="24" bestFit="1" customWidth="1"/>
    <col min="3" max="3" width="25.28515625" bestFit="1" customWidth="1"/>
    <col min="4" max="4" width="21.42578125" bestFit="1" customWidth="1"/>
    <col min="5" max="5" width="22.7109375" bestFit="1" customWidth="1"/>
  </cols>
  <sheetData>
    <row r="3" spans="1:15">
      <c r="B3" s="91" t="s">
        <v>486</v>
      </c>
    </row>
    <row r="4" spans="1:15">
      <c r="A4" s="91" t="s">
        <v>484</v>
      </c>
      <c r="B4" t="s">
        <v>487</v>
      </c>
      <c r="C4" t="s">
        <v>489</v>
      </c>
      <c r="D4" t="s">
        <v>488</v>
      </c>
      <c r="E4" t="s">
        <v>490</v>
      </c>
    </row>
    <row r="5" spans="1:15">
      <c r="A5" s="92">
        <v>120</v>
      </c>
      <c r="B5" s="93">
        <v>0.02</v>
      </c>
      <c r="C5" s="93">
        <v>3.7999999999999999E-2</v>
      </c>
      <c r="D5" s="93">
        <v>0.35500000000000004</v>
      </c>
      <c r="E5" s="93">
        <v>0.435</v>
      </c>
      <c r="G5">
        <f>A5</f>
        <v>120</v>
      </c>
      <c r="H5">
        <f t="shared" ref="H5:K5" si="0">B5</f>
        <v>0.02</v>
      </c>
      <c r="I5">
        <f t="shared" si="0"/>
        <v>3.7999999999999999E-2</v>
      </c>
      <c r="J5">
        <f t="shared" si="0"/>
        <v>0.35500000000000004</v>
      </c>
      <c r="K5">
        <f t="shared" si="0"/>
        <v>0.435</v>
      </c>
      <c r="M5" t="str">
        <f>CONCATENATE(H5,"-",I5)</f>
        <v>0.02-0.038</v>
      </c>
      <c r="O5" t="str">
        <f>CONCATENATE(J5,"-",K5)</f>
        <v>0.355-0.435</v>
      </c>
    </row>
    <row r="6" spans="1:15">
      <c r="A6" s="92">
        <v>9240</v>
      </c>
      <c r="B6" s="93">
        <v>1.0999999999999999E-2</v>
      </c>
      <c r="C6" s="93">
        <v>1.0999999999999999E-2</v>
      </c>
      <c r="D6" s="93">
        <v>0.17599999999999999</v>
      </c>
      <c r="E6" s="93">
        <v>0.17599999999999999</v>
      </c>
      <c r="G6">
        <f t="shared" ref="G6:G42" si="1">A6</f>
        <v>9240</v>
      </c>
      <c r="H6">
        <f t="shared" ref="H6:H42" si="2">B6</f>
        <v>1.0999999999999999E-2</v>
      </c>
      <c r="I6">
        <f t="shared" ref="I6:I42" si="3">C6</f>
        <v>1.0999999999999999E-2</v>
      </c>
      <c r="J6">
        <f t="shared" ref="J6:J42" si="4">D6</f>
        <v>0.17599999999999999</v>
      </c>
      <c r="K6">
        <f t="shared" ref="K6:K42" si="5">E6</f>
        <v>0.17599999999999999</v>
      </c>
      <c r="M6" t="str">
        <f t="shared" ref="M6:M42" si="6">CONCATENATE(H6,"-",I6)</f>
        <v>0.011-0.011</v>
      </c>
      <c r="O6" t="str">
        <f t="shared" ref="O6:O42" si="7">CONCATENATE(J6,"-",K6)</f>
        <v>0.176-0.176</v>
      </c>
    </row>
    <row r="7" spans="1:15">
      <c r="A7" s="92">
        <v>9245</v>
      </c>
      <c r="B7" s="93">
        <v>0.23</v>
      </c>
      <c r="C7" s="93">
        <v>1.1000000000000001</v>
      </c>
      <c r="D7" s="93">
        <v>0.89700000000000002</v>
      </c>
      <c r="E7" s="93">
        <v>1.1000000000000001</v>
      </c>
      <c r="G7">
        <f t="shared" si="1"/>
        <v>9245</v>
      </c>
      <c r="H7">
        <f t="shared" si="2"/>
        <v>0.23</v>
      </c>
      <c r="I7">
        <f t="shared" si="3"/>
        <v>1.1000000000000001</v>
      </c>
      <c r="J7">
        <f t="shared" si="4"/>
        <v>0.89700000000000002</v>
      </c>
      <c r="K7">
        <f t="shared" si="5"/>
        <v>1.1000000000000001</v>
      </c>
      <c r="M7" t="str">
        <f t="shared" si="6"/>
        <v>0.23-1.1</v>
      </c>
      <c r="O7" t="str">
        <f t="shared" si="7"/>
        <v>0.897-1.1</v>
      </c>
    </row>
    <row r="8" spans="1:15">
      <c r="A8" s="92">
        <v>9274</v>
      </c>
      <c r="B8" s="93">
        <v>3.0000000000000001E-3</v>
      </c>
      <c r="C8" s="93">
        <v>4.9000000000000002E-2</v>
      </c>
      <c r="D8" s="93">
        <v>6.4000000000000001E-2</v>
      </c>
      <c r="E8" s="93">
        <v>0.20499999999999999</v>
      </c>
      <c r="G8">
        <f t="shared" si="1"/>
        <v>9274</v>
      </c>
      <c r="H8">
        <f t="shared" si="2"/>
        <v>3.0000000000000001E-3</v>
      </c>
      <c r="I8">
        <f t="shared" si="3"/>
        <v>4.9000000000000002E-2</v>
      </c>
      <c r="J8">
        <f t="shared" si="4"/>
        <v>6.4000000000000001E-2</v>
      </c>
      <c r="K8">
        <f t="shared" si="5"/>
        <v>0.20499999999999999</v>
      </c>
      <c r="M8" t="str">
        <f t="shared" si="6"/>
        <v>0.003-0.049</v>
      </c>
      <c r="O8" t="str">
        <f t="shared" si="7"/>
        <v>0.064-0.205</v>
      </c>
    </row>
    <row r="9" spans="1:15">
      <c r="A9" s="92">
        <v>9372</v>
      </c>
      <c r="B9" s="93">
        <v>9.7000000000000003E-3</v>
      </c>
      <c r="C9" s="93">
        <v>1.0999999999999999E-2</v>
      </c>
      <c r="D9" s="93">
        <v>0.186</v>
      </c>
      <c r="E9" s="93">
        <v>0.19500000000000001</v>
      </c>
      <c r="G9">
        <f t="shared" si="1"/>
        <v>9372</v>
      </c>
      <c r="H9">
        <f t="shared" si="2"/>
        <v>9.7000000000000003E-3</v>
      </c>
      <c r="I9">
        <f t="shared" si="3"/>
        <v>1.0999999999999999E-2</v>
      </c>
      <c r="J9">
        <f t="shared" si="4"/>
        <v>0.186</v>
      </c>
      <c r="K9">
        <f t="shared" si="5"/>
        <v>0.19500000000000001</v>
      </c>
      <c r="M9" t="str">
        <f t="shared" si="6"/>
        <v>0.0097-0.011</v>
      </c>
      <c r="O9" t="str">
        <f t="shared" si="7"/>
        <v>0.186-0.195</v>
      </c>
    </row>
    <row r="10" spans="1:15">
      <c r="A10" s="92">
        <v>9717</v>
      </c>
      <c r="B10" s="93">
        <v>1.7000000000000001E-2</v>
      </c>
      <c r="C10" s="93">
        <v>1.7999999999999999E-2</v>
      </c>
      <c r="D10" s="93">
        <v>0.26300000000000001</v>
      </c>
      <c r="E10" s="93">
        <v>0.35199999999999998</v>
      </c>
      <c r="G10">
        <f t="shared" si="1"/>
        <v>9717</v>
      </c>
      <c r="H10">
        <f t="shared" si="2"/>
        <v>1.7000000000000001E-2</v>
      </c>
      <c r="I10">
        <f t="shared" si="3"/>
        <v>1.7999999999999999E-2</v>
      </c>
      <c r="J10">
        <f t="shared" si="4"/>
        <v>0.26300000000000001</v>
      </c>
      <c r="K10">
        <f t="shared" si="5"/>
        <v>0.35199999999999998</v>
      </c>
      <c r="M10" t="str">
        <f t="shared" si="6"/>
        <v>0.017-0.018</v>
      </c>
      <c r="O10" t="str">
        <f t="shared" si="7"/>
        <v>0.263-0.352</v>
      </c>
    </row>
    <row r="11" spans="1:15">
      <c r="A11" s="92">
        <v>9853</v>
      </c>
      <c r="B11" s="93">
        <v>5.8000000000000003E-2</v>
      </c>
      <c r="C11" s="93">
        <v>0.06</v>
      </c>
      <c r="D11" s="93">
        <v>8.5999999999999993E-2</v>
      </c>
      <c r="E11" s="93">
        <v>0.125</v>
      </c>
      <c r="G11">
        <f t="shared" si="1"/>
        <v>9853</v>
      </c>
      <c r="H11">
        <f t="shared" si="2"/>
        <v>5.8000000000000003E-2</v>
      </c>
      <c r="I11">
        <f t="shared" si="3"/>
        <v>0.06</v>
      </c>
      <c r="J11">
        <f t="shared" si="4"/>
        <v>8.5999999999999993E-2</v>
      </c>
      <c r="K11">
        <f t="shared" si="5"/>
        <v>0.125</v>
      </c>
      <c r="M11" t="str">
        <f t="shared" si="6"/>
        <v>0.058-0.06</v>
      </c>
      <c r="O11" t="str">
        <f t="shared" si="7"/>
        <v>0.086-0.125</v>
      </c>
    </row>
    <row r="12" spans="1:15">
      <c r="A12" s="92">
        <v>9862</v>
      </c>
      <c r="B12" s="93">
        <v>7.0999999999999994E-2</v>
      </c>
      <c r="C12" s="93">
        <v>9.7000000000000003E-2</v>
      </c>
      <c r="D12" s="93">
        <v>0.129</v>
      </c>
      <c r="E12" s="93">
        <v>0.21099999999999999</v>
      </c>
      <c r="G12">
        <f t="shared" si="1"/>
        <v>9862</v>
      </c>
      <c r="H12">
        <f t="shared" si="2"/>
        <v>7.0999999999999994E-2</v>
      </c>
      <c r="I12">
        <f t="shared" si="3"/>
        <v>9.7000000000000003E-2</v>
      </c>
      <c r="J12">
        <f t="shared" si="4"/>
        <v>0.129</v>
      </c>
      <c r="K12">
        <f t="shared" si="5"/>
        <v>0.21099999999999999</v>
      </c>
      <c r="M12" t="str">
        <f t="shared" si="6"/>
        <v>0.071-0.097</v>
      </c>
      <c r="O12" t="str">
        <f t="shared" si="7"/>
        <v>0.129-0.211</v>
      </c>
    </row>
    <row r="13" spans="1:15">
      <c r="A13" s="92">
        <v>10118</v>
      </c>
      <c r="B13" s="93">
        <v>6.3E-3</v>
      </c>
      <c r="C13" s="93">
        <v>8.8999999999999999E-3</v>
      </c>
      <c r="D13" s="93">
        <v>9.1999999999999998E-2</v>
      </c>
      <c r="E13" s="93">
        <v>0.13400000000000001</v>
      </c>
      <c r="G13">
        <f t="shared" si="1"/>
        <v>10118</v>
      </c>
      <c r="H13">
        <f t="shared" si="2"/>
        <v>6.3E-3</v>
      </c>
      <c r="I13">
        <f t="shared" si="3"/>
        <v>8.8999999999999999E-3</v>
      </c>
      <c r="J13">
        <f t="shared" si="4"/>
        <v>9.1999999999999998E-2</v>
      </c>
      <c r="K13">
        <f t="shared" si="5"/>
        <v>0.13400000000000001</v>
      </c>
      <c r="M13" t="str">
        <f t="shared" si="6"/>
        <v>0.0063-0.0089</v>
      </c>
      <c r="O13" t="str">
        <f t="shared" si="7"/>
        <v>0.092-0.134</v>
      </c>
    </row>
    <row r="14" spans="1:15">
      <c r="A14" s="92">
        <v>10231</v>
      </c>
      <c r="B14" s="93">
        <v>3.0999999999999999E-3</v>
      </c>
      <c r="C14" s="93">
        <v>7.6999999999999999E-2</v>
      </c>
      <c r="D14" s="93">
        <v>7.1999999999999995E-2</v>
      </c>
      <c r="E14" s="93">
        <v>0.16800000000000001</v>
      </c>
      <c r="G14">
        <f t="shared" si="1"/>
        <v>10231</v>
      </c>
      <c r="H14">
        <f t="shared" si="2"/>
        <v>3.0999999999999999E-3</v>
      </c>
      <c r="I14">
        <f t="shared" si="3"/>
        <v>7.6999999999999999E-2</v>
      </c>
      <c r="J14">
        <f t="shared" si="4"/>
        <v>7.1999999999999995E-2</v>
      </c>
      <c r="K14">
        <f t="shared" si="5"/>
        <v>0.16800000000000001</v>
      </c>
      <c r="M14" t="str">
        <f t="shared" si="6"/>
        <v>0.0031-0.077</v>
      </c>
      <c r="O14" t="str">
        <f t="shared" si="7"/>
        <v>0.072-0.168</v>
      </c>
    </row>
    <row r="15" spans="1:15">
      <c r="A15" s="92">
        <v>10232</v>
      </c>
      <c r="B15" s="93">
        <v>0.11</v>
      </c>
      <c r="C15" s="93">
        <v>0.12</v>
      </c>
      <c r="D15" s="93">
        <v>0.13400000000000001</v>
      </c>
      <c r="E15" s="93">
        <v>0.22600000000000001</v>
      </c>
      <c r="G15">
        <f t="shared" si="1"/>
        <v>10232</v>
      </c>
      <c r="H15">
        <f t="shared" si="2"/>
        <v>0.11</v>
      </c>
      <c r="I15">
        <f t="shared" si="3"/>
        <v>0.12</v>
      </c>
      <c r="J15">
        <f t="shared" si="4"/>
        <v>0.13400000000000001</v>
      </c>
      <c r="K15">
        <f t="shared" si="5"/>
        <v>0.22600000000000001</v>
      </c>
      <c r="M15" t="str">
        <f t="shared" si="6"/>
        <v>0.11-0.12</v>
      </c>
      <c r="O15" t="str">
        <f t="shared" si="7"/>
        <v>0.134-0.226</v>
      </c>
    </row>
    <row r="16" spans="1:15">
      <c r="A16" s="92">
        <v>10240</v>
      </c>
      <c r="B16" s="93">
        <v>2.3E-2</v>
      </c>
      <c r="C16" s="93">
        <v>2.4E-2</v>
      </c>
      <c r="D16" s="93">
        <v>9.0999999999999998E-2</v>
      </c>
      <c r="E16" s="93">
        <v>0.11899999999999999</v>
      </c>
      <c r="G16">
        <f t="shared" si="1"/>
        <v>10240</v>
      </c>
      <c r="H16">
        <f t="shared" si="2"/>
        <v>2.3E-2</v>
      </c>
      <c r="I16">
        <f t="shared" si="3"/>
        <v>2.4E-2</v>
      </c>
      <c r="J16">
        <f t="shared" si="4"/>
        <v>9.0999999999999998E-2</v>
      </c>
      <c r="K16">
        <f t="shared" si="5"/>
        <v>0.11899999999999999</v>
      </c>
      <c r="M16" t="str">
        <f t="shared" si="6"/>
        <v>0.023-0.024</v>
      </c>
      <c r="O16" t="str">
        <f t="shared" si="7"/>
        <v>0.091-0.119</v>
      </c>
    </row>
    <row r="17" spans="1:15">
      <c r="A17" s="92">
        <v>10283</v>
      </c>
      <c r="B17" s="93">
        <v>6.0999999999999999E-2</v>
      </c>
      <c r="C17" s="93">
        <v>7.0000000000000007E-2</v>
      </c>
      <c r="D17" s="93">
        <v>0.123</v>
      </c>
      <c r="E17" s="93">
        <v>0.188</v>
      </c>
      <c r="G17">
        <f t="shared" si="1"/>
        <v>10283</v>
      </c>
      <c r="H17">
        <f t="shared" si="2"/>
        <v>6.0999999999999999E-2</v>
      </c>
      <c r="I17">
        <f t="shared" si="3"/>
        <v>7.0000000000000007E-2</v>
      </c>
      <c r="J17">
        <f t="shared" si="4"/>
        <v>0.123</v>
      </c>
      <c r="K17">
        <f t="shared" si="5"/>
        <v>0.188</v>
      </c>
      <c r="M17" t="str">
        <f t="shared" si="6"/>
        <v>0.061-0.07</v>
      </c>
      <c r="O17" t="str">
        <f t="shared" si="7"/>
        <v>0.123-0.188</v>
      </c>
    </row>
    <row r="18" spans="1:15">
      <c r="A18" s="92">
        <v>10322</v>
      </c>
      <c r="B18" s="93">
        <v>0.12</v>
      </c>
      <c r="C18" s="93">
        <v>0.15</v>
      </c>
      <c r="D18" s="93">
        <v>0.192</v>
      </c>
      <c r="E18" s="93">
        <v>0.27800000000000002</v>
      </c>
      <c r="G18">
        <f t="shared" si="1"/>
        <v>10322</v>
      </c>
      <c r="H18">
        <f t="shared" si="2"/>
        <v>0.12</v>
      </c>
      <c r="I18">
        <f t="shared" si="3"/>
        <v>0.15</v>
      </c>
      <c r="J18">
        <f t="shared" si="4"/>
        <v>0.192</v>
      </c>
      <c r="K18">
        <f t="shared" si="5"/>
        <v>0.27800000000000002</v>
      </c>
      <c r="M18" t="str">
        <f t="shared" si="6"/>
        <v>0.12-0.15</v>
      </c>
      <c r="O18" t="str">
        <f t="shared" si="7"/>
        <v>0.192-0.278</v>
      </c>
    </row>
    <row r="19" spans="1:15">
      <c r="A19" s="92">
        <v>10324</v>
      </c>
      <c r="B19" s="93">
        <v>0.11</v>
      </c>
      <c r="C19" s="93">
        <v>0.14000000000000001</v>
      </c>
      <c r="D19" s="93">
        <v>0.13400000000000001</v>
      </c>
      <c r="E19" s="93">
        <v>0.17699999999999999</v>
      </c>
      <c r="G19">
        <f t="shared" si="1"/>
        <v>10324</v>
      </c>
      <c r="H19">
        <f t="shared" si="2"/>
        <v>0.11</v>
      </c>
      <c r="I19">
        <f t="shared" si="3"/>
        <v>0.14000000000000001</v>
      </c>
      <c r="J19">
        <f t="shared" si="4"/>
        <v>0.13400000000000001</v>
      </c>
      <c r="K19">
        <f t="shared" si="5"/>
        <v>0.17699999999999999</v>
      </c>
      <c r="M19" t="str">
        <f t="shared" si="6"/>
        <v>0.11-0.14</v>
      </c>
      <c r="O19" t="str">
        <f t="shared" si="7"/>
        <v>0.134-0.177</v>
      </c>
    </row>
    <row r="20" spans="1:15">
      <c r="A20" s="92">
        <v>10329</v>
      </c>
      <c r="B20" s="93">
        <v>7.2999999999999995E-2</v>
      </c>
      <c r="C20" s="93">
        <v>0.08</v>
      </c>
      <c r="D20" s="93">
        <v>0.182</v>
      </c>
      <c r="E20" s="93">
        <v>0.223</v>
      </c>
      <c r="G20">
        <f t="shared" si="1"/>
        <v>10329</v>
      </c>
      <c r="H20">
        <f t="shared" si="2"/>
        <v>7.2999999999999995E-2</v>
      </c>
      <c r="I20">
        <f t="shared" si="3"/>
        <v>0.08</v>
      </c>
      <c r="J20">
        <f t="shared" si="4"/>
        <v>0.182</v>
      </c>
      <c r="K20">
        <f t="shared" si="5"/>
        <v>0.223</v>
      </c>
      <c r="M20" t="str">
        <f t="shared" si="6"/>
        <v>0.073-0.08</v>
      </c>
      <c r="O20" t="str">
        <f t="shared" si="7"/>
        <v>0.182-0.223</v>
      </c>
    </row>
    <row r="21" spans="1:15">
      <c r="A21" s="92">
        <v>10769</v>
      </c>
      <c r="B21" s="93">
        <v>1.0999999999999999E-2</v>
      </c>
      <c r="C21" s="93">
        <v>1.2E-2</v>
      </c>
      <c r="D21" s="93">
        <v>0.123</v>
      </c>
      <c r="E21" s="93">
        <v>0.152</v>
      </c>
      <c r="G21">
        <f t="shared" si="1"/>
        <v>10769</v>
      </c>
      <c r="H21">
        <f t="shared" si="2"/>
        <v>1.0999999999999999E-2</v>
      </c>
      <c r="I21">
        <f t="shared" si="3"/>
        <v>1.2E-2</v>
      </c>
      <c r="J21">
        <f t="shared" si="4"/>
        <v>0.123</v>
      </c>
      <c r="K21">
        <f t="shared" si="5"/>
        <v>0.152</v>
      </c>
      <c r="M21" t="str">
        <f t="shared" si="6"/>
        <v>0.011-0.012</v>
      </c>
      <c r="O21" t="str">
        <f t="shared" si="7"/>
        <v>0.123-0.152</v>
      </c>
    </row>
    <row r="22" spans="1:15">
      <c r="A22" s="92">
        <v>10814</v>
      </c>
      <c r="B22" s="93">
        <v>0.11</v>
      </c>
      <c r="C22" s="93">
        <v>0.15</v>
      </c>
      <c r="D22" s="93">
        <v>0.75</v>
      </c>
      <c r="E22" s="93">
        <v>1.2000000000000002</v>
      </c>
      <c r="G22">
        <f t="shared" si="1"/>
        <v>10814</v>
      </c>
      <c r="H22">
        <f t="shared" si="2"/>
        <v>0.11</v>
      </c>
      <c r="I22">
        <f t="shared" si="3"/>
        <v>0.15</v>
      </c>
      <c r="J22">
        <f t="shared" si="4"/>
        <v>0.75</v>
      </c>
      <c r="K22">
        <f t="shared" si="5"/>
        <v>1.2000000000000002</v>
      </c>
      <c r="M22" t="str">
        <f t="shared" si="6"/>
        <v>0.11-0.15</v>
      </c>
      <c r="O22" t="str">
        <f t="shared" si="7"/>
        <v>0.75-1.2</v>
      </c>
    </row>
    <row r="23" spans="1:15">
      <c r="A23" s="92">
        <v>10815</v>
      </c>
      <c r="B23" s="93">
        <v>1.4E-2</v>
      </c>
      <c r="C23" s="93">
        <v>2.1999999999999999E-2</v>
      </c>
      <c r="D23" s="93">
        <v>0.19</v>
      </c>
      <c r="E23" s="93">
        <v>0.21000000000000002</v>
      </c>
      <c r="G23">
        <f t="shared" si="1"/>
        <v>10815</v>
      </c>
      <c r="H23">
        <f t="shared" si="2"/>
        <v>1.4E-2</v>
      </c>
      <c r="I23">
        <f t="shared" si="3"/>
        <v>2.1999999999999999E-2</v>
      </c>
      <c r="J23">
        <f t="shared" si="4"/>
        <v>0.19</v>
      </c>
      <c r="K23">
        <f t="shared" si="5"/>
        <v>0.21000000000000002</v>
      </c>
      <c r="M23" t="str">
        <f t="shared" si="6"/>
        <v>0.014-0.022</v>
      </c>
      <c r="O23" t="str">
        <f t="shared" si="7"/>
        <v>0.19-0.21</v>
      </c>
    </row>
    <row r="24" spans="1:15">
      <c r="A24" s="92">
        <v>10818</v>
      </c>
      <c r="B24" s="93">
        <v>5.0000000000000001E-3</v>
      </c>
      <c r="C24" s="93">
        <v>0.12</v>
      </c>
      <c r="D24" s="93">
        <v>7.5000000000000011E-2</v>
      </c>
      <c r="E24" s="93">
        <v>1.27</v>
      </c>
      <c r="G24">
        <f t="shared" si="1"/>
        <v>10818</v>
      </c>
      <c r="H24">
        <f t="shared" si="2"/>
        <v>5.0000000000000001E-3</v>
      </c>
      <c r="I24">
        <f t="shared" si="3"/>
        <v>0.12</v>
      </c>
      <c r="J24">
        <f t="shared" si="4"/>
        <v>7.5000000000000011E-2</v>
      </c>
      <c r="K24">
        <f t="shared" si="5"/>
        <v>1.27</v>
      </c>
      <c r="M24" t="str">
        <f t="shared" si="6"/>
        <v>0.005-0.12</v>
      </c>
      <c r="O24" t="str">
        <f t="shared" si="7"/>
        <v>0.075-1.27</v>
      </c>
    </row>
    <row r="25" spans="1:15">
      <c r="A25" s="92">
        <v>12555</v>
      </c>
      <c r="B25" s="93">
        <v>7.6E-3</v>
      </c>
      <c r="C25" s="93">
        <v>8.8000000000000005E-3</v>
      </c>
      <c r="D25" s="93">
        <v>0.11</v>
      </c>
      <c r="E25" s="93">
        <v>0.29000000000000004</v>
      </c>
      <c r="G25">
        <f t="shared" si="1"/>
        <v>12555</v>
      </c>
      <c r="H25">
        <f t="shared" si="2"/>
        <v>7.6E-3</v>
      </c>
      <c r="I25">
        <f t="shared" si="3"/>
        <v>8.8000000000000005E-3</v>
      </c>
      <c r="J25">
        <f t="shared" si="4"/>
        <v>0.11</v>
      </c>
      <c r="K25">
        <f t="shared" si="5"/>
        <v>0.29000000000000004</v>
      </c>
      <c r="M25" t="str">
        <f t="shared" si="6"/>
        <v>0.0076-0.0088</v>
      </c>
      <c r="O25" t="str">
        <f t="shared" si="7"/>
        <v>0.11-0.29</v>
      </c>
    </row>
    <row r="26" spans="1:15">
      <c r="A26" s="92">
        <v>12809</v>
      </c>
      <c r="B26" s="93">
        <v>5.6000000000000001E-2</v>
      </c>
      <c r="C26" s="93">
        <v>9.9000000000000005E-2</v>
      </c>
      <c r="D26" s="93">
        <v>0.36500000000000005</v>
      </c>
      <c r="E26" s="93">
        <v>0.55500000000000005</v>
      </c>
      <c r="G26">
        <f t="shared" si="1"/>
        <v>12809</v>
      </c>
      <c r="H26">
        <f t="shared" si="2"/>
        <v>5.6000000000000001E-2</v>
      </c>
      <c r="I26">
        <f t="shared" si="3"/>
        <v>9.9000000000000005E-2</v>
      </c>
      <c r="J26">
        <f t="shared" si="4"/>
        <v>0.36500000000000005</v>
      </c>
      <c r="K26">
        <f t="shared" si="5"/>
        <v>0.55500000000000005</v>
      </c>
      <c r="M26" t="str">
        <f t="shared" si="6"/>
        <v>0.056-0.099</v>
      </c>
      <c r="O26" t="str">
        <f t="shared" si="7"/>
        <v>0.365-0.555</v>
      </c>
    </row>
    <row r="27" spans="1:15">
      <c r="A27" s="92">
        <v>12811</v>
      </c>
      <c r="B27" s="93">
        <v>0.04</v>
      </c>
      <c r="C27" s="93">
        <v>7.2999999999999995E-2</v>
      </c>
      <c r="D27" s="93">
        <v>0.35500000000000004</v>
      </c>
      <c r="E27" s="93">
        <v>0.63500000000000001</v>
      </c>
      <c r="G27">
        <f t="shared" si="1"/>
        <v>12811</v>
      </c>
      <c r="H27">
        <f t="shared" si="2"/>
        <v>0.04</v>
      </c>
      <c r="I27">
        <f t="shared" si="3"/>
        <v>7.2999999999999995E-2</v>
      </c>
      <c r="J27">
        <f t="shared" si="4"/>
        <v>0.35500000000000004</v>
      </c>
      <c r="K27">
        <f t="shared" si="5"/>
        <v>0.63500000000000001</v>
      </c>
      <c r="M27" t="str">
        <f t="shared" si="6"/>
        <v>0.04-0.073</v>
      </c>
      <c r="O27" t="str">
        <f t="shared" si="7"/>
        <v>0.355-0.635</v>
      </c>
    </row>
    <row r="28" spans="1:15">
      <c r="A28" s="92">
        <v>12815</v>
      </c>
      <c r="B28" s="93">
        <v>7.3999999999999996E-2</v>
      </c>
      <c r="C28" s="93">
        <v>0.1</v>
      </c>
      <c r="D28" s="93">
        <v>0.375</v>
      </c>
      <c r="E28" s="93">
        <v>0.42500000000000004</v>
      </c>
      <c r="G28">
        <f t="shared" si="1"/>
        <v>12815</v>
      </c>
      <c r="H28">
        <f t="shared" si="2"/>
        <v>7.3999999999999996E-2</v>
      </c>
      <c r="I28">
        <f t="shared" si="3"/>
        <v>0.1</v>
      </c>
      <c r="J28">
        <f t="shared" si="4"/>
        <v>0.375</v>
      </c>
      <c r="K28">
        <f t="shared" si="5"/>
        <v>0.42500000000000004</v>
      </c>
      <c r="M28" t="str">
        <f t="shared" si="6"/>
        <v>0.074-0.1</v>
      </c>
      <c r="O28" t="str">
        <f t="shared" si="7"/>
        <v>0.375-0.425</v>
      </c>
    </row>
    <row r="29" spans="1:15">
      <c r="A29" s="92">
        <v>12817</v>
      </c>
      <c r="B29" s="93">
        <v>0.03</v>
      </c>
      <c r="C29" s="93">
        <v>4.2999999999999997E-2</v>
      </c>
      <c r="D29" s="93">
        <v>0.32500000000000001</v>
      </c>
      <c r="E29" s="93">
        <v>0.32500000000000001</v>
      </c>
      <c r="G29">
        <f t="shared" si="1"/>
        <v>12817</v>
      </c>
      <c r="H29">
        <f t="shared" si="2"/>
        <v>0.03</v>
      </c>
      <c r="I29">
        <f t="shared" si="3"/>
        <v>4.2999999999999997E-2</v>
      </c>
      <c r="J29">
        <f t="shared" si="4"/>
        <v>0.32500000000000001</v>
      </c>
      <c r="K29">
        <f t="shared" si="5"/>
        <v>0.32500000000000001</v>
      </c>
      <c r="M29" t="str">
        <f t="shared" si="6"/>
        <v>0.03-0.043</v>
      </c>
      <c r="O29" t="str">
        <f t="shared" si="7"/>
        <v>0.325-0.325</v>
      </c>
    </row>
    <row r="30" spans="1:15">
      <c r="A30" s="92">
        <v>12940</v>
      </c>
      <c r="B30" s="93">
        <v>4.8000000000000001E-2</v>
      </c>
      <c r="C30" s="93">
        <v>6.4000000000000001E-2</v>
      </c>
      <c r="D30" s="93">
        <v>0.48500000000000004</v>
      </c>
      <c r="E30" s="93">
        <v>0.5</v>
      </c>
      <c r="G30">
        <f t="shared" si="1"/>
        <v>12940</v>
      </c>
      <c r="H30">
        <f t="shared" si="2"/>
        <v>4.8000000000000001E-2</v>
      </c>
      <c r="I30">
        <f t="shared" si="3"/>
        <v>6.4000000000000001E-2</v>
      </c>
      <c r="J30">
        <f t="shared" si="4"/>
        <v>0.48500000000000004</v>
      </c>
      <c r="K30">
        <f t="shared" si="5"/>
        <v>0.5</v>
      </c>
      <c r="M30" t="str">
        <f t="shared" si="6"/>
        <v>0.048-0.064</v>
      </c>
      <c r="O30" t="str">
        <f t="shared" si="7"/>
        <v>0.485-0.5</v>
      </c>
    </row>
    <row r="31" spans="1:15">
      <c r="A31" s="92">
        <v>12946</v>
      </c>
      <c r="B31" s="93">
        <v>9.2999999999999992E-3</v>
      </c>
      <c r="C31" s="93">
        <v>2.1999999999999999E-2</v>
      </c>
      <c r="D31" s="93">
        <v>0.22500000000000001</v>
      </c>
      <c r="E31" s="93">
        <v>0.26500000000000001</v>
      </c>
      <c r="G31">
        <f t="shared" si="1"/>
        <v>12946</v>
      </c>
      <c r="H31">
        <f t="shared" si="2"/>
        <v>9.2999999999999992E-3</v>
      </c>
      <c r="I31">
        <f t="shared" si="3"/>
        <v>2.1999999999999999E-2</v>
      </c>
      <c r="J31">
        <f t="shared" si="4"/>
        <v>0.22500000000000001</v>
      </c>
      <c r="K31">
        <f t="shared" si="5"/>
        <v>0.26500000000000001</v>
      </c>
      <c r="M31" t="str">
        <f t="shared" si="6"/>
        <v>0.0093-0.022</v>
      </c>
      <c r="O31" t="str">
        <f t="shared" si="7"/>
        <v>0.225-0.265</v>
      </c>
    </row>
    <row r="32" spans="1:15">
      <c r="A32" s="92" t="s">
        <v>165</v>
      </c>
      <c r="B32" s="93">
        <v>4.7000000000000002E-3</v>
      </c>
      <c r="C32" s="93">
        <v>0.13</v>
      </c>
      <c r="D32" s="93">
        <v>5.0999999999999997E-2</v>
      </c>
      <c r="E32" s="93">
        <v>0.14099999999999999</v>
      </c>
      <c r="G32" t="str">
        <f t="shared" si="1"/>
        <v>10267A</v>
      </c>
      <c r="H32">
        <f t="shared" si="2"/>
        <v>4.7000000000000002E-3</v>
      </c>
      <c r="I32">
        <f t="shared" si="3"/>
        <v>0.13</v>
      </c>
      <c r="J32">
        <f t="shared" si="4"/>
        <v>5.0999999999999997E-2</v>
      </c>
      <c r="K32">
        <f t="shared" si="5"/>
        <v>0.14099999999999999</v>
      </c>
      <c r="M32" t="str">
        <f t="shared" si="6"/>
        <v>0.0047-0.13</v>
      </c>
      <c r="O32" t="str">
        <f t="shared" si="7"/>
        <v>0.051-0.141</v>
      </c>
    </row>
    <row r="33" spans="1:15">
      <c r="A33" s="92" t="s">
        <v>172</v>
      </c>
      <c r="B33" s="93">
        <v>1.2E-2</v>
      </c>
      <c r="C33" s="93">
        <v>1.4999999999999999E-2</v>
      </c>
      <c r="D33" s="93">
        <v>0.108</v>
      </c>
      <c r="E33" s="93">
        <v>0.13300000000000001</v>
      </c>
      <c r="G33" t="str">
        <f t="shared" si="1"/>
        <v>10268B</v>
      </c>
      <c r="H33">
        <f t="shared" si="2"/>
        <v>1.2E-2</v>
      </c>
      <c r="I33">
        <f t="shared" si="3"/>
        <v>1.4999999999999999E-2</v>
      </c>
      <c r="J33">
        <f t="shared" si="4"/>
        <v>0.108</v>
      </c>
      <c r="K33">
        <f t="shared" si="5"/>
        <v>0.13300000000000001</v>
      </c>
      <c r="M33" t="str">
        <f t="shared" si="6"/>
        <v>0.012-0.015</v>
      </c>
      <c r="O33" t="str">
        <f t="shared" si="7"/>
        <v>0.108-0.133</v>
      </c>
    </row>
    <row r="34" spans="1:15">
      <c r="A34" s="92" t="s">
        <v>77</v>
      </c>
      <c r="B34" s="93">
        <v>1.2E-2</v>
      </c>
      <c r="C34" s="93">
        <v>1.9E-2</v>
      </c>
      <c r="D34" s="93">
        <v>0.14899999999999999</v>
      </c>
      <c r="E34" s="93">
        <v>0.16800000000000001</v>
      </c>
      <c r="G34" t="str">
        <f t="shared" si="1"/>
        <v>10767B</v>
      </c>
      <c r="H34">
        <f t="shared" si="2"/>
        <v>1.2E-2</v>
      </c>
      <c r="I34">
        <f t="shared" si="3"/>
        <v>1.9E-2</v>
      </c>
      <c r="J34">
        <f t="shared" si="4"/>
        <v>0.14899999999999999</v>
      </c>
      <c r="K34">
        <f t="shared" si="5"/>
        <v>0.16800000000000001</v>
      </c>
      <c r="M34" t="str">
        <f t="shared" si="6"/>
        <v>0.012-0.019</v>
      </c>
      <c r="O34" t="str">
        <f t="shared" si="7"/>
        <v>0.149-0.168</v>
      </c>
    </row>
    <row r="35" spans="1:15">
      <c r="A35" s="92" t="s">
        <v>70</v>
      </c>
      <c r="B35" s="93">
        <v>1.0999999999999999E-2</v>
      </c>
      <c r="C35" s="93">
        <v>1.9E-2</v>
      </c>
      <c r="D35" s="93">
        <v>0.20100000000000001</v>
      </c>
      <c r="E35" s="93">
        <v>0.23300000000000001</v>
      </c>
      <c r="G35" t="str">
        <f t="shared" si="1"/>
        <v>10770A</v>
      </c>
      <c r="H35">
        <f t="shared" si="2"/>
        <v>1.0999999999999999E-2</v>
      </c>
      <c r="I35">
        <f t="shared" si="3"/>
        <v>1.9E-2</v>
      </c>
      <c r="J35">
        <f t="shared" si="4"/>
        <v>0.20100000000000001</v>
      </c>
      <c r="K35">
        <f t="shared" si="5"/>
        <v>0.23300000000000001</v>
      </c>
      <c r="M35" t="str">
        <f t="shared" si="6"/>
        <v>0.011-0.019</v>
      </c>
      <c r="O35" t="str">
        <f t="shared" si="7"/>
        <v>0.201-0.233</v>
      </c>
    </row>
    <row r="36" spans="1:15">
      <c r="A36" s="92" t="s">
        <v>371</v>
      </c>
      <c r="B36" s="93">
        <v>5.0000000000000001E-3</v>
      </c>
      <c r="C36" s="93">
        <v>6.7000000000000002E-3</v>
      </c>
      <c r="D36" s="93">
        <v>0.27100000000000002</v>
      </c>
      <c r="E36" s="93">
        <v>0.28000000000000003</v>
      </c>
      <c r="G36" t="str">
        <f t="shared" si="1"/>
        <v>12554A</v>
      </c>
      <c r="H36">
        <f t="shared" si="2"/>
        <v>5.0000000000000001E-3</v>
      </c>
      <c r="I36">
        <f t="shared" si="3"/>
        <v>6.7000000000000002E-3</v>
      </c>
      <c r="J36">
        <f t="shared" si="4"/>
        <v>0.27100000000000002</v>
      </c>
      <c r="K36">
        <f t="shared" si="5"/>
        <v>0.28000000000000003</v>
      </c>
      <c r="M36" t="str">
        <f t="shared" si="6"/>
        <v>0.005-0.0067</v>
      </c>
      <c r="O36" t="str">
        <f t="shared" si="7"/>
        <v>0.271-0.28</v>
      </c>
    </row>
    <row r="37" spans="1:15">
      <c r="A37" s="92" t="s">
        <v>366</v>
      </c>
      <c r="B37" s="93">
        <v>5.0999999999999997E-2</v>
      </c>
      <c r="C37" s="93">
        <v>7.9000000000000001E-2</v>
      </c>
      <c r="D37" s="93">
        <v>0.74</v>
      </c>
      <c r="E37" s="93">
        <v>1.02</v>
      </c>
      <c r="G37" t="str">
        <f t="shared" si="1"/>
        <v>12554B</v>
      </c>
      <c r="H37">
        <f t="shared" si="2"/>
        <v>5.0999999999999997E-2</v>
      </c>
      <c r="I37">
        <f t="shared" si="3"/>
        <v>7.9000000000000001E-2</v>
      </c>
      <c r="J37">
        <f t="shared" si="4"/>
        <v>0.74</v>
      </c>
      <c r="K37">
        <f t="shared" si="5"/>
        <v>1.02</v>
      </c>
      <c r="M37" t="str">
        <f t="shared" si="6"/>
        <v>0.051-0.079</v>
      </c>
      <c r="O37" t="str">
        <f t="shared" si="7"/>
        <v>0.74-1.02</v>
      </c>
    </row>
    <row r="38" spans="1:15">
      <c r="A38" s="92" t="s">
        <v>384</v>
      </c>
      <c r="B38" s="93">
        <v>5.0000000000000001E-3</v>
      </c>
      <c r="C38" s="93">
        <v>1.2999999999999999E-2</v>
      </c>
      <c r="D38" s="93">
        <v>0.14000000000000001</v>
      </c>
      <c r="E38" s="93">
        <v>0.32699999999999996</v>
      </c>
      <c r="G38" t="str">
        <f t="shared" si="1"/>
        <v>12783B</v>
      </c>
      <c r="H38">
        <f t="shared" si="2"/>
        <v>5.0000000000000001E-3</v>
      </c>
      <c r="I38">
        <f t="shared" si="3"/>
        <v>1.2999999999999999E-2</v>
      </c>
      <c r="J38">
        <f t="shared" si="4"/>
        <v>0.14000000000000001</v>
      </c>
      <c r="K38">
        <f t="shared" si="5"/>
        <v>0.32699999999999996</v>
      </c>
      <c r="M38" t="str">
        <f t="shared" si="6"/>
        <v>0.005-0.013</v>
      </c>
      <c r="O38" t="str">
        <f t="shared" si="7"/>
        <v>0.14-0.327</v>
      </c>
    </row>
    <row r="39" spans="1:15">
      <c r="A39" s="92" t="s">
        <v>388</v>
      </c>
      <c r="B39" s="93">
        <v>0.06</v>
      </c>
      <c r="C39" s="93">
        <v>0.1</v>
      </c>
      <c r="D39" s="93">
        <v>0.36</v>
      </c>
      <c r="E39" s="93">
        <v>0.39</v>
      </c>
      <c r="G39" t="str">
        <f t="shared" si="1"/>
        <v>12783C</v>
      </c>
      <c r="H39">
        <f t="shared" si="2"/>
        <v>0.06</v>
      </c>
      <c r="I39">
        <f t="shared" si="3"/>
        <v>0.1</v>
      </c>
      <c r="J39">
        <f t="shared" si="4"/>
        <v>0.36</v>
      </c>
      <c r="K39">
        <f t="shared" si="5"/>
        <v>0.39</v>
      </c>
      <c r="M39" t="str">
        <f t="shared" si="6"/>
        <v>0.06-0.1</v>
      </c>
      <c r="O39" t="str">
        <f t="shared" si="7"/>
        <v>0.36-0.39</v>
      </c>
    </row>
    <row r="40" spans="1:15">
      <c r="A40" s="92" t="s">
        <v>378</v>
      </c>
      <c r="B40" s="93">
        <v>5.5999999999999999E-3</v>
      </c>
      <c r="C40" s="93">
        <v>1.0999999999999999E-2</v>
      </c>
      <c r="D40" s="93">
        <v>7.5000000000000011E-2</v>
      </c>
      <c r="E40" s="93">
        <v>0.27500000000000002</v>
      </c>
      <c r="G40" t="str">
        <f t="shared" si="1"/>
        <v>12786B</v>
      </c>
      <c r="H40">
        <f t="shared" si="2"/>
        <v>5.5999999999999999E-3</v>
      </c>
      <c r="I40">
        <f t="shared" si="3"/>
        <v>1.0999999999999999E-2</v>
      </c>
      <c r="J40">
        <f t="shared" si="4"/>
        <v>7.5000000000000011E-2</v>
      </c>
      <c r="K40">
        <f t="shared" si="5"/>
        <v>0.27500000000000002</v>
      </c>
      <c r="M40" t="str">
        <f t="shared" si="6"/>
        <v>0.0056-0.011</v>
      </c>
      <c r="O40" t="str">
        <f t="shared" si="7"/>
        <v>0.075-0.275</v>
      </c>
    </row>
    <row r="41" spans="1:15">
      <c r="A41" s="92" t="s">
        <v>362</v>
      </c>
      <c r="B41" s="93">
        <v>0.12</v>
      </c>
      <c r="C41" s="93">
        <v>0.16</v>
      </c>
      <c r="D41" s="93">
        <v>0.62</v>
      </c>
      <c r="E41" s="93">
        <v>0.83000000000000007</v>
      </c>
      <c r="G41" t="str">
        <f t="shared" si="1"/>
        <v>12805B</v>
      </c>
      <c r="H41">
        <f t="shared" si="2"/>
        <v>0.12</v>
      </c>
      <c r="I41">
        <f t="shared" si="3"/>
        <v>0.16</v>
      </c>
      <c r="J41">
        <f t="shared" si="4"/>
        <v>0.62</v>
      </c>
      <c r="K41">
        <f t="shared" si="5"/>
        <v>0.83000000000000007</v>
      </c>
      <c r="M41" t="str">
        <f t="shared" si="6"/>
        <v>0.12-0.16</v>
      </c>
      <c r="O41" t="str">
        <f t="shared" si="7"/>
        <v>0.62-0.83</v>
      </c>
    </row>
    <row r="42" spans="1:15">
      <c r="A42" s="92" t="s">
        <v>97</v>
      </c>
      <c r="B42" s="93">
        <v>3.0000000000000001E-3</v>
      </c>
      <c r="C42" s="93">
        <v>3.0000000000000001E-3</v>
      </c>
      <c r="D42" s="93">
        <v>6.0999999999999999E-2</v>
      </c>
      <c r="E42" s="93">
        <v>0.156</v>
      </c>
      <c r="G42" t="str">
        <f t="shared" si="1"/>
        <v>138A</v>
      </c>
      <c r="H42">
        <f t="shared" si="2"/>
        <v>3.0000000000000001E-3</v>
      </c>
      <c r="I42">
        <f t="shared" si="3"/>
        <v>3.0000000000000001E-3</v>
      </c>
      <c r="J42">
        <f t="shared" si="4"/>
        <v>6.0999999999999999E-2</v>
      </c>
      <c r="K42">
        <f t="shared" si="5"/>
        <v>0.156</v>
      </c>
      <c r="M42" t="str">
        <f t="shared" si="6"/>
        <v>0.003-0.003</v>
      </c>
      <c r="O42" t="str">
        <f t="shared" si="7"/>
        <v>0.061-0.156</v>
      </c>
    </row>
    <row r="43" spans="1:15">
      <c r="A43" s="92" t="s">
        <v>485</v>
      </c>
      <c r="B43" s="93">
        <v>3.0000000000000001E-3</v>
      </c>
      <c r="C43" s="93">
        <v>1.1000000000000001</v>
      </c>
      <c r="D43" s="93">
        <v>5.0999999999999997E-2</v>
      </c>
      <c r="E43" s="93">
        <v>1.27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45"/>
  <sheetViews>
    <sheetView topLeftCell="A6" workbookViewId="0">
      <selection activeCell="A4" sqref="A4:B44"/>
    </sheetView>
  </sheetViews>
  <sheetFormatPr defaultRowHeight="15"/>
  <cols>
    <col min="1" max="1" width="13.140625" customWidth="1"/>
    <col min="2" max="2" width="19.42578125" bestFit="1" customWidth="1"/>
  </cols>
  <sheetData>
    <row r="3" spans="1:2">
      <c r="A3" s="91" t="s">
        <v>484</v>
      </c>
      <c r="B3" t="s">
        <v>604</v>
      </c>
    </row>
    <row r="4" spans="1:2">
      <c r="A4" s="92">
        <v>120</v>
      </c>
      <c r="B4" s="93">
        <v>14.598684210526315</v>
      </c>
    </row>
    <row r="5" spans="1:2">
      <c r="A5" s="92">
        <v>5574</v>
      </c>
      <c r="B5" s="93"/>
    </row>
    <row r="6" spans="1:2">
      <c r="A6" s="92">
        <v>5577</v>
      </c>
      <c r="B6" s="93"/>
    </row>
    <row r="7" spans="1:2">
      <c r="A7" s="92">
        <v>5580</v>
      </c>
      <c r="B7" s="93"/>
    </row>
    <row r="8" spans="1:2">
      <c r="A8" s="92">
        <v>9240</v>
      </c>
      <c r="B8" s="93" t="e">
        <v>#VALUE!</v>
      </c>
    </row>
    <row r="9" spans="1:2">
      <c r="A9" s="92">
        <v>9245</v>
      </c>
      <c r="B9" s="93">
        <v>2.4500000000000002</v>
      </c>
    </row>
    <row r="10" spans="1:2">
      <c r="A10" s="92">
        <v>9274</v>
      </c>
      <c r="B10" s="93">
        <v>8.5245439084724808</v>
      </c>
    </row>
    <row r="11" spans="1:2">
      <c r="A11" s="92">
        <v>9372</v>
      </c>
      <c r="B11" s="93">
        <v>18.506091846298034</v>
      </c>
    </row>
    <row r="12" spans="1:2">
      <c r="A12" s="92">
        <v>9717</v>
      </c>
      <c r="B12" s="93">
        <v>17.658496732026144</v>
      </c>
    </row>
    <row r="13" spans="1:2">
      <c r="A13" s="92">
        <v>9853</v>
      </c>
      <c r="B13" s="93">
        <v>1.7830459770114944</v>
      </c>
    </row>
    <row r="14" spans="1:2">
      <c r="A14" s="92">
        <v>9862</v>
      </c>
      <c r="B14" s="93">
        <v>1.9960795702047336</v>
      </c>
    </row>
    <row r="15" spans="1:2">
      <c r="A15" s="92">
        <v>10118</v>
      </c>
      <c r="B15" s="93">
        <v>14.829677189227752</v>
      </c>
    </row>
    <row r="16" spans="1:2">
      <c r="A16" s="92">
        <v>10231</v>
      </c>
      <c r="B16" s="93">
        <v>7.3052833513402282</v>
      </c>
    </row>
    <row r="17" spans="1:2">
      <c r="A17" s="92">
        <v>10232</v>
      </c>
      <c r="B17" s="93">
        <v>1.5507575757575758</v>
      </c>
    </row>
    <row r="18" spans="1:2">
      <c r="A18" s="92">
        <v>10240</v>
      </c>
      <c r="B18" s="93">
        <v>4.4827898550724639</v>
      </c>
    </row>
    <row r="19" spans="1:2">
      <c r="A19" s="92">
        <v>10283</v>
      </c>
      <c r="B19" s="93">
        <v>2.4195550351288055</v>
      </c>
    </row>
    <row r="20" spans="1:2">
      <c r="A20" s="92">
        <v>10322</v>
      </c>
      <c r="B20" s="93">
        <v>1.7983333333333333</v>
      </c>
    </row>
    <row r="21" spans="1:2">
      <c r="A21" s="92">
        <v>10324</v>
      </c>
      <c r="B21" s="93">
        <v>1.241233766233766</v>
      </c>
    </row>
    <row r="22" spans="1:2">
      <c r="A22" s="92">
        <v>10329</v>
      </c>
      <c r="B22" s="93">
        <v>2.6403253424657533</v>
      </c>
    </row>
    <row r="23" spans="1:2">
      <c r="A23" s="92">
        <v>10769</v>
      </c>
      <c r="B23" s="93">
        <v>12.03409090909091</v>
      </c>
    </row>
    <row r="24" spans="1:2">
      <c r="A24" s="92">
        <v>10814</v>
      </c>
      <c r="B24" s="93">
        <v>7.4090909090909101</v>
      </c>
    </row>
    <row r="25" spans="1:2">
      <c r="A25" s="92">
        <v>10815</v>
      </c>
      <c r="B25" s="93">
        <v>11.558441558441558</v>
      </c>
    </row>
    <row r="26" spans="1:2">
      <c r="A26" s="92">
        <v>10818</v>
      </c>
      <c r="B26" s="93">
        <v>36.06233850129199</v>
      </c>
    </row>
    <row r="27" spans="1:2">
      <c r="A27" s="92">
        <v>12555</v>
      </c>
      <c r="B27" s="93">
        <v>23.714114832535884</v>
      </c>
    </row>
    <row r="28" spans="1:2">
      <c r="A28" s="92">
        <v>12809</v>
      </c>
      <c r="B28" s="93">
        <v>6.0619588744588748</v>
      </c>
    </row>
    <row r="29" spans="1:2">
      <c r="A29" s="92">
        <v>12811</v>
      </c>
      <c r="B29" s="93">
        <v>10.369006849315069</v>
      </c>
    </row>
    <row r="30" spans="1:2">
      <c r="A30" s="92">
        <v>12815</v>
      </c>
      <c r="B30" s="93">
        <v>4.6587837837837842</v>
      </c>
    </row>
    <row r="31" spans="1:2">
      <c r="A31" s="92">
        <v>12817</v>
      </c>
      <c r="B31" s="93">
        <v>9.1957364341085288</v>
      </c>
    </row>
    <row r="32" spans="1:2">
      <c r="A32" s="92">
        <v>12940</v>
      </c>
      <c r="B32" s="93">
        <v>8.9583333333333339</v>
      </c>
    </row>
    <row r="33" spans="1:2">
      <c r="A33" s="92">
        <v>12946</v>
      </c>
      <c r="B33" s="93">
        <v>19.360948191593355</v>
      </c>
    </row>
    <row r="34" spans="1:2">
      <c r="A34" s="92" t="s">
        <v>165</v>
      </c>
      <c r="B34" s="93">
        <v>5.1722949116386836</v>
      </c>
    </row>
    <row r="35" spans="1:2">
      <c r="A35" s="92" t="s">
        <v>172</v>
      </c>
      <c r="B35" s="93">
        <v>9.1416666666666675</v>
      </c>
    </row>
    <row r="36" spans="1:2">
      <c r="A36" s="92" t="s">
        <v>77</v>
      </c>
      <c r="B36" s="93">
        <v>10.921052631578947</v>
      </c>
    </row>
    <row r="37" spans="1:2">
      <c r="A37" s="92" t="s">
        <v>70</v>
      </c>
      <c r="B37" s="93">
        <v>15.267942583732058</v>
      </c>
    </row>
    <row r="38" spans="1:2">
      <c r="A38" s="92" t="s">
        <v>371</v>
      </c>
      <c r="B38" s="93">
        <v>47.995522388059705</v>
      </c>
    </row>
    <row r="39" spans="1:2">
      <c r="A39" s="92" t="s">
        <v>366</v>
      </c>
      <c r="B39" s="93">
        <v>13.710598163315959</v>
      </c>
    </row>
    <row r="40" spans="1:2">
      <c r="A40" s="92" t="s">
        <v>384</v>
      </c>
      <c r="B40" s="93">
        <v>26.57692307692308</v>
      </c>
    </row>
    <row r="41" spans="1:2">
      <c r="A41" s="92" t="s">
        <v>388</v>
      </c>
      <c r="B41" s="93">
        <v>5.0500000000000007</v>
      </c>
    </row>
    <row r="42" spans="1:2">
      <c r="A42" s="92" t="s">
        <v>378</v>
      </c>
      <c r="B42" s="93">
        <v>19.196428571428573</v>
      </c>
    </row>
    <row r="43" spans="1:2">
      <c r="A43" s="92" t="s">
        <v>362</v>
      </c>
      <c r="B43" s="93">
        <v>5.1770833333333339</v>
      </c>
    </row>
    <row r="44" spans="1:2">
      <c r="A44" s="92" t="s">
        <v>97</v>
      </c>
      <c r="B44" s="93">
        <v>41.583333333333336</v>
      </c>
    </row>
    <row r="45" spans="1:2">
      <c r="A45" s="92" t="s">
        <v>485</v>
      </c>
      <c r="B45" s="93" t="e"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D89"/>
  <sheetViews>
    <sheetView workbookViewId="0">
      <selection sqref="A1:XFD1048576"/>
    </sheetView>
  </sheetViews>
  <sheetFormatPr defaultRowHeight="15"/>
  <cols>
    <col min="1" max="1" width="5.7109375" bestFit="1" customWidth="1"/>
    <col min="2" max="2" width="7.85546875" bestFit="1" customWidth="1"/>
    <col min="3" max="3" width="13.140625" bestFit="1" customWidth="1"/>
    <col min="4" max="4" width="8.140625" bestFit="1" customWidth="1"/>
    <col min="5" max="5" width="21" bestFit="1" customWidth="1"/>
    <col min="6" max="6" width="32.28515625" bestFit="1" customWidth="1"/>
    <col min="7" max="7" width="10.5703125" bestFit="1" customWidth="1"/>
    <col min="8" max="8" width="14.42578125" bestFit="1" customWidth="1"/>
    <col min="9" max="9" width="18.5703125" bestFit="1" customWidth="1"/>
    <col min="10" max="10" width="9.85546875" bestFit="1" customWidth="1"/>
    <col min="11" max="11" width="18" bestFit="1" customWidth="1"/>
    <col min="12" max="12" width="5" bestFit="1" customWidth="1"/>
    <col min="13" max="13" width="10.7109375" bestFit="1" customWidth="1"/>
    <col min="14" max="14" width="10.28515625" bestFit="1" customWidth="1"/>
    <col min="15" max="15" width="8" bestFit="1" customWidth="1"/>
    <col min="16" max="16" width="11.42578125" bestFit="1" customWidth="1"/>
    <col min="17" max="17" width="10.85546875" bestFit="1" customWidth="1"/>
    <col min="18" max="18" width="21.5703125" bestFit="1" customWidth="1"/>
    <col min="19" max="19" width="9.7109375" bestFit="1" customWidth="1"/>
    <col min="20" max="20" width="4.42578125" bestFit="1" customWidth="1"/>
    <col min="21" max="21" width="5.5703125" bestFit="1" customWidth="1"/>
    <col min="22" max="22" width="11" bestFit="1" customWidth="1"/>
    <col min="23" max="23" width="5" bestFit="1" customWidth="1"/>
    <col min="24" max="24" width="17.5703125" bestFit="1" customWidth="1"/>
    <col min="25" max="25" width="5.85546875" bestFit="1" customWidth="1"/>
    <col min="26" max="26" width="8.5703125" bestFit="1" customWidth="1"/>
    <col min="27" max="27" width="5.42578125" bestFit="1" customWidth="1"/>
    <col min="28" max="28" width="15" bestFit="1" customWidth="1"/>
    <col min="29" max="29" width="5.85546875" bestFit="1" customWidth="1"/>
    <col min="30" max="30" width="8.5703125" bestFit="1" customWidth="1"/>
    <col min="31" max="31" width="5.42578125" bestFit="1" customWidth="1"/>
    <col min="32" max="32" width="21.85546875" bestFit="1" customWidth="1"/>
    <col min="33" max="33" width="5.85546875" bestFit="1" customWidth="1"/>
    <col min="34" max="34" width="8.5703125" bestFit="1" customWidth="1"/>
    <col min="35" max="35" width="5.42578125" bestFit="1" customWidth="1"/>
    <col min="36" max="36" width="16.7109375" bestFit="1" customWidth="1"/>
    <col min="37" max="37" width="5.85546875" bestFit="1" customWidth="1"/>
    <col min="38" max="38" width="8.5703125" bestFit="1" customWidth="1"/>
    <col min="39" max="39" width="5.42578125" bestFit="1" customWidth="1"/>
    <col min="40" max="40" width="15.28515625" bestFit="1" customWidth="1"/>
    <col min="41" max="41" width="5.85546875" bestFit="1" customWidth="1"/>
    <col min="42" max="42" width="8.5703125" bestFit="1" customWidth="1"/>
    <col min="43" max="43" width="5.42578125" bestFit="1" customWidth="1"/>
    <col min="44" max="44" width="17.7109375" bestFit="1" customWidth="1"/>
    <col min="45" max="45" width="5.85546875" bestFit="1" customWidth="1"/>
    <col min="46" max="46" width="8.5703125" bestFit="1" customWidth="1"/>
    <col min="47" max="47" width="5.42578125" bestFit="1" customWidth="1"/>
    <col min="48" max="48" width="15" bestFit="1" customWidth="1"/>
    <col min="49" max="49" width="5.85546875" bestFit="1" customWidth="1"/>
    <col min="50" max="50" width="8.5703125" bestFit="1" customWidth="1"/>
    <col min="51" max="51" width="5.42578125" bestFit="1" customWidth="1"/>
    <col min="52" max="52" width="12.42578125" bestFit="1" customWidth="1"/>
    <col min="53" max="53" width="5.85546875" bestFit="1" customWidth="1"/>
    <col min="54" max="54" width="8.5703125" bestFit="1" customWidth="1"/>
    <col min="55" max="55" width="5.42578125" bestFit="1" customWidth="1"/>
    <col min="56" max="56" width="12.28515625" bestFit="1" customWidth="1"/>
    <col min="57" max="57" width="5.85546875" bestFit="1" customWidth="1"/>
    <col min="58" max="58" width="8.5703125" bestFit="1" customWidth="1"/>
    <col min="59" max="59" width="5.42578125" bestFit="1" customWidth="1"/>
    <col min="60" max="60" width="19.140625" bestFit="1" customWidth="1"/>
    <col min="61" max="61" width="5.85546875" bestFit="1" customWidth="1"/>
    <col min="62" max="62" width="8.5703125" bestFit="1" customWidth="1"/>
    <col min="63" max="63" width="5.42578125" bestFit="1" customWidth="1"/>
    <col min="64" max="64" width="12.85546875" bestFit="1" customWidth="1"/>
    <col min="65" max="65" width="5.85546875" bestFit="1" customWidth="1"/>
    <col min="66" max="66" width="8.5703125" bestFit="1" customWidth="1"/>
    <col min="67" max="67" width="5.42578125" bestFit="1" customWidth="1"/>
    <col min="68" max="68" width="18.42578125" bestFit="1" customWidth="1"/>
    <col min="69" max="69" width="5.85546875" bestFit="1" customWidth="1"/>
    <col min="70" max="70" width="8.5703125" bestFit="1" customWidth="1"/>
    <col min="71" max="71" width="5.42578125" bestFit="1" customWidth="1"/>
    <col min="72" max="72" width="18.28515625" bestFit="1" customWidth="1"/>
    <col min="73" max="73" width="5.85546875" bestFit="1" customWidth="1"/>
    <col min="74" max="74" width="8.5703125" bestFit="1" customWidth="1"/>
    <col min="75" max="75" width="5.42578125" bestFit="1" customWidth="1"/>
    <col min="76" max="76" width="14" bestFit="1" customWidth="1"/>
    <col min="77" max="77" width="5.85546875" bestFit="1" customWidth="1"/>
    <col min="78" max="78" width="8.5703125" bestFit="1" customWidth="1"/>
    <col min="79" max="79" width="5.42578125" bestFit="1" customWidth="1"/>
    <col min="80" max="80" width="16.5703125" bestFit="1" customWidth="1"/>
    <col min="81" max="81" width="5.85546875" bestFit="1" customWidth="1"/>
    <col min="82" max="82" width="8.5703125" bestFit="1" customWidth="1"/>
    <col min="83" max="83" width="5.42578125" bestFit="1" customWidth="1"/>
    <col min="84" max="84" width="13.5703125" bestFit="1" customWidth="1"/>
    <col min="85" max="85" width="5.85546875" bestFit="1" customWidth="1"/>
    <col min="86" max="86" width="8.5703125" bestFit="1" customWidth="1"/>
    <col min="87" max="87" width="5.42578125" bestFit="1" customWidth="1"/>
    <col min="88" max="88" width="15.140625" bestFit="1" customWidth="1"/>
    <col min="89" max="89" width="5.85546875" bestFit="1" customWidth="1"/>
    <col min="90" max="90" width="8.5703125" bestFit="1" customWidth="1"/>
    <col min="91" max="91" width="5.42578125" bestFit="1" customWidth="1"/>
    <col min="92" max="92" width="16" bestFit="1" customWidth="1"/>
    <col min="93" max="93" width="5.85546875" bestFit="1" customWidth="1"/>
    <col min="94" max="94" width="8.5703125" bestFit="1" customWidth="1"/>
    <col min="95" max="95" width="5.42578125" bestFit="1" customWidth="1"/>
    <col min="96" max="96" width="12.140625" bestFit="1" customWidth="1"/>
    <col min="97" max="97" width="5.85546875" bestFit="1" customWidth="1"/>
    <col min="98" max="98" width="8.5703125" bestFit="1" customWidth="1"/>
    <col min="99" max="99" width="5.42578125" bestFit="1" customWidth="1"/>
    <col min="100" max="100" width="16.5703125" bestFit="1" customWidth="1"/>
    <col min="101" max="101" width="5.85546875" bestFit="1" customWidth="1"/>
    <col min="102" max="102" width="8.5703125" bestFit="1" customWidth="1"/>
    <col min="103" max="103" width="6" bestFit="1" customWidth="1"/>
    <col min="104" max="104" width="23" bestFit="1" customWidth="1"/>
    <col min="105" max="105" width="5.85546875" bestFit="1" customWidth="1"/>
    <col min="106" max="106" width="8.5703125" bestFit="1" customWidth="1"/>
    <col min="107" max="107" width="5.42578125" bestFit="1" customWidth="1"/>
    <col min="108" max="108" width="15.42578125" bestFit="1" customWidth="1"/>
    <col min="109" max="109" width="5.85546875" bestFit="1" customWidth="1"/>
    <col min="110" max="110" width="8.5703125" bestFit="1" customWidth="1"/>
    <col min="111" max="111" width="6" bestFit="1" customWidth="1"/>
    <col min="112" max="112" width="6.42578125" bestFit="1" customWidth="1"/>
    <col min="113" max="113" width="5.85546875" bestFit="1" customWidth="1"/>
    <col min="114" max="114" width="8.5703125" bestFit="1" customWidth="1"/>
    <col min="115" max="115" width="5.42578125" bestFit="1" customWidth="1"/>
    <col min="116" max="116" width="12.85546875" bestFit="1" customWidth="1"/>
    <col min="117" max="117" width="5.85546875" bestFit="1" customWidth="1"/>
    <col min="118" max="118" width="8.5703125" bestFit="1" customWidth="1"/>
    <col min="119" max="119" width="6" bestFit="1" customWidth="1"/>
    <col min="120" max="120" width="13.28515625" bestFit="1" customWidth="1"/>
    <col min="121" max="121" width="5.85546875" bestFit="1" customWidth="1"/>
    <col min="122" max="122" width="8.5703125" bestFit="1" customWidth="1"/>
    <col min="123" max="123" width="6" bestFit="1" customWidth="1"/>
    <col min="124" max="124" width="21" bestFit="1" customWidth="1"/>
    <col min="125" max="125" width="5.85546875" bestFit="1" customWidth="1"/>
    <col min="126" max="126" width="9.5703125" bestFit="1" customWidth="1"/>
    <col min="127" max="127" width="5.85546875" bestFit="1" customWidth="1"/>
    <col min="128" max="128" width="8.5703125" bestFit="1" customWidth="1"/>
    <col min="129" max="129" width="5.42578125" bestFit="1" customWidth="1"/>
    <col min="130" max="130" width="18.140625" bestFit="1" customWidth="1"/>
    <col min="131" max="131" width="5.85546875" bestFit="1" customWidth="1"/>
    <col min="132" max="132" width="8.5703125" bestFit="1" customWidth="1"/>
    <col min="133" max="133" width="5.42578125" bestFit="1" customWidth="1"/>
    <col min="134" max="134" width="16.7109375" bestFit="1" customWidth="1"/>
  </cols>
  <sheetData>
    <row r="1" spans="1:134">
      <c r="A1" s="1" t="s">
        <v>0</v>
      </c>
      <c r="B1" s="1" t="s">
        <v>442</v>
      </c>
      <c r="C1" s="2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2" t="s">
        <v>481</v>
      </c>
      <c r="P1" s="4" t="s">
        <v>443</v>
      </c>
      <c r="Q1" s="4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5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21</v>
      </c>
      <c r="AD1" s="2" t="s">
        <v>22</v>
      </c>
      <c r="AE1" s="2" t="s">
        <v>23</v>
      </c>
      <c r="AF1" s="2" t="s">
        <v>25</v>
      </c>
      <c r="AG1" s="2" t="s">
        <v>21</v>
      </c>
      <c r="AH1" s="2" t="s">
        <v>22</v>
      </c>
      <c r="AI1" s="2" t="s">
        <v>23</v>
      </c>
      <c r="AJ1" s="2" t="s">
        <v>26</v>
      </c>
      <c r="AK1" s="2" t="s">
        <v>21</v>
      </c>
      <c r="AL1" s="2" t="s">
        <v>22</v>
      </c>
      <c r="AM1" s="2" t="s">
        <v>23</v>
      </c>
      <c r="AN1" s="2" t="s">
        <v>27</v>
      </c>
      <c r="AO1" s="2" t="s">
        <v>21</v>
      </c>
      <c r="AP1" s="2" t="s">
        <v>22</v>
      </c>
      <c r="AQ1" s="2" t="s">
        <v>23</v>
      </c>
      <c r="AR1" s="2" t="s">
        <v>28</v>
      </c>
      <c r="AS1" s="2" t="s">
        <v>21</v>
      </c>
      <c r="AT1" s="2" t="s">
        <v>22</v>
      </c>
      <c r="AU1" s="2" t="s">
        <v>23</v>
      </c>
      <c r="AV1" s="2" t="s">
        <v>29</v>
      </c>
      <c r="AW1" s="2" t="s">
        <v>21</v>
      </c>
      <c r="AX1" s="2" t="s">
        <v>22</v>
      </c>
      <c r="AY1" s="2" t="s">
        <v>23</v>
      </c>
      <c r="AZ1" s="2" t="s">
        <v>30</v>
      </c>
      <c r="BA1" s="2" t="s">
        <v>21</v>
      </c>
      <c r="BB1" s="2" t="s">
        <v>22</v>
      </c>
      <c r="BC1" s="2" t="s">
        <v>23</v>
      </c>
      <c r="BD1" s="2" t="s">
        <v>31</v>
      </c>
      <c r="BE1" s="2" t="s">
        <v>21</v>
      </c>
      <c r="BF1" s="2" t="s">
        <v>22</v>
      </c>
      <c r="BG1" s="2" t="s">
        <v>23</v>
      </c>
      <c r="BH1" s="2" t="s">
        <v>32</v>
      </c>
      <c r="BI1" s="2" t="s">
        <v>21</v>
      </c>
      <c r="BJ1" s="2" t="s">
        <v>22</v>
      </c>
      <c r="BK1" s="2" t="s">
        <v>23</v>
      </c>
      <c r="BL1" s="2" t="s">
        <v>33</v>
      </c>
      <c r="BM1" s="2" t="s">
        <v>21</v>
      </c>
      <c r="BN1" s="2" t="s">
        <v>22</v>
      </c>
      <c r="BO1" s="2" t="s">
        <v>23</v>
      </c>
      <c r="BP1" s="2" t="s">
        <v>34</v>
      </c>
      <c r="BQ1" s="2" t="s">
        <v>21</v>
      </c>
      <c r="BR1" s="2" t="s">
        <v>22</v>
      </c>
      <c r="BS1" s="2" t="s">
        <v>23</v>
      </c>
      <c r="BT1" s="2" t="s">
        <v>35</v>
      </c>
      <c r="BU1" s="2" t="s">
        <v>21</v>
      </c>
      <c r="BV1" s="2" t="s">
        <v>22</v>
      </c>
      <c r="BW1" s="2" t="s">
        <v>23</v>
      </c>
      <c r="BX1" s="2" t="s">
        <v>36</v>
      </c>
      <c r="BY1" s="2" t="s">
        <v>21</v>
      </c>
      <c r="BZ1" s="2" t="s">
        <v>22</v>
      </c>
      <c r="CA1" s="2" t="s">
        <v>23</v>
      </c>
      <c r="CB1" s="2" t="s">
        <v>37</v>
      </c>
      <c r="CC1" s="2" t="s">
        <v>21</v>
      </c>
      <c r="CD1" s="2" t="s">
        <v>22</v>
      </c>
      <c r="CE1" s="2" t="s">
        <v>23</v>
      </c>
      <c r="CF1" s="2" t="s">
        <v>38</v>
      </c>
      <c r="CG1" s="2" t="s">
        <v>21</v>
      </c>
      <c r="CH1" s="2" t="s">
        <v>22</v>
      </c>
      <c r="CI1" s="2" t="s">
        <v>23</v>
      </c>
      <c r="CJ1" s="2" t="s">
        <v>39</v>
      </c>
      <c r="CK1" s="2" t="s">
        <v>21</v>
      </c>
      <c r="CL1" s="2" t="s">
        <v>22</v>
      </c>
      <c r="CM1" s="2" t="s">
        <v>23</v>
      </c>
      <c r="CN1" s="2" t="s">
        <v>40</v>
      </c>
      <c r="CO1" s="2" t="s">
        <v>21</v>
      </c>
      <c r="CP1" s="2" t="s">
        <v>22</v>
      </c>
      <c r="CQ1" s="2" t="s">
        <v>23</v>
      </c>
      <c r="CR1" s="2" t="s">
        <v>41</v>
      </c>
      <c r="CS1" s="2" t="s">
        <v>21</v>
      </c>
      <c r="CT1" s="2" t="s">
        <v>22</v>
      </c>
      <c r="CU1" s="2" t="s">
        <v>23</v>
      </c>
      <c r="CV1" s="2" t="s">
        <v>42</v>
      </c>
      <c r="CW1" s="2" t="s">
        <v>21</v>
      </c>
      <c r="CX1" s="2" t="s">
        <v>22</v>
      </c>
      <c r="CY1" s="2" t="s">
        <v>23</v>
      </c>
      <c r="CZ1" s="44" t="s">
        <v>333</v>
      </c>
      <c r="DA1" s="2" t="s">
        <v>21</v>
      </c>
      <c r="DB1" s="2" t="s">
        <v>22</v>
      </c>
      <c r="DC1" s="2" t="s">
        <v>23</v>
      </c>
      <c r="DD1" s="2" t="s">
        <v>483</v>
      </c>
      <c r="DE1" s="2" t="s">
        <v>21</v>
      </c>
      <c r="DF1" s="2" t="s">
        <v>22</v>
      </c>
      <c r="DG1" s="2" t="s">
        <v>23</v>
      </c>
      <c r="DH1" s="2" t="s">
        <v>43</v>
      </c>
      <c r="DI1" s="2" t="s">
        <v>21</v>
      </c>
      <c r="DJ1" s="2" t="s">
        <v>22</v>
      </c>
      <c r="DK1" s="2" t="s">
        <v>23</v>
      </c>
      <c r="DL1" s="2" t="s">
        <v>44</v>
      </c>
      <c r="DM1" s="2" t="s">
        <v>21</v>
      </c>
      <c r="DN1" s="2" t="s">
        <v>22</v>
      </c>
      <c r="DO1" s="2" t="s">
        <v>23</v>
      </c>
      <c r="DP1" s="2" t="s">
        <v>482</v>
      </c>
      <c r="DQ1" s="2" t="s">
        <v>21</v>
      </c>
      <c r="DR1" s="2" t="s">
        <v>22</v>
      </c>
      <c r="DS1" s="2" t="s">
        <v>23</v>
      </c>
      <c r="DT1" s="2" t="s">
        <v>45</v>
      </c>
      <c r="DU1" s="2" t="s">
        <v>21</v>
      </c>
      <c r="DV1" s="44" t="s">
        <v>334</v>
      </c>
      <c r="DW1" s="2" t="s">
        <v>21</v>
      </c>
      <c r="DX1" s="2" t="s">
        <v>22</v>
      </c>
      <c r="DY1" s="2" t="s">
        <v>23</v>
      </c>
      <c r="DZ1" s="44" t="s">
        <v>332</v>
      </c>
      <c r="EA1" s="2" t="s">
        <v>21</v>
      </c>
      <c r="EB1" s="2" t="s">
        <v>22</v>
      </c>
      <c r="EC1" s="2" t="s">
        <v>23</v>
      </c>
      <c r="ED1" s="2" t="s">
        <v>444</v>
      </c>
    </row>
    <row r="2" spans="1:134">
      <c r="A2">
        <v>1</v>
      </c>
      <c r="B2">
        <v>2013</v>
      </c>
      <c r="C2" s="45" t="s">
        <v>335</v>
      </c>
      <c r="D2" s="46">
        <v>120</v>
      </c>
      <c r="E2" s="47" t="s">
        <v>336</v>
      </c>
      <c r="F2" s="47" t="s">
        <v>337</v>
      </c>
      <c r="G2" s="48">
        <v>40.741061000000002</v>
      </c>
      <c r="H2" s="49">
        <v>-106.27973799999999</v>
      </c>
      <c r="I2" s="45" t="s">
        <v>340</v>
      </c>
      <c r="J2" s="53">
        <v>1</v>
      </c>
      <c r="K2" s="53"/>
      <c r="L2" s="50">
        <v>7.94</v>
      </c>
      <c r="M2" s="50">
        <v>157.5</v>
      </c>
      <c r="N2" s="50">
        <v>10.31</v>
      </c>
      <c r="O2" s="50"/>
      <c r="P2" s="50">
        <v>15.44</v>
      </c>
      <c r="Q2" s="46" t="s">
        <v>53</v>
      </c>
      <c r="R2" s="45" t="s">
        <v>338</v>
      </c>
      <c r="S2" s="51">
        <v>41484</v>
      </c>
      <c r="T2" s="17">
        <v>210</v>
      </c>
      <c r="U2" s="52">
        <v>0.55208333333333337</v>
      </c>
      <c r="V2" s="45" t="s">
        <v>339</v>
      </c>
      <c r="W2" s="45">
        <v>1</v>
      </c>
      <c r="X2" s="54" t="s">
        <v>95</v>
      </c>
      <c r="Y2" s="54"/>
      <c r="Z2" s="54"/>
      <c r="AA2" s="54"/>
      <c r="AB2" s="55">
        <v>0.69</v>
      </c>
      <c r="AC2" s="55"/>
      <c r="AD2" s="55"/>
      <c r="AE2" s="55"/>
      <c r="AF2" s="55"/>
      <c r="AG2" s="55"/>
      <c r="AH2" s="55"/>
      <c r="AI2" s="55"/>
      <c r="AJ2" s="54" t="s">
        <v>58</v>
      </c>
      <c r="AK2" s="54"/>
      <c r="AL2" s="54"/>
      <c r="AM2" s="54"/>
      <c r="AN2" s="55">
        <v>22</v>
      </c>
      <c r="AO2" s="55"/>
      <c r="AP2" s="55"/>
      <c r="AQ2" s="55"/>
      <c r="AR2" s="54" t="s">
        <v>61</v>
      </c>
      <c r="AS2" s="54"/>
      <c r="AT2" s="54"/>
      <c r="AU2" s="54"/>
      <c r="AV2" s="54" t="s">
        <v>62</v>
      </c>
      <c r="AW2" s="54"/>
      <c r="AX2" s="54"/>
      <c r="AY2" s="54"/>
      <c r="AZ2" s="55">
        <v>86</v>
      </c>
      <c r="BA2" s="55"/>
      <c r="BB2" s="55"/>
      <c r="BC2" s="55"/>
      <c r="BD2" s="55">
        <v>440</v>
      </c>
      <c r="BE2" s="55"/>
      <c r="BF2" s="55"/>
      <c r="BG2" s="55"/>
      <c r="BH2" s="55">
        <v>740</v>
      </c>
      <c r="BI2" s="55"/>
      <c r="BJ2" s="55"/>
      <c r="BK2" s="55"/>
      <c r="BL2" s="54" t="s">
        <v>63</v>
      </c>
      <c r="BM2" s="54"/>
      <c r="BN2" s="54"/>
      <c r="BO2" s="54"/>
      <c r="BP2" s="55">
        <v>6</v>
      </c>
      <c r="BQ2" s="55"/>
      <c r="BR2" s="55"/>
      <c r="BS2" s="55"/>
      <c r="BT2" s="55">
        <v>16</v>
      </c>
      <c r="BU2" s="55"/>
      <c r="BV2" s="55"/>
      <c r="BW2" s="55"/>
      <c r="BX2" s="54" t="s">
        <v>61</v>
      </c>
      <c r="BY2" s="54"/>
      <c r="BZ2" s="54"/>
      <c r="CA2" s="54"/>
      <c r="CB2" s="54" t="s">
        <v>64</v>
      </c>
      <c r="CC2" s="54"/>
      <c r="CD2" s="54"/>
      <c r="CE2" s="54"/>
      <c r="CF2" s="54" t="s">
        <v>65</v>
      </c>
      <c r="CG2" s="54"/>
      <c r="CH2" s="54"/>
      <c r="CI2" s="54"/>
      <c r="CJ2" s="55">
        <v>5.7</v>
      </c>
      <c r="CK2" s="55"/>
      <c r="CL2" s="55"/>
      <c r="CM2" s="55"/>
      <c r="CN2" s="55">
        <v>1.5</v>
      </c>
      <c r="CO2" s="55"/>
      <c r="CP2" s="55"/>
      <c r="CQ2" s="55"/>
      <c r="CR2" s="54" t="s">
        <v>67</v>
      </c>
      <c r="CT2" s="55"/>
      <c r="CU2" s="55"/>
      <c r="CV2" s="54" t="s">
        <v>105</v>
      </c>
      <c r="CZ2" s="55">
        <v>0.33</v>
      </c>
      <c r="DA2" s="55"/>
      <c r="DB2" s="55"/>
      <c r="DC2" s="55"/>
      <c r="DD2" s="55">
        <v>0.02</v>
      </c>
      <c r="DE2" s="55"/>
      <c r="DF2" s="55"/>
      <c r="DH2" s="55">
        <v>8.9</v>
      </c>
      <c r="DL2" s="55">
        <v>86</v>
      </c>
      <c r="DO2" s="54" t="s">
        <v>68</v>
      </c>
      <c r="DP2" s="56">
        <f t="shared" ref="DP2:DP8" si="0">CZ2+0.025</f>
        <v>0.35500000000000004</v>
      </c>
      <c r="DV2" s="54" t="s">
        <v>61</v>
      </c>
      <c r="DX2" s="57"/>
      <c r="DZ2" s="54" t="s">
        <v>67</v>
      </c>
      <c r="ED2" t="s">
        <v>446</v>
      </c>
    </row>
    <row r="3" spans="1:134">
      <c r="A3">
        <v>2</v>
      </c>
      <c r="B3">
        <v>2013</v>
      </c>
      <c r="C3" s="45" t="s">
        <v>341</v>
      </c>
      <c r="D3" s="46">
        <v>12940</v>
      </c>
      <c r="E3" s="47" t="s">
        <v>336</v>
      </c>
      <c r="F3" s="47" t="s">
        <v>342</v>
      </c>
      <c r="G3" s="48">
        <v>40.745373000000001</v>
      </c>
      <c r="H3" s="49">
        <v>-106.29673</v>
      </c>
      <c r="I3" s="45" t="s">
        <v>340</v>
      </c>
      <c r="J3" s="53">
        <v>1</v>
      </c>
      <c r="K3" s="53"/>
      <c r="L3" s="50">
        <v>7.93</v>
      </c>
      <c r="M3" s="50">
        <v>163.6</v>
      </c>
      <c r="N3" s="50">
        <v>10.17</v>
      </c>
      <c r="O3" s="50"/>
      <c r="P3" s="50">
        <v>15.91</v>
      </c>
      <c r="Q3" s="46" t="s">
        <v>53</v>
      </c>
      <c r="R3" s="45" t="s">
        <v>343</v>
      </c>
      <c r="S3" s="51">
        <v>41484</v>
      </c>
      <c r="T3" s="17">
        <v>210</v>
      </c>
      <c r="U3" s="52">
        <v>0.60416666666666663</v>
      </c>
      <c r="V3" s="45" t="s">
        <v>339</v>
      </c>
      <c r="W3" s="45">
        <v>1</v>
      </c>
      <c r="X3" s="54" t="s">
        <v>95</v>
      </c>
      <c r="Y3" s="54"/>
      <c r="Z3" s="54"/>
      <c r="AA3" s="54"/>
      <c r="AB3" s="55">
        <v>0.74</v>
      </c>
      <c r="AC3" s="55"/>
      <c r="AD3" s="55"/>
      <c r="AE3" s="55"/>
      <c r="AF3" s="55"/>
      <c r="AG3" s="55"/>
      <c r="AH3" s="55"/>
      <c r="AI3" s="55"/>
      <c r="AJ3" s="54" t="s">
        <v>58</v>
      </c>
      <c r="AK3" s="54"/>
      <c r="AL3" s="54"/>
      <c r="AM3" s="54"/>
      <c r="AN3" s="55">
        <v>24</v>
      </c>
      <c r="AO3" s="55"/>
      <c r="AP3" s="55"/>
      <c r="AQ3" s="55"/>
      <c r="AR3" s="54" t="s">
        <v>61</v>
      </c>
      <c r="AS3" s="54"/>
      <c r="AT3" s="54"/>
      <c r="AU3" s="54"/>
      <c r="AV3" s="54" t="s">
        <v>62</v>
      </c>
      <c r="AW3" s="54"/>
      <c r="AX3" s="54"/>
      <c r="AY3" s="54"/>
      <c r="AZ3" s="55">
        <v>89</v>
      </c>
      <c r="BA3" s="55"/>
      <c r="BB3" s="55"/>
      <c r="BC3" s="55"/>
      <c r="BD3" s="55">
        <v>400</v>
      </c>
      <c r="BE3" s="55"/>
      <c r="BF3" s="55"/>
      <c r="BG3" s="55"/>
      <c r="BH3" s="55">
        <v>970</v>
      </c>
      <c r="BI3" s="55"/>
      <c r="BJ3" s="55"/>
      <c r="BK3" s="55"/>
      <c r="BL3" s="54" t="s">
        <v>63</v>
      </c>
      <c r="BM3" s="54"/>
      <c r="BN3" s="54"/>
      <c r="BO3" s="54"/>
      <c r="BP3" s="55">
        <v>6.4</v>
      </c>
      <c r="BQ3" s="55"/>
      <c r="BR3" s="55"/>
      <c r="BS3" s="55"/>
      <c r="BT3" s="55">
        <v>19</v>
      </c>
      <c r="BU3" s="55"/>
      <c r="BV3" s="55"/>
      <c r="BW3" s="55"/>
      <c r="BX3" s="54" t="s">
        <v>61</v>
      </c>
      <c r="BY3" s="54"/>
      <c r="BZ3" s="54"/>
      <c r="CA3" s="54"/>
      <c r="CB3" s="54" t="s">
        <v>64</v>
      </c>
      <c r="CC3" s="54"/>
      <c r="CD3" s="54"/>
      <c r="CE3" s="54"/>
      <c r="CF3" s="54" t="s">
        <v>65</v>
      </c>
      <c r="CG3" s="54"/>
      <c r="CH3" s="54"/>
      <c r="CI3" s="54"/>
      <c r="CJ3" s="55">
        <v>6.3</v>
      </c>
      <c r="CK3" s="55"/>
      <c r="CL3" s="55"/>
      <c r="CM3" s="55"/>
      <c r="CN3" s="55">
        <v>1.5</v>
      </c>
      <c r="CO3" s="55"/>
      <c r="CP3" s="55"/>
      <c r="CQ3" s="55"/>
      <c r="CR3" s="54" t="s">
        <v>67</v>
      </c>
      <c r="CT3" s="55"/>
      <c r="CU3" s="55"/>
      <c r="CV3" s="55">
        <v>6.3E-3</v>
      </c>
      <c r="CZ3" s="55">
        <v>0.46</v>
      </c>
      <c r="DA3" s="55"/>
      <c r="DB3" s="55"/>
      <c r="DC3" s="55"/>
      <c r="DD3" s="55">
        <v>4.8000000000000001E-2</v>
      </c>
      <c r="DE3" s="55"/>
      <c r="DF3" s="55"/>
      <c r="DH3" s="55">
        <v>9.1</v>
      </c>
      <c r="DL3" s="55">
        <v>90</v>
      </c>
      <c r="DO3" s="54" t="s">
        <v>68</v>
      </c>
      <c r="DP3" s="56">
        <f t="shared" si="0"/>
        <v>0.48500000000000004</v>
      </c>
      <c r="DV3" s="54" t="s">
        <v>61</v>
      </c>
      <c r="DX3" s="57"/>
      <c r="DZ3" s="54" t="s">
        <v>67</v>
      </c>
      <c r="ED3" t="s">
        <v>446</v>
      </c>
    </row>
    <row r="4" spans="1:134">
      <c r="A4">
        <v>3</v>
      </c>
      <c r="B4">
        <v>2013</v>
      </c>
      <c r="C4" s="45" t="s">
        <v>344</v>
      </c>
      <c r="D4" s="46">
        <v>12946</v>
      </c>
      <c r="E4" s="47" t="s">
        <v>336</v>
      </c>
      <c r="F4" s="47" t="s">
        <v>345</v>
      </c>
      <c r="G4" s="48">
        <v>40.553710000000002</v>
      </c>
      <c r="H4" s="49">
        <v>-106.04340000000001</v>
      </c>
      <c r="I4" s="45" t="s">
        <v>340</v>
      </c>
      <c r="J4" s="53">
        <v>1</v>
      </c>
      <c r="K4" s="53"/>
      <c r="L4" s="50">
        <v>7.57</v>
      </c>
      <c r="M4" s="50">
        <v>107.9</v>
      </c>
      <c r="N4" s="50">
        <v>9.26</v>
      </c>
      <c r="O4" s="50"/>
      <c r="P4" s="50">
        <v>14.12</v>
      </c>
      <c r="Q4" s="46" t="s">
        <v>53</v>
      </c>
      <c r="R4" s="45" t="s">
        <v>346</v>
      </c>
      <c r="S4" s="51">
        <v>41484</v>
      </c>
      <c r="T4" s="17">
        <v>210</v>
      </c>
      <c r="U4" s="52">
        <v>0.63888888888888895</v>
      </c>
      <c r="V4" s="45" t="s">
        <v>339</v>
      </c>
      <c r="W4" s="45">
        <v>1</v>
      </c>
      <c r="X4" s="54" t="s">
        <v>95</v>
      </c>
      <c r="Y4" s="54"/>
      <c r="Z4" s="54"/>
      <c r="AA4" s="54"/>
      <c r="AB4" s="55">
        <v>0.38</v>
      </c>
      <c r="AC4" s="55"/>
      <c r="AD4" s="55"/>
      <c r="AE4" s="55"/>
      <c r="AF4" s="55"/>
      <c r="AG4" s="55"/>
      <c r="AH4" s="55"/>
      <c r="AI4" s="55"/>
      <c r="AJ4" s="54" t="s">
        <v>58</v>
      </c>
      <c r="AK4" s="54"/>
      <c r="AL4" s="54"/>
      <c r="AM4" s="54"/>
      <c r="AN4" s="55">
        <v>17</v>
      </c>
      <c r="AO4" s="55"/>
      <c r="AP4" s="55"/>
      <c r="AQ4" s="55"/>
      <c r="AR4" s="54" t="s">
        <v>61</v>
      </c>
      <c r="AS4" s="54"/>
      <c r="AT4" s="54"/>
      <c r="AU4" s="54"/>
      <c r="AV4" s="54" t="s">
        <v>62</v>
      </c>
      <c r="AW4" s="54"/>
      <c r="AX4" s="54"/>
      <c r="AY4" s="54"/>
      <c r="AZ4" s="55">
        <v>63</v>
      </c>
      <c r="BA4" s="55"/>
      <c r="BB4" s="55"/>
      <c r="BC4" s="55"/>
      <c r="BD4" s="55">
        <v>390</v>
      </c>
      <c r="BE4" s="55"/>
      <c r="BF4" s="55"/>
      <c r="BG4" s="55"/>
      <c r="BH4" s="55">
        <v>510</v>
      </c>
      <c r="BI4" s="55"/>
      <c r="BJ4" s="55"/>
      <c r="BK4" s="55"/>
      <c r="BL4" s="54" t="s">
        <v>63</v>
      </c>
      <c r="BM4" s="54"/>
      <c r="BN4" s="54"/>
      <c r="BO4" s="54"/>
      <c r="BP4" s="55">
        <v>4.9000000000000004</v>
      </c>
      <c r="BQ4" s="55"/>
      <c r="BR4" s="55"/>
      <c r="BS4" s="55"/>
      <c r="BT4" s="55">
        <v>25</v>
      </c>
      <c r="BU4" s="55"/>
      <c r="BV4" s="55"/>
      <c r="BW4" s="55"/>
      <c r="BX4" s="54" t="s">
        <v>61</v>
      </c>
      <c r="BY4" s="54"/>
      <c r="BZ4" s="54"/>
      <c r="CA4" s="54"/>
      <c r="CB4" s="54" t="s">
        <v>64</v>
      </c>
      <c r="CC4" s="54"/>
      <c r="CD4" s="54"/>
      <c r="CE4" s="54"/>
      <c r="CF4" s="54" t="s">
        <v>65</v>
      </c>
      <c r="CG4" s="54"/>
      <c r="CH4" s="54"/>
      <c r="CI4" s="54"/>
      <c r="CJ4" s="55">
        <v>2.8</v>
      </c>
      <c r="CK4" s="55"/>
      <c r="CL4" s="55"/>
      <c r="CM4" s="55"/>
      <c r="CN4" s="55">
        <v>0.65</v>
      </c>
      <c r="CO4" s="55"/>
      <c r="CP4" s="55"/>
      <c r="CQ4" s="55"/>
      <c r="CR4" s="54" t="s">
        <v>67</v>
      </c>
      <c r="CT4" s="55"/>
      <c r="CU4" s="55"/>
      <c r="CV4" s="54" t="s">
        <v>105</v>
      </c>
      <c r="CZ4" s="55">
        <v>0.2</v>
      </c>
      <c r="DA4" s="55"/>
      <c r="DB4" s="55"/>
      <c r="DC4" s="55"/>
      <c r="DD4" s="55">
        <v>2.1999999999999999E-2</v>
      </c>
      <c r="DE4" s="55"/>
      <c r="DF4" s="55"/>
      <c r="DH4" s="55">
        <v>14</v>
      </c>
      <c r="DL4" s="55">
        <v>51</v>
      </c>
      <c r="DO4" s="54" t="s">
        <v>68</v>
      </c>
      <c r="DP4" s="56">
        <f t="shared" si="0"/>
        <v>0.22500000000000001</v>
      </c>
      <c r="DV4" s="54" t="s">
        <v>61</v>
      </c>
      <c r="DX4" s="57"/>
      <c r="DZ4" s="54" t="s">
        <v>67</v>
      </c>
      <c r="ED4" t="s">
        <v>446</v>
      </c>
    </row>
    <row r="5" spans="1:134">
      <c r="A5">
        <v>4</v>
      </c>
      <c r="B5">
        <v>2013</v>
      </c>
      <c r="C5" s="45" t="s">
        <v>347</v>
      </c>
      <c r="D5" s="46">
        <v>12817</v>
      </c>
      <c r="E5" s="47" t="s">
        <v>348</v>
      </c>
      <c r="F5" s="47" t="s">
        <v>349</v>
      </c>
      <c r="G5" s="48">
        <v>40.061459999999997</v>
      </c>
      <c r="H5" s="49">
        <v>-107.01203</v>
      </c>
      <c r="I5" s="45" t="s">
        <v>340</v>
      </c>
      <c r="J5" s="53">
        <v>1</v>
      </c>
      <c r="K5" s="53"/>
      <c r="L5" s="50">
        <v>7.58</v>
      </c>
      <c r="M5" s="50">
        <v>88.33</v>
      </c>
      <c r="N5" s="50">
        <v>8.9700000000000006</v>
      </c>
      <c r="O5" s="50"/>
      <c r="P5" s="50">
        <v>15.05</v>
      </c>
      <c r="Q5" s="46" t="s">
        <v>53</v>
      </c>
      <c r="R5" s="45" t="s">
        <v>350</v>
      </c>
      <c r="S5" s="51">
        <v>41485</v>
      </c>
      <c r="T5" s="17">
        <v>211</v>
      </c>
      <c r="U5" s="52">
        <v>0.4826388888888889</v>
      </c>
      <c r="V5" s="45" t="s">
        <v>339</v>
      </c>
      <c r="W5" s="45">
        <v>1</v>
      </c>
      <c r="X5" s="54" t="s">
        <v>95</v>
      </c>
      <c r="Y5" s="54"/>
      <c r="Z5" s="54"/>
      <c r="AA5" s="54"/>
      <c r="AB5" s="55">
        <v>0.71</v>
      </c>
      <c r="AC5" s="55"/>
      <c r="AD5" s="55"/>
      <c r="AE5" s="55"/>
      <c r="AF5" s="55"/>
      <c r="AG5" s="55"/>
      <c r="AH5" s="55"/>
      <c r="AI5" s="55"/>
      <c r="AJ5" s="54" t="s">
        <v>58</v>
      </c>
      <c r="AK5" s="54"/>
      <c r="AL5" s="54"/>
      <c r="AM5" s="54"/>
      <c r="AN5" s="55">
        <v>13</v>
      </c>
      <c r="AO5" s="55"/>
      <c r="AP5" s="55"/>
      <c r="AQ5" s="55"/>
      <c r="AR5" s="54" t="s">
        <v>61</v>
      </c>
      <c r="AS5" s="54"/>
      <c r="AT5" s="54"/>
      <c r="AU5" s="54"/>
      <c r="AV5" s="54" t="s">
        <v>62</v>
      </c>
      <c r="AW5" s="54"/>
      <c r="AX5" s="54"/>
      <c r="AY5" s="54"/>
      <c r="AZ5" s="55">
        <v>53</v>
      </c>
      <c r="BA5" s="55"/>
      <c r="BB5" s="55"/>
      <c r="BC5" s="55"/>
      <c r="BD5" s="55">
        <v>110</v>
      </c>
      <c r="BE5" s="55"/>
      <c r="BF5" s="55"/>
      <c r="BG5" s="55"/>
      <c r="BH5" s="55">
        <v>680</v>
      </c>
      <c r="BI5" s="55"/>
      <c r="BJ5" s="55"/>
      <c r="BK5" s="55"/>
      <c r="BL5" s="54" t="s">
        <v>63</v>
      </c>
      <c r="BM5" s="54"/>
      <c r="BN5" s="54"/>
      <c r="BO5" s="54"/>
      <c r="BP5" s="55">
        <v>4.2</v>
      </c>
      <c r="BQ5" s="55"/>
      <c r="BR5" s="55"/>
      <c r="BS5" s="55"/>
      <c r="BT5" s="55">
        <v>14</v>
      </c>
      <c r="BU5" s="55"/>
      <c r="BV5" s="55"/>
      <c r="BW5" s="55"/>
      <c r="BX5" s="54" t="s">
        <v>61</v>
      </c>
      <c r="BY5" s="54"/>
      <c r="BZ5" s="54"/>
      <c r="CA5" s="54"/>
      <c r="CB5" s="54" t="s">
        <v>64</v>
      </c>
      <c r="CC5" s="54"/>
      <c r="CD5" s="54"/>
      <c r="CE5" s="54"/>
      <c r="CF5" s="54" t="s">
        <v>65</v>
      </c>
      <c r="CG5" s="54"/>
      <c r="CH5" s="54"/>
      <c r="CI5" s="54"/>
      <c r="CJ5" s="55">
        <v>1.7</v>
      </c>
      <c r="CK5" s="55"/>
      <c r="CL5" s="55"/>
      <c r="CM5" s="55"/>
      <c r="CN5" s="55">
        <v>0.13</v>
      </c>
      <c r="CO5" s="55"/>
      <c r="CP5" s="55"/>
      <c r="CQ5" s="55"/>
      <c r="CR5" s="54" t="s">
        <v>67</v>
      </c>
      <c r="CT5" s="55"/>
      <c r="CU5" s="55"/>
      <c r="CV5" s="55">
        <v>1.0999999999999999E-2</v>
      </c>
      <c r="CZ5" s="55">
        <v>0.3</v>
      </c>
      <c r="DA5" s="55"/>
      <c r="DB5" s="55"/>
      <c r="DC5" s="55"/>
      <c r="DD5" s="55">
        <v>4.2999999999999997E-2</v>
      </c>
      <c r="DE5" s="55"/>
      <c r="DF5" s="55"/>
      <c r="DH5" s="55">
        <v>4.8</v>
      </c>
      <c r="DL5" s="55">
        <v>54</v>
      </c>
      <c r="DO5" s="54" t="s">
        <v>68</v>
      </c>
      <c r="DP5" s="56">
        <f t="shared" si="0"/>
        <v>0.32500000000000001</v>
      </c>
      <c r="DV5" s="54" t="s">
        <v>61</v>
      </c>
      <c r="DX5" s="57"/>
      <c r="DZ5" s="54" t="s">
        <v>67</v>
      </c>
      <c r="ED5" t="s">
        <v>446</v>
      </c>
    </row>
    <row r="6" spans="1:134">
      <c r="A6">
        <v>5</v>
      </c>
      <c r="B6">
        <v>2013</v>
      </c>
      <c r="C6" s="45" t="s">
        <v>351</v>
      </c>
      <c r="D6" s="46">
        <v>12815</v>
      </c>
      <c r="E6" s="47" t="s">
        <v>352</v>
      </c>
      <c r="F6" s="47" t="s">
        <v>353</v>
      </c>
      <c r="G6" s="48">
        <v>40.182810000000003</v>
      </c>
      <c r="H6" s="49">
        <v>-106.91539</v>
      </c>
      <c r="I6" s="45" t="s">
        <v>340</v>
      </c>
      <c r="J6" s="53">
        <v>1</v>
      </c>
      <c r="K6" s="53"/>
      <c r="L6" s="50">
        <v>8</v>
      </c>
      <c r="M6" s="50">
        <v>358.3</v>
      </c>
      <c r="N6" s="50">
        <v>10.07</v>
      </c>
      <c r="O6" s="50"/>
      <c r="P6" s="50">
        <v>14.02</v>
      </c>
      <c r="Q6" s="46" t="s">
        <v>53</v>
      </c>
      <c r="R6" s="45" t="s">
        <v>354</v>
      </c>
      <c r="S6" s="51">
        <v>41485</v>
      </c>
      <c r="T6" s="17">
        <v>211</v>
      </c>
      <c r="U6" s="52">
        <v>0.51041666666666663</v>
      </c>
      <c r="V6" s="45" t="s">
        <v>339</v>
      </c>
      <c r="W6" s="45">
        <v>1</v>
      </c>
      <c r="X6" s="54" t="s">
        <v>95</v>
      </c>
      <c r="Y6" s="54"/>
      <c r="Z6" s="54"/>
      <c r="AA6" s="54"/>
      <c r="AB6" s="55">
        <v>1.1000000000000001</v>
      </c>
      <c r="AC6" s="55"/>
      <c r="AD6" s="55"/>
      <c r="AE6" s="55"/>
      <c r="AF6" s="55"/>
      <c r="AG6" s="55"/>
      <c r="AH6" s="55"/>
      <c r="AI6" s="55"/>
      <c r="AJ6" s="54" t="s">
        <v>58</v>
      </c>
      <c r="AK6" s="54"/>
      <c r="AL6" s="54"/>
      <c r="AM6" s="54"/>
      <c r="AN6" s="55">
        <v>56</v>
      </c>
      <c r="AO6" s="55"/>
      <c r="AP6" s="55"/>
      <c r="AQ6" s="55"/>
      <c r="AR6" s="54" t="s">
        <v>61</v>
      </c>
      <c r="AS6" s="54"/>
      <c r="AT6" s="54"/>
      <c r="AU6" s="54"/>
      <c r="AV6" s="54" t="s">
        <v>62</v>
      </c>
      <c r="AW6" s="54"/>
      <c r="AX6" s="54"/>
      <c r="AY6" s="54"/>
      <c r="AZ6" s="55">
        <v>230</v>
      </c>
      <c r="BA6" s="55"/>
      <c r="BB6" s="55"/>
      <c r="BC6" s="55"/>
      <c r="BD6" s="55">
        <v>79</v>
      </c>
      <c r="BE6" s="55"/>
      <c r="BF6" s="55"/>
      <c r="BG6" s="55"/>
      <c r="BH6" s="55">
        <v>730</v>
      </c>
      <c r="BI6" s="55"/>
      <c r="BJ6" s="55"/>
      <c r="BK6" s="55"/>
      <c r="BL6" s="54" t="s">
        <v>63</v>
      </c>
      <c r="BM6" s="54"/>
      <c r="BN6" s="54"/>
      <c r="BO6" s="54"/>
      <c r="BP6" s="55">
        <v>16</v>
      </c>
      <c r="BQ6" s="55"/>
      <c r="BR6" s="55"/>
      <c r="BS6" s="55"/>
      <c r="BT6" s="55">
        <v>19</v>
      </c>
      <c r="BU6" s="55"/>
      <c r="BV6" s="55"/>
      <c r="BW6" s="55"/>
      <c r="BX6" s="54" t="s">
        <v>61</v>
      </c>
      <c r="BY6" s="54"/>
      <c r="BZ6" s="54"/>
      <c r="CA6" s="54"/>
      <c r="CB6" s="55">
        <v>0.49</v>
      </c>
      <c r="CC6" s="55"/>
      <c r="CD6" s="55"/>
      <c r="CE6" s="55"/>
      <c r="CF6" s="54" t="s">
        <v>65</v>
      </c>
      <c r="CG6" s="54"/>
      <c r="CH6" s="54"/>
      <c r="CI6" s="54"/>
      <c r="CJ6" s="55">
        <v>9.9</v>
      </c>
      <c r="CK6" s="55"/>
      <c r="CL6" s="55"/>
      <c r="CM6" s="55"/>
      <c r="CN6" s="55">
        <v>0.97</v>
      </c>
      <c r="CO6" s="55"/>
      <c r="CP6" s="55"/>
      <c r="CQ6" s="55"/>
      <c r="CR6" s="54" t="s">
        <v>67</v>
      </c>
      <c r="CT6" s="55"/>
      <c r="CU6" s="55"/>
      <c r="CV6" s="55">
        <v>8.0000000000000002E-3</v>
      </c>
      <c r="CZ6" s="55">
        <v>0.4</v>
      </c>
      <c r="DA6" s="55"/>
      <c r="DB6" s="55"/>
      <c r="DC6" s="55"/>
      <c r="DD6" s="55">
        <v>0.1</v>
      </c>
      <c r="DE6" s="55"/>
      <c r="DF6" s="55"/>
      <c r="DH6" s="55">
        <v>63</v>
      </c>
      <c r="DL6" s="55">
        <v>180</v>
      </c>
      <c r="DO6" s="54" t="s">
        <v>68</v>
      </c>
      <c r="DP6" s="56">
        <f t="shared" si="0"/>
        <v>0.42500000000000004</v>
      </c>
      <c r="DV6" s="55">
        <v>2</v>
      </c>
      <c r="DX6" s="57"/>
      <c r="DZ6" s="54" t="s">
        <v>67</v>
      </c>
      <c r="ED6" t="s">
        <v>446</v>
      </c>
    </row>
    <row r="7" spans="1:134">
      <c r="A7">
        <v>6</v>
      </c>
      <c r="B7">
        <v>2013</v>
      </c>
      <c r="C7" s="45" t="s">
        <v>355</v>
      </c>
      <c r="D7" s="46">
        <v>12809</v>
      </c>
      <c r="E7" s="47" t="s">
        <v>352</v>
      </c>
      <c r="F7" s="47" t="s">
        <v>356</v>
      </c>
      <c r="G7" s="48">
        <v>40.269069999999999</v>
      </c>
      <c r="H7" s="49">
        <v>-106.88223000000001</v>
      </c>
      <c r="I7" s="45" t="s">
        <v>340</v>
      </c>
      <c r="J7" s="53">
        <v>1</v>
      </c>
      <c r="K7" s="53"/>
      <c r="L7" s="50">
        <v>8.19</v>
      </c>
      <c r="M7" s="50">
        <v>445.3</v>
      </c>
      <c r="N7" s="50">
        <v>11.81</v>
      </c>
      <c r="O7" s="50"/>
      <c r="P7" s="50">
        <v>16.55</v>
      </c>
      <c r="Q7" s="46" t="s">
        <v>53</v>
      </c>
      <c r="R7" s="45" t="s">
        <v>357</v>
      </c>
      <c r="S7" s="51">
        <v>41485</v>
      </c>
      <c r="T7" s="17">
        <v>211</v>
      </c>
      <c r="U7" s="52">
        <v>0.54166666666666663</v>
      </c>
      <c r="V7" s="45" t="s">
        <v>339</v>
      </c>
      <c r="W7" s="45">
        <v>1</v>
      </c>
      <c r="X7" s="55">
        <v>69</v>
      </c>
      <c r="Y7" s="55"/>
      <c r="Z7" s="55"/>
      <c r="AA7" s="55"/>
      <c r="AB7" s="55">
        <v>1.2</v>
      </c>
      <c r="AC7" s="55"/>
      <c r="AD7" s="55"/>
      <c r="AE7" s="55"/>
      <c r="AF7" s="55"/>
      <c r="AG7" s="55"/>
      <c r="AH7" s="55"/>
      <c r="AI7" s="55"/>
      <c r="AJ7" s="54" t="s">
        <v>58</v>
      </c>
      <c r="AK7" s="54"/>
      <c r="AL7" s="54"/>
      <c r="AM7" s="54"/>
      <c r="AN7" s="55">
        <v>63</v>
      </c>
      <c r="AO7" s="55"/>
      <c r="AP7" s="55"/>
      <c r="AQ7" s="55"/>
      <c r="AR7" s="54" t="s">
        <v>61</v>
      </c>
      <c r="AS7" s="54"/>
      <c r="AT7" s="54"/>
      <c r="AU7" s="54"/>
      <c r="AV7" s="54" t="s">
        <v>62</v>
      </c>
      <c r="AW7" s="54"/>
      <c r="AX7" s="54"/>
      <c r="AY7" s="54"/>
      <c r="AZ7" s="55">
        <v>260</v>
      </c>
      <c r="BA7" s="55"/>
      <c r="BB7" s="55"/>
      <c r="BC7" s="55"/>
      <c r="BD7" s="55">
        <v>120</v>
      </c>
      <c r="BE7" s="55"/>
      <c r="BF7" s="55"/>
      <c r="BG7" s="55"/>
      <c r="BH7" s="55">
        <v>850</v>
      </c>
      <c r="BI7" s="55"/>
      <c r="BJ7" s="55"/>
      <c r="BK7" s="55"/>
      <c r="BL7" s="55">
        <v>0.23</v>
      </c>
      <c r="BM7" s="55"/>
      <c r="BN7" s="55"/>
      <c r="BO7" s="55"/>
      <c r="BP7" s="55">
        <v>22</v>
      </c>
      <c r="BQ7" s="55"/>
      <c r="BR7" s="55"/>
      <c r="BS7" s="55"/>
      <c r="BT7" s="55">
        <v>8.4</v>
      </c>
      <c r="BU7" s="55"/>
      <c r="BV7" s="55"/>
      <c r="BW7" s="55"/>
      <c r="BX7" s="54" t="s">
        <v>61</v>
      </c>
      <c r="BY7" s="54"/>
      <c r="BZ7" s="54"/>
      <c r="CA7" s="54"/>
      <c r="CB7" s="55">
        <v>0.35</v>
      </c>
      <c r="CC7" s="55"/>
      <c r="CD7" s="55"/>
      <c r="CE7" s="55"/>
      <c r="CF7" s="54" t="s">
        <v>65</v>
      </c>
      <c r="CG7" s="54"/>
      <c r="CH7" s="54"/>
      <c r="CI7" s="54"/>
      <c r="CJ7" s="55">
        <v>12</v>
      </c>
      <c r="CK7" s="55"/>
      <c r="CL7" s="55"/>
      <c r="CM7" s="55"/>
      <c r="CN7" s="55">
        <v>1.2</v>
      </c>
      <c r="CO7" s="55"/>
      <c r="CP7" s="55"/>
      <c r="CQ7" s="55"/>
      <c r="CR7" s="54" t="s">
        <v>67</v>
      </c>
      <c r="CT7" s="55"/>
      <c r="CU7" s="55"/>
      <c r="CV7" s="54" t="s">
        <v>105</v>
      </c>
      <c r="CZ7" s="55">
        <v>0.53</v>
      </c>
      <c r="DA7" s="55"/>
      <c r="DB7" s="55"/>
      <c r="DC7" s="55"/>
      <c r="DD7" s="55">
        <v>9.9000000000000005E-2</v>
      </c>
      <c r="DE7" s="55"/>
      <c r="DF7" s="55"/>
      <c r="DH7" s="55">
        <v>62</v>
      </c>
      <c r="DL7" s="55">
        <v>230</v>
      </c>
      <c r="DO7" s="54" t="s">
        <v>68</v>
      </c>
      <c r="DP7" s="56">
        <f t="shared" si="0"/>
        <v>0.55500000000000005</v>
      </c>
      <c r="DV7" s="55">
        <v>2.2000000000000002</v>
      </c>
      <c r="DX7" s="57"/>
      <c r="DZ7" s="54" t="s">
        <v>67</v>
      </c>
      <c r="ED7" t="s">
        <v>446</v>
      </c>
    </row>
    <row r="8" spans="1:134">
      <c r="A8">
        <v>7</v>
      </c>
      <c r="B8">
        <v>2013</v>
      </c>
      <c r="C8" s="45" t="s">
        <v>358</v>
      </c>
      <c r="D8" s="46">
        <v>12811</v>
      </c>
      <c r="E8" s="47" t="s">
        <v>352</v>
      </c>
      <c r="F8" s="47" t="s">
        <v>359</v>
      </c>
      <c r="G8" s="48">
        <v>40.398969999999998</v>
      </c>
      <c r="H8" s="49">
        <v>-106.833871</v>
      </c>
      <c r="I8" s="45" t="s">
        <v>340</v>
      </c>
      <c r="J8" s="53">
        <v>1</v>
      </c>
      <c r="K8" s="53"/>
      <c r="L8" s="50">
        <v>9.09</v>
      </c>
      <c r="M8" s="50">
        <v>226.9</v>
      </c>
      <c r="N8" s="50">
        <v>11.88</v>
      </c>
      <c r="O8" s="50"/>
      <c r="P8" s="50">
        <v>22.21</v>
      </c>
      <c r="Q8" s="46" t="s">
        <v>53</v>
      </c>
      <c r="R8" s="45" t="s">
        <v>360</v>
      </c>
      <c r="S8" s="51">
        <v>41485</v>
      </c>
      <c r="T8" s="17">
        <v>211</v>
      </c>
      <c r="U8" s="52">
        <v>0.625</v>
      </c>
      <c r="V8" s="45" t="s">
        <v>339</v>
      </c>
      <c r="W8" s="45">
        <v>1</v>
      </c>
      <c r="X8" s="54" t="s">
        <v>95</v>
      </c>
      <c r="Y8" s="54"/>
      <c r="Z8" s="54"/>
      <c r="AA8" s="54"/>
      <c r="AB8" s="55">
        <v>1.2</v>
      </c>
      <c r="AC8" s="55"/>
      <c r="AD8" s="55"/>
      <c r="AE8" s="55"/>
      <c r="AF8" s="55"/>
      <c r="AG8" s="55"/>
      <c r="AH8" s="55"/>
      <c r="AI8" s="55"/>
      <c r="AJ8" s="54" t="s">
        <v>58</v>
      </c>
      <c r="AK8" s="54"/>
      <c r="AL8" s="54"/>
      <c r="AM8" s="54"/>
      <c r="AN8" s="55">
        <v>28</v>
      </c>
      <c r="AO8" s="55"/>
      <c r="AP8" s="55"/>
      <c r="AQ8" s="55"/>
      <c r="AR8" s="54" t="s">
        <v>61</v>
      </c>
      <c r="AS8" s="54"/>
      <c r="AT8" s="54"/>
      <c r="AU8" s="54"/>
      <c r="AV8" s="54" t="s">
        <v>62</v>
      </c>
      <c r="AW8" s="54"/>
      <c r="AX8" s="54"/>
      <c r="AY8" s="54"/>
      <c r="AZ8" s="55">
        <v>110</v>
      </c>
      <c r="BA8" s="55"/>
      <c r="BB8" s="55"/>
      <c r="BC8" s="55"/>
      <c r="BD8" s="55">
        <v>90</v>
      </c>
      <c r="BE8" s="55"/>
      <c r="BF8" s="55"/>
      <c r="BG8" s="55"/>
      <c r="BH8" s="55">
        <v>230</v>
      </c>
      <c r="BI8" s="55"/>
      <c r="BJ8" s="55"/>
      <c r="BK8" s="55"/>
      <c r="BL8" s="54" t="s">
        <v>63</v>
      </c>
      <c r="BM8" s="54"/>
      <c r="BN8" s="54"/>
      <c r="BO8" s="54"/>
      <c r="BP8" s="55">
        <v>9.6</v>
      </c>
      <c r="BQ8" s="55"/>
      <c r="BR8" s="55"/>
      <c r="BS8" s="55"/>
      <c r="BT8" s="55">
        <v>17</v>
      </c>
      <c r="BU8" s="55"/>
      <c r="BV8" s="55"/>
      <c r="BW8" s="55"/>
      <c r="BX8" s="54" t="s">
        <v>61</v>
      </c>
      <c r="BY8" s="54"/>
      <c r="BZ8" s="54"/>
      <c r="CA8" s="54"/>
      <c r="CB8" s="55">
        <v>0.23</v>
      </c>
      <c r="CC8" s="55"/>
      <c r="CD8" s="55"/>
      <c r="CE8" s="55"/>
      <c r="CF8" s="54" t="s">
        <v>65</v>
      </c>
      <c r="CG8" s="54"/>
      <c r="CH8" s="54"/>
      <c r="CI8" s="54"/>
      <c r="CJ8" s="55">
        <v>6.5</v>
      </c>
      <c r="CK8" s="55"/>
      <c r="CL8" s="55"/>
      <c r="CM8" s="55"/>
      <c r="CN8" s="55">
        <v>0.64</v>
      </c>
      <c r="CO8" s="55"/>
      <c r="CP8" s="55"/>
      <c r="CQ8" s="55"/>
      <c r="CR8" s="54" t="s">
        <v>67</v>
      </c>
      <c r="CT8" s="55"/>
      <c r="CU8" s="55"/>
      <c r="CV8" s="55">
        <v>8.2000000000000007E-3</v>
      </c>
      <c r="CZ8" s="55">
        <v>0.33</v>
      </c>
      <c r="DA8" s="55"/>
      <c r="DB8" s="55"/>
      <c r="DC8" s="55"/>
      <c r="DD8" s="55">
        <v>7.2999999999999995E-2</v>
      </c>
      <c r="DE8" s="55"/>
      <c r="DF8" s="55"/>
      <c r="DH8" s="55">
        <v>26</v>
      </c>
      <c r="DL8" s="55">
        <v>95</v>
      </c>
      <c r="DO8" s="54" t="s">
        <v>68</v>
      </c>
      <c r="DP8" s="56">
        <f t="shared" si="0"/>
        <v>0.35500000000000004</v>
      </c>
      <c r="DV8" s="55">
        <v>1.7</v>
      </c>
      <c r="DX8" s="57"/>
      <c r="DZ8" s="54" t="s">
        <v>67</v>
      </c>
      <c r="ED8" t="s">
        <v>446</v>
      </c>
    </row>
    <row r="9" spans="1:134">
      <c r="A9">
        <v>8</v>
      </c>
      <c r="B9">
        <v>2013</v>
      </c>
      <c r="C9" s="45" t="s">
        <v>361</v>
      </c>
      <c r="D9" s="46" t="s">
        <v>362</v>
      </c>
      <c r="E9" s="47" t="s">
        <v>352</v>
      </c>
      <c r="F9" s="47" t="s">
        <v>363</v>
      </c>
      <c r="G9" s="48">
        <v>40.491508000000003</v>
      </c>
      <c r="H9" s="49">
        <v>-106.94801</v>
      </c>
      <c r="I9" s="45" t="s">
        <v>340</v>
      </c>
      <c r="J9" s="53">
        <v>1</v>
      </c>
      <c r="K9" s="53"/>
      <c r="L9" s="50">
        <v>9.16</v>
      </c>
      <c r="M9" s="50">
        <v>283</v>
      </c>
      <c r="N9" s="50">
        <v>15.35</v>
      </c>
      <c r="O9" s="50"/>
      <c r="P9" s="50">
        <v>22.6</v>
      </c>
      <c r="Q9" s="46" t="s">
        <v>53</v>
      </c>
      <c r="R9" s="45" t="s">
        <v>364</v>
      </c>
      <c r="S9" s="51">
        <v>41485</v>
      </c>
      <c r="T9" s="17">
        <v>211</v>
      </c>
      <c r="U9" s="52">
        <v>0.67222222222222217</v>
      </c>
      <c r="V9" s="45" t="s">
        <v>339</v>
      </c>
      <c r="W9" s="45">
        <v>1</v>
      </c>
      <c r="X9" s="54" t="s">
        <v>95</v>
      </c>
      <c r="Y9" s="54"/>
      <c r="Z9" s="54"/>
      <c r="AA9" s="54"/>
      <c r="AB9" s="55">
        <v>1.6</v>
      </c>
      <c r="AC9" s="55"/>
      <c r="AD9" s="55"/>
      <c r="AE9" s="55"/>
      <c r="AF9" s="55"/>
      <c r="AG9" s="55"/>
      <c r="AH9" s="55"/>
      <c r="AI9" s="55"/>
      <c r="AJ9" s="54" t="s">
        <v>58</v>
      </c>
      <c r="AK9" s="54"/>
      <c r="AL9" s="54"/>
      <c r="AM9" s="54"/>
      <c r="AN9" s="55">
        <v>26</v>
      </c>
      <c r="AO9" s="55"/>
      <c r="AP9" s="55"/>
      <c r="AQ9" s="55"/>
      <c r="AR9" s="54" t="s">
        <v>61</v>
      </c>
      <c r="AS9" s="54"/>
      <c r="AT9" s="54"/>
      <c r="AU9" s="54"/>
      <c r="AV9" s="54" t="s">
        <v>62</v>
      </c>
      <c r="AW9" s="54"/>
      <c r="AX9" s="54"/>
      <c r="AY9" s="54"/>
      <c r="AZ9" s="55">
        <v>100</v>
      </c>
      <c r="BA9" s="55"/>
      <c r="BB9" s="55"/>
      <c r="BC9" s="55"/>
      <c r="BD9" s="55">
        <v>96</v>
      </c>
      <c r="BE9" s="55"/>
      <c r="BF9" s="55"/>
      <c r="BG9" s="55"/>
      <c r="BH9" s="55">
        <v>230</v>
      </c>
      <c r="BI9" s="55"/>
      <c r="BJ9" s="55"/>
      <c r="BK9" s="55"/>
      <c r="BL9" s="55">
        <v>0.28999999999999998</v>
      </c>
      <c r="BM9" s="55"/>
      <c r="BN9" s="55"/>
      <c r="BO9" s="55"/>
      <c r="BP9" s="55">
        <v>8.8000000000000007</v>
      </c>
      <c r="BQ9" s="55"/>
      <c r="BR9" s="55"/>
      <c r="BS9" s="55"/>
      <c r="BT9" s="55">
        <v>6.2</v>
      </c>
      <c r="BU9" s="55"/>
      <c r="BV9" s="55"/>
      <c r="BW9" s="55"/>
      <c r="BX9" s="54" t="s">
        <v>61</v>
      </c>
      <c r="BY9" s="54"/>
      <c r="BZ9" s="54"/>
      <c r="CA9" s="54"/>
      <c r="CB9" s="55">
        <v>0.18</v>
      </c>
      <c r="CC9" s="55"/>
      <c r="CD9" s="55"/>
      <c r="CE9" s="55"/>
      <c r="CF9" s="54" t="s">
        <v>65</v>
      </c>
      <c r="CG9" s="54"/>
      <c r="CH9" s="54"/>
      <c r="CI9" s="54"/>
      <c r="CJ9" s="55">
        <v>19</v>
      </c>
      <c r="CK9" s="55"/>
      <c r="CL9" s="55"/>
      <c r="CM9" s="55"/>
      <c r="CN9" s="55">
        <v>0.69</v>
      </c>
      <c r="CO9" s="55"/>
      <c r="CP9" s="55"/>
      <c r="CQ9" s="55"/>
      <c r="CR9" s="54" t="s">
        <v>67</v>
      </c>
      <c r="CT9" s="55"/>
      <c r="CU9" s="55"/>
      <c r="CV9" s="55">
        <v>1.0999999999999999E-2</v>
      </c>
      <c r="CZ9" s="55">
        <v>0.42</v>
      </c>
      <c r="DA9" s="55"/>
      <c r="DB9" s="55"/>
      <c r="DC9" s="55"/>
      <c r="DD9" s="55">
        <v>0.12</v>
      </c>
      <c r="DE9" s="55"/>
      <c r="DF9" s="55"/>
      <c r="DH9" s="55">
        <v>28</v>
      </c>
      <c r="DL9" s="55">
        <v>100</v>
      </c>
      <c r="DO9" s="55">
        <v>0.2</v>
      </c>
      <c r="DP9" s="56">
        <f>CZ9+DO9</f>
        <v>0.62</v>
      </c>
      <c r="DV9" s="55">
        <v>11</v>
      </c>
      <c r="DX9" s="57"/>
      <c r="DZ9" s="54" t="s">
        <v>67</v>
      </c>
      <c r="ED9" t="s">
        <v>446</v>
      </c>
    </row>
    <row r="10" spans="1:134">
      <c r="A10">
        <v>9</v>
      </c>
      <c r="B10">
        <v>2013</v>
      </c>
      <c r="C10" s="45" t="s">
        <v>365</v>
      </c>
      <c r="D10" s="46" t="s">
        <v>366</v>
      </c>
      <c r="E10" s="47" t="s">
        <v>367</v>
      </c>
      <c r="F10" s="47" t="s">
        <v>368</v>
      </c>
      <c r="G10" s="48">
        <v>39.640194000000001</v>
      </c>
      <c r="H10" s="49">
        <v>-106.399546</v>
      </c>
      <c r="I10" s="45" t="s">
        <v>340</v>
      </c>
      <c r="J10" s="53">
        <v>1</v>
      </c>
      <c r="K10" s="53"/>
      <c r="L10" s="50">
        <v>8.31</v>
      </c>
      <c r="M10" s="50">
        <v>180.3</v>
      </c>
      <c r="N10" s="50">
        <v>9.0500000000000007</v>
      </c>
      <c r="O10" s="50"/>
      <c r="P10" s="50">
        <v>12.7</v>
      </c>
      <c r="Q10" s="46" t="s">
        <v>53</v>
      </c>
      <c r="R10" s="45" t="s">
        <v>369</v>
      </c>
      <c r="S10" s="51">
        <v>41486</v>
      </c>
      <c r="T10" s="17">
        <v>212</v>
      </c>
      <c r="U10" s="52">
        <v>0.51041666666666663</v>
      </c>
      <c r="V10" s="45" t="s">
        <v>339</v>
      </c>
      <c r="W10" s="45">
        <v>1</v>
      </c>
      <c r="X10" s="54" t="s">
        <v>95</v>
      </c>
      <c r="Y10" s="54"/>
      <c r="Z10" s="54"/>
      <c r="AA10" s="54"/>
      <c r="AB10" s="54" t="s">
        <v>103</v>
      </c>
      <c r="AC10" s="54"/>
      <c r="AD10" s="54"/>
      <c r="AE10" s="54"/>
      <c r="AF10" s="54"/>
      <c r="AG10" s="54"/>
      <c r="AH10" s="54"/>
      <c r="AI10" s="54"/>
      <c r="AJ10" s="54" t="s">
        <v>58</v>
      </c>
      <c r="AK10" s="54"/>
      <c r="AL10" s="54"/>
      <c r="AM10" s="54"/>
      <c r="AN10" s="55">
        <v>25</v>
      </c>
      <c r="AO10" s="55"/>
      <c r="AP10" s="55"/>
      <c r="AQ10" s="55"/>
      <c r="AR10" s="54" t="s">
        <v>61</v>
      </c>
      <c r="AS10" s="54"/>
      <c r="AT10" s="54"/>
      <c r="AU10" s="54"/>
      <c r="AV10" s="54" t="s">
        <v>62</v>
      </c>
      <c r="AW10" s="54"/>
      <c r="AX10" s="54"/>
      <c r="AY10" s="54"/>
      <c r="AZ10" s="55">
        <v>110</v>
      </c>
      <c r="BA10" s="55"/>
      <c r="BB10" s="55"/>
      <c r="BC10" s="55"/>
      <c r="BD10" s="55">
        <v>14</v>
      </c>
      <c r="BE10" s="55"/>
      <c r="BF10" s="55"/>
      <c r="BG10" s="55"/>
      <c r="BH10" s="55">
        <v>110</v>
      </c>
      <c r="BI10" s="55"/>
      <c r="BJ10" s="55"/>
      <c r="BK10" s="55"/>
      <c r="BL10" s="55">
        <v>0.31</v>
      </c>
      <c r="BM10" s="55"/>
      <c r="BN10" s="55"/>
      <c r="BO10" s="55"/>
      <c r="BP10" s="55">
        <v>5.2</v>
      </c>
      <c r="BQ10" s="55"/>
      <c r="BR10" s="55"/>
      <c r="BS10" s="55"/>
      <c r="BT10" s="54" t="s">
        <v>104</v>
      </c>
      <c r="BU10" s="54"/>
      <c r="BV10" s="54"/>
      <c r="BW10" s="54"/>
      <c r="BX10" s="54" t="s">
        <v>61</v>
      </c>
      <c r="BY10" s="54"/>
      <c r="BZ10" s="54"/>
      <c r="CA10" s="54"/>
      <c r="CB10" s="54" t="s">
        <v>64</v>
      </c>
      <c r="CC10" s="54"/>
      <c r="CD10" s="54"/>
      <c r="CE10" s="54"/>
      <c r="CF10" s="54" t="s">
        <v>65</v>
      </c>
      <c r="CG10" s="54"/>
      <c r="CH10" s="54"/>
      <c r="CI10" s="54"/>
      <c r="CJ10" s="55">
        <v>5.5</v>
      </c>
      <c r="CK10" s="55"/>
      <c r="CL10" s="55"/>
      <c r="CM10" s="55"/>
      <c r="CN10" s="55">
        <v>1.4</v>
      </c>
      <c r="CO10" s="55"/>
      <c r="CP10" s="55"/>
      <c r="CQ10" s="55"/>
      <c r="CR10" s="54" t="s">
        <v>67</v>
      </c>
      <c r="CT10" s="55"/>
      <c r="CU10" s="55"/>
      <c r="CV10" s="55">
        <v>2.3E-2</v>
      </c>
      <c r="CZ10" s="55">
        <v>0.24</v>
      </c>
      <c r="DA10" s="55"/>
      <c r="DB10" s="55"/>
      <c r="DC10" s="55"/>
      <c r="DD10" s="55">
        <v>5.0999999999999997E-2</v>
      </c>
      <c r="DE10" s="55"/>
      <c r="DF10" s="55"/>
      <c r="DH10" s="55">
        <v>19</v>
      </c>
      <c r="DL10" s="55">
        <v>79</v>
      </c>
      <c r="DO10" s="55">
        <v>0.5</v>
      </c>
      <c r="DP10" s="56">
        <f>CZ10+DO10</f>
        <v>0.74</v>
      </c>
      <c r="DV10" s="55">
        <v>11</v>
      </c>
      <c r="DX10" s="57"/>
      <c r="DZ10" s="54" t="s">
        <v>67</v>
      </c>
      <c r="ED10" t="s">
        <v>446</v>
      </c>
    </row>
    <row r="11" spans="1:134">
      <c r="A11">
        <v>10</v>
      </c>
      <c r="B11">
        <v>2013</v>
      </c>
      <c r="C11" s="45" t="s">
        <v>370</v>
      </c>
      <c r="D11" s="46" t="s">
        <v>371</v>
      </c>
      <c r="E11" s="47" t="s">
        <v>367</v>
      </c>
      <c r="F11" s="47" t="s">
        <v>372</v>
      </c>
      <c r="G11" s="48">
        <v>39.641343999999997</v>
      </c>
      <c r="H11" s="49">
        <v>-106.392865</v>
      </c>
      <c r="I11" s="45" t="s">
        <v>340</v>
      </c>
      <c r="J11" s="53">
        <v>1</v>
      </c>
      <c r="K11" s="53"/>
      <c r="L11" s="50">
        <v>8.33</v>
      </c>
      <c r="M11" s="50">
        <v>171.7</v>
      </c>
      <c r="N11" s="50">
        <v>8.69</v>
      </c>
      <c r="O11" s="50"/>
      <c r="P11" s="50">
        <v>13.51</v>
      </c>
      <c r="Q11" s="46" t="s">
        <v>53</v>
      </c>
      <c r="R11" s="45" t="s">
        <v>373</v>
      </c>
      <c r="S11" s="51">
        <v>41486</v>
      </c>
      <c r="T11" s="17">
        <v>212</v>
      </c>
      <c r="U11" s="52">
        <v>0.53125</v>
      </c>
      <c r="V11" s="45" t="s">
        <v>339</v>
      </c>
      <c r="W11" s="45">
        <v>1</v>
      </c>
      <c r="X11" s="54" t="s">
        <v>95</v>
      </c>
      <c r="Y11" s="54"/>
      <c r="Z11" s="54"/>
      <c r="AA11" s="54"/>
      <c r="AB11" s="54" t="s">
        <v>103</v>
      </c>
      <c r="AC11" s="54"/>
      <c r="AD11" s="54"/>
      <c r="AE11" s="54"/>
      <c r="AF11" s="54"/>
      <c r="AG11" s="54"/>
      <c r="AH11" s="54"/>
      <c r="AI11" s="54"/>
      <c r="AJ11" s="54" t="s">
        <v>58</v>
      </c>
      <c r="AK11" s="54"/>
      <c r="AL11" s="54"/>
      <c r="AM11" s="54"/>
      <c r="AN11" s="55">
        <v>26</v>
      </c>
      <c r="AO11" s="55"/>
      <c r="AP11" s="55"/>
      <c r="AQ11" s="55"/>
      <c r="AR11" s="54" t="s">
        <v>61</v>
      </c>
      <c r="AS11" s="54"/>
      <c r="AT11" s="54"/>
      <c r="AU11" s="54"/>
      <c r="AV11" s="54" t="s">
        <v>62</v>
      </c>
      <c r="AW11" s="54"/>
      <c r="AX11" s="54"/>
      <c r="AY11" s="54"/>
      <c r="AZ11" s="55">
        <v>100</v>
      </c>
      <c r="BA11" s="55"/>
      <c r="BB11" s="55"/>
      <c r="BC11" s="55"/>
      <c r="BD11" s="55">
        <v>18</v>
      </c>
      <c r="BE11" s="55"/>
      <c r="BF11" s="55"/>
      <c r="BG11" s="55"/>
      <c r="BH11" s="55">
        <v>93</v>
      </c>
      <c r="BI11" s="55"/>
      <c r="BJ11" s="55"/>
      <c r="BK11" s="55"/>
      <c r="BL11" s="55">
        <v>0.26</v>
      </c>
      <c r="BM11" s="55"/>
      <c r="BN11" s="55"/>
      <c r="BO11" s="55"/>
      <c r="BP11" s="55">
        <v>5.6</v>
      </c>
      <c r="BQ11" s="55"/>
      <c r="BR11" s="55"/>
      <c r="BS11" s="55"/>
      <c r="BT11" s="54" t="s">
        <v>104</v>
      </c>
      <c r="BU11" s="54"/>
      <c r="BV11" s="54"/>
      <c r="BW11" s="54"/>
      <c r="BX11" s="54" t="s">
        <v>61</v>
      </c>
      <c r="BY11" s="54"/>
      <c r="BZ11" s="54"/>
      <c r="CA11" s="54"/>
      <c r="CB11" s="54" t="s">
        <v>64</v>
      </c>
      <c r="CC11" s="54"/>
      <c r="CD11" s="54"/>
      <c r="CE11" s="54"/>
      <c r="CF11" s="54" t="s">
        <v>65</v>
      </c>
      <c r="CG11" s="54"/>
      <c r="CH11" s="54"/>
      <c r="CI11" s="54"/>
      <c r="CJ11" s="55">
        <v>3.5</v>
      </c>
      <c r="CK11" s="55"/>
      <c r="CL11" s="55"/>
      <c r="CM11" s="55"/>
      <c r="CN11" s="55">
        <v>1.5</v>
      </c>
      <c r="CO11" s="55"/>
      <c r="CP11" s="55"/>
      <c r="CQ11" s="55"/>
      <c r="CR11" s="54" t="s">
        <v>67</v>
      </c>
      <c r="CT11" s="55"/>
      <c r="CU11" s="55"/>
      <c r="CV11" s="54" t="s">
        <v>105</v>
      </c>
      <c r="CZ11" s="55">
        <v>0.2</v>
      </c>
      <c r="DA11" s="55"/>
      <c r="DB11" s="55"/>
      <c r="DC11" s="55"/>
      <c r="DD11" s="54">
        <v>5.0000000000000001E-3</v>
      </c>
      <c r="DE11" s="24" t="s">
        <v>60</v>
      </c>
      <c r="DF11" s="24" t="s">
        <v>59</v>
      </c>
      <c r="DH11" s="55">
        <v>20</v>
      </c>
      <c r="DL11" s="55">
        <v>78</v>
      </c>
      <c r="DO11" s="55">
        <v>7.0999999999999994E-2</v>
      </c>
      <c r="DP11" s="56">
        <f>CZ11+DO11</f>
        <v>0.27100000000000002</v>
      </c>
      <c r="DV11" s="55">
        <v>7.5</v>
      </c>
      <c r="DX11" s="57"/>
      <c r="DZ11" s="54" t="s">
        <v>67</v>
      </c>
      <c r="ED11" t="s">
        <v>446</v>
      </c>
    </row>
    <row r="12" spans="1:134">
      <c r="A12">
        <v>11</v>
      </c>
      <c r="B12">
        <v>2013</v>
      </c>
      <c r="C12" s="45" t="s">
        <v>374</v>
      </c>
      <c r="D12" s="46">
        <v>12555</v>
      </c>
      <c r="E12" s="47" t="s">
        <v>367</v>
      </c>
      <c r="F12" s="47" t="s">
        <v>375</v>
      </c>
      <c r="G12" s="48">
        <v>39.643253000000001</v>
      </c>
      <c r="H12" s="49">
        <v>-106.308322</v>
      </c>
      <c r="I12" s="45" t="s">
        <v>340</v>
      </c>
      <c r="J12" s="53">
        <v>1</v>
      </c>
      <c r="K12" s="53"/>
      <c r="L12" s="50">
        <v>8.09</v>
      </c>
      <c r="M12" s="50">
        <v>96.23</v>
      </c>
      <c r="N12" s="50">
        <v>7.96</v>
      </c>
      <c r="O12" s="50"/>
      <c r="P12" s="50">
        <v>12.9</v>
      </c>
      <c r="Q12" s="46" t="s">
        <v>53</v>
      </c>
      <c r="R12" s="45" t="s">
        <v>376</v>
      </c>
      <c r="S12" s="51">
        <v>41486</v>
      </c>
      <c r="T12" s="17">
        <v>212</v>
      </c>
      <c r="U12" s="52">
        <v>0.56597222222222221</v>
      </c>
      <c r="V12" s="45" t="s">
        <v>339</v>
      </c>
      <c r="W12" s="45">
        <v>1</v>
      </c>
      <c r="X12" s="54" t="s">
        <v>95</v>
      </c>
      <c r="Y12" s="54"/>
      <c r="Z12" s="54"/>
      <c r="AA12" s="54"/>
      <c r="AB12" s="54" t="s">
        <v>103</v>
      </c>
      <c r="AC12" s="54"/>
      <c r="AD12" s="54"/>
      <c r="AE12" s="54"/>
      <c r="AF12" s="54"/>
      <c r="AG12" s="54"/>
      <c r="AH12" s="54"/>
      <c r="AI12" s="54"/>
      <c r="AJ12" s="54" t="s">
        <v>58</v>
      </c>
      <c r="AK12" s="54"/>
      <c r="AL12" s="54"/>
      <c r="AM12" s="54"/>
      <c r="AN12" s="55">
        <v>14</v>
      </c>
      <c r="AO12" s="55"/>
      <c r="AP12" s="55"/>
      <c r="AQ12" s="55"/>
      <c r="AR12" s="54" t="s">
        <v>61</v>
      </c>
      <c r="AS12" s="54"/>
      <c r="AT12" s="54"/>
      <c r="AU12" s="54"/>
      <c r="AV12" s="54" t="s">
        <v>62</v>
      </c>
      <c r="AW12" s="54"/>
      <c r="AX12" s="54"/>
      <c r="AY12" s="54"/>
      <c r="AZ12" s="55">
        <v>51</v>
      </c>
      <c r="BA12" s="55"/>
      <c r="BB12" s="55"/>
      <c r="BC12" s="55"/>
      <c r="BD12" s="55">
        <v>7.4</v>
      </c>
      <c r="BE12" s="55"/>
      <c r="BF12" s="55"/>
      <c r="BG12" s="55"/>
      <c r="BH12" s="55">
        <v>10</v>
      </c>
      <c r="BI12" s="55"/>
      <c r="BJ12" s="55"/>
      <c r="BK12" s="55"/>
      <c r="BL12" s="55">
        <v>0.19</v>
      </c>
      <c r="BM12" s="55"/>
      <c r="BN12" s="55"/>
      <c r="BO12" s="55"/>
      <c r="BP12" s="55">
        <v>3.5</v>
      </c>
      <c r="BQ12" s="55"/>
      <c r="BR12" s="55"/>
      <c r="BS12" s="55"/>
      <c r="BT12" s="54" t="s">
        <v>104</v>
      </c>
      <c r="BU12" s="54"/>
      <c r="BV12" s="54"/>
      <c r="BW12" s="54"/>
      <c r="BX12" s="54" t="s">
        <v>61</v>
      </c>
      <c r="BY12" s="54"/>
      <c r="BZ12" s="54"/>
      <c r="CA12" s="54"/>
      <c r="CB12" s="54" t="s">
        <v>64</v>
      </c>
      <c r="CC12" s="54"/>
      <c r="CD12" s="54"/>
      <c r="CE12" s="54"/>
      <c r="CF12" s="54" t="s">
        <v>65</v>
      </c>
      <c r="CG12" s="54"/>
      <c r="CH12" s="54"/>
      <c r="CI12" s="54"/>
      <c r="CJ12" s="55">
        <v>3.4</v>
      </c>
      <c r="CK12" s="55"/>
      <c r="CL12" s="55"/>
      <c r="CM12" s="55"/>
      <c r="CN12" s="55">
        <v>1.2</v>
      </c>
      <c r="CO12" s="55"/>
      <c r="CP12" s="55"/>
      <c r="CQ12" s="55"/>
      <c r="CR12" s="54" t="s">
        <v>67</v>
      </c>
      <c r="CT12" s="55"/>
      <c r="CU12" s="55"/>
      <c r="CV12" s="54" t="s">
        <v>105</v>
      </c>
      <c r="CZ12" s="54" t="s">
        <v>103</v>
      </c>
      <c r="DA12" s="54"/>
      <c r="DB12" s="54"/>
      <c r="DC12" s="54"/>
      <c r="DD12" s="55">
        <v>7.6E-3</v>
      </c>
      <c r="DE12" s="54"/>
      <c r="DF12" s="54"/>
      <c r="DH12" s="55">
        <v>2.2999999999999998</v>
      </c>
      <c r="DL12" s="55">
        <v>51</v>
      </c>
      <c r="DO12" s="55">
        <v>0.06</v>
      </c>
      <c r="DP12" s="56">
        <f>0.05+DO12</f>
        <v>0.11</v>
      </c>
      <c r="DV12" s="55">
        <v>6.1</v>
      </c>
      <c r="DX12" s="57"/>
      <c r="DZ12" s="54" t="s">
        <v>104</v>
      </c>
      <c r="ED12" t="s">
        <v>446</v>
      </c>
    </row>
    <row r="13" spans="1:134" ht="17.25">
      <c r="A13">
        <v>12</v>
      </c>
      <c r="B13">
        <v>2013</v>
      </c>
      <c r="C13" s="45" t="s">
        <v>377</v>
      </c>
      <c r="D13" s="46" t="s">
        <v>378</v>
      </c>
      <c r="E13" s="47" t="s">
        <v>379</v>
      </c>
      <c r="F13" s="47" t="s">
        <v>380</v>
      </c>
      <c r="G13" s="48">
        <v>39.141742999999998</v>
      </c>
      <c r="H13" s="49">
        <v>-106.775604</v>
      </c>
      <c r="I13" s="45" t="s">
        <v>382</v>
      </c>
      <c r="J13" s="53">
        <v>1</v>
      </c>
      <c r="K13" s="53"/>
      <c r="L13" s="50">
        <v>7.77</v>
      </c>
      <c r="M13" s="50">
        <v>49.73</v>
      </c>
      <c r="N13" s="50">
        <v>8.33</v>
      </c>
      <c r="O13" s="50"/>
      <c r="P13" s="50">
        <v>11.76</v>
      </c>
      <c r="Q13" s="46" t="s">
        <v>53</v>
      </c>
      <c r="R13" s="45" t="s">
        <v>381</v>
      </c>
      <c r="S13" s="51">
        <v>41487</v>
      </c>
      <c r="T13" s="17">
        <v>213</v>
      </c>
      <c r="U13" s="52">
        <v>0.51736111111111105</v>
      </c>
      <c r="V13" s="45" t="s">
        <v>339</v>
      </c>
      <c r="W13" s="45">
        <v>1</v>
      </c>
      <c r="X13" s="54" t="s">
        <v>95</v>
      </c>
      <c r="Y13" s="54"/>
      <c r="Z13" s="54"/>
      <c r="AA13" s="54"/>
      <c r="AB13" s="54" t="s">
        <v>103</v>
      </c>
      <c r="AC13" s="54"/>
      <c r="AD13" s="54"/>
      <c r="AE13" s="54"/>
      <c r="AF13" s="54"/>
      <c r="AG13" s="54"/>
      <c r="AH13" s="54"/>
      <c r="AI13" s="54"/>
      <c r="AJ13" s="54" t="s">
        <v>58</v>
      </c>
      <c r="AK13" s="54"/>
      <c r="AL13" s="54"/>
      <c r="AM13" s="54"/>
      <c r="AN13" s="55">
        <v>7.9</v>
      </c>
      <c r="AO13" s="55"/>
      <c r="AP13" s="55"/>
      <c r="AQ13" s="55"/>
      <c r="AR13" s="54" t="s">
        <v>61</v>
      </c>
      <c r="AS13" s="54"/>
      <c r="AT13" s="54"/>
      <c r="AU13" s="54"/>
      <c r="AV13" s="54" t="s">
        <v>62</v>
      </c>
      <c r="AW13" s="54"/>
      <c r="AX13" s="54"/>
      <c r="AY13" s="54"/>
      <c r="AZ13" s="55">
        <v>28</v>
      </c>
      <c r="BA13" s="55"/>
      <c r="BB13" s="55"/>
      <c r="BC13" s="55"/>
      <c r="BD13" s="55">
        <v>30</v>
      </c>
      <c r="BE13" s="55"/>
      <c r="BF13" s="55"/>
      <c r="BG13" s="55"/>
      <c r="BH13" s="55">
        <v>42</v>
      </c>
      <c r="BI13" s="55"/>
      <c r="BJ13" s="55"/>
      <c r="BK13" s="55"/>
      <c r="BL13" s="54" t="s">
        <v>63</v>
      </c>
      <c r="BM13" s="54"/>
      <c r="BN13" s="54"/>
      <c r="BO13" s="54"/>
      <c r="BP13" s="55">
        <v>1.4</v>
      </c>
      <c r="BQ13" s="55"/>
      <c r="BR13" s="55"/>
      <c r="BS13" s="55"/>
      <c r="BT13" s="54" t="s">
        <v>104</v>
      </c>
      <c r="BU13" s="54"/>
      <c r="BV13" s="54"/>
      <c r="BW13" s="54"/>
      <c r="BX13" s="54" t="s">
        <v>61</v>
      </c>
      <c r="BY13" s="54"/>
      <c r="BZ13" s="54"/>
      <c r="CA13" s="54"/>
      <c r="CB13" s="54" t="s">
        <v>64</v>
      </c>
      <c r="CC13" s="54"/>
      <c r="CD13" s="54"/>
      <c r="CE13" s="54"/>
      <c r="CF13" s="54" t="s">
        <v>65</v>
      </c>
      <c r="CG13" s="54"/>
      <c r="CH13" s="54"/>
      <c r="CI13" s="54"/>
      <c r="CJ13" s="55">
        <v>1.7</v>
      </c>
      <c r="CK13" s="55"/>
      <c r="CL13" s="55"/>
      <c r="CM13" s="55"/>
      <c r="CN13" s="55">
        <v>0.97</v>
      </c>
      <c r="CO13" s="55"/>
      <c r="CP13" s="55"/>
      <c r="CQ13" s="55"/>
      <c r="CR13" s="54" t="s">
        <v>67</v>
      </c>
      <c r="CT13" s="55"/>
      <c r="CU13" s="55"/>
      <c r="CV13" s="54" t="s">
        <v>105</v>
      </c>
      <c r="CZ13" s="54" t="s">
        <v>103</v>
      </c>
      <c r="DA13" s="54"/>
      <c r="DB13" s="54"/>
      <c r="DC13" s="54"/>
      <c r="DD13" s="55">
        <v>5.5999999999999999E-3</v>
      </c>
      <c r="DE13" s="54"/>
      <c r="DF13" s="54"/>
      <c r="DH13" s="55">
        <v>6.2</v>
      </c>
      <c r="DL13" s="55">
        <v>26</v>
      </c>
      <c r="DO13" s="54" t="s">
        <v>68</v>
      </c>
      <c r="DP13" s="56">
        <f>0.05+0.025</f>
        <v>7.5000000000000011E-2</v>
      </c>
      <c r="DV13" s="54" t="s">
        <v>61</v>
      </c>
      <c r="DX13" s="57"/>
      <c r="DZ13" s="54" t="s">
        <v>104</v>
      </c>
      <c r="ED13" t="s">
        <v>446</v>
      </c>
    </row>
    <row r="14" spans="1:134">
      <c r="A14">
        <v>13</v>
      </c>
      <c r="B14">
        <v>2013</v>
      </c>
      <c r="C14" s="45" t="s">
        <v>383</v>
      </c>
      <c r="D14" s="46" t="s">
        <v>384</v>
      </c>
      <c r="E14" s="47" t="s">
        <v>379</v>
      </c>
      <c r="F14" s="47" t="s">
        <v>385</v>
      </c>
      <c r="G14" s="48">
        <v>39.217970000000001</v>
      </c>
      <c r="H14" s="49">
        <v>-106.85463799999999</v>
      </c>
      <c r="I14" s="45" t="s">
        <v>340</v>
      </c>
      <c r="J14" s="53">
        <v>1</v>
      </c>
      <c r="K14" s="53"/>
      <c r="L14" s="50">
        <v>7.96</v>
      </c>
      <c r="M14" s="50">
        <v>271.10000000000002</v>
      </c>
      <c r="N14" s="50">
        <v>8.76</v>
      </c>
      <c r="O14" s="50"/>
      <c r="P14" s="50">
        <v>11.3</v>
      </c>
      <c r="Q14" s="46" t="s">
        <v>53</v>
      </c>
      <c r="R14" s="45" t="s">
        <v>386</v>
      </c>
      <c r="S14" s="51">
        <v>41487</v>
      </c>
      <c r="T14" s="17">
        <v>213</v>
      </c>
      <c r="U14" s="52">
        <v>0.63194444444444442</v>
      </c>
      <c r="V14" s="45" t="s">
        <v>339</v>
      </c>
      <c r="W14" s="45">
        <v>1</v>
      </c>
      <c r="X14" s="54" t="s">
        <v>95</v>
      </c>
      <c r="Y14" s="54"/>
      <c r="Z14" s="54"/>
      <c r="AA14" s="54"/>
      <c r="AB14" s="55">
        <v>0.2</v>
      </c>
      <c r="AC14" s="55"/>
      <c r="AD14" s="55"/>
      <c r="AE14" s="55"/>
      <c r="AF14" s="55"/>
      <c r="AG14" s="55"/>
      <c r="AH14" s="55"/>
      <c r="AI14" s="55"/>
      <c r="AJ14" s="54" t="s">
        <v>58</v>
      </c>
      <c r="AK14" s="54"/>
      <c r="AL14" s="54"/>
      <c r="AM14" s="54"/>
      <c r="AN14" s="55">
        <v>55</v>
      </c>
      <c r="AO14" s="55"/>
      <c r="AP14" s="55"/>
      <c r="AQ14" s="55"/>
      <c r="AR14" s="54" t="s">
        <v>61</v>
      </c>
      <c r="AS14" s="54"/>
      <c r="AT14" s="54"/>
      <c r="AU14" s="54"/>
      <c r="AV14" s="54" t="s">
        <v>62</v>
      </c>
      <c r="AW14" s="54"/>
      <c r="AX14" s="54"/>
      <c r="AY14" s="54"/>
      <c r="AZ14" s="55">
        <v>180</v>
      </c>
      <c r="BA14" s="55"/>
      <c r="BB14" s="55"/>
      <c r="BC14" s="55"/>
      <c r="BD14" s="55">
        <v>13</v>
      </c>
      <c r="BE14" s="55"/>
      <c r="BF14" s="55"/>
      <c r="BG14" s="55"/>
      <c r="BH14" s="55">
        <v>26</v>
      </c>
      <c r="BI14" s="55"/>
      <c r="BJ14" s="55"/>
      <c r="BK14" s="55"/>
      <c r="BL14" s="55">
        <v>0.37</v>
      </c>
      <c r="BM14" s="55"/>
      <c r="BN14" s="55"/>
      <c r="BO14" s="55"/>
      <c r="BP14" s="55">
        <v>8.6</v>
      </c>
      <c r="BQ14" s="55"/>
      <c r="BR14" s="55"/>
      <c r="BS14" s="55"/>
      <c r="BT14" s="54" t="s">
        <v>104</v>
      </c>
      <c r="BU14" s="54"/>
      <c r="BV14" s="54"/>
      <c r="BW14" s="54"/>
      <c r="BX14" s="54" t="s">
        <v>61</v>
      </c>
      <c r="BY14" s="54"/>
      <c r="BZ14" s="54"/>
      <c r="CA14" s="54"/>
      <c r="CB14" s="55">
        <v>0.3</v>
      </c>
      <c r="CC14" s="55"/>
      <c r="CD14" s="55"/>
      <c r="CE14" s="55"/>
      <c r="CF14" s="54" t="s">
        <v>65</v>
      </c>
      <c r="CG14" s="54"/>
      <c r="CH14" s="54"/>
      <c r="CI14" s="54"/>
      <c r="CJ14" s="55">
        <v>2.1</v>
      </c>
      <c r="CK14" s="55"/>
      <c r="CL14" s="55"/>
      <c r="CM14" s="55"/>
      <c r="CN14" s="55">
        <v>3.7</v>
      </c>
      <c r="CO14" s="55"/>
      <c r="CP14" s="55"/>
      <c r="CQ14" s="55"/>
      <c r="CR14" s="54" t="s">
        <v>67</v>
      </c>
      <c r="CT14" s="55"/>
      <c r="CU14" s="55"/>
      <c r="CV14" s="54" t="s">
        <v>105</v>
      </c>
      <c r="CZ14" s="54" t="s">
        <v>103</v>
      </c>
      <c r="DA14" s="54"/>
      <c r="DB14" s="54"/>
      <c r="DC14" s="54"/>
      <c r="DD14" s="54">
        <v>5.0000000000000001E-3</v>
      </c>
      <c r="DE14" s="24" t="s">
        <v>60</v>
      </c>
      <c r="DF14" s="24" t="s">
        <v>59</v>
      </c>
      <c r="DH14" s="55">
        <v>98</v>
      </c>
      <c r="DL14" s="55">
        <v>88</v>
      </c>
      <c r="DO14" s="55">
        <v>0.09</v>
      </c>
      <c r="DP14" s="56">
        <f>0.05+DO14</f>
        <v>0.14000000000000001</v>
      </c>
      <c r="DV14" s="55">
        <v>1.4</v>
      </c>
      <c r="DX14" s="57"/>
      <c r="DZ14" s="55">
        <v>3.2</v>
      </c>
      <c r="ED14" t="s">
        <v>446</v>
      </c>
    </row>
    <row r="15" spans="1:134">
      <c r="A15">
        <v>14</v>
      </c>
      <c r="B15">
        <v>2013</v>
      </c>
      <c r="C15" s="45" t="s">
        <v>387</v>
      </c>
      <c r="D15" s="46" t="s">
        <v>388</v>
      </c>
      <c r="E15" s="47" t="s">
        <v>379</v>
      </c>
      <c r="F15" s="47" t="s">
        <v>368</v>
      </c>
      <c r="G15" s="48">
        <v>39.225594000000001</v>
      </c>
      <c r="H15" s="49">
        <v>-106.861133</v>
      </c>
      <c r="I15" s="45" t="s">
        <v>340</v>
      </c>
      <c r="J15" s="53">
        <v>1</v>
      </c>
      <c r="K15" s="53"/>
      <c r="L15" s="50">
        <v>7.94</v>
      </c>
      <c r="M15" s="50">
        <v>281.10000000000002</v>
      </c>
      <c r="N15" s="50">
        <v>8.83</v>
      </c>
      <c r="O15" s="50"/>
      <c r="P15" s="50">
        <v>11.63</v>
      </c>
      <c r="Q15" s="46" t="s">
        <v>53</v>
      </c>
      <c r="R15" s="45" t="s">
        <v>389</v>
      </c>
      <c r="S15" s="51">
        <v>41487</v>
      </c>
      <c r="T15" s="17">
        <v>213</v>
      </c>
      <c r="U15" s="52">
        <v>0.66666666666666663</v>
      </c>
      <c r="V15" s="45" t="s">
        <v>339</v>
      </c>
      <c r="W15" s="45">
        <v>1</v>
      </c>
      <c r="X15" s="54" t="s">
        <v>95</v>
      </c>
      <c r="Y15" s="54"/>
      <c r="Z15" s="54"/>
      <c r="AA15" s="54"/>
      <c r="AB15" s="55">
        <v>0.22</v>
      </c>
      <c r="AC15" s="55"/>
      <c r="AD15" s="55"/>
      <c r="AE15" s="55"/>
      <c r="AF15" s="55"/>
      <c r="AG15" s="55"/>
      <c r="AH15" s="55"/>
      <c r="AI15" s="55"/>
      <c r="AJ15" s="54" t="s">
        <v>58</v>
      </c>
      <c r="AK15" s="54"/>
      <c r="AL15" s="54"/>
      <c r="AM15" s="54"/>
      <c r="AN15" s="55">
        <v>56</v>
      </c>
      <c r="AO15" s="55"/>
      <c r="AP15" s="55"/>
      <c r="AQ15" s="55"/>
      <c r="AR15" s="54" t="s">
        <v>61</v>
      </c>
      <c r="AS15" s="54"/>
      <c r="AT15" s="54"/>
      <c r="AU15" s="54"/>
      <c r="AV15" s="54" t="s">
        <v>62</v>
      </c>
      <c r="AW15" s="54"/>
      <c r="AX15" s="54"/>
      <c r="AY15" s="54"/>
      <c r="AZ15" s="55">
        <v>180</v>
      </c>
      <c r="BA15" s="55"/>
      <c r="BB15" s="55"/>
      <c r="BC15" s="55"/>
      <c r="BD15" s="55">
        <v>15</v>
      </c>
      <c r="BE15" s="55"/>
      <c r="BF15" s="55"/>
      <c r="BG15" s="55"/>
      <c r="BH15" s="55">
        <v>40</v>
      </c>
      <c r="BI15" s="55"/>
      <c r="BJ15" s="55"/>
      <c r="BK15" s="55"/>
      <c r="BL15" s="55">
        <v>0.55000000000000004</v>
      </c>
      <c r="BM15" s="55"/>
      <c r="BN15" s="55"/>
      <c r="BO15" s="55"/>
      <c r="BP15" s="55">
        <v>8.6</v>
      </c>
      <c r="BQ15" s="55"/>
      <c r="BR15" s="55"/>
      <c r="BS15" s="55"/>
      <c r="BT15" s="54" t="s">
        <v>104</v>
      </c>
      <c r="BU15" s="54"/>
      <c r="BV15" s="54"/>
      <c r="BW15" s="54"/>
      <c r="BX15" s="54" t="s">
        <v>61</v>
      </c>
      <c r="BY15" s="54"/>
      <c r="BZ15" s="54"/>
      <c r="CA15" s="54"/>
      <c r="CB15" s="55">
        <v>0.31</v>
      </c>
      <c r="CC15" s="55"/>
      <c r="CD15" s="55"/>
      <c r="CE15" s="55"/>
      <c r="CF15" s="54" t="s">
        <v>65</v>
      </c>
      <c r="CG15" s="54"/>
      <c r="CH15" s="54"/>
      <c r="CI15" s="54"/>
      <c r="CJ15" s="55">
        <v>3.5</v>
      </c>
      <c r="CK15" s="55"/>
      <c r="CL15" s="55"/>
      <c r="CM15" s="55"/>
      <c r="CN15" s="55">
        <v>3.6</v>
      </c>
      <c r="CO15" s="55"/>
      <c r="CP15" s="55"/>
      <c r="CQ15" s="55"/>
      <c r="CR15" s="54" t="s">
        <v>67</v>
      </c>
      <c r="CT15" s="55"/>
      <c r="CU15" s="55"/>
      <c r="CV15" s="55">
        <v>7.1999999999999995E-2</v>
      </c>
      <c r="CZ15" s="55">
        <v>0.19</v>
      </c>
      <c r="DA15" s="55"/>
      <c r="DB15" s="55"/>
      <c r="DC15" s="55"/>
      <c r="DD15" s="55">
        <v>0.1</v>
      </c>
      <c r="DE15" s="55"/>
      <c r="DF15" s="55"/>
      <c r="DH15" s="55">
        <v>100</v>
      </c>
      <c r="DL15" s="55">
        <v>88</v>
      </c>
      <c r="DO15" s="55">
        <v>0.17</v>
      </c>
      <c r="DP15" s="56">
        <f>CZ15+DO15</f>
        <v>0.36</v>
      </c>
      <c r="DV15" s="55">
        <v>4</v>
      </c>
      <c r="DX15" s="57"/>
      <c r="DZ15" s="54" t="s">
        <v>67</v>
      </c>
      <c r="ED15" t="s">
        <v>446</v>
      </c>
    </row>
    <row r="16" spans="1:134">
      <c r="A16">
        <v>15</v>
      </c>
      <c r="B16">
        <v>2013</v>
      </c>
      <c r="C16" s="45" t="s">
        <v>390</v>
      </c>
      <c r="D16" s="46">
        <v>10814</v>
      </c>
      <c r="E16" s="47" t="s">
        <v>391</v>
      </c>
      <c r="F16" s="47" t="s">
        <v>368</v>
      </c>
      <c r="G16" s="48">
        <v>37.948208999999999</v>
      </c>
      <c r="H16" s="49">
        <v>-107.877067</v>
      </c>
      <c r="I16" s="45" t="s">
        <v>340</v>
      </c>
      <c r="J16" s="53">
        <v>1</v>
      </c>
      <c r="K16" s="53"/>
      <c r="L16" s="50">
        <v>7.5</v>
      </c>
      <c r="M16" s="50">
        <v>193.7</v>
      </c>
      <c r="N16" s="50">
        <v>6.82</v>
      </c>
      <c r="O16" s="50"/>
      <c r="P16" s="50">
        <v>17.12</v>
      </c>
      <c r="Q16" s="46" t="s">
        <v>53</v>
      </c>
      <c r="R16" s="45" t="s">
        <v>392</v>
      </c>
      <c r="S16" s="51">
        <v>41488</v>
      </c>
      <c r="T16" s="17">
        <v>214</v>
      </c>
      <c r="U16" s="52">
        <v>0.68263888888888891</v>
      </c>
      <c r="V16" s="45" t="s">
        <v>339</v>
      </c>
      <c r="W16" s="45">
        <v>1</v>
      </c>
      <c r="X16" s="55">
        <v>41</v>
      </c>
      <c r="Y16" s="55"/>
      <c r="Z16" s="55"/>
      <c r="AA16" s="55"/>
      <c r="AB16" s="55">
        <v>0.73</v>
      </c>
      <c r="AC16" s="55"/>
      <c r="AD16" s="55"/>
      <c r="AE16" s="55"/>
      <c r="AF16" s="55"/>
      <c r="AG16" s="55"/>
      <c r="AH16" s="55"/>
      <c r="AI16" s="55"/>
      <c r="AJ16" s="55">
        <v>1.2</v>
      </c>
      <c r="AK16" s="55"/>
      <c r="AL16" s="55"/>
      <c r="AM16" s="55"/>
      <c r="AN16" s="55">
        <v>30</v>
      </c>
      <c r="AO16" s="55"/>
      <c r="AP16" s="55"/>
      <c r="AQ16" s="55"/>
      <c r="AR16" s="54" t="s">
        <v>61</v>
      </c>
      <c r="AS16" s="54"/>
      <c r="AT16" s="54"/>
      <c r="AU16" s="54"/>
      <c r="AV16" s="54" t="s">
        <v>62</v>
      </c>
      <c r="AW16" s="54"/>
      <c r="AX16" s="54"/>
      <c r="AY16" s="54"/>
      <c r="AZ16" s="55">
        <v>99</v>
      </c>
      <c r="BA16" s="55"/>
      <c r="BB16" s="55"/>
      <c r="BC16" s="55"/>
      <c r="BD16" s="55">
        <v>39</v>
      </c>
      <c r="BE16" s="55"/>
      <c r="BF16" s="55"/>
      <c r="BG16" s="55"/>
      <c r="BH16" s="55">
        <v>270</v>
      </c>
      <c r="BI16" s="55"/>
      <c r="BJ16" s="55"/>
      <c r="BK16" s="55"/>
      <c r="BL16" s="55">
        <v>1.6</v>
      </c>
      <c r="BM16" s="55"/>
      <c r="BN16" s="55"/>
      <c r="BO16" s="55"/>
      <c r="BP16" s="55">
        <v>2.8</v>
      </c>
      <c r="BQ16" s="55"/>
      <c r="BR16" s="55"/>
      <c r="BS16" s="55"/>
      <c r="BT16" s="55">
        <v>66</v>
      </c>
      <c r="BU16" s="55"/>
      <c r="BV16" s="55"/>
      <c r="BW16" s="55"/>
      <c r="BX16" s="54" t="s">
        <v>61</v>
      </c>
      <c r="BY16" s="54"/>
      <c r="BZ16" s="54"/>
      <c r="CA16" s="54"/>
      <c r="CB16" s="55">
        <v>0.24</v>
      </c>
      <c r="CC16" s="55"/>
      <c r="CD16" s="55"/>
      <c r="CE16" s="55"/>
      <c r="CF16" s="54" t="s">
        <v>65</v>
      </c>
      <c r="CG16" s="54"/>
      <c r="CH16" s="54"/>
      <c r="CI16" s="54"/>
      <c r="CJ16" s="55">
        <v>2.2000000000000002</v>
      </c>
      <c r="CK16" s="55"/>
      <c r="CL16" s="55"/>
      <c r="CM16" s="55"/>
      <c r="CN16" s="54" t="s">
        <v>103</v>
      </c>
      <c r="CO16" s="55"/>
      <c r="CP16" s="55"/>
      <c r="CQ16" s="55"/>
      <c r="CR16" s="55">
        <v>210</v>
      </c>
      <c r="CT16" s="54"/>
      <c r="CU16" s="54"/>
      <c r="CV16" s="54" t="s">
        <v>105</v>
      </c>
      <c r="CZ16" s="55">
        <v>0.15</v>
      </c>
      <c r="DA16" s="55"/>
      <c r="DB16" s="55"/>
      <c r="DC16" s="55"/>
      <c r="DD16" s="55">
        <v>0.11</v>
      </c>
      <c r="DE16" s="55"/>
      <c r="DF16" s="55"/>
      <c r="DH16" s="55">
        <v>62</v>
      </c>
      <c r="DL16" s="55">
        <v>41</v>
      </c>
      <c r="DO16" s="55">
        <v>0.6</v>
      </c>
      <c r="DP16" s="56">
        <f>CZ16+DO16</f>
        <v>0.75</v>
      </c>
      <c r="DV16" s="55">
        <v>2</v>
      </c>
      <c r="DX16" s="57"/>
      <c r="DZ16" s="54" t="s">
        <v>67</v>
      </c>
      <c r="ED16" t="s">
        <v>446</v>
      </c>
    </row>
    <row r="17" spans="1:134">
      <c r="A17">
        <v>16</v>
      </c>
      <c r="B17">
        <v>2013</v>
      </c>
      <c r="C17" s="45" t="s">
        <v>393</v>
      </c>
      <c r="D17" s="46">
        <v>10815</v>
      </c>
      <c r="E17" s="47" t="s">
        <v>391</v>
      </c>
      <c r="F17" s="47" t="s">
        <v>394</v>
      </c>
      <c r="G17" s="48">
        <v>37.948735999999997</v>
      </c>
      <c r="H17" s="49">
        <v>-107.868937</v>
      </c>
      <c r="I17" s="45" t="s">
        <v>340</v>
      </c>
      <c r="J17" s="53">
        <v>1</v>
      </c>
      <c r="K17" s="53"/>
      <c r="L17" s="50">
        <v>7.53</v>
      </c>
      <c r="M17" s="50">
        <v>182.6</v>
      </c>
      <c r="N17" s="50">
        <v>6.9</v>
      </c>
      <c r="O17" s="50"/>
      <c r="P17" s="50">
        <v>15.95</v>
      </c>
      <c r="Q17" s="46" t="s">
        <v>53</v>
      </c>
      <c r="R17" s="45" t="s">
        <v>395</v>
      </c>
      <c r="S17" s="51">
        <v>41488</v>
      </c>
      <c r="T17" s="17">
        <v>214</v>
      </c>
      <c r="U17" s="52">
        <v>0.72638888888888886</v>
      </c>
      <c r="V17" s="45" t="s">
        <v>339</v>
      </c>
      <c r="W17" s="45">
        <v>1</v>
      </c>
      <c r="X17" s="55">
        <v>59</v>
      </c>
      <c r="Y17" s="55"/>
      <c r="Z17" s="55"/>
      <c r="AA17" s="55"/>
      <c r="AB17" s="55">
        <v>0.72</v>
      </c>
      <c r="AC17" s="55"/>
      <c r="AD17" s="55"/>
      <c r="AE17" s="55"/>
      <c r="AF17" s="55"/>
      <c r="AG17" s="55"/>
      <c r="AH17" s="55"/>
      <c r="AI17" s="55"/>
      <c r="AJ17" s="55">
        <v>1.2</v>
      </c>
      <c r="AK17" s="55"/>
      <c r="AL17" s="55"/>
      <c r="AM17" s="55"/>
      <c r="AN17" s="55">
        <v>29</v>
      </c>
      <c r="AO17" s="55"/>
      <c r="AP17" s="55"/>
      <c r="AQ17" s="55"/>
      <c r="AR17" s="54" t="s">
        <v>61</v>
      </c>
      <c r="AS17" s="54"/>
      <c r="AT17" s="54"/>
      <c r="AU17" s="54"/>
      <c r="AV17" s="54" t="s">
        <v>62</v>
      </c>
      <c r="AW17" s="54"/>
      <c r="AX17" s="54"/>
      <c r="AY17" s="54"/>
      <c r="AZ17" s="55">
        <v>99</v>
      </c>
      <c r="BA17" s="55"/>
      <c r="BB17" s="55"/>
      <c r="BC17" s="55"/>
      <c r="BD17" s="55">
        <v>47</v>
      </c>
      <c r="BE17" s="55"/>
      <c r="BF17" s="55"/>
      <c r="BG17" s="55"/>
      <c r="BH17" s="55">
        <v>290</v>
      </c>
      <c r="BI17" s="55"/>
      <c r="BJ17" s="55"/>
      <c r="BK17" s="55"/>
      <c r="BL17" s="55">
        <v>2.5</v>
      </c>
      <c r="BM17" s="55"/>
      <c r="BN17" s="55"/>
      <c r="BO17" s="55"/>
      <c r="BP17" s="55">
        <v>2.5</v>
      </c>
      <c r="BQ17" s="55"/>
      <c r="BR17" s="55"/>
      <c r="BS17" s="55"/>
      <c r="BT17" s="55">
        <v>68</v>
      </c>
      <c r="BU17" s="55"/>
      <c r="BV17" s="55"/>
      <c r="BW17" s="55"/>
      <c r="BX17" s="54" t="s">
        <v>61</v>
      </c>
      <c r="BY17" s="54"/>
      <c r="BZ17" s="54"/>
      <c r="CA17" s="54"/>
      <c r="CB17" s="55">
        <v>0.25</v>
      </c>
      <c r="CC17" s="55"/>
      <c r="CD17" s="55"/>
      <c r="CE17" s="55"/>
      <c r="CF17" s="54" t="s">
        <v>65</v>
      </c>
      <c r="CG17" s="54"/>
      <c r="CH17" s="54"/>
      <c r="CI17" s="54"/>
      <c r="CJ17" s="55">
        <v>1.7</v>
      </c>
      <c r="CK17" s="55"/>
      <c r="CL17" s="55"/>
      <c r="CM17" s="55"/>
      <c r="CN17" s="54" t="s">
        <v>103</v>
      </c>
      <c r="CO17" s="55"/>
      <c r="CP17" s="55"/>
      <c r="CQ17" s="55"/>
      <c r="CR17" s="55">
        <v>200</v>
      </c>
      <c r="CT17" s="54"/>
      <c r="CU17" s="54"/>
      <c r="CV17" s="54" t="s">
        <v>105</v>
      </c>
      <c r="CZ17" s="54" t="s">
        <v>103</v>
      </c>
      <c r="DA17" s="54"/>
      <c r="DB17" s="54"/>
      <c r="DC17" s="54"/>
      <c r="DD17" s="55">
        <v>2.1999999999999999E-2</v>
      </c>
      <c r="DE17" s="54"/>
      <c r="DF17" s="54"/>
      <c r="DH17" s="55">
        <v>65</v>
      </c>
      <c r="DL17" s="55">
        <v>41</v>
      </c>
      <c r="DO17" s="55">
        <v>0.16</v>
      </c>
      <c r="DP17" s="56">
        <f>0.05+DO17</f>
        <v>0.21000000000000002</v>
      </c>
      <c r="DV17" s="54" t="s">
        <v>61</v>
      </c>
      <c r="DX17" s="57"/>
      <c r="DZ17" s="54" t="s">
        <v>67</v>
      </c>
      <c r="ED17" t="s">
        <v>446</v>
      </c>
    </row>
    <row r="18" spans="1:134">
      <c r="A18">
        <v>17</v>
      </c>
      <c r="B18">
        <v>2013</v>
      </c>
      <c r="C18" s="45" t="s">
        <v>396</v>
      </c>
      <c r="D18" s="46">
        <v>10818</v>
      </c>
      <c r="E18" s="47" t="s">
        <v>391</v>
      </c>
      <c r="F18" s="47" t="s">
        <v>397</v>
      </c>
      <c r="G18" s="48">
        <v>37.930197</v>
      </c>
      <c r="H18" s="49">
        <v>-107.78166299999999</v>
      </c>
      <c r="I18" s="45" t="s">
        <v>340</v>
      </c>
      <c r="J18" s="53">
        <v>1</v>
      </c>
      <c r="K18" s="53"/>
      <c r="L18" s="50">
        <v>7.39</v>
      </c>
      <c r="M18" s="50">
        <v>153.19999999999999</v>
      </c>
      <c r="N18" s="50">
        <v>7.31</v>
      </c>
      <c r="O18" s="50"/>
      <c r="P18" s="50">
        <v>12.18</v>
      </c>
      <c r="Q18" s="46" t="s">
        <v>53</v>
      </c>
      <c r="R18" s="45" t="s">
        <v>398</v>
      </c>
      <c r="S18" s="51">
        <v>41488</v>
      </c>
      <c r="T18" s="17">
        <v>214</v>
      </c>
      <c r="U18" s="52">
        <v>0.75555555555555554</v>
      </c>
      <c r="V18" s="45" t="s">
        <v>339</v>
      </c>
      <c r="W18" s="45">
        <v>1</v>
      </c>
      <c r="X18" s="55">
        <v>52</v>
      </c>
      <c r="Y18" s="55"/>
      <c r="Z18" s="55"/>
      <c r="AA18" s="55"/>
      <c r="AB18" s="55">
        <v>0.18</v>
      </c>
      <c r="AC18" s="55"/>
      <c r="AD18" s="55"/>
      <c r="AE18" s="55"/>
      <c r="AF18" s="55"/>
      <c r="AG18" s="55"/>
      <c r="AH18" s="55"/>
      <c r="AI18" s="55"/>
      <c r="AJ18" s="55">
        <v>2.5</v>
      </c>
      <c r="AK18" s="55"/>
      <c r="AL18" s="55"/>
      <c r="AM18" s="55"/>
      <c r="AN18" s="55">
        <v>29</v>
      </c>
      <c r="AO18" s="55"/>
      <c r="AP18" s="55"/>
      <c r="AQ18" s="55"/>
      <c r="AR18" s="54" t="s">
        <v>61</v>
      </c>
      <c r="AS18" s="54"/>
      <c r="AT18" s="54"/>
      <c r="AU18" s="54"/>
      <c r="AV18" s="54" t="s">
        <v>62</v>
      </c>
      <c r="AW18" s="54"/>
      <c r="AX18" s="54"/>
      <c r="AY18" s="54"/>
      <c r="AZ18" s="55">
        <v>85</v>
      </c>
      <c r="BA18" s="55"/>
      <c r="BB18" s="55"/>
      <c r="BC18" s="55"/>
      <c r="BD18" s="55">
        <v>32</v>
      </c>
      <c r="BE18" s="55"/>
      <c r="BF18" s="55"/>
      <c r="BG18" s="55"/>
      <c r="BH18" s="55">
        <v>120</v>
      </c>
      <c r="BI18" s="55"/>
      <c r="BJ18" s="55"/>
      <c r="BK18" s="55"/>
      <c r="BL18" s="55">
        <v>0.73</v>
      </c>
      <c r="BM18" s="55"/>
      <c r="BN18" s="55"/>
      <c r="BO18" s="55"/>
      <c r="BP18" s="55">
        <v>2.8</v>
      </c>
      <c r="BQ18" s="55"/>
      <c r="BR18" s="55"/>
      <c r="BS18" s="55"/>
      <c r="BT18" s="55">
        <v>260</v>
      </c>
      <c r="BU18" s="55"/>
      <c r="BV18" s="55"/>
      <c r="BW18" s="55"/>
      <c r="BX18" s="54" t="s">
        <v>61</v>
      </c>
      <c r="BY18" s="54"/>
      <c r="BZ18" s="54"/>
      <c r="CA18" s="54"/>
      <c r="CB18" s="55">
        <v>0.19</v>
      </c>
      <c r="CC18" s="55"/>
      <c r="CD18" s="55"/>
      <c r="CE18" s="55"/>
      <c r="CF18" s="54" t="s">
        <v>65</v>
      </c>
      <c r="CG18" s="54"/>
      <c r="CH18" s="54"/>
      <c r="CI18" s="54"/>
      <c r="CJ18" s="55">
        <v>1.3</v>
      </c>
      <c r="CK18" s="55"/>
      <c r="CL18" s="55"/>
      <c r="CM18" s="55"/>
      <c r="CN18" s="54" t="s">
        <v>103</v>
      </c>
      <c r="CO18" s="55"/>
      <c r="CP18" s="55"/>
      <c r="CQ18" s="55"/>
      <c r="CR18" s="55">
        <v>460</v>
      </c>
      <c r="CT18" s="54"/>
      <c r="CU18" s="54"/>
      <c r="CV18" s="54" t="s">
        <v>105</v>
      </c>
      <c r="CZ18" s="54" t="s">
        <v>103</v>
      </c>
      <c r="DA18" s="54"/>
      <c r="DB18" s="54"/>
      <c r="DC18" s="54"/>
      <c r="DD18" s="55">
        <v>0.01</v>
      </c>
      <c r="DE18" s="54"/>
      <c r="DF18" s="54"/>
      <c r="DH18" s="55">
        <v>69</v>
      </c>
      <c r="DL18" s="55">
        <v>20</v>
      </c>
      <c r="DO18" s="55">
        <v>0.12</v>
      </c>
      <c r="DP18" s="56">
        <f>0.05+DO18</f>
        <v>0.16999999999999998</v>
      </c>
      <c r="DV18" s="54" t="s">
        <v>61</v>
      </c>
      <c r="DX18" s="57"/>
      <c r="DZ18" s="54" t="s">
        <v>67</v>
      </c>
      <c r="ED18" t="s">
        <v>446</v>
      </c>
    </row>
    <row r="19" spans="1:134">
      <c r="A19">
        <v>18</v>
      </c>
      <c r="B19">
        <v>2013</v>
      </c>
      <c r="C19" s="45" t="s">
        <v>399</v>
      </c>
      <c r="D19" s="46">
        <v>10818</v>
      </c>
      <c r="E19" s="47" t="s">
        <v>391</v>
      </c>
      <c r="F19" s="47" t="s">
        <v>397</v>
      </c>
      <c r="G19" s="48">
        <v>37.930197</v>
      </c>
      <c r="H19" s="49">
        <v>-107.78166299999999</v>
      </c>
      <c r="I19" s="45" t="s">
        <v>340</v>
      </c>
      <c r="J19" s="53">
        <v>1</v>
      </c>
      <c r="K19" s="53"/>
      <c r="L19" s="50">
        <v>7.39</v>
      </c>
      <c r="M19" s="50">
        <v>153.19999999999999</v>
      </c>
      <c r="N19" s="50">
        <v>7.31</v>
      </c>
      <c r="O19" s="50"/>
      <c r="P19" s="50">
        <v>12.18</v>
      </c>
      <c r="Q19" s="46" t="s">
        <v>119</v>
      </c>
      <c r="R19" s="45" t="s">
        <v>400</v>
      </c>
      <c r="S19" s="51">
        <v>41488</v>
      </c>
      <c r="T19" s="17">
        <v>214</v>
      </c>
      <c r="U19" s="52">
        <v>0.75555555555555554</v>
      </c>
      <c r="V19" s="45" t="s">
        <v>339</v>
      </c>
      <c r="W19" s="45">
        <v>1</v>
      </c>
      <c r="X19" s="55">
        <v>69</v>
      </c>
      <c r="Y19" s="55"/>
      <c r="Z19" s="55"/>
      <c r="AA19" s="55"/>
      <c r="AB19" s="55">
        <v>0.21</v>
      </c>
      <c r="AC19" s="55"/>
      <c r="AD19" s="55"/>
      <c r="AE19" s="55"/>
      <c r="AF19" s="55"/>
      <c r="AG19" s="55"/>
      <c r="AH19" s="55"/>
      <c r="AI19" s="55"/>
      <c r="AJ19" s="55">
        <v>2.5</v>
      </c>
      <c r="AK19" s="55"/>
      <c r="AL19" s="55"/>
      <c r="AM19" s="55"/>
      <c r="AN19" s="55">
        <v>30</v>
      </c>
      <c r="AO19" s="55"/>
      <c r="AP19" s="55"/>
      <c r="AQ19" s="55"/>
      <c r="AR19" s="54" t="s">
        <v>61</v>
      </c>
      <c r="AS19" s="54"/>
      <c r="AT19" s="54"/>
      <c r="AU19" s="54"/>
      <c r="AV19" s="54" t="s">
        <v>62</v>
      </c>
      <c r="AW19" s="54"/>
      <c r="AX19" s="54"/>
      <c r="AY19" s="54"/>
      <c r="AZ19" s="55">
        <v>86</v>
      </c>
      <c r="BA19" s="55"/>
      <c r="BB19" s="55"/>
      <c r="BC19" s="55"/>
      <c r="BD19" s="55">
        <v>38</v>
      </c>
      <c r="BE19" s="55"/>
      <c r="BF19" s="55"/>
      <c r="BG19" s="55"/>
      <c r="BH19" s="55">
        <v>130</v>
      </c>
      <c r="BI19" s="55"/>
      <c r="BJ19" s="55"/>
      <c r="BK19" s="55"/>
      <c r="BL19" s="55">
        <v>1.2</v>
      </c>
      <c r="BM19" s="55"/>
      <c r="BN19" s="55"/>
      <c r="BO19" s="55"/>
      <c r="BP19" s="55">
        <v>2.9</v>
      </c>
      <c r="BQ19" s="55"/>
      <c r="BR19" s="55"/>
      <c r="BS19" s="55"/>
      <c r="BT19" s="55">
        <v>270</v>
      </c>
      <c r="BU19" s="55"/>
      <c r="BV19" s="55"/>
      <c r="BW19" s="55"/>
      <c r="BX19" s="54" t="s">
        <v>61</v>
      </c>
      <c r="BY19" s="54"/>
      <c r="BZ19" s="54"/>
      <c r="CA19" s="54"/>
      <c r="CB19" s="55">
        <v>0.19</v>
      </c>
      <c r="CC19" s="55"/>
      <c r="CD19" s="55"/>
      <c r="CE19" s="55"/>
      <c r="CF19" s="54" t="s">
        <v>65</v>
      </c>
      <c r="CG19" s="54"/>
      <c r="CH19" s="54"/>
      <c r="CI19" s="54"/>
      <c r="CJ19" s="55">
        <v>1.3</v>
      </c>
      <c r="CK19" s="55"/>
      <c r="CL19" s="55"/>
      <c r="CM19" s="55"/>
      <c r="CN19" s="54" t="s">
        <v>103</v>
      </c>
      <c r="CO19" s="55"/>
      <c r="CP19" s="55"/>
      <c r="CQ19" s="55"/>
      <c r="CR19" s="55">
        <v>460</v>
      </c>
      <c r="CT19" s="54"/>
      <c r="CU19" s="54"/>
      <c r="CV19" s="54" t="s">
        <v>105</v>
      </c>
      <c r="CZ19" s="55">
        <v>0.13</v>
      </c>
      <c r="DA19" s="55"/>
      <c r="DB19" s="55"/>
      <c r="DC19" s="55"/>
      <c r="DD19" s="54">
        <v>5.0000000000000001E-3</v>
      </c>
      <c r="DE19" s="24" t="s">
        <v>60</v>
      </c>
      <c r="DF19" s="24" t="s">
        <v>59</v>
      </c>
      <c r="DH19" s="55">
        <v>76</v>
      </c>
      <c r="DL19" s="55">
        <v>21</v>
      </c>
      <c r="DO19" s="55">
        <v>0.11</v>
      </c>
      <c r="DP19" s="56">
        <f>CZ19+DO19</f>
        <v>0.24</v>
      </c>
      <c r="DV19" s="54" t="s">
        <v>61</v>
      </c>
      <c r="DX19" s="57"/>
      <c r="DZ19" s="54" t="s">
        <v>67</v>
      </c>
      <c r="ED19" t="s">
        <v>446</v>
      </c>
    </row>
    <row r="20" spans="1:134">
      <c r="A20">
        <v>19</v>
      </c>
      <c r="B20">
        <v>2013</v>
      </c>
      <c r="C20" s="45" t="s">
        <v>401</v>
      </c>
      <c r="D20" s="46">
        <v>10818</v>
      </c>
      <c r="E20" s="47" t="s">
        <v>391</v>
      </c>
      <c r="F20" s="47" t="s">
        <v>397</v>
      </c>
      <c r="G20" s="48">
        <v>37.930197</v>
      </c>
      <c r="H20" s="49">
        <v>-107.78166299999999</v>
      </c>
      <c r="I20" s="45" t="s">
        <v>340</v>
      </c>
      <c r="J20" s="53">
        <v>1</v>
      </c>
      <c r="K20" s="53"/>
      <c r="L20" s="50">
        <v>7.39</v>
      </c>
      <c r="M20" s="50">
        <v>153.19999999999999</v>
      </c>
      <c r="N20" s="50">
        <v>7.31</v>
      </c>
      <c r="O20" s="50"/>
      <c r="P20" s="50">
        <v>12.18</v>
      </c>
      <c r="Q20" s="46" t="s">
        <v>123</v>
      </c>
      <c r="R20" s="45" t="s">
        <v>402</v>
      </c>
      <c r="S20" s="51">
        <v>41488</v>
      </c>
      <c r="T20" s="17">
        <v>214</v>
      </c>
      <c r="U20" s="52">
        <v>0.75555555555555554</v>
      </c>
      <c r="V20" s="45" t="s">
        <v>339</v>
      </c>
      <c r="W20" s="12" t="s">
        <v>122</v>
      </c>
      <c r="X20" s="54" t="s">
        <v>95</v>
      </c>
      <c r="Y20" s="54"/>
      <c r="Z20" s="54"/>
      <c r="AA20" s="54"/>
      <c r="AB20" s="54" t="s">
        <v>103</v>
      </c>
      <c r="AC20" s="54"/>
      <c r="AD20" s="54"/>
      <c r="AE20" s="54"/>
      <c r="AF20" s="54"/>
      <c r="AG20" s="54"/>
      <c r="AH20" s="54"/>
      <c r="AI20" s="54"/>
      <c r="AJ20" s="54" t="s">
        <v>58</v>
      </c>
      <c r="AK20" s="54"/>
      <c r="AL20" s="54"/>
      <c r="AM20" s="54"/>
      <c r="AN20" s="54" t="s">
        <v>207</v>
      </c>
      <c r="AO20" s="54"/>
      <c r="AP20" s="54"/>
      <c r="AQ20" s="54"/>
      <c r="AR20" s="54" t="s">
        <v>61</v>
      </c>
      <c r="AS20" s="54"/>
      <c r="AT20" s="54"/>
      <c r="AU20" s="54"/>
      <c r="AV20" s="54" t="s">
        <v>62</v>
      </c>
      <c r="AW20" s="54"/>
      <c r="AX20" s="54"/>
      <c r="AY20" s="54"/>
      <c r="AZ20" s="54" t="s">
        <v>61</v>
      </c>
      <c r="BA20" s="54"/>
      <c r="BB20" s="54"/>
      <c r="BC20" s="54"/>
      <c r="BD20" s="54" t="s">
        <v>125</v>
      </c>
      <c r="BE20" s="54"/>
      <c r="BF20" s="54"/>
      <c r="BG20" s="54"/>
      <c r="BH20" s="54" t="s">
        <v>125</v>
      </c>
      <c r="BI20" s="54"/>
      <c r="BJ20" s="54"/>
      <c r="BK20" s="54"/>
      <c r="BL20" s="54" t="s">
        <v>63</v>
      </c>
      <c r="BM20" s="54"/>
      <c r="BN20" s="54"/>
      <c r="BO20" s="54"/>
      <c r="BP20" s="54" t="s">
        <v>126</v>
      </c>
      <c r="BQ20" s="54"/>
      <c r="BR20" s="54"/>
      <c r="BS20" s="54"/>
      <c r="BT20" s="54" t="s">
        <v>104</v>
      </c>
      <c r="BU20" s="54"/>
      <c r="BV20" s="54"/>
      <c r="BW20" s="54"/>
      <c r="BX20" s="54" t="s">
        <v>61</v>
      </c>
      <c r="BY20" s="54"/>
      <c r="BZ20" s="54"/>
      <c r="CA20" s="54"/>
      <c r="CB20" s="54" t="s">
        <v>64</v>
      </c>
      <c r="CC20" s="54"/>
      <c r="CD20" s="54"/>
      <c r="CE20" s="54"/>
      <c r="CF20" s="54" t="s">
        <v>65</v>
      </c>
      <c r="CG20" s="54"/>
      <c r="CH20" s="54"/>
      <c r="CI20" s="54"/>
      <c r="CJ20" s="54" t="s">
        <v>103</v>
      </c>
      <c r="CK20" s="54"/>
      <c r="CL20" s="54"/>
      <c r="CM20" s="54"/>
      <c r="CN20" s="54" t="s">
        <v>103</v>
      </c>
      <c r="CO20" s="54"/>
      <c r="CP20" s="54"/>
      <c r="CQ20" s="54"/>
      <c r="CR20" s="54" t="s">
        <v>67</v>
      </c>
      <c r="CT20" s="54"/>
      <c r="CU20" s="54"/>
      <c r="CV20" s="54" t="s">
        <v>105</v>
      </c>
      <c r="CZ20" s="54" t="s">
        <v>103</v>
      </c>
      <c r="DA20" s="54"/>
      <c r="DB20" s="54"/>
      <c r="DC20" s="54"/>
      <c r="DD20" s="54">
        <v>5.0000000000000001E-3</v>
      </c>
      <c r="DE20" s="24" t="s">
        <v>60</v>
      </c>
      <c r="DF20" s="24" t="s">
        <v>59</v>
      </c>
      <c r="DH20" s="54" t="s">
        <v>61</v>
      </c>
      <c r="DL20" s="54" t="s">
        <v>67</v>
      </c>
      <c r="DO20" s="54" t="s">
        <v>68</v>
      </c>
      <c r="DP20" s="56">
        <f>0.05+0.025</f>
        <v>7.5000000000000011E-2</v>
      </c>
      <c r="DV20" s="54" t="s">
        <v>61</v>
      </c>
      <c r="DX20" s="58"/>
      <c r="DZ20" s="54" t="s">
        <v>104</v>
      </c>
      <c r="ED20" t="s">
        <v>446</v>
      </c>
    </row>
    <row r="21" spans="1:134">
      <c r="A21">
        <v>20</v>
      </c>
      <c r="B21">
        <v>2013</v>
      </c>
      <c r="C21" s="45" t="s">
        <v>403</v>
      </c>
      <c r="D21" s="46">
        <v>120</v>
      </c>
      <c r="E21" s="47" t="s">
        <v>336</v>
      </c>
      <c r="F21" s="47" t="s">
        <v>337</v>
      </c>
      <c r="G21" s="48">
        <v>40.741061000000002</v>
      </c>
      <c r="H21" s="49">
        <v>-106.27973799999999</v>
      </c>
      <c r="I21" s="45" t="s">
        <v>405</v>
      </c>
      <c r="J21" s="59">
        <v>8.6</v>
      </c>
      <c r="K21" s="59"/>
      <c r="L21" s="50">
        <v>8.2899999999999991</v>
      </c>
      <c r="M21" s="50">
        <v>193.5</v>
      </c>
      <c r="N21" s="50">
        <v>9.07</v>
      </c>
      <c r="O21" s="50"/>
      <c r="P21" s="50">
        <v>18.91</v>
      </c>
      <c r="Q21" s="46" t="s">
        <v>53</v>
      </c>
      <c r="R21" s="45" t="s">
        <v>404</v>
      </c>
      <c r="S21" s="51">
        <v>41505</v>
      </c>
      <c r="T21" s="17">
        <v>231</v>
      </c>
      <c r="U21" s="52">
        <v>0.57638888888888895</v>
      </c>
      <c r="V21" s="45" t="s">
        <v>339</v>
      </c>
      <c r="W21" s="19">
        <v>2</v>
      </c>
      <c r="X21" s="54" t="s">
        <v>95</v>
      </c>
      <c r="Y21" s="54"/>
      <c r="Z21" s="54"/>
      <c r="AA21" s="54"/>
      <c r="AB21" s="55">
        <v>0.68</v>
      </c>
      <c r="AC21" s="55"/>
      <c r="AD21" s="55"/>
      <c r="AE21" s="55"/>
      <c r="AF21" s="55"/>
      <c r="AG21" s="55"/>
      <c r="AH21" s="55"/>
      <c r="AI21" s="55"/>
      <c r="AJ21" s="54" t="s">
        <v>58</v>
      </c>
      <c r="AK21" s="54"/>
      <c r="AL21" s="54"/>
      <c r="AM21" s="54"/>
      <c r="AN21" s="55">
        <v>24</v>
      </c>
      <c r="AO21" s="55"/>
      <c r="AP21" s="55"/>
      <c r="AQ21" s="55"/>
      <c r="AR21" s="54" t="s">
        <v>61</v>
      </c>
      <c r="AS21" s="54"/>
      <c r="AT21" s="54"/>
      <c r="AU21" s="54"/>
      <c r="AV21" s="55">
        <v>4</v>
      </c>
      <c r="AW21" s="55"/>
      <c r="AX21" s="55"/>
      <c r="AY21" s="55"/>
      <c r="AZ21" s="55">
        <v>92</v>
      </c>
      <c r="BA21" s="55"/>
      <c r="BB21" s="55"/>
      <c r="BC21" s="55"/>
      <c r="BD21" s="55">
        <v>250</v>
      </c>
      <c r="BE21" s="55"/>
      <c r="BF21" s="55"/>
      <c r="BG21" s="55"/>
      <c r="BH21" s="55">
        <v>490</v>
      </c>
      <c r="BI21" s="55"/>
      <c r="BJ21" s="55"/>
      <c r="BK21" s="55"/>
      <c r="BL21" s="54" t="s">
        <v>63</v>
      </c>
      <c r="BM21" s="54"/>
      <c r="BN21" s="54"/>
      <c r="BO21" s="54"/>
      <c r="BP21" s="55">
        <v>6.5</v>
      </c>
      <c r="BQ21" s="55"/>
      <c r="BR21" s="55"/>
      <c r="BS21" s="55"/>
      <c r="BT21" s="55">
        <v>31</v>
      </c>
      <c r="BU21" s="55"/>
      <c r="BV21" s="55"/>
      <c r="BW21" s="55"/>
      <c r="BX21" s="54" t="s">
        <v>61</v>
      </c>
      <c r="BY21" s="54"/>
      <c r="BZ21" s="54"/>
      <c r="CA21" s="54"/>
      <c r="CB21" s="54" t="s">
        <v>64</v>
      </c>
      <c r="CC21" s="54"/>
      <c r="CD21" s="54"/>
      <c r="CE21" s="54"/>
      <c r="CF21" s="54" t="s">
        <v>65</v>
      </c>
      <c r="CG21" s="54"/>
      <c r="CH21" s="54"/>
      <c r="CI21" s="54"/>
      <c r="CJ21" s="55">
        <v>7.6</v>
      </c>
      <c r="CK21" s="55"/>
      <c r="CL21" s="55"/>
      <c r="CM21" s="55"/>
      <c r="CN21" s="55">
        <v>2</v>
      </c>
      <c r="CO21" s="55"/>
      <c r="CP21" s="55"/>
      <c r="CQ21" s="55"/>
      <c r="CR21" s="54" t="s">
        <v>67</v>
      </c>
      <c r="CT21" s="55"/>
      <c r="CU21" s="55"/>
      <c r="CV21" s="55">
        <v>1.7000000000000001E-2</v>
      </c>
      <c r="CZ21" s="55">
        <v>0.41</v>
      </c>
      <c r="DA21" s="55"/>
      <c r="DB21" s="55"/>
      <c r="DC21" s="55"/>
      <c r="DD21" s="55">
        <v>3.7999999999999999E-2</v>
      </c>
      <c r="DE21" s="55"/>
      <c r="DF21" s="55"/>
      <c r="DH21" s="55">
        <v>11</v>
      </c>
      <c r="DL21" s="55">
        <v>110</v>
      </c>
      <c r="DO21" s="54" t="s">
        <v>68</v>
      </c>
      <c r="DP21" s="56">
        <f>CZ21+0.025</f>
        <v>0.435</v>
      </c>
      <c r="DV21" s="60">
        <v>1.1000000000000001</v>
      </c>
      <c r="DX21" s="61"/>
      <c r="DY21" s="58"/>
      <c r="ED21" t="s">
        <v>446</v>
      </c>
    </row>
    <row r="22" spans="1:134">
      <c r="A22">
        <v>21</v>
      </c>
      <c r="B22">
        <v>2013</v>
      </c>
      <c r="C22" s="45" t="s">
        <v>406</v>
      </c>
      <c r="D22" s="46">
        <v>12940</v>
      </c>
      <c r="E22" s="47" t="s">
        <v>336</v>
      </c>
      <c r="F22" s="47" t="s">
        <v>342</v>
      </c>
      <c r="G22" s="48">
        <v>40.745373000000001</v>
      </c>
      <c r="H22" s="49">
        <v>-106.29673</v>
      </c>
      <c r="I22" s="45" t="s">
        <v>405</v>
      </c>
      <c r="J22" s="59">
        <v>8.6</v>
      </c>
      <c r="K22" s="59"/>
      <c r="L22" s="50">
        <v>8.39</v>
      </c>
      <c r="M22" s="50">
        <v>206.9</v>
      </c>
      <c r="N22" s="50">
        <v>9.4700000000000006</v>
      </c>
      <c r="O22" s="50"/>
      <c r="P22" s="50">
        <v>20.32</v>
      </c>
      <c r="Q22" s="46" t="s">
        <v>53</v>
      </c>
      <c r="R22" s="45" t="s">
        <v>407</v>
      </c>
      <c r="S22" s="51">
        <v>41505</v>
      </c>
      <c r="T22" s="17">
        <v>231</v>
      </c>
      <c r="U22" s="52">
        <v>0.63750000000000007</v>
      </c>
      <c r="V22" s="45" t="s">
        <v>339</v>
      </c>
      <c r="W22" s="19">
        <v>2</v>
      </c>
      <c r="X22" s="54" t="s">
        <v>95</v>
      </c>
      <c r="Y22" s="54"/>
      <c r="Z22" s="54"/>
      <c r="AA22" s="54"/>
      <c r="AB22" s="55">
        <v>0.64</v>
      </c>
      <c r="AC22" s="55"/>
      <c r="AD22" s="55"/>
      <c r="AE22" s="55"/>
      <c r="AF22" s="55"/>
      <c r="AG22" s="55"/>
      <c r="AH22" s="55"/>
      <c r="AI22" s="55"/>
      <c r="AJ22" s="54" t="s">
        <v>58</v>
      </c>
      <c r="AK22" s="54"/>
      <c r="AL22" s="54"/>
      <c r="AM22" s="54"/>
      <c r="AN22" s="55">
        <v>23</v>
      </c>
      <c r="AO22" s="55"/>
      <c r="AP22" s="55"/>
      <c r="AQ22" s="55"/>
      <c r="AR22" s="54" t="s">
        <v>61</v>
      </c>
      <c r="AS22" s="54"/>
      <c r="AT22" s="54"/>
      <c r="AU22" s="54"/>
      <c r="AV22" s="54" t="s">
        <v>62</v>
      </c>
      <c r="AW22" s="54"/>
      <c r="AX22" s="54"/>
      <c r="AY22" s="54"/>
      <c r="AZ22" s="55">
        <v>94</v>
      </c>
      <c r="BA22" s="55"/>
      <c r="BB22" s="55"/>
      <c r="BC22" s="55"/>
      <c r="BD22" s="55">
        <v>190</v>
      </c>
      <c r="BE22" s="55"/>
      <c r="BF22" s="55"/>
      <c r="BG22" s="55"/>
      <c r="BH22" s="55">
        <v>430</v>
      </c>
      <c r="BI22" s="55"/>
      <c r="BJ22" s="55"/>
      <c r="BK22" s="55"/>
      <c r="BL22" s="54" t="s">
        <v>63</v>
      </c>
      <c r="BM22" s="54"/>
      <c r="BN22" s="54"/>
      <c r="BO22" s="54"/>
      <c r="BP22" s="55">
        <v>6.3</v>
      </c>
      <c r="BQ22" s="55"/>
      <c r="BR22" s="55"/>
      <c r="BS22" s="55"/>
      <c r="BT22" s="55">
        <v>26</v>
      </c>
      <c r="BU22" s="55"/>
      <c r="BV22" s="55"/>
      <c r="BW22" s="55"/>
      <c r="BX22" s="54" t="s">
        <v>61</v>
      </c>
      <c r="BY22" s="54"/>
      <c r="BZ22" s="54"/>
      <c r="CA22" s="54"/>
      <c r="CB22" s="54" t="s">
        <v>64</v>
      </c>
      <c r="CC22" s="54"/>
      <c r="CD22" s="54"/>
      <c r="CE22" s="54"/>
      <c r="CF22" s="54" t="s">
        <v>65</v>
      </c>
      <c r="CG22" s="54"/>
      <c r="CH22" s="54"/>
      <c r="CI22" s="54"/>
      <c r="CJ22" s="55">
        <v>7.8</v>
      </c>
      <c r="CK22" s="55"/>
      <c r="CL22" s="55"/>
      <c r="CM22" s="55"/>
      <c r="CN22" s="55">
        <v>1.8</v>
      </c>
      <c r="CO22" s="55"/>
      <c r="CP22" s="55"/>
      <c r="CQ22" s="55"/>
      <c r="CR22" s="54" t="s">
        <v>67</v>
      </c>
      <c r="CT22" s="55"/>
      <c r="CU22" s="55"/>
      <c r="CV22" s="55">
        <v>2.1999999999999999E-2</v>
      </c>
      <c r="CZ22" s="55">
        <v>0.4</v>
      </c>
      <c r="DA22" s="55"/>
      <c r="DB22" s="55"/>
      <c r="DC22" s="55"/>
      <c r="DD22" s="55">
        <v>6.4000000000000001E-2</v>
      </c>
      <c r="DE22" s="55"/>
      <c r="DF22" s="55"/>
      <c r="DH22" s="55">
        <v>11</v>
      </c>
      <c r="DL22" s="55">
        <v>110</v>
      </c>
      <c r="DO22" s="55">
        <v>0.1</v>
      </c>
      <c r="DP22" s="56">
        <f>CZ22+DO22</f>
        <v>0.5</v>
      </c>
      <c r="DV22" s="60">
        <v>1.6</v>
      </c>
      <c r="DX22" s="57"/>
      <c r="DY22" s="58"/>
      <c r="ED22" t="s">
        <v>446</v>
      </c>
    </row>
    <row r="23" spans="1:134">
      <c r="A23">
        <v>22</v>
      </c>
      <c r="B23">
        <v>2013</v>
      </c>
      <c r="C23" s="45" t="s">
        <v>408</v>
      </c>
      <c r="D23" s="46">
        <v>12946</v>
      </c>
      <c r="E23" s="47" t="s">
        <v>336</v>
      </c>
      <c r="F23" s="47" t="s">
        <v>345</v>
      </c>
      <c r="G23" s="48">
        <v>40.553710000000002</v>
      </c>
      <c r="H23" s="49">
        <v>-106.04340000000001</v>
      </c>
      <c r="I23" s="45" t="s">
        <v>405</v>
      </c>
      <c r="J23" s="59">
        <v>8.6</v>
      </c>
      <c r="K23" s="59"/>
      <c r="L23" s="50">
        <v>7.56</v>
      </c>
      <c r="M23" s="50">
        <v>142.30000000000001</v>
      </c>
      <c r="N23" s="50">
        <v>6.85</v>
      </c>
      <c r="O23" s="50"/>
      <c r="P23" s="50">
        <v>18.12</v>
      </c>
      <c r="Q23" s="46" t="s">
        <v>53</v>
      </c>
      <c r="R23" s="45" t="s">
        <v>409</v>
      </c>
      <c r="S23" s="51">
        <v>41505</v>
      </c>
      <c r="T23" s="17">
        <v>231</v>
      </c>
      <c r="U23" s="52">
        <v>0.69444444444444453</v>
      </c>
      <c r="V23" s="45" t="s">
        <v>339</v>
      </c>
      <c r="W23" s="19">
        <v>2</v>
      </c>
      <c r="X23" s="54" t="s">
        <v>95</v>
      </c>
      <c r="Y23" s="54"/>
      <c r="Z23" s="54"/>
      <c r="AA23" s="54"/>
      <c r="AB23" s="55">
        <v>0.39</v>
      </c>
      <c r="AC23" s="55"/>
      <c r="AD23" s="55"/>
      <c r="AE23" s="55"/>
      <c r="AF23" s="55"/>
      <c r="AG23" s="55"/>
      <c r="AH23" s="55"/>
      <c r="AI23" s="55"/>
      <c r="AJ23" s="54" t="s">
        <v>58</v>
      </c>
      <c r="AK23" s="54"/>
      <c r="AL23" s="54"/>
      <c r="AM23" s="54"/>
      <c r="AN23" s="55">
        <v>19</v>
      </c>
      <c r="AO23" s="55"/>
      <c r="AP23" s="55"/>
      <c r="AQ23" s="55"/>
      <c r="AR23" s="54" t="s">
        <v>61</v>
      </c>
      <c r="AS23" s="54"/>
      <c r="AT23" s="54"/>
      <c r="AU23" s="54"/>
      <c r="AV23" s="54" t="s">
        <v>62</v>
      </c>
      <c r="AW23" s="54"/>
      <c r="AX23" s="54"/>
      <c r="AY23" s="54"/>
      <c r="AZ23" s="55">
        <v>72</v>
      </c>
      <c r="BA23" s="55"/>
      <c r="BB23" s="55"/>
      <c r="BC23" s="55"/>
      <c r="BD23" s="55">
        <v>440</v>
      </c>
      <c r="BE23" s="55"/>
      <c r="BF23" s="55"/>
      <c r="BG23" s="55"/>
      <c r="BH23" s="55">
        <v>620</v>
      </c>
      <c r="BI23" s="55"/>
      <c r="BJ23" s="55"/>
      <c r="BK23" s="55"/>
      <c r="BL23" s="54" t="s">
        <v>63</v>
      </c>
      <c r="BM23" s="54"/>
      <c r="BN23" s="54"/>
      <c r="BO23" s="54"/>
      <c r="BP23" s="55">
        <v>5.4</v>
      </c>
      <c r="BQ23" s="55"/>
      <c r="BR23" s="55"/>
      <c r="BS23" s="55"/>
      <c r="BT23" s="55">
        <v>32</v>
      </c>
      <c r="BU23" s="55"/>
      <c r="BV23" s="55"/>
      <c r="BW23" s="55"/>
      <c r="BX23" s="54" t="s">
        <v>61</v>
      </c>
      <c r="BY23" s="54"/>
      <c r="BZ23" s="54"/>
      <c r="CA23" s="54"/>
      <c r="CB23" s="54" t="s">
        <v>64</v>
      </c>
      <c r="CC23" s="54"/>
      <c r="CD23" s="54"/>
      <c r="CE23" s="54"/>
      <c r="CF23" s="54" t="s">
        <v>65</v>
      </c>
      <c r="CG23" s="54"/>
      <c r="CH23" s="54"/>
      <c r="CI23" s="54"/>
      <c r="CJ23" s="55">
        <v>3.3</v>
      </c>
      <c r="CK23" s="55"/>
      <c r="CL23" s="55"/>
      <c r="CM23" s="55"/>
      <c r="CN23" s="55">
        <v>0.79</v>
      </c>
      <c r="CO23" s="55"/>
      <c r="CP23" s="55"/>
      <c r="CQ23" s="55"/>
      <c r="CR23" s="54" t="s">
        <v>67</v>
      </c>
      <c r="CT23" s="55"/>
      <c r="CU23" s="55"/>
      <c r="CV23" s="55">
        <v>1.6E-2</v>
      </c>
      <c r="CZ23" s="55">
        <v>0.24</v>
      </c>
      <c r="DA23" s="55"/>
      <c r="DB23" s="55"/>
      <c r="DC23" s="55"/>
      <c r="DD23" s="55">
        <v>9.2999999999999992E-3</v>
      </c>
      <c r="DE23" s="55"/>
      <c r="DF23" s="55"/>
      <c r="DH23" s="55">
        <v>17</v>
      </c>
      <c r="DL23" s="55">
        <v>62</v>
      </c>
      <c r="DO23" s="54" t="s">
        <v>68</v>
      </c>
      <c r="DP23" s="56">
        <f>CZ23+0.025</f>
        <v>0.26500000000000001</v>
      </c>
      <c r="DV23" s="60">
        <v>1.4</v>
      </c>
      <c r="DX23" s="57"/>
      <c r="DY23" s="58"/>
      <c r="ED23" t="s">
        <v>446</v>
      </c>
    </row>
    <row r="24" spans="1:134">
      <c r="A24">
        <v>23</v>
      </c>
      <c r="B24">
        <v>2013</v>
      </c>
      <c r="C24" s="45" t="s">
        <v>410</v>
      </c>
      <c r="D24" s="46">
        <v>12817</v>
      </c>
      <c r="E24" s="47" t="s">
        <v>348</v>
      </c>
      <c r="F24" s="47" t="s">
        <v>349</v>
      </c>
      <c r="G24" s="48">
        <v>40.061459999999997</v>
      </c>
      <c r="H24" s="49">
        <v>-107.01203</v>
      </c>
      <c r="I24" s="45" t="s">
        <v>405</v>
      </c>
      <c r="J24" s="59">
        <v>8.6</v>
      </c>
      <c r="K24" s="59"/>
      <c r="L24" s="50">
        <v>7.56</v>
      </c>
      <c r="M24" s="50">
        <v>94.28</v>
      </c>
      <c r="N24" s="50">
        <v>7.22</v>
      </c>
      <c r="O24" s="50"/>
      <c r="P24" s="50">
        <v>13.41</v>
      </c>
      <c r="Q24" s="46" t="s">
        <v>53</v>
      </c>
      <c r="R24" s="45" t="s">
        <v>411</v>
      </c>
      <c r="S24" s="51">
        <v>41506</v>
      </c>
      <c r="T24" s="17">
        <v>232</v>
      </c>
      <c r="U24" s="52">
        <v>0.44791666666666669</v>
      </c>
      <c r="V24" s="45" t="s">
        <v>339</v>
      </c>
      <c r="W24" s="19">
        <v>2</v>
      </c>
      <c r="X24" s="54" t="s">
        <v>95</v>
      </c>
      <c r="Y24" s="54"/>
      <c r="Z24" s="54"/>
      <c r="AA24" s="54"/>
      <c r="AB24" s="55">
        <v>0.7</v>
      </c>
      <c r="AC24" s="55"/>
      <c r="AD24" s="55"/>
      <c r="AE24" s="55"/>
      <c r="AF24" s="55"/>
      <c r="AG24" s="55"/>
      <c r="AH24" s="55"/>
      <c r="AI24" s="55"/>
      <c r="AJ24" s="54" t="s">
        <v>58</v>
      </c>
      <c r="AK24" s="54"/>
      <c r="AL24" s="54"/>
      <c r="AM24" s="54"/>
      <c r="AN24" s="55">
        <v>14</v>
      </c>
      <c r="AO24" s="55"/>
      <c r="AP24" s="55"/>
      <c r="AQ24" s="55"/>
      <c r="AR24" s="54" t="s">
        <v>61</v>
      </c>
      <c r="AS24" s="54"/>
      <c r="AT24" s="54"/>
      <c r="AU24" s="54"/>
      <c r="AV24" s="54" t="s">
        <v>62</v>
      </c>
      <c r="AW24" s="54"/>
      <c r="AX24" s="54"/>
      <c r="AY24" s="54"/>
      <c r="AZ24" s="55">
        <v>55</v>
      </c>
      <c r="BA24" s="55"/>
      <c r="BB24" s="55"/>
      <c r="BC24" s="55"/>
      <c r="BD24" s="55">
        <v>110</v>
      </c>
      <c r="BE24" s="55"/>
      <c r="BF24" s="55"/>
      <c r="BG24" s="55"/>
      <c r="BH24" s="55">
        <v>250</v>
      </c>
      <c r="BI24" s="55"/>
      <c r="BJ24" s="55"/>
      <c r="BK24" s="55"/>
      <c r="BL24" s="54" t="s">
        <v>63</v>
      </c>
      <c r="BM24" s="54"/>
      <c r="BN24" s="54"/>
      <c r="BO24" s="54"/>
      <c r="BP24" s="55">
        <v>4.2</v>
      </c>
      <c r="BQ24" s="55"/>
      <c r="BR24" s="55"/>
      <c r="BS24" s="55"/>
      <c r="BT24" s="55">
        <v>18</v>
      </c>
      <c r="BU24" s="55"/>
      <c r="BV24" s="55"/>
      <c r="BW24" s="55"/>
      <c r="BX24" s="54" t="s">
        <v>61</v>
      </c>
      <c r="BY24" s="54"/>
      <c r="BZ24" s="54"/>
      <c r="CA24" s="54"/>
      <c r="CB24" s="54" t="s">
        <v>64</v>
      </c>
      <c r="CC24" s="54"/>
      <c r="CD24" s="54"/>
      <c r="CE24" s="54"/>
      <c r="CF24" s="54" t="s">
        <v>65</v>
      </c>
      <c r="CG24" s="54"/>
      <c r="CH24" s="54"/>
      <c r="CI24" s="54"/>
      <c r="CJ24" s="55">
        <v>2</v>
      </c>
      <c r="CK24" s="55"/>
      <c r="CL24" s="55"/>
      <c r="CM24" s="55"/>
      <c r="CN24" s="55">
        <v>0.12</v>
      </c>
      <c r="CO24" s="55"/>
      <c r="CP24" s="55"/>
      <c r="CQ24" s="55"/>
      <c r="CR24" s="54" t="s">
        <v>67</v>
      </c>
      <c r="CT24" s="55"/>
      <c r="CU24" s="55"/>
      <c r="CV24" s="55">
        <v>4.4000000000000003E-3</v>
      </c>
      <c r="CZ24" s="55">
        <v>0.3</v>
      </c>
      <c r="DA24" s="55"/>
      <c r="DB24" s="55"/>
      <c r="DC24" s="55"/>
      <c r="DD24" s="55">
        <v>0.03</v>
      </c>
      <c r="DE24" s="55"/>
      <c r="DF24" s="55"/>
      <c r="DH24" s="55">
        <v>2.4</v>
      </c>
      <c r="DL24" s="55">
        <v>62</v>
      </c>
      <c r="DO24" s="54" t="s">
        <v>68</v>
      </c>
      <c r="DP24" s="56">
        <f>CZ24+0.025</f>
        <v>0.32500000000000001</v>
      </c>
      <c r="DV24" s="58" t="s">
        <v>61</v>
      </c>
      <c r="DX24" s="57"/>
      <c r="DY24" s="58"/>
      <c r="ED24" t="s">
        <v>446</v>
      </c>
    </row>
    <row r="25" spans="1:134">
      <c r="A25">
        <v>24</v>
      </c>
      <c r="B25">
        <v>2013</v>
      </c>
      <c r="C25" s="45" t="s">
        <v>412</v>
      </c>
      <c r="D25" s="46">
        <v>12815</v>
      </c>
      <c r="E25" s="47" t="s">
        <v>352</v>
      </c>
      <c r="F25" s="47" t="s">
        <v>353</v>
      </c>
      <c r="G25" s="48">
        <v>40.182810000000003</v>
      </c>
      <c r="H25" s="49">
        <v>-106.91539</v>
      </c>
      <c r="I25" s="45" t="s">
        <v>405</v>
      </c>
      <c r="J25" s="59">
        <v>8.6</v>
      </c>
      <c r="K25" s="59"/>
      <c r="L25" s="50">
        <v>7.99</v>
      </c>
      <c r="M25" s="50">
        <v>272.39999999999998</v>
      </c>
      <c r="N25" s="50">
        <v>7.67</v>
      </c>
      <c r="O25" s="50"/>
      <c r="P25" s="50">
        <v>13.47</v>
      </c>
      <c r="Q25" s="46" t="s">
        <v>53</v>
      </c>
      <c r="R25" s="45" t="s">
        <v>413</v>
      </c>
      <c r="S25" s="51">
        <v>41506</v>
      </c>
      <c r="T25" s="17">
        <v>232</v>
      </c>
      <c r="U25" s="52">
        <v>0.49236111111111108</v>
      </c>
      <c r="V25" s="45" t="s">
        <v>339</v>
      </c>
      <c r="W25" s="19">
        <v>2</v>
      </c>
      <c r="X25" s="54" t="s">
        <v>95</v>
      </c>
      <c r="Y25" s="54"/>
      <c r="Z25" s="54"/>
      <c r="AA25" s="54"/>
      <c r="AB25" s="55">
        <v>1</v>
      </c>
      <c r="AC25" s="55"/>
      <c r="AD25" s="55"/>
      <c r="AE25" s="55"/>
      <c r="AF25" s="55"/>
      <c r="AG25" s="55"/>
      <c r="AH25" s="55"/>
      <c r="AI25" s="55"/>
      <c r="AJ25" s="54" t="s">
        <v>58</v>
      </c>
      <c r="AK25" s="54"/>
      <c r="AL25" s="54"/>
      <c r="AM25" s="54"/>
      <c r="AN25" s="55">
        <v>42</v>
      </c>
      <c r="AO25" s="55"/>
      <c r="AP25" s="55"/>
      <c r="AQ25" s="55"/>
      <c r="AR25" s="54" t="s">
        <v>61</v>
      </c>
      <c r="AS25" s="54"/>
      <c r="AT25" s="54"/>
      <c r="AU25" s="54"/>
      <c r="AV25" s="54" t="s">
        <v>62</v>
      </c>
      <c r="AW25" s="54"/>
      <c r="AX25" s="54"/>
      <c r="AY25" s="54"/>
      <c r="AZ25" s="55">
        <v>180</v>
      </c>
      <c r="BA25" s="55"/>
      <c r="BB25" s="55"/>
      <c r="BC25" s="55"/>
      <c r="BD25" s="55">
        <v>100</v>
      </c>
      <c r="BE25" s="55"/>
      <c r="BF25" s="55"/>
      <c r="BG25" s="55"/>
      <c r="BH25" s="55">
        <v>530</v>
      </c>
      <c r="BI25" s="55"/>
      <c r="BJ25" s="55"/>
      <c r="BK25" s="55"/>
      <c r="BL25" s="54" t="s">
        <v>63</v>
      </c>
      <c r="BM25" s="54"/>
      <c r="BN25" s="54"/>
      <c r="BO25" s="54"/>
      <c r="BP25" s="55">
        <v>12</v>
      </c>
      <c r="BQ25" s="55"/>
      <c r="BR25" s="55"/>
      <c r="BS25" s="55"/>
      <c r="BT25" s="55">
        <v>14</v>
      </c>
      <c r="BU25" s="55"/>
      <c r="BV25" s="55"/>
      <c r="BW25" s="55"/>
      <c r="BX25" s="54" t="s">
        <v>61</v>
      </c>
      <c r="BY25" s="54"/>
      <c r="BZ25" s="54"/>
      <c r="CA25" s="54"/>
      <c r="CB25" s="55">
        <v>0.32</v>
      </c>
      <c r="CC25" s="55"/>
      <c r="CD25" s="55"/>
      <c r="CE25" s="55"/>
      <c r="CF25" s="54" t="s">
        <v>65</v>
      </c>
      <c r="CG25" s="54"/>
      <c r="CH25" s="54"/>
      <c r="CI25" s="54"/>
      <c r="CJ25" s="55">
        <v>5.9</v>
      </c>
      <c r="CK25" s="55"/>
      <c r="CL25" s="55"/>
      <c r="CM25" s="55"/>
      <c r="CN25" s="55">
        <v>0.53</v>
      </c>
      <c r="CO25" s="55"/>
      <c r="CP25" s="55"/>
      <c r="CQ25" s="55"/>
      <c r="CR25" s="54" t="s">
        <v>67</v>
      </c>
      <c r="CT25" s="55"/>
      <c r="CU25" s="55"/>
      <c r="CV25" s="55">
        <v>0.02</v>
      </c>
      <c r="CZ25" s="55">
        <v>0.35</v>
      </c>
      <c r="DA25" s="55"/>
      <c r="DB25" s="55"/>
      <c r="DC25" s="55"/>
      <c r="DD25" s="55">
        <v>7.3999999999999996E-2</v>
      </c>
      <c r="DE25" s="55"/>
      <c r="DF25" s="55"/>
      <c r="DH25" s="55">
        <v>31</v>
      </c>
      <c r="DL25" s="55">
        <v>160</v>
      </c>
      <c r="DO25" s="54" t="s">
        <v>68</v>
      </c>
      <c r="DP25" s="56">
        <f>CZ25+0.025</f>
        <v>0.375</v>
      </c>
      <c r="DV25" s="58" t="s">
        <v>61</v>
      </c>
      <c r="DX25" s="57"/>
      <c r="DY25" s="58"/>
      <c r="ED25" t="s">
        <v>446</v>
      </c>
    </row>
    <row r="26" spans="1:134">
      <c r="A26">
        <v>25</v>
      </c>
      <c r="B26">
        <v>2013</v>
      </c>
      <c r="C26" s="45" t="s">
        <v>414</v>
      </c>
      <c r="D26" s="46">
        <v>12809</v>
      </c>
      <c r="E26" s="47" t="s">
        <v>352</v>
      </c>
      <c r="F26" s="47" t="s">
        <v>356</v>
      </c>
      <c r="G26" s="48">
        <v>40.269069999999999</v>
      </c>
      <c r="H26" s="49">
        <v>-106.88223000000001</v>
      </c>
      <c r="I26" s="45" t="s">
        <v>405</v>
      </c>
      <c r="J26" s="59">
        <v>8.6</v>
      </c>
      <c r="K26" s="59"/>
      <c r="L26" s="50">
        <v>8.4700000000000006</v>
      </c>
      <c r="M26" s="50">
        <v>369.2</v>
      </c>
      <c r="N26" s="50">
        <v>9.2899999999999991</v>
      </c>
      <c r="O26" s="50"/>
      <c r="P26" s="50">
        <v>18.02</v>
      </c>
      <c r="Q26" s="46" t="s">
        <v>53</v>
      </c>
      <c r="R26" s="45" t="s">
        <v>415</v>
      </c>
      <c r="S26" s="51">
        <v>41506</v>
      </c>
      <c r="T26" s="17">
        <v>232</v>
      </c>
      <c r="U26" s="52">
        <v>0.5444444444444444</v>
      </c>
      <c r="V26" s="45" t="s">
        <v>339</v>
      </c>
      <c r="W26" s="19">
        <v>2</v>
      </c>
      <c r="X26" s="55">
        <v>40</v>
      </c>
      <c r="Y26" s="55"/>
      <c r="Z26" s="55"/>
      <c r="AA26" s="55"/>
      <c r="AB26" s="55">
        <v>1.1000000000000001</v>
      </c>
      <c r="AC26" s="55"/>
      <c r="AD26" s="55"/>
      <c r="AE26" s="55"/>
      <c r="AF26" s="55"/>
      <c r="AG26" s="55"/>
      <c r="AH26" s="55"/>
      <c r="AI26" s="55"/>
      <c r="AJ26" s="54" t="s">
        <v>58</v>
      </c>
      <c r="AK26" s="54"/>
      <c r="AL26" s="54"/>
      <c r="AM26" s="54"/>
      <c r="AN26" s="55">
        <v>42</v>
      </c>
      <c r="AO26" s="55"/>
      <c r="AP26" s="55"/>
      <c r="AQ26" s="55"/>
      <c r="AR26" s="54" t="s">
        <v>61</v>
      </c>
      <c r="AS26" s="54"/>
      <c r="AT26" s="54"/>
      <c r="AU26" s="54"/>
      <c r="AV26" s="54" t="s">
        <v>62</v>
      </c>
      <c r="AW26" s="54"/>
      <c r="AX26" s="54"/>
      <c r="AY26" s="54"/>
      <c r="AZ26" s="55">
        <v>210</v>
      </c>
      <c r="BA26" s="55"/>
      <c r="BB26" s="55"/>
      <c r="BC26" s="55"/>
      <c r="BD26" s="55">
        <v>50</v>
      </c>
      <c r="BE26" s="55"/>
      <c r="BF26" s="55"/>
      <c r="BG26" s="55"/>
      <c r="BH26" s="55">
        <v>340</v>
      </c>
      <c r="BI26" s="55"/>
      <c r="BJ26" s="55"/>
      <c r="BK26" s="55"/>
      <c r="BL26" s="54" t="s">
        <v>63</v>
      </c>
      <c r="BM26" s="54"/>
      <c r="BN26" s="54"/>
      <c r="BO26" s="54"/>
      <c r="BP26" s="55">
        <v>16</v>
      </c>
      <c r="BQ26" s="55"/>
      <c r="BR26" s="55"/>
      <c r="BS26" s="55"/>
      <c r="BT26" s="55">
        <v>6.2</v>
      </c>
      <c r="BU26" s="55"/>
      <c r="BV26" s="55"/>
      <c r="BW26" s="55"/>
      <c r="BX26" s="55">
        <v>1</v>
      </c>
      <c r="BY26" s="55"/>
      <c r="BZ26" s="55"/>
      <c r="CA26" s="55"/>
      <c r="CB26" s="55">
        <v>0.28999999999999998</v>
      </c>
      <c r="CC26" s="55"/>
      <c r="CD26" s="55"/>
      <c r="CE26" s="55"/>
      <c r="CF26" s="54" t="s">
        <v>65</v>
      </c>
      <c r="CG26" s="54"/>
      <c r="CH26" s="54"/>
      <c r="CI26" s="54"/>
      <c r="CJ26" s="55">
        <v>8.5</v>
      </c>
      <c r="CK26" s="55"/>
      <c r="CL26" s="55"/>
      <c r="CM26" s="55"/>
      <c r="CN26" s="55">
        <v>0.77</v>
      </c>
      <c r="CO26" s="55"/>
      <c r="CP26" s="55"/>
      <c r="CQ26" s="55"/>
      <c r="CR26" s="54" t="s">
        <v>67</v>
      </c>
      <c r="CT26" s="55"/>
      <c r="CU26" s="55"/>
      <c r="CV26" s="55">
        <v>2.1000000000000001E-2</v>
      </c>
      <c r="CZ26" s="55">
        <v>0.34</v>
      </c>
      <c r="DA26" s="55"/>
      <c r="DB26" s="55"/>
      <c r="DC26" s="55"/>
      <c r="DD26" s="55">
        <v>5.6000000000000001E-2</v>
      </c>
      <c r="DE26" s="55"/>
      <c r="DF26" s="55"/>
      <c r="DH26" s="55">
        <v>47</v>
      </c>
      <c r="DL26" s="55">
        <v>190</v>
      </c>
      <c r="DO26" s="54" t="s">
        <v>68</v>
      </c>
      <c r="DP26" s="56">
        <f>CZ26+0.025</f>
        <v>0.36500000000000005</v>
      </c>
      <c r="DV26" s="60">
        <v>1.6</v>
      </c>
      <c r="DX26" s="57"/>
      <c r="DY26" s="58"/>
      <c r="ED26" t="s">
        <v>446</v>
      </c>
    </row>
    <row r="27" spans="1:134">
      <c r="A27">
        <v>26</v>
      </c>
      <c r="B27">
        <v>2013</v>
      </c>
      <c r="C27" s="45" t="s">
        <v>416</v>
      </c>
      <c r="D27" s="46">
        <v>12811</v>
      </c>
      <c r="E27" s="47" t="s">
        <v>352</v>
      </c>
      <c r="F27" s="47" t="s">
        <v>359</v>
      </c>
      <c r="G27" s="48">
        <v>40.398969999999998</v>
      </c>
      <c r="H27" s="49">
        <v>-106.833871</v>
      </c>
      <c r="I27" s="45" t="s">
        <v>405</v>
      </c>
      <c r="J27" s="59">
        <v>8.6</v>
      </c>
      <c r="K27" s="59"/>
      <c r="L27" s="50">
        <v>8.99</v>
      </c>
      <c r="M27" s="50">
        <v>256.2</v>
      </c>
      <c r="N27" s="50">
        <v>9.75</v>
      </c>
      <c r="O27" s="50"/>
      <c r="P27" s="50">
        <v>19.899999999999999</v>
      </c>
      <c r="Q27" s="46" t="s">
        <v>53</v>
      </c>
      <c r="R27" s="45" t="s">
        <v>417</v>
      </c>
      <c r="S27" s="51">
        <v>41506</v>
      </c>
      <c r="T27" s="17">
        <v>232</v>
      </c>
      <c r="U27" s="52">
        <v>0.59097222222222223</v>
      </c>
      <c r="V27" s="45" t="s">
        <v>339</v>
      </c>
      <c r="W27" s="19">
        <v>2</v>
      </c>
      <c r="X27" s="54" t="s">
        <v>95</v>
      </c>
      <c r="Y27" s="54"/>
      <c r="Z27" s="54"/>
      <c r="AA27" s="54"/>
      <c r="AB27" s="55">
        <v>1.2</v>
      </c>
      <c r="AC27" s="55"/>
      <c r="AD27" s="55"/>
      <c r="AE27" s="55"/>
      <c r="AF27" s="55"/>
      <c r="AG27" s="55"/>
      <c r="AH27" s="55"/>
      <c r="AI27" s="55"/>
      <c r="AJ27" s="54" t="s">
        <v>58</v>
      </c>
      <c r="AK27" s="54"/>
      <c r="AL27" s="54"/>
      <c r="AM27" s="54"/>
      <c r="AN27" s="55">
        <v>30</v>
      </c>
      <c r="AO27" s="55"/>
      <c r="AP27" s="55"/>
      <c r="AQ27" s="55"/>
      <c r="AR27" s="54" t="s">
        <v>61</v>
      </c>
      <c r="AS27" s="54"/>
      <c r="AT27" s="54"/>
      <c r="AU27" s="54"/>
      <c r="AV27" s="54" t="s">
        <v>62</v>
      </c>
      <c r="AW27" s="54"/>
      <c r="AX27" s="54"/>
      <c r="AY27" s="54"/>
      <c r="AZ27" s="55">
        <v>130</v>
      </c>
      <c r="BA27" s="55"/>
      <c r="BB27" s="55"/>
      <c r="BC27" s="55"/>
      <c r="BD27" s="55">
        <v>50</v>
      </c>
      <c r="BE27" s="55"/>
      <c r="BF27" s="55"/>
      <c r="BG27" s="55"/>
      <c r="BH27" s="55">
        <v>150</v>
      </c>
      <c r="BI27" s="55"/>
      <c r="BJ27" s="55"/>
      <c r="BK27" s="55"/>
      <c r="BL27" s="54" t="s">
        <v>63</v>
      </c>
      <c r="BM27" s="54"/>
      <c r="BN27" s="54"/>
      <c r="BO27" s="54"/>
      <c r="BP27" s="55">
        <v>11</v>
      </c>
      <c r="BQ27" s="55"/>
      <c r="BR27" s="55"/>
      <c r="BS27" s="55"/>
      <c r="BT27" s="55">
        <v>22</v>
      </c>
      <c r="BU27" s="55"/>
      <c r="BV27" s="55"/>
      <c r="BW27" s="55"/>
      <c r="BX27" s="54" t="s">
        <v>61</v>
      </c>
      <c r="BY27" s="54"/>
      <c r="BZ27" s="54"/>
      <c r="CA27" s="54"/>
      <c r="CB27" s="55">
        <v>0.25</v>
      </c>
      <c r="CC27" s="55"/>
      <c r="CD27" s="55"/>
      <c r="CE27" s="55"/>
      <c r="CF27" s="54" t="s">
        <v>65</v>
      </c>
      <c r="CG27" s="54"/>
      <c r="CH27" s="54"/>
      <c r="CI27" s="54"/>
      <c r="CJ27" s="55">
        <v>7.4</v>
      </c>
      <c r="CK27" s="55"/>
      <c r="CL27" s="55"/>
      <c r="CM27" s="55"/>
      <c r="CN27" s="55">
        <v>0.73</v>
      </c>
      <c r="CO27" s="55"/>
      <c r="CP27" s="55"/>
      <c r="CQ27" s="55"/>
      <c r="CR27" s="54" t="s">
        <v>67</v>
      </c>
      <c r="CT27" s="55"/>
      <c r="CU27" s="55"/>
      <c r="CV27" s="55">
        <v>0.02</v>
      </c>
      <c r="CZ27" s="55">
        <v>0.61</v>
      </c>
      <c r="DA27" s="55"/>
      <c r="DB27" s="55"/>
      <c r="DC27" s="55"/>
      <c r="DD27" s="55">
        <v>0.04</v>
      </c>
      <c r="DE27" s="55"/>
      <c r="DF27" s="55"/>
      <c r="DH27" s="55">
        <v>34</v>
      </c>
      <c r="DL27" s="55">
        <v>120</v>
      </c>
      <c r="DO27" s="54" t="s">
        <v>68</v>
      </c>
      <c r="DP27" s="56">
        <f>CZ27+0.025</f>
        <v>0.63500000000000001</v>
      </c>
      <c r="DV27" s="60">
        <v>2.1</v>
      </c>
      <c r="DX27" s="57"/>
      <c r="DY27" s="58"/>
      <c r="ED27" t="s">
        <v>446</v>
      </c>
    </row>
    <row r="28" spans="1:134">
      <c r="A28">
        <v>27</v>
      </c>
      <c r="B28">
        <v>2013</v>
      </c>
      <c r="C28" s="45" t="s">
        <v>418</v>
      </c>
      <c r="D28" s="46" t="s">
        <v>362</v>
      </c>
      <c r="E28" s="47" t="s">
        <v>352</v>
      </c>
      <c r="F28" s="47" t="s">
        <v>363</v>
      </c>
      <c r="G28" s="48">
        <v>40.491508000000003</v>
      </c>
      <c r="H28" s="49">
        <v>-106.94801</v>
      </c>
      <c r="I28" s="45" t="s">
        <v>405</v>
      </c>
      <c r="J28" s="59">
        <v>8.6</v>
      </c>
      <c r="K28" s="59"/>
      <c r="L28" s="50">
        <v>9.0299999999999994</v>
      </c>
      <c r="M28" s="50">
        <v>328.7</v>
      </c>
      <c r="N28" s="50">
        <v>12.13</v>
      </c>
      <c r="O28" s="50"/>
      <c r="P28" s="50">
        <v>21.72</v>
      </c>
      <c r="Q28" s="46" t="s">
        <v>53</v>
      </c>
      <c r="R28" s="45" t="s">
        <v>419</v>
      </c>
      <c r="S28" s="51">
        <v>41506</v>
      </c>
      <c r="T28" s="17">
        <v>232</v>
      </c>
      <c r="U28" s="52">
        <v>0.65486111111111112</v>
      </c>
      <c r="V28" s="45" t="s">
        <v>339</v>
      </c>
      <c r="W28" s="19">
        <v>2</v>
      </c>
      <c r="X28" s="54" t="s">
        <v>95</v>
      </c>
      <c r="Y28" s="54"/>
      <c r="Z28" s="54"/>
      <c r="AA28" s="54"/>
      <c r="AB28" s="55">
        <v>1.8</v>
      </c>
      <c r="AC28" s="55"/>
      <c r="AD28" s="55"/>
      <c r="AE28" s="55"/>
      <c r="AF28" s="55"/>
      <c r="AG28" s="55"/>
      <c r="AH28" s="55"/>
      <c r="AI28" s="55"/>
      <c r="AJ28" s="54" t="s">
        <v>58</v>
      </c>
      <c r="AK28" s="54"/>
      <c r="AL28" s="54"/>
      <c r="AM28" s="54"/>
      <c r="AN28" s="55">
        <v>28</v>
      </c>
      <c r="AO28" s="55"/>
      <c r="AP28" s="55"/>
      <c r="AQ28" s="55"/>
      <c r="AR28" s="54" t="s">
        <v>61</v>
      </c>
      <c r="AS28" s="54"/>
      <c r="AT28" s="54"/>
      <c r="AU28" s="54"/>
      <c r="AV28" s="54" t="s">
        <v>62</v>
      </c>
      <c r="AW28" s="54"/>
      <c r="AX28" s="54"/>
      <c r="AY28" s="54"/>
      <c r="AZ28" s="55">
        <v>120</v>
      </c>
      <c r="BA28" s="55"/>
      <c r="BB28" s="55"/>
      <c r="BC28" s="55"/>
      <c r="BD28" s="55">
        <v>63</v>
      </c>
      <c r="BE28" s="55"/>
      <c r="BF28" s="55"/>
      <c r="BG28" s="55"/>
      <c r="BH28" s="55">
        <v>150</v>
      </c>
      <c r="BI28" s="55"/>
      <c r="BJ28" s="55"/>
      <c r="BK28" s="55"/>
      <c r="BL28" s="55">
        <v>0.38</v>
      </c>
      <c r="BM28" s="55"/>
      <c r="BN28" s="55"/>
      <c r="BO28" s="55"/>
      <c r="BP28" s="55">
        <v>9.1999999999999993</v>
      </c>
      <c r="BQ28" s="55"/>
      <c r="BR28" s="55"/>
      <c r="BS28" s="55"/>
      <c r="BT28" s="55">
        <v>7.3</v>
      </c>
      <c r="BU28" s="55"/>
      <c r="BV28" s="55"/>
      <c r="BW28" s="55"/>
      <c r="BX28" s="54" t="s">
        <v>61</v>
      </c>
      <c r="BY28" s="54"/>
      <c r="BZ28" s="54"/>
      <c r="CA28" s="54"/>
      <c r="CB28" s="55">
        <v>0.2</v>
      </c>
      <c r="CC28" s="55"/>
      <c r="CD28" s="55"/>
      <c r="CE28" s="55"/>
      <c r="CF28" s="54" t="s">
        <v>65</v>
      </c>
      <c r="CG28" s="54"/>
      <c r="CH28" s="54"/>
      <c r="CI28" s="54"/>
      <c r="CJ28" s="55">
        <v>24</v>
      </c>
      <c r="CK28" s="55"/>
      <c r="CL28" s="55"/>
      <c r="CM28" s="55"/>
      <c r="CN28" s="55">
        <v>0.76</v>
      </c>
      <c r="CO28" s="55"/>
      <c r="CP28" s="55"/>
      <c r="CQ28" s="55"/>
      <c r="CR28" s="54" t="s">
        <v>67</v>
      </c>
      <c r="CT28" s="55"/>
      <c r="CU28" s="55"/>
      <c r="CV28" s="55">
        <v>2.7E-2</v>
      </c>
      <c r="CZ28" s="55">
        <v>0.64</v>
      </c>
      <c r="DA28" s="55"/>
      <c r="DB28" s="55"/>
      <c r="DC28" s="55"/>
      <c r="DD28" s="55">
        <v>0.16</v>
      </c>
      <c r="DE28" s="55"/>
      <c r="DF28" s="55"/>
      <c r="DH28" s="55">
        <v>36</v>
      </c>
      <c r="DL28" s="55">
        <v>130</v>
      </c>
      <c r="DO28" s="55">
        <v>0.19</v>
      </c>
      <c r="DP28" s="56">
        <f>CZ28+DO28</f>
        <v>0.83000000000000007</v>
      </c>
      <c r="DV28" s="60">
        <v>16</v>
      </c>
      <c r="DX28" s="57"/>
      <c r="DY28" s="58"/>
      <c r="ED28" t="s">
        <v>446</v>
      </c>
    </row>
    <row r="29" spans="1:134">
      <c r="A29">
        <v>28</v>
      </c>
      <c r="B29">
        <v>2013</v>
      </c>
      <c r="C29" s="45" t="s">
        <v>420</v>
      </c>
      <c r="D29" s="46" t="s">
        <v>366</v>
      </c>
      <c r="E29" s="47" t="s">
        <v>367</v>
      </c>
      <c r="F29" s="47" t="s">
        <v>368</v>
      </c>
      <c r="G29" s="48">
        <v>39.640194000000001</v>
      </c>
      <c r="H29" s="49">
        <v>-106.399546</v>
      </c>
      <c r="I29" s="45" t="s">
        <v>405</v>
      </c>
      <c r="J29" s="59">
        <v>8.6</v>
      </c>
      <c r="K29" s="59"/>
      <c r="L29" s="50">
        <v>8.18</v>
      </c>
      <c r="M29" s="50">
        <v>267.10000000000002</v>
      </c>
      <c r="N29" s="50">
        <v>8.15</v>
      </c>
      <c r="O29" s="50"/>
      <c r="P29" s="50">
        <v>12.65</v>
      </c>
      <c r="Q29" s="46" t="s">
        <v>53</v>
      </c>
      <c r="R29" s="45" t="s">
        <v>421</v>
      </c>
      <c r="S29" s="51">
        <v>41507</v>
      </c>
      <c r="T29" s="17">
        <v>233</v>
      </c>
      <c r="U29" s="52">
        <v>0.49583333333333335</v>
      </c>
      <c r="V29" s="45" t="s">
        <v>339</v>
      </c>
      <c r="W29" s="19">
        <v>2</v>
      </c>
      <c r="X29" s="54" t="s">
        <v>95</v>
      </c>
      <c r="Y29" s="54"/>
      <c r="Z29" s="54"/>
      <c r="AA29" s="54"/>
      <c r="AB29" s="54" t="s">
        <v>103</v>
      </c>
      <c r="AC29" s="54"/>
      <c r="AD29" s="54"/>
      <c r="AE29" s="54"/>
      <c r="AF29" s="54"/>
      <c r="AG29" s="54"/>
      <c r="AH29" s="54"/>
      <c r="AI29" s="54"/>
      <c r="AJ29" s="54" t="s">
        <v>58</v>
      </c>
      <c r="AK29" s="54"/>
      <c r="AL29" s="54"/>
      <c r="AM29" s="54"/>
      <c r="AN29" s="55">
        <v>46</v>
      </c>
      <c r="AO29" s="55"/>
      <c r="AP29" s="55"/>
      <c r="AQ29" s="55"/>
      <c r="AR29" s="54" t="s">
        <v>61</v>
      </c>
      <c r="AS29" s="54"/>
      <c r="AT29" s="54"/>
      <c r="AU29" s="54"/>
      <c r="AV29" s="54" t="s">
        <v>62</v>
      </c>
      <c r="AW29" s="54"/>
      <c r="AX29" s="54"/>
      <c r="AY29" s="54"/>
      <c r="AZ29" s="55">
        <v>150</v>
      </c>
      <c r="BA29" s="55"/>
      <c r="BB29" s="55"/>
      <c r="BC29" s="55"/>
      <c r="BD29" s="55">
        <v>5.2</v>
      </c>
      <c r="BE29" s="55"/>
      <c r="BF29" s="55"/>
      <c r="BG29" s="55"/>
      <c r="BH29" s="55">
        <v>25</v>
      </c>
      <c r="BI29" s="55"/>
      <c r="BJ29" s="55"/>
      <c r="BK29" s="55"/>
      <c r="BL29" s="55">
        <v>0.46</v>
      </c>
      <c r="BM29" s="55"/>
      <c r="BN29" s="55"/>
      <c r="BO29" s="55"/>
      <c r="BP29" s="55">
        <v>8.3000000000000007</v>
      </c>
      <c r="BQ29" s="55"/>
      <c r="BR29" s="55"/>
      <c r="BS29" s="55"/>
      <c r="BT29" s="55">
        <v>2</v>
      </c>
      <c r="BU29" s="55"/>
      <c r="BV29" s="55"/>
      <c r="BW29" s="55"/>
      <c r="BX29" s="54" t="s">
        <v>61</v>
      </c>
      <c r="BY29" s="54"/>
      <c r="BZ29" s="54"/>
      <c r="CA29" s="54"/>
      <c r="CB29" s="55">
        <v>0.24</v>
      </c>
      <c r="CC29" s="55"/>
      <c r="CD29" s="55"/>
      <c r="CE29" s="55"/>
      <c r="CF29" s="54" t="s">
        <v>65</v>
      </c>
      <c r="CG29" s="54"/>
      <c r="CH29" s="54"/>
      <c r="CI29" s="54"/>
      <c r="CJ29" s="55">
        <v>10</v>
      </c>
      <c r="CK29" s="55"/>
      <c r="CL29" s="55"/>
      <c r="CM29" s="55"/>
      <c r="CN29" s="55">
        <v>1.8</v>
      </c>
      <c r="CO29" s="55"/>
      <c r="CP29" s="55"/>
      <c r="CQ29" s="55"/>
      <c r="CR29" s="54" t="s">
        <v>67</v>
      </c>
      <c r="CT29" s="55"/>
      <c r="CU29" s="55"/>
      <c r="CV29" s="55">
        <v>1.6E-2</v>
      </c>
      <c r="CZ29" s="55">
        <v>0.31</v>
      </c>
      <c r="DA29" s="55"/>
      <c r="DB29" s="55"/>
      <c r="DC29" s="55"/>
      <c r="DD29" s="55">
        <v>7.9000000000000001E-2</v>
      </c>
      <c r="DE29" s="55"/>
      <c r="DF29" s="55"/>
      <c r="DH29" s="55">
        <v>41</v>
      </c>
      <c r="DL29" s="55">
        <v>110</v>
      </c>
      <c r="DO29" s="55">
        <v>0.71</v>
      </c>
      <c r="DP29" s="56">
        <f>CZ29+DO29</f>
        <v>1.02</v>
      </c>
      <c r="DV29" s="60">
        <v>20</v>
      </c>
      <c r="DX29" s="57"/>
      <c r="DY29" s="58"/>
      <c r="ED29" t="s">
        <v>446</v>
      </c>
    </row>
    <row r="30" spans="1:134">
      <c r="A30">
        <v>29</v>
      </c>
      <c r="B30">
        <v>2013</v>
      </c>
      <c r="C30" s="45" t="s">
        <v>422</v>
      </c>
      <c r="D30" s="46" t="s">
        <v>371</v>
      </c>
      <c r="E30" s="47" t="s">
        <v>367</v>
      </c>
      <c r="F30" s="47" t="s">
        <v>372</v>
      </c>
      <c r="G30" s="48">
        <v>39.641343999999997</v>
      </c>
      <c r="H30" s="49">
        <v>-106.392865</v>
      </c>
      <c r="I30" s="45" t="s">
        <v>405</v>
      </c>
      <c r="J30" s="59">
        <v>8.6</v>
      </c>
      <c r="K30" s="59"/>
      <c r="L30" s="50">
        <v>8.3699999999999992</v>
      </c>
      <c r="M30" s="50">
        <v>251.5</v>
      </c>
      <c r="N30" s="50">
        <v>8.4700000000000006</v>
      </c>
      <c r="O30" s="50"/>
      <c r="P30" s="50">
        <v>13.91</v>
      </c>
      <c r="Q30" s="46" t="s">
        <v>53</v>
      </c>
      <c r="R30" s="45" t="s">
        <v>423</v>
      </c>
      <c r="S30" s="51">
        <v>41507</v>
      </c>
      <c r="T30" s="17">
        <v>233</v>
      </c>
      <c r="U30" s="52">
        <v>0.5395833333333333</v>
      </c>
      <c r="V30" s="45" t="s">
        <v>339</v>
      </c>
      <c r="W30" s="19">
        <v>2</v>
      </c>
      <c r="X30" s="54" t="s">
        <v>95</v>
      </c>
      <c r="Y30" s="54"/>
      <c r="Z30" s="54"/>
      <c r="AA30" s="54"/>
      <c r="AB30" s="54" t="s">
        <v>103</v>
      </c>
      <c r="AC30" s="54"/>
      <c r="AD30" s="54"/>
      <c r="AE30" s="54"/>
      <c r="AF30" s="54"/>
      <c r="AG30" s="54"/>
      <c r="AH30" s="54"/>
      <c r="AI30" s="54"/>
      <c r="AJ30" s="54" t="s">
        <v>58</v>
      </c>
      <c r="AK30" s="54"/>
      <c r="AL30" s="54"/>
      <c r="AM30" s="54"/>
      <c r="AN30" s="55">
        <v>39</v>
      </c>
      <c r="AO30" s="55"/>
      <c r="AP30" s="55"/>
      <c r="AQ30" s="55"/>
      <c r="AR30" s="54" t="s">
        <v>61</v>
      </c>
      <c r="AS30" s="54"/>
      <c r="AT30" s="54"/>
      <c r="AU30" s="54"/>
      <c r="AV30" s="54" t="s">
        <v>62</v>
      </c>
      <c r="AW30" s="54"/>
      <c r="AX30" s="54"/>
      <c r="AY30" s="54"/>
      <c r="AZ30" s="55">
        <v>150</v>
      </c>
      <c r="BA30" s="55"/>
      <c r="BB30" s="55"/>
      <c r="BC30" s="55"/>
      <c r="BD30" s="54" t="s">
        <v>125</v>
      </c>
      <c r="BE30" s="54"/>
      <c r="BF30" s="54"/>
      <c r="BG30" s="54"/>
      <c r="BH30" s="55">
        <v>7.3</v>
      </c>
      <c r="BI30" s="55"/>
      <c r="BJ30" s="55"/>
      <c r="BK30" s="55"/>
      <c r="BL30" s="55">
        <v>0.34</v>
      </c>
      <c r="BM30" s="55"/>
      <c r="BN30" s="55"/>
      <c r="BO30" s="55"/>
      <c r="BP30" s="55">
        <v>7.5</v>
      </c>
      <c r="BQ30" s="55"/>
      <c r="BR30" s="55"/>
      <c r="BS30" s="55"/>
      <c r="BT30" s="54" t="s">
        <v>104</v>
      </c>
      <c r="BU30" s="54"/>
      <c r="BV30" s="54"/>
      <c r="BW30" s="54"/>
      <c r="BX30" s="54" t="s">
        <v>61</v>
      </c>
      <c r="BY30" s="54"/>
      <c r="BZ30" s="54"/>
      <c r="CA30" s="54"/>
      <c r="CB30" s="55">
        <v>0.22</v>
      </c>
      <c r="CC30" s="55"/>
      <c r="CD30" s="55"/>
      <c r="CE30" s="55"/>
      <c r="CF30" s="54" t="s">
        <v>65</v>
      </c>
      <c r="CG30" s="54"/>
      <c r="CH30" s="54"/>
      <c r="CI30" s="54"/>
      <c r="CJ30" s="55">
        <v>5</v>
      </c>
      <c r="CK30" s="55"/>
      <c r="CL30" s="55"/>
      <c r="CM30" s="55"/>
      <c r="CN30" s="55">
        <v>1.9</v>
      </c>
      <c r="CO30" s="55"/>
      <c r="CP30" s="55"/>
      <c r="CQ30" s="55"/>
      <c r="CR30" s="54" t="s">
        <v>67</v>
      </c>
      <c r="CT30" s="55"/>
      <c r="CU30" s="55"/>
      <c r="CV30" s="55">
        <v>1.2999999999999999E-2</v>
      </c>
      <c r="CZ30" s="55">
        <v>0.13</v>
      </c>
      <c r="DA30" s="55"/>
      <c r="DB30" s="55"/>
      <c r="DC30" s="55"/>
      <c r="DD30" s="55">
        <v>6.7000000000000002E-3</v>
      </c>
      <c r="DE30" s="55"/>
      <c r="DF30" s="55"/>
      <c r="DH30" s="55">
        <v>44</v>
      </c>
      <c r="DL30" s="55">
        <v>110</v>
      </c>
      <c r="DO30" s="55">
        <v>0.15</v>
      </c>
      <c r="DP30" s="56">
        <f>CZ30+DO30</f>
        <v>0.28000000000000003</v>
      </c>
      <c r="DV30" s="60">
        <v>12</v>
      </c>
      <c r="DX30" s="57"/>
      <c r="DY30" s="58"/>
      <c r="ED30" t="s">
        <v>446</v>
      </c>
    </row>
    <row r="31" spans="1:134">
      <c r="A31">
        <v>30</v>
      </c>
      <c r="B31">
        <v>2013</v>
      </c>
      <c r="C31" s="45" t="s">
        <v>424</v>
      </c>
      <c r="D31" s="46">
        <v>12555</v>
      </c>
      <c r="E31" s="47" t="s">
        <v>367</v>
      </c>
      <c r="F31" s="47" t="s">
        <v>375</v>
      </c>
      <c r="G31" s="48">
        <v>39.643253000000001</v>
      </c>
      <c r="H31" s="49">
        <v>-106.308322</v>
      </c>
      <c r="I31" s="45" t="s">
        <v>405</v>
      </c>
      <c r="J31" s="59">
        <v>8.6</v>
      </c>
      <c r="K31" s="59"/>
      <c r="L31" s="50">
        <v>8.2100000000000009</v>
      </c>
      <c r="M31" s="50">
        <v>126.6</v>
      </c>
      <c r="N31" s="50">
        <v>7.29</v>
      </c>
      <c r="O31" s="50"/>
      <c r="P31" s="50">
        <v>15.34</v>
      </c>
      <c r="Q31" s="46" t="s">
        <v>53</v>
      </c>
      <c r="R31" s="45" t="s">
        <v>425</v>
      </c>
      <c r="S31" s="51">
        <v>41507</v>
      </c>
      <c r="T31" s="17">
        <v>233</v>
      </c>
      <c r="U31" s="52">
        <v>0.58402777777777781</v>
      </c>
      <c r="V31" s="45" t="s">
        <v>339</v>
      </c>
      <c r="W31" s="19">
        <v>2</v>
      </c>
      <c r="X31" s="54" t="s">
        <v>95</v>
      </c>
      <c r="Y31" s="54"/>
      <c r="Z31" s="54"/>
      <c r="AA31" s="54"/>
      <c r="AB31" s="54" t="s">
        <v>103</v>
      </c>
      <c r="AC31" s="54"/>
      <c r="AD31" s="54"/>
      <c r="AE31" s="54"/>
      <c r="AF31" s="54"/>
      <c r="AG31" s="54"/>
      <c r="AH31" s="54"/>
      <c r="AI31" s="54"/>
      <c r="AJ31" s="54" t="s">
        <v>58</v>
      </c>
      <c r="AK31" s="54"/>
      <c r="AL31" s="54"/>
      <c r="AM31" s="54"/>
      <c r="AN31" s="55">
        <v>17</v>
      </c>
      <c r="AO31" s="55"/>
      <c r="AP31" s="55"/>
      <c r="AQ31" s="55"/>
      <c r="AR31" s="54" t="s">
        <v>61</v>
      </c>
      <c r="AS31" s="54"/>
      <c r="AT31" s="54"/>
      <c r="AU31" s="54"/>
      <c r="AV31" s="54" t="s">
        <v>62</v>
      </c>
      <c r="AW31" s="54"/>
      <c r="AX31" s="54"/>
      <c r="AY31" s="54"/>
      <c r="AZ31" s="55">
        <v>64</v>
      </c>
      <c r="BA31" s="55"/>
      <c r="BB31" s="55"/>
      <c r="BC31" s="55"/>
      <c r="BD31" s="55">
        <v>8.1999999999999993</v>
      </c>
      <c r="BE31" s="55"/>
      <c r="BF31" s="55"/>
      <c r="BG31" s="55"/>
      <c r="BH31" s="55">
        <v>16</v>
      </c>
      <c r="BI31" s="55"/>
      <c r="BJ31" s="55"/>
      <c r="BK31" s="55"/>
      <c r="BL31" s="55">
        <v>0.28000000000000003</v>
      </c>
      <c r="BM31" s="55"/>
      <c r="BN31" s="55"/>
      <c r="BO31" s="55"/>
      <c r="BP31" s="55">
        <v>3.8</v>
      </c>
      <c r="BQ31" s="55"/>
      <c r="BR31" s="55"/>
      <c r="BS31" s="55"/>
      <c r="BT31" s="54" t="s">
        <v>104</v>
      </c>
      <c r="BU31" s="54"/>
      <c r="BV31" s="54"/>
      <c r="BW31" s="54"/>
      <c r="BX31" s="54" t="s">
        <v>61</v>
      </c>
      <c r="BY31" s="54"/>
      <c r="BZ31" s="54"/>
      <c r="CA31" s="54"/>
      <c r="CB31" s="54" t="s">
        <v>64</v>
      </c>
      <c r="CC31" s="54"/>
      <c r="CD31" s="54"/>
      <c r="CE31" s="54"/>
      <c r="CF31" s="54" t="s">
        <v>65</v>
      </c>
      <c r="CG31" s="54"/>
      <c r="CH31" s="54"/>
      <c r="CI31" s="54"/>
      <c r="CJ31" s="55">
        <v>4.4000000000000004</v>
      </c>
      <c r="CK31" s="55"/>
      <c r="CL31" s="55"/>
      <c r="CM31" s="55"/>
      <c r="CN31" s="55">
        <v>1.6</v>
      </c>
      <c r="CO31" s="55"/>
      <c r="CP31" s="55"/>
      <c r="CQ31" s="55"/>
      <c r="CR31" s="54" t="s">
        <v>67</v>
      </c>
      <c r="CT31" s="55"/>
      <c r="CU31" s="55"/>
      <c r="CV31" s="55">
        <v>1.4E-2</v>
      </c>
      <c r="CZ31" s="55">
        <v>0.19</v>
      </c>
      <c r="DA31" s="55"/>
      <c r="DB31" s="55"/>
      <c r="DC31" s="55"/>
      <c r="DD31" s="55">
        <v>8.8000000000000005E-3</v>
      </c>
      <c r="DE31" s="55"/>
      <c r="DF31" s="55"/>
      <c r="DH31" s="55">
        <v>2.9</v>
      </c>
      <c r="DL31" s="55">
        <v>65</v>
      </c>
      <c r="DO31" s="55">
        <v>0.1</v>
      </c>
      <c r="DP31" s="56">
        <f>CZ31+DO31</f>
        <v>0.29000000000000004</v>
      </c>
      <c r="DV31" s="60">
        <v>8.6999999999999993</v>
      </c>
      <c r="DX31" s="57"/>
      <c r="DY31" s="58"/>
      <c r="ED31" t="s">
        <v>446</v>
      </c>
    </row>
    <row r="32" spans="1:134">
      <c r="A32">
        <v>31</v>
      </c>
      <c r="B32">
        <v>2013</v>
      </c>
      <c r="C32" s="45" t="s">
        <v>426</v>
      </c>
      <c r="D32" s="46" t="s">
        <v>384</v>
      </c>
      <c r="E32" s="47" t="s">
        <v>379</v>
      </c>
      <c r="F32" s="47" t="s">
        <v>385</v>
      </c>
      <c r="G32" s="48">
        <v>39.217970000000001</v>
      </c>
      <c r="H32" s="49">
        <v>-106.85463799999999</v>
      </c>
      <c r="I32" s="45" t="s">
        <v>405</v>
      </c>
      <c r="J32" s="59">
        <v>8.6</v>
      </c>
      <c r="K32" s="59"/>
      <c r="L32" s="50">
        <v>8</v>
      </c>
      <c r="M32" s="50">
        <v>293.8</v>
      </c>
      <c r="N32" s="50">
        <v>7.69</v>
      </c>
      <c r="O32" s="50"/>
      <c r="P32" s="50">
        <v>12.86</v>
      </c>
      <c r="Q32" s="46" t="s">
        <v>53</v>
      </c>
      <c r="R32" s="45" t="s">
        <v>427</v>
      </c>
      <c r="S32" s="51">
        <v>41508</v>
      </c>
      <c r="T32" s="17">
        <v>234</v>
      </c>
      <c r="U32" s="52">
        <v>0.51388888888888895</v>
      </c>
      <c r="V32" s="45" t="s">
        <v>339</v>
      </c>
      <c r="W32" s="19">
        <v>2</v>
      </c>
      <c r="X32" s="54" t="s">
        <v>95</v>
      </c>
      <c r="Y32" s="54"/>
      <c r="Z32" s="54"/>
      <c r="AA32" s="54"/>
      <c r="AB32" s="55">
        <v>0.18</v>
      </c>
      <c r="AC32" s="55"/>
      <c r="AD32" s="55"/>
      <c r="AE32" s="55"/>
      <c r="AF32" s="55"/>
      <c r="AG32" s="55"/>
      <c r="AH32" s="55"/>
      <c r="AI32" s="55"/>
      <c r="AJ32" s="54" t="s">
        <v>58</v>
      </c>
      <c r="AK32" s="54"/>
      <c r="AL32" s="54"/>
      <c r="AM32" s="54"/>
      <c r="AN32" s="55">
        <v>55</v>
      </c>
      <c r="AO32" s="55"/>
      <c r="AP32" s="55"/>
      <c r="AQ32" s="55"/>
      <c r="AR32" s="54" t="s">
        <v>61</v>
      </c>
      <c r="AS32" s="54"/>
      <c r="AT32" s="54"/>
      <c r="AU32" s="54"/>
      <c r="AV32" s="54" t="s">
        <v>62</v>
      </c>
      <c r="AW32" s="54"/>
      <c r="AX32" s="54"/>
      <c r="AY32" s="54"/>
      <c r="AZ32" s="55">
        <v>180</v>
      </c>
      <c r="BA32" s="55"/>
      <c r="BB32" s="55"/>
      <c r="BC32" s="55"/>
      <c r="BD32" s="55">
        <v>14</v>
      </c>
      <c r="BE32" s="55"/>
      <c r="BF32" s="55"/>
      <c r="BG32" s="55"/>
      <c r="BH32" s="55">
        <v>78</v>
      </c>
      <c r="BI32" s="55"/>
      <c r="BJ32" s="55"/>
      <c r="BK32" s="55"/>
      <c r="BL32" s="55">
        <v>0.39</v>
      </c>
      <c r="BM32" s="55"/>
      <c r="BN32" s="55"/>
      <c r="BO32" s="55"/>
      <c r="BP32" s="55">
        <v>8</v>
      </c>
      <c r="BQ32" s="55"/>
      <c r="BR32" s="55"/>
      <c r="BS32" s="55"/>
      <c r="BT32" s="54" t="s">
        <v>104</v>
      </c>
      <c r="BU32" s="54"/>
      <c r="BV32" s="54"/>
      <c r="BW32" s="54"/>
      <c r="BX32" s="54" t="s">
        <v>61</v>
      </c>
      <c r="BY32" s="54"/>
      <c r="BZ32" s="54"/>
      <c r="CA32" s="54"/>
      <c r="CB32" s="55">
        <v>0.28999999999999998</v>
      </c>
      <c r="CC32" s="55"/>
      <c r="CD32" s="55"/>
      <c r="CE32" s="55"/>
      <c r="CF32" s="54" t="s">
        <v>65</v>
      </c>
      <c r="CG32" s="54"/>
      <c r="CH32" s="54"/>
      <c r="CI32" s="54"/>
      <c r="CJ32" s="55">
        <v>2.2000000000000002</v>
      </c>
      <c r="CK32" s="55"/>
      <c r="CL32" s="55"/>
      <c r="CM32" s="55"/>
      <c r="CN32" s="55">
        <v>3.6</v>
      </c>
      <c r="CO32" s="55"/>
      <c r="CP32" s="55"/>
      <c r="CQ32" s="55"/>
      <c r="CR32" s="54" t="s">
        <v>67</v>
      </c>
      <c r="CT32" s="55"/>
      <c r="CU32" s="55"/>
      <c r="CV32" s="55">
        <v>1.7000000000000001E-2</v>
      </c>
      <c r="CZ32" s="55">
        <v>0.24</v>
      </c>
      <c r="DA32" s="55"/>
      <c r="DB32" s="55"/>
      <c r="DC32" s="55"/>
      <c r="DD32" s="55">
        <v>1.2999999999999999E-2</v>
      </c>
      <c r="DE32" s="55"/>
      <c r="DF32" s="55"/>
      <c r="DH32" s="55">
        <v>110</v>
      </c>
      <c r="DL32" s="55">
        <v>89</v>
      </c>
      <c r="DO32" s="55">
        <v>8.6999999999999994E-2</v>
      </c>
      <c r="DP32" s="56">
        <f>CZ32+DO32</f>
        <v>0.32699999999999996</v>
      </c>
      <c r="DV32" s="60">
        <v>1.3</v>
      </c>
      <c r="DX32" s="57"/>
      <c r="DY32" s="58"/>
      <c r="ED32" t="s">
        <v>446</v>
      </c>
    </row>
    <row r="33" spans="1:134" ht="17.25">
      <c r="A33">
        <v>32</v>
      </c>
      <c r="B33">
        <v>2013</v>
      </c>
      <c r="C33" s="45" t="s">
        <v>428</v>
      </c>
      <c r="D33" s="46" t="s">
        <v>378</v>
      </c>
      <c r="E33" s="47" t="s">
        <v>379</v>
      </c>
      <c r="F33" s="47" t="s">
        <v>380</v>
      </c>
      <c r="G33" s="48">
        <v>39.141742999999998</v>
      </c>
      <c r="H33" s="49">
        <v>-106.775604</v>
      </c>
      <c r="I33" s="45" t="s">
        <v>405</v>
      </c>
      <c r="J33" s="59">
        <v>8.6</v>
      </c>
      <c r="K33" s="59"/>
      <c r="L33" s="50">
        <v>7.64</v>
      </c>
      <c r="M33" s="50">
        <v>66.27</v>
      </c>
      <c r="N33" s="50">
        <v>7.19</v>
      </c>
      <c r="O33" s="50"/>
      <c r="P33" s="50">
        <v>13.9</v>
      </c>
      <c r="Q33" s="46" t="s">
        <v>53</v>
      </c>
      <c r="R33" s="45" t="s">
        <v>429</v>
      </c>
      <c r="S33" s="51">
        <v>41508</v>
      </c>
      <c r="T33" s="17">
        <v>234</v>
      </c>
      <c r="U33" s="52">
        <v>0.61111111111111105</v>
      </c>
      <c r="V33" s="45" t="s">
        <v>339</v>
      </c>
      <c r="W33" s="19">
        <v>2</v>
      </c>
      <c r="X33" s="55">
        <v>61</v>
      </c>
      <c r="Y33" s="55"/>
      <c r="Z33" s="55"/>
      <c r="AA33" s="55"/>
      <c r="AB33" s="54" t="s">
        <v>103</v>
      </c>
      <c r="AC33" s="54"/>
      <c r="AD33" s="54"/>
      <c r="AE33" s="54"/>
      <c r="AF33" s="54"/>
      <c r="AG33" s="54"/>
      <c r="AH33" s="54"/>
      <c r="AI33" s="54"/>
      <c r="AJ33" s="54" t="s">
        <v>58</v>
      </c>
      <c r="AK33" s="54"/>
      <c r="AL33" s="54"/>
      <c r="AM33" s="54"/>
      <c r="AN33" s="55">
        <v>9.8000000000000007</v>
      </c>
      <c r="AO33" s="55"/>
      <c r="AP33" s="55"/>
      <c r="AQ33" s="55"/>
      <c r="AR33" s="54" t="s">
        <v>61</v>
      </c>
      <c r="AS33" s="54"/>
      <c r="AT33" s="54"/>
      <c r="AU33" s="54"/>
      <c r="AV33" s="54" t="s">
        <v>62</v>
      </c>
      <c r="AW33" s="54"/>
      <c r="AX33" s="54"/>
      <c r="AY33" s="54"/>
      <c r="AZ33" s="55">
        <v>33</v>
      </c>
      <c r="BA33" s="55"/>
      <c r="BB33" s="55"/>
      <c r="BC33" s="55"/>
      <c r="BD33" s="55">
        <v>23</v>
      </c>
      <c r="BE33" s="55"/>
      <c r="BF33" s="55"/>
      <c r="BG33" s="55"/>
      <c r="BH33" s="55">
        <v>53</v>
      </c>
      <c r="BI33" s="55"/>
      <c r="BJ33" s="55"/>
      <c r="BK33" s="55"/>
      <c r="BL33" s="54" t="s">
        <v>63</v>
      </c>
      <c r="BM33" s="54"/>
      <c r="BN33" s="54"/>
      <c r="BO33" s="54"/>
      <c r="BP33" s="55">
        <v>1.6</v>
      </c>
      <c r="BQ33" s="55"/>
      <c r="BR33" s="55"/>
      <c r="BS33" s="55"/>
      <c r="BT33" s="54" t="s">
        <v>104</v>
      </c>
      <c r="BU33" s="54"/>
      <c r="BV33" s="54"/>
      <c r="BW33" s="54"/>
      <c r="BX33" s="54" t="s">
        <v>61</v>
      </c>
      <c r="BY33" s="54"/>
      <c r="BZ33" s="54"/>
      <c r="CA33" s="54"/>
      <c r="CB33" s="54" t="s">
        <v>64</v>
      </c>
      <c r="CC33" s="54"/>
      <c r="CD33" s="54"/>
      <c r="CE33" s="54"/>
      <c r="CF33" s="54" t="s">
        <v>65</v>
      </c>
      <c r="CG33" s="54"/>
      <c r="CH33" s="54"/>
      <c r="CI33" s="54"/>
      <c r="CJ33" s="55">
        <v>1.7</v>
      </c>
      <c r="CK33" s="55"/>
      <c r="CL33" s="55"/>
      <c r="CM33" s="55"/>
      <c r="CN33" s="55">
        <v>0.72</v>
      </c>
      <c r="CO33" s="55"/>
      <c r="CP33" s="55"/>
      <c r="CQ33" s="55"/>
      <c r="CR33" s="54" t="s">
        <v>67</v>
      </c>
      <c r="CT33" s="55"/>
      <c r="CU33" s="55"/>
      <c r="CV33" s="55">
        <v>0.02</v>
      </c>
      <c r="CZ33" s="55">
        <v>0.25</v>
      </c>
      <c r="DA33" s="55"/>
      <c r="DB33" s="55"/>
      <c r="DC33" s="55"/>
      <c r="DD33" s="55">
        <v>1.0999999999999999E-2</v>
      </c>
      <c r="DE33" s="55"/>
      <c r="DF33" s="55"/>
      <c r="DH33" s="55">
        <v>16</v>
      </c>
      <c r="DL33" s="55">
        <v>24</v>
      </c>
      <c r="DO33" s="54" t="s">
        <v>68</v>
      </c>
      <c r="DP33" s="56">
        <f>CZ33+0.025</f>
        <v>0.27500000000000002</v>
      </c>
      <c r="DV33" s="58" t="s">
        <v>61</v>
      </c>
      <c r="DX33" s="57"/>
      <c r="DY33" s="58"/>
      <c r="ED33" t="s">
        <v>446</v>
      </c>
    </row>
    <row r="34" spans="1:134">
      <c r="A34">
        <v>33</v>
      </c>
      <c r="B34">
        <v>2013</v>
      </c>
      <c r="C34" s="45" t="s">
        <v>430</v>
      </c>
      <c r="D34" s="46" t="s">
        <v>388</v>
      </c>
      <c r="E34" s="47" t="s">
        <v>379</v>
      </c>
      <c r="F34" s="47" t="s">
        <v>368</v>
      </c>
      <c r="G34" s="48">
        <v>39.225594000000001</v>
      </c>
      <c r="H34" s="49">
        <v>-106.861133</v>
      </c>
      <c r="I34" s="45" t="s">
        <v>405</v>
      </c>
      <c r="J34" s="59">
        <v>8.6</v>
      </c>
      <c r="K34" s="59"/>
      <c r="L34" s="50">
        <v>7.97</v>
      </c>
      <c r="M34" s="50">
        <v>295.5</v>
      </c>
      <c r="N34" s="50">
        <v>7.76</v>
      </c>
      <c r="O34" s="50"/>
      <c r="P34" s="50">
        <v>12.07</v>
      </c>
      <c r="Q34" s="46" t="s">
        <v>53</v>
      </c>
      <c r="R34" s="45" t="s">
        <v>431</v>
      </c>
      <c r="S34" s="51">
        <v>41508</v>
      </c>
      <c r="T34" s="17">
        <v>234</v>
      </c>
      <c r="U34" s="52">
        <v>0.9819444444444444</v>
      </c>
      <c r="V34" s="45" t="s">
        <v>339</v>
      </c>
      <c r="W34" s="19">
        <v>2</v>
      </c>
      <c r="X34" s="54" t="s">
        <v>95</v>
      </c>
      <c r="Y34" s="54"/>
      <c r="Z34" s="54"/>
      <c r="AA34" s="54"/>
      <c r="AB34" s="55">
        <v>0.19</v>
      </c>
      <c r="AC34" s="55"/>
      <c r="AD34" s="55"/>
      <c r="AE34" s="55"/>
      <c r="AF34" s="55"/>
      <c r="AG34" s="55"/>
      <c r="AH34" s="55"/>
      <c r="AI34" s="55"/>
      <c r="AJ34" s="54" t="s">
        <v>58</v>
      </c>
      <c r="AK34" s="54"/>
      <c r="AL34" s="54"/>
      <c r="AM34" s="54"/>
      <c r="AN34" s="55">
        <v>58</v>
      </c>
      <c r="AO34" s="55"/>
      <c r="AP34" s="55"/>
      <c r="AQ34" s="55"/>
      <c r="AR34" s="54" t="s">
        <v>61</v>
      </c>
      <c r="AS34" s="54"/>
      <c r="AT34" s="54"/>
      <c r="AU34" s="54"/>
      <c r="AV34" s="54" t="s">
        <v>62</v>
      </c>
      <c r="AW34" s="54"/>
      <c r="AX34" s="54"/>
      <c r="AY34" s="54"/>
      <c r="AZ34" s="55">
        <v>180</v>
      </c>
      <c r="BA34" s="55"/>
      <c r="BB34" s="55"/>
      <c r="BC34" s="55"/>
      <c r="BD34" s="55">
        <v>13</v>
      </c>
      <c r="BE34" s="55"/>
      <c r="BF34" s="55"/>
      <c r="BG34" s="55"/>
      <c r="BH34" s="55">
        <v>28</v>
      </c>
      <c r="BI34" s="55"/>
      <c r="BJ34" s="55"/>
      <c r="BK34" s="55"/>
      <c r="BL34" s="55">
        <v>0.45</v>
      </c>
      <c r="BM34" s="55"/>
      <c r="BN34" s="55"/>
      <c r="BO34" s="55"/>
      <c r="BP34" s="55">
        <v>8.3000000000000007</v>
      </c>
      <c r="BQ34" s="55"/>
      <c r="BR34" s="55"/>
      <c r="BS34" s="55"/>
      <c r="BT34" s="55">
        <v>2.5</v>
      </c>
      <c r="BU34" s="55"/>
      <c r="BV34" s="55"/>
      <c r="BW34" s="55"/>
      <c r="BX34" s="54" t="s">
        <v>61</v>
      </c>
      <c r="BY34" s="54"/>
      <c r="BZ34" s="54"/>
      <c r="CA34" s="54"/>
      <c r="CB34" s="55">
        <v>0.33</v>
      </c>
      <c r="CC34" s="55"/>
      <c r="CD34" s="55"/>
      <c r="CE34" s="55"/>
      <c r="CF34" s="54" t="s">
        <v>65</v>
      </c>
      <c r="CG34" s="54"/>
      <c r="CH34" s="54"/>
      <c r="CI34" s="54"/>
      <c r="CJ34" s="55">
        <v>3.4</v>
      </c>
      <c r="CK34" s="55"/>
      <c r="CL34" s="55"/>
      <c r="CM34" s="55"/>
      <c r="CN34" s="55">
        <v>3.5</v>
      </c>
      <c r="CO34" s="55"/>
      <c r="CP34" s="55"/>
      <c r="CQ34" s="55"/>
      <c r="CR34" s="54" t="s">
        <v>67</v>
      </c>
      <c r="CT34" s="55"/>
      <c r="CU34" s="55"/>
      <c r="CV34" s="55">
        <v>2.5000000000000001E-2</v>
      </c>
      <c r="CZ34" s="55">
        <v>0.25</v>
      </c>
      <c r="DA34" s="55"/>
      <c r="DB34" s="55"/>
      <c r="DC34" s="55"/>
      <c r="DD34" s="55">
        <v>0.06</v>
      </c>
      <c r="DE34" s="55"/>
      <c r="DF34" s="55"/>
      <c r="DH34" s="55">
        <v>110</v>
      </c>
      <c r="DL34" s="55">
        <v>91</v>
      </c>
      <c r="DO34" s="55">
        <v>0.14000000000000001</v>
      </c>
      <c r="DP34" s="56">
        <f>CZ34+DO34</f>
        <v>0.39</v>
      </c>
      <c r="DV34" s="60">
        <v>3</v>
      </c>
      <c r="DX34" s="57"/>
      <c r="DY34" s="58"/>
      <c r="ED34" t="s">
        <v>446</v>
      </c>
    </row>
    <row r="35" spans="1:134">
      <c r="A35">
        <v>34</v>
      </c>
      <c r="B35">
        <v>2013</v>
      </c>
      <c r="C35" s="45" t="s">
        <v>432</v>
      </c>
      <c r="D35" s="46">
        <v>10814</v>
      </c>
      <c r="E35" s="47" t="s">
        <v>391</v>
      </c>
      <c r="F35" s="47" t="s">
        <v>368</v>
      </c>
      <c r="G35" s="48">
        <v>37.948208999999999</v>
      </c>
      <c r="H35" s="49">
        <v>-107.877067</v>
      </c>
      <c r="I35" s="45" t="s">
        <v>405</v>
      </c>
      <c r="J35" s="59">
        <v>8.6</v>
      </c>
      <c r="K35" s="59"/>
      <c r="L35" s="50">
        <v>7.69</v>
      </c>
      <c r="M35" s="50">
        <v>263.2</v>
      </c>
      <c r="N35" s="50">
        <v>7.86</v>
      </c>
      <c r="O35" s="50"/>
      <c r="P35" s="50">
        <v>16.309999999999999</v>
      </c>
      <c r="Q35" s="46" t="s">
        <v>53</v>
      </c>
      <c r="R35" s="45" t="s">
        <v>433</v>
      </c>
      <c r="S35" s="51">
        <v>41509</v>
      </c>
      <c r="T35" s="17">
        <v>235</v>
      </c>
      <c r="U35" s="52">
        <v>0.63680555555555551</v>
      </c>
      <c r="V35" s="45" t="s">
        <v>339</v>
      </c>
      <c r="W35" s="19">
        <v>2</v>
      </c>
      <c r="X35" s="54" t="s">
        <v>95</v>
      </c>
      <c r="Y35" s="54"/>
      <c r="Z35" s="54"/>
      <c r="AA35" s="54"/>
      <c r="AB35" s="55">
        <v>0.86</v>
      </c>
      <c r="AC35" s="55"/>
      <c r="AD35" s="55"/>
      <c r="AE35" s="55"/>
      <c r="AF35" s="55"/>
      <c r="AG35" s="55"/>
      <c r="AH35" s="55"/>
      <c r="AI35" s="55"/>
      <c r="AJ35" s="55">
        <v>0.72</v>
      </c>
      <c r="AK35" s="55"/>
      <c r="AL35" s="55"/>
      <c r="AM35" s="55"/>
      <c r="AN35" s="55">
        <v>43</v>
      </c>
      <c r="AO35" s="55"/>
      <c r="AP35" s="55"/>
      <c r="AQ35" s="55"/>
      <c r="AR35" s="55">
        <v>1</v>
      </c>
      <c r="AS35" s="55"/>
      <c r="AT35" s="55"/>
      <c r="AU35" s="55"/>
      <c r="AV35" s="54" t="s">
        <v>62</v>
      </c>
      <c r="AW35" s="54"/>
      <c r="AX35" s="54"/>
      <c r="AY35" s="54"/>
      <c r="AZ35" s="55">
        <v>140</v>
      </c>
      <c r="BA35" s="55"/>
      <c r="BB35" s="55"/>
      <c r="BC35" s="55"/>
      <c r="BD35" s="55">
        <v>57</v>
      </c>
      <c r="BE35" s="55"/>
      <c r="BF35" s="55"/>
      <c r="BG35" s="55"/>
      <c r="BH35" s="55">
        <v>94</v>
      </c>
      <c r="BI35" s="55"/>
      <c r="BJ35" s="55"/>
      <c r="BK35" s="55"/>
      <c r="BL35" s="55">
        <v>0.68</v>
      </c>
      <c r="BM35" s="55"/>
      <c r="BN35" s="55"/>
      <c r="BO35" s="55"/>
      <c r="BP35" s="55">
        <v>3.6</v>
      </c>
      <c r="BQ35" s="55"/>
      <c r="BR35" s="55"/>
      <c r="BS35" s="55"/>
      <c r="BT35" s="55">
        <v>54</v>
      </c>
      <c r="BU35" s="55"/>
      <c r="BV35" s="55"/>
      <c r="BW35" s="55"/>
      <c r="BX35" s="54" t="s">
        <v>61</v>
      </c>
      <c r="BY35" s="54"/>
      <c r="BZ35" s="54"/>
      <c r="CA35" s="54"/>
      <c r="CB35" s="55">
        <v>0.38</v>
      </c>
      <c r="CC35" s="55"/>
      <c r="CD35" s="55"/>
      <c r="CE35" s="55"/>
      <c r="CF35" s="54" t="s">
        <v>65</v>
      </c>
      <c r="CG35" s="54"/>
      <c r="CH35" s="54"/>
      <c r="CI35" s="54"/>
      <c r="CJ35" s="55">
        <v>3.8</v>
      </c>
      <c r="CK35" s="55"/>
      <c r="CL35" s="55"/>
      <c r="CM35" s="55"/>
      <c r="CN35" s="55">
        <v>0.17</v>
      </c>
      <c r="CO35" s="55"/>
      <c r="CP35" s="55"/>
      <c r="CQ35" s="55"/>
      <c r="CR35" s="55">
        <v>150</v>
      </c>
      <c r="CT35" s="55"/>
      <c r="CU35" s="55"/>
      <c r="CV35" s="55">
        <v>2.3E-2</v>
      </c>
      <c r="CZ35" s="55">
        <v>0.28000000000000003</v>
      </c>
      <c r="DA35" s="55"/>
      <c r="DB35" s="55"/>
      <c r="DC35" s="55"/>
      <c r="DD35" s="55">
        <v>0.15</v>
      </c>
      <c r="DE35" s="55"/>
      <c r="DF35" s="55"/>
      <c r="DH35" s="55">
        <v>87</v>
      </c>
      <c r="DL35" s="55">
        <v>64</v>
      </c>
      <c r="DO35" s="55">
        <v>0.92</v>
      </c>
      <c r="DP35" s="56">
        <f>CZ35+DO35</f>
        <v>1.2000000000000002</v>
      </c>
      <c r="DV35" s="60">
        <v>2.6</v>
      </c>
      <c r="DX35" s="57"/>
      <c r="DY35" s="58"/>
      <c r="ED35" t="s">
        <v>446</v>
      </c>
    </row>
    <row r="36" spans="1:134">
      <c r="A36">
        <v>35</v>
      </c>
      <c r="B36">
        <v>2013</v>
      </c>
      <c r="C36" s="45" t="s">
        <v>434</v>
      </c>
      <c r="D36" s="46">
        <v>10815</v>
      </c>
      <c r="E36" s="47" t="s">
        <v>391</v>
      </c>
      <c r="F36" s="47" t="s">
        <v>394</v>
      </c>
      <c r="G36" s="48">
        <v>37.948735999999997</v>
      </c>
      <c r="H36" s="49">
        <v>-107.868937</v>
      </c>
      <c r="I36" s="45" t="s">
        <v>405</v>
      </c>
      <c r="J36" s="59">
        <v>8.6</v>
      </c>
      <c r="K36" s="59"/>
      <c r="L36" s="50">
        <v>7.76</v>
      </c>
      <c r="M36" s="50">
        <v>257</v>
      </c>
      <c r="N36" s="50">
        <v>7.69</v>
      </c>
      <c r="O36" s="50"/>
      <c r="P36" s="50">
        <v>17.04</v>
      </c>
      <c r="Q36" s="46" t="s">
        <v>53</v>
      </c>
      <c r="R36" s="45" t="s">
        <v>435</v>
      </c>
      <c r="S36" s="51">
        <v>41509</v>
      </c>
      <c r="T36" s="17">
        <v>235</v>
      </c>
      <c r="U36" s="52">
        <v>0.67013888888888884</v>
      </c>
      <c r="V36" s="45" t="s">
        <v>339</v>
      </c>
      <c r="W36" s="19">
        <v>2</v>
      </c>
      <c r="X36" s="54" t="s">
        <v>95</v>
      </c>
      <c r="Y36" s="54"/>
      <c r="Z36" s="54"/>
      <c r="AA36" s="54"/>
      <c r="AB36" s="55">
        <v>0.79</v>
      </c>
      <c r="AC36" s="55"/>
      <c r="AD36" s="55"/>
      <c r="AE36" s="55"/>
      <c r="AF36" s="55"/>
      <c r="AG36" s="55"/>
      <c r="AH36" s="55"/>
      <c r="AI36" s="55"/>
      <c r="AJ36" s="55">
        <v>0.71</v>
      </c>
      <c r="AK36" s="55"/>
      <c r="AL36" s="55"/>
      <c r="AM36" s="55"/>
      <c r="AN36" s="55">
        <v>42</v>
      </c>
      <c r="AO36" s="55"/>
      <c r="AP36" s="55"/>
      <c r="AQ36" s="55"/>
      <c r="AR36" s="55">
        <v>1</v>
      </c>
      <c r="AS36" s="55"/>
      <c r="AT36" s="55"/>
      <c r="AU36" s="55"/>
      <c r="AV36" s="54" t="s">
        <v>62</v>
      </c>
      <c r="AW36" s="54"/>
      <c r="AX36" s="54"/>
      <c r="AY36" s="54"/>
      <c r="AZ36" s="55">
        <v>140</v>
      </c>
      <c r="BA36" s="55"/>
      <c r="BB36" s="55"/>
      <c r="BC36" s="55"/>
      <c r="BD36" s="55">
        <v>56</v>
      </c>
      <c r="BE36" s="55"/>
      <c r="BF36" s="55"/>
      <c r="BG36" s="55"/>
      <c r="BH36" s="55">
        <v>160</v>
      </c>
      <c r="BI36" s="55"/>
      <c r="BJ36" s="55"/>
      <c r="BK36" s="55"/>
      <c r="BL36" s="55">
        <v>0.66</v>
      </c>
      <c r="BM36" s="55"/>
      <c r="BN36" s="55"/>
      <c r="BO36" s="55"/>
      <c r="BP36" s="55">
        <v>3.3</v>
      </c>
      <c r="BQ36" s="55"/>
      <c r="BR36" s="55"/>
      <c r="BS36" s="55"/>
      <c r="BT36" s="55">
        <v>52</v>
      </c>
      <c r="BU36" s="55"/>
      <c r="BV36" s="55"/>
      <c r="BW36" s="55"/>
      <c r="BX36" s="54" t="s">
        <v>61</v>
      </c>
      <c r="BY36" s="54"/>
      <c r="BZ36" s="54"/>
      <c r="CA36" s="54"/>
      <c r="CB36" s="55">
        <v>0.36</v>
      </c>
      <c r="CC36" s="55"/>
      <c r="CD36" s="55"/>
      <c r="CE36" s="55"/>
      <c r="CF36" s="54" t="s">
        <v>65</v>
      </c>
      <c r="CG36" s="54"/>
      <c r="CH36" s="54"/>
      <c r="CI36" s="54"/>
      <c r="CJ36" s="55">
        <v>2.9</v>
      </c>
      <c r="CK36" s="55"/>
      <c r="CL36" s="55"/>
      <c r="CM36" s="55"/>
      <c r="CN36" s="55">
        <v>0.16</v>
      </c>
      <c r="CO36" s="55"/>
      <c r="CP36" s="55"/>
      <c r="CQ36" s="55"/>
      <c r="CR36" s="55">
        <v>130</v>
      </c>
      <c r="CT36" s="55"/>
      <c r="CU36" s="55"/>
      <c r="CV36" s="55">
        <v>1.7000000000000001E-2</v>
      </c>
      <c r="CZ36" s="54" t="s">
        <v>103</v>
      </c>
      <c r="DA36" s="54"/>
      <c r="DB36" s="54"/>
      <c r="DC36" s="54"/>
      <c r="DD36" s="55">
        <v>1.4E-2</v>
      </c>
      <c r="DE36" s="54"/>
      <c r="DF36" s="54"/>
      <c r="DH36" s="55">
        <v>87</v>
      </c>
      <c r="DL36" s="55">
        <v>62</v>
      </c>
      <c r="DO36" s="55">
        <v>0.14000000000000001</v>
      </c>
      <c r="DP36" s="56">
        <f>0.05+DO36</f>
        <v>0.19</v>
      </c>
      <c r="DV36" s="60">
        <v>1.4</v>
      </c>
      <c r="DX36" s="57"/>
      <c r="DY36" s="58"/>
      <c r="ED36" t="s">
        <v>446</v>
      </c>
    </row>
    <row r="37" spans="1:134">
      <c r="A37">
        <v>36</v>
      </c>
      <c r="B37">
        <v>2013</v>
      </c>
      <c r="C37" s="45" t="s">
        <v>436</v>
      </c>
      <c r="D37" s="46">
        <v>10818</v>
      </c>
      <c r="E37" s="47" t="s">
        <v>391</v>
      </c>
      <c r="F37" s="47" t="s">
        <v>397</v>
      </c>
      <c r="G37" s="48">
        <v>37.930197</v>
      </c>
      <c r="H37" s="49">
        <v>-107.78166299999999</v>
      </c>
      <c r="I37" s="45" t="s">
        <v>405</v>
      </c>
      <c r="J37" s="59">
        <v>8.6</v>
      </c>
      <c r="K37" s="59"/>
      <c r="L37" s="50">
        <v>7.39</v>
      </c>
      <c r="M37" s="50">
        <v>244.8</v>
      </c>
      <c r="N37" s="50">
        <v>7.85</v>
      </c>
      <c r="O37" s="50"/>
      <c r="P37" s="50">
        <v>11.04</v>
      </c>
      <c r="Q37" s="46" t="s">
        <v>53</v>
      </c>
      <c r="R37" s="45" t="s">
        <v>437</v>
      </c>
      <c r="S37" s="51">
        <v>41509</v>
      </c>
      <c r="T37" s="17">
        <v>235</v>
      </c>
      <c r="U37" s="52">
        <v>0.75694444444444453</v>
      </c>
      <c r="V37" s="45" t="s">
        <v>339</v>
      </c>
      <c r="W37" s="19">
        <v>2</v>
      </c>
      <c r="X37" s="54" t="s">
        <v>95</v>
      </c>
      <c r="Y37" s="54"/>
      <c r="Z37" s="54"/>
      <c r="AA37" s="54"/>
      <c r="AB37" s="55">
        <v>0.2</v>
      </c>
      <c r="AC37" s="55"/>
      <c r="AD37" s="55"/>
      <c r="AE37" s="55"/>
      <c r="AF37" s="55"/>
      <c r="AG37" s="55"/>
      <c r="AH37" s="55"/>
      <c r="AI37" s="55"/>
      <c r="AJ37" s="55">
        <v>1.8</v>
      </c>
      <c r="AK37" s="55"/>
      <c r="AL37" s="55"/>
      <c r="AM37" s="55"/>
      <c r="AN37" s="55">
        <v>45</v>
      </c>
      <c r="AO37" s="55"/>
      <c r="AP37" s="55"/>
      <c r="AQ37" s="55"/>
      <c r="AR37" s="54" t="s">
        <v>61</v>
      </c>
      <c r="AS37" s="54"/>
      <c r="AT37" s="54"/>
      <c r="AU37" s="54"/>
      <c r="AV37" s="54" t="s">
        <v>62</v>
      </c>
      <c r="AW37" s="54"/>
      <c r="AX37" s="54"/>
      <c r="AY37" s="54"/>
      <c r="AZ37" s="55">
        <v>140</v>
      </c>
      <c r="BA37" s="55"/>
      <c r="BB37" s="55"/>
      <c r="BC37" s="55"/>
      <c r="BD37" s="54" t="s">
        <v>125</v>
      </c>
      <c r="BE37" s="54"/>
      <c r="BF37" s="54"/>
      <c r="BG37" s="54"/>
      <c r="BH37" s="55">
        <v>6</v>
      </c>
      <c r="BI37" s="55"/>
      <c r="BJ37" s="55"/>
      <c r="BK37" s="55"/>
      <c r="BL37" s="55">
        <v>0.32</v>
      </c>
      <c r="BM37" s="55"/>
      <c r="BN37" s="55"/>
      <c r="BO37" s="55"/>
      <c r="BP37" s="55">
        <v>2.7</v>
      </c>
      <c r="BQ37" s="55"/>
      <c r="BR37" s="55"/>
      <c r="BS37" s="55"/>
      <c r="BT37" s="54" t="s">
        <v>104</v>
      </c>
      <c r="BU37" s="54"/>
      <c r="BV37" s="54"/>
      <c r="BW37" s="54"/>
      <c r="BX37" s="54" t="s">
        <v>61</v>
      </c>
      <c r="BY37" s="54"/>
      <c r="BZ37" s="54"/>
      <c r="CA37" s="54"/>
      <c r="CB37" s="55">
        <v>0.34</v>
      </c>
      <c r="CC37" s="55"/>
      <c r="CD37" s="55"/>
      <c r="CE37" s="55"/>
      <c r="CF37" s="54" t="s">
        <v>65</v>
      </c>
      <c r="CG37" s="54"/>
      <c r="CH37" s="54"/>
      <c r="CI37" s="54"/>
      <c r="CJ37" s="55">
        <v>2.9</v>
      </c>
      <c r="CK37" s="55"/>
      <c r="CL37" s="55"/>
      <c r="CM37" s="55"/>
      <c r="CN37" s="54" t="s">
        <v>103</v>
      </c>
      <c r="CO37" s="55"/>
      <c r="CP37" s="55"/>
      <c r="CQ37" s="55"/>
      <c r="CR37" s="55">
        <v>440</v>
      </c>
      <c r="CT37" s="54"/>
      <c r="CU37" s="54"/>
      <c r="CV37" s="55">
        <v>1.4E-2</v>
      </c>
      <c r="CZ37" s="55">
        <v>0.38</v>
      </c>
      <c r="DA37" s="55"/>
      <c r="DB37" s="55"/>
      <c r="DC37" s="55"/>
      <c r="DD37" s="55">
        <v>8.6E-3</v>
      </c>
      <c r="DE37" s="55"/>
      <c r="DF37" s="55"/>
      <c r="DH37" s="55">
        <v>140</v>
      </c>
      <c r="DL37" s="55">
        <v>27</v>
      </c>
      <c r="DO37" s="55">
        <v>0.16</v>
      </c>
      <c r="DP37" s="56">
        <f>CZ37+DO37</f>
        <v>0.54</v>
      </c>
      <c r="DV37" s="58" t="s">
        <v>61</v>
      </c>
      <c r="DX37" s="57"/>
      <c r="DY37" s="58"/>
      <c r="ED37" t="s">
        <v>446</v>
      </c>
    </row>
    <row r="38" spans="1:134">
      <c r="A38">
        <v>37</v>
      </c>
      <c r="B38">
        <v>2013</v>
      </c>
      <c r="C38" s="45" t="s">
        <v>438</v>
      </c>
      <c r="D38" s="46">
        <v>10818</v>
      </c>
      <c r="E38" s="47" t="s">
        <v>391</v>
      </c>
      <c r="F38" s="47" t="s">
        <v>397</v>
      </c>
      <c r="G38" s="48">
        <v>37.930197</v>
      </c>
      <c r="H38" s="49">
        <v>-107.78166299999999</v>
      </c>
      <c r="I38" s="45" t="s">
        <v>405</v>
      </c>
      <c r="J38" s="59">
        <v>8.6</v>
      </c>
      <c r="K38" s="59"/>
      <c r="L38" s="50">
        <v>7.39</v>
      </c>
      <c r="M38" s="50">
        <v>244.8</v>
      </c>
      <c r="N38" s="50">
        <v>7.85</v>
      </c>
      <c r="O38" s="50"/>
      <c r="P38" s="50">
        <v>11.04</v>
      </c>
      <c r="Q38" s="46" t="s">
        <v>119</v>
      </c>
      <c r="R38" s="45" t="s">
        <v>439</v>
      </c>
      <c r="S38" s="51">
        <v>41509</v>
      </c>
      <c r="T38" s="17">
        <v>235</v>
      </c>
      <c r="U38" s="52">
        <v>0.76041666666666663</v>
      </c>
      <c r="V38" s="45" t="s">
        <v>339</v>
      </c>
      <c r="W38" s="19">
        <v>2</v>
      </c>
      <c r="X38" s="54" t="s">
        <v>95</v>
      </c>
      <c r="Y38" s="54"/>
      <c r="Z38" s="54"/>
      <c r="AA38" s="54"/>
      <c r="AB38" s="55">
        <v>0.83</v>
      </c>
      <c r="AC38" s="55"/>
      <c r="AD38" s="55"/>
      <c r="AE38" s="55"/>
      <c r="AF38" s="55"/>
      <c r="AG38" s="55"/>
      <c r="AH38" s="55"/>
      <c r="AI38" s="55"/>
      <c r="AJ38" s="55">
        <v>0.72</v>
      </c>
      <c r="AK38" s="55"/>
      <c r="AL38" s="55"/>
      <c r="AM38" s="55"/>
      <c r="AN38" s="55">
        <v>43</v>
      </c>
      <c r="AO38" s="55"/>
      <c r="AP38" s="55"/>
      <c r="AQ38" s="55"/>
      <c r="AR38" s="55">
        <v>1</v>
      </c>
      <c r="AS38" s="55"/>
      <c r="AT38" s="55"/>
      <c r="AU38" s="55"/>
      <c r="AV38" s="54" t="s">
        <v>62</v>
      </c>
      <c r="AW38" s="54"/>
      <c r="AX38" s="54"/>
      <c r="AY38" s="54"/>
      <c r="AZ38" s="55">
        <v>140</v>
      </c>
      <c r="BA38" s="55"/>
      <c r="BB38" s="55"/>
      <c r="BC38" s="55"/>
      <c r="BD38" s="55">
        <v>54</v>
      </c>
      <c r="BE38" s="55"/>
      <c r="BF38" s="55"/>
      <c r="BG38" s="55"/>
      <c r="BH38" s="55">
        <v>150</v>
      </c>
      <c r="BI38" s="55"/>
      <c r="BJ38" s="55"/>
      <c r="BK38" s="55"/>
      <c r="BL38" s="55">
        <v>0.67</v>
      </c>
      <c r="BM38" s="55"/>
      <c r="BN38" s="55"/>
      <c r="BO38" s="55"/>
      <c r="BP38" s="55">
        <v>3.6</v>
      </c>
      <c r="BQ38" s="55"/>
      <c r="BR38" s="55"/>
      <c r="BS38" s="55"/>
      <c r="BT38" s="55">
        <v>54</v>
      </c>
      <c r="BU38" s="55"/>
      <c r="BV38" s="55"/>
      <c r="BW38" s="55"/>
      <c r="BX38" s="54" t="s">
        <v>61</v>
      </c>
      <c r="BY38" s="54"/>
      <c r="BZ38" s="54"/>
      <c r="CA38" s="54"/>
      <c r="CB38" s="55">
        <v>0.35</v>
      </c>
      <c r="CC38" s="55"/>
      <c r="CD38" s="55"/>
      <c r="CE38" s="55"/>
      <c r="CF38" s="54" t="s">
        <v>65</v>
      </c>
      <c r="CG38" s="54"/>
      <c r="CH38" s="54"/>
      <c r="CI38" s="54"/>
      <c r="CJ38" s="55">
        <v>3.8</v>
      </c>
      <c r="CK38" s="55"/>
      <c r="CL38" s="55"/>
      <c r="CM38" s="55"/>
      <c r="CN38" s="55">
        <v>0.15</v>
      </c>
      <c r="CO38" s="55"/>
      <c r="CP38" s="55"/>
      <c r="CQ38" s="55"/>
      <c r="CR38" s="55">
        <v>150</v>
      </c>
      <c r="CT38" s="55"/>
      <c r="CU38" s="55"/>
      <c r="CV38" s="55">
        <v>2.1000000000000001E-2</v>
      </c>
      <c r="CZ38" s="55">
        <v>0.34</v>
      </c>
      <c r="DA38" s="55"/>
      <c r="DB38" s="55"/>
      <c r="DC38" s="55"/>
      <c r="DD38" s="55">
        <v>0.12</v>
      </c>
      <c r="DE38" s="55"/>
      <c r="DF38" s="55"/>
      <c r="DH38" s="55">
        <v>87</v>
      </c>
      <c r="DL38" s="55">
        <v>64</v>
      </c>
      <c r="DO38" s="55">
        <v>0.93</v>
      </c>
      <c r="DP38" s="56">
        <f>CZ38+DO38</f>
        <v>1.27</v>
      </c>
      <c r="DV38" s="60">
        <v>2.6</v>
      </c>
      <c r="DX38" s="57"/>
      <c r="DY38" s="58"/>
      <c r="ED38" t="s">
        <v>446</v>
      </c>
    </row>
    <row r="39" spans="1:134">
      <c r="A39">
        <v>38</v>
      </c>
      <c r="B39">
        <v>2013</v>
      </c>
      <c r="C39" s="45" t="s">
        <v>440</v>
      </c>
      <c r="D39" s="46">
        <v>10818</v>
      </c>
      <c r="E39" s="47" t="s">
        <v>391</v>
      </c>
      <c r="F39" s="47" t="s">
        <v>397</v>
      </c>
      <c r="G39" s="48">
        <v>37.930197</v>
      </c>
      <c r="H39" s="49">
        <v>-107.78166299999999</v>
      </c>
      <c r="I39" s="45" t="s">
        <v>405</v>
      </c>
      <c r="J39" s="59">
        <v>8.6</v>
      </c>
      <c r="K39" s="59"/>
      <c r="L39" s="50">
        <v>7.39</v>
      </c>
      <c r="M39" s="50">
        <v>244.8</v>
      </c>
      <c r="N39" s="50">
        <v>7.85</v>
      </c>
      <c r="O39" s="50"/>
      <c r="P39" s="50">
        <v>11.04</v>
      </c>
      <c r="Q39" s="46" t="s">
        <v>123</v>
      </c>
      <c r="R39" s="45" t="s">
        <v>441</v>
      </c>
      <c r="S39" s="51">
        <v>41509</v>
      </c>
      <c r="T39" s="17">
        <v>235</v>
      </c>
      <c r="U39" s="52">
        <v>0.76388888888888884</v>
      </c>
      <c r="V39" s="45" t="s">
        <v>339</v>
      </c>
      <c r="W39" s="12" t="s">
        <v>122</v>
      </c>
      <c r="X39" s="54" t="s">
        <v>95</v>
      </c>
      <c r="Y39" s="54"/>
      <c r="Z39" s="54"/>
      <c r="AA39" s="54"/>
      <c r="AB39" s="54" t="s">
        <v>103</v>
      </c>
      <c r="AC39" s="54"/>
      <c r="AD39" s="54"/>
      <c r="AE39" s="54"/>
      <c r="AF39" s="54"/>
      <c r="AG39" s="54"/>
      <c r="AH39" s="54"/>
      <c r="AI39" s="54"/>
      <c r="AJ39" s="54" t="s">
        <v>58</v>
      </c>
      <c r="AK39" s="54"/>
      <c r="AL39" s="54"/>
      <c r="AM39" s="54"/>
      <c r="AN39" s="54" t="s">
        <v>207</v>
      </c>
      <c r="AO39" s="54"/>
      <c r="AP39" s="54"/>
      <c r="AQ39" s="54"/>
      <c r="AR39" s="54" t="s">
        <v>61</v>
      </c>
      <c r="AS39" s="54"/>
      <c r="AT39" s="54"/>
      <c r="AU39" s="54"/>
      <c r="AV39" s="54" t="s">
        <v>62</v>
      </c>
      <c r="AW39" s="54"/>
      <c r="AX39" s="54"/>
      <c r="AY39" s="54"/>
      <c r="AZ39" s="54" t="s">
        <v>61</v>
      </c>
      <c r="BA39" s="54"/>
      <c r="BB39" s="54"/>
      <c r="BC39" s="54"/>
      <c r="BD39" s="54" t="s">
        <v>125</v>
      </c>
      <c r="BE39" s="54"/>
      <c r="BF39" s="54"/>
      <c r="BG39" s="54"/>
      <c r="BH39" s="54" t="s">
        <v>125</v>
      </c>
      <c r="BI39" s="54"/>
      <c r="BJ39" s="54"/>
      <c r="BK39" s="54"/>
      <c r="BL39" s="54" t="s">
        <v>63</v>
      </c>
      <c r="BM39" s="54"/>
      <c r="BN39" s="54"/>
      <c r="BO39" s="54"/>
      <c r="BP39" s="54" t="s">
        <v>126</v>
      </c>
      <c r="BQ39" s="54"/>
      <c r="BR39" s="54"/>
      <c r="BS39" s="54"/>
      <c r="BT39" s="54" t="s">
        <v>104</v>
      </c>
      <c r="BU39" s="54"/>
      <c r="BV39" s="54"/>
      <c r="BW39" s="54"/>
      <c r="BX39" s="54" t="s">
        <v>61</v>
      </c>
      <c r="BY39" s="54"/>
      <c r="BZ39" s="54"/>
      <c r="CA39" s="54"/>
      <c r="CB39" s="54" t="s">
        <v>64</v>
      </c>
      <c r="CC39" s="54"/>
      <c r="CD39" s="54"/>
      <c r="CE39" s="54"/>
      <c r="CF39" s="54" t="s">
        <v>65</v>
      </c>
      <c r="CG39" s="54"/>
      <c r="CH39" s="54"/>
      <c r="CI39" s="54"/>
      <c r="CJ39" s="54" t="s">
        <v>103</v>
      </c>
      <c r="CK39" s="54"/>
      <c r="CL39" s="54"/>
      <c r="CM39" s="54"/>
      <c r="CN39" s="54" t="s">
        <v>103</v>
      </c>
      <c r="CO39" s="54"/>
      <c r="CP39" s="54"/>
      <c r="CQ39" s="54"/>
      <c r="CR39" s="54" t="s">
        <v>67</v>
      </c>
      <c r="CT39" s="54"/>
      <c r="CU39" s="54"/>
      <c r="CV39" s="55">
        <v>1.4E-2</v>
      </c>
      <c r="CZ39" s="55">
        <v>0.28999999999999998</v>
      </c>
      <c r="DA39" s="55"/>
      <c r="DB39" s="55"/>
      <c r="DC39" s="55"/>
      <c r="DD39" s="54">
        <v>5.0000000000000001E-3</v>
      </c>
      <c r="DE39" s="24" t="s">
        <v>60</v>
      </c>
      <c r="DF39" s="24" t="s">
        <v>59</v>
      </c>
      <c r="DH39" s="54" t="s">
        <v>61</v>
      </c>
      <c r="DL39" s="54" t="s">
        <v>67</v>
      </c>
      <c r="DO39" s="54" t="s">
        <v>68</v>
      </c>
      <c r="DP39" s="56">
        <f>CZ39+0.025</f>
        <v>0.315</v>
      </c>
      <c r="DV39" s="58" t="s">
        <v>61</v>
      </c>
      <c r="DX39" s="58"/>
      <c r="DY39" s="58"/>
      <c r="ED39" t="s">
        <v>446</v>
      </c>
    </row>
    <row r="40" spans="1:134">
      <c r="A40" s="6">
        <v>1</v>
      </c>
      <c r="B40" s="6">
        <v>2014</v>
      </c>
      <c r="C40" s="7" t="s">
        <v>46</v>
      </c>
      <c r="D40" s="8">
        <v>10769</v>
      </c>
      <c r="E40" s="9" t="s">
        <v>47</v>
      </c>
      <c r="F40" s="10" t="s">
        <v>48</v>
      </c>
      <c r="G40" s="11">
        <v>37.745888000000001</v>
      </c>
      <c r="H40" s="11">
        <v>-108.236599</v>
      </c>
      <c r="I40" s="10" t="s">
        <v>49</v>
      </c>
      <c r="J40" s="6">
        <v>5.7</v>
      </c>
      <c r="K40" s="10" t="s">
        <v>50</v>
      </c>
      <c r="L40" s="12">
        <v>7.97</v>
      </c>
      <c r="M40" s="13" t="s">
        <v>51</v>
      </c>
      <c r="N40" s="14" t="s">
        <v>52</v>
      </c>
      <c r="O40" s="14"/>
      <c r="P40" s="14">
        <v>17.23</v>
      </c>
      <c r="Q40" s="15" t="s">
        <v>53</v>
      </c>
      <c r="R40" s="10" t="s">
        <v>54</v>
      </c>
      <c r="S40" s="16">
        <v>41835</v>
      </c>
      <c r="T40" s="17">
        <v>196</v>
      </c>
      <c r="U40" s="18">
        <v>0.54166666666666663</v>
      </c>
      <c r="V40" s="10" t="s">
        <v>55</v>
      </c>
      <c r="W40" s="19">
        <v>1</v>
      </c>
      <c r="X40" s="21">
        <v>52</v>
      </c>
      <c r="Y40" s="22" t="s">
        <v>56</v>
      </c>
      <c r="Z40" s="22" t="s">
        <v>57</v>
      </c>
      <c r="AA40" s="23">
        <v>40</v>
      </c>
      <c r="AB40" s="21">
        <v>1.3</v>
      </c>
      <c r="AC40" s="22" t="s">
        <v>56</v>
      </c>
      <c r="AD40" s="22" t="s">
        <v>57</v>
      </c>
      <c r="AE40" s="23">
        <v>0.1</v>
      </c>
      <c r="AF40" s="21">
        <v>1.3</v>
      </c>
      <c r="AG40" s="22" t="s">
        <v>56</v>
      </c>
      <c r="AH40" s="22" t="s">
        <v>57</v>
      </c>
      <c r="AI40" s="23">
        <v>0.1</v>
      </c>
      <c r="AJ40" s="22" t="s">
        <v>58</v>
      </c>
      <c r="AK40" s="22" t="s">
        <v>56</v>
      </c>
      <c r="AL40" s="24" t="s">
        <v>59</v>
      </c>
      <c r="AM40" s="23">
        <v>7.0000000000000007E-2</v>
      </c>
      <c r="AN40" s="21">
        <v>25</v>
      </c>
      <c r="AO40" s="22" t="s">
        <v>60</v>
      </c>
      <c r="AP40" s="22"/>
      <c r="AQ40" s="23">
        <v>0.02</v>
      </c>
      <c r="AR40" s="22" t="s">
        <v>61</v>
      </c>
      <c r="AS40" s="22" t="s">
        <v>56</v>
      </c>
      <c r="AT40" s="24" t="s">
        <v>59</v>
      </c>
      <c r="AU40" s="23">
        <v>1</v>
      </c>
      <c r="AV40" s="22" t="s">
        <v>62</v>
      </c>
      <c r="AW40" s="22" t="s">
        <v>56</v>
      </c>
      <c r="AX40" s="24" t="s">
        <v>59</v>
      </c>
      <c r="AY40" s="23">
        <v>4</v>
      </c>
      <c r="AZ40" s="21">
        <v>86</v>
      </c>
      <c r="BA40" s="22" t="s">
        <v>60</v>
      </c>
      <c r="BB40" s="22" t="s">
        <v>57</v>
      </c>
      <c r="BC40" s="23">
        <v>1</v>
      </c>
      <c r="BD40" s="21">
        <v>90</v>
      </c>
      <c r="BE40" s="22" t="s">
        <v>56</v>
      </c>
      <c r="BF40" s="22" t="s">
        <v>57</v>
      </c>
      <c r="BG40" s="23">
        <v>3</v>
      </c>
      <c r="BH40" s="21">
        <v>100</v>
      </c>
      <c r="BI40" s="22" t="s">
        <v>56</v>
      </c>
      <c r="BJ40" s="22" t="s">
        <v>57</v>
      </c>
      <c r="BK40" s="23">
        <v>3</v>
      </c>
      <c r="BL40" s="22" t="s">
        <v>63</v>
      </c>
      <c r="BM40" s="22" t="s">
        <v>56</v>
      </c>
      <c r="BN40" s="24" t="s">
        <v>59</v>
      </c>
      <c r="BO40" s="23">
        <v>0.15</v>
      </c>
      <c r="BP40" s="21">
        <v>4.9000000000000004</v>
      </c>
      <c r="BQ40" s="22" t="s">
        <v>60</v>
      </c>
      <c r="BR40" s="22"/>
      <c r="BS40" s="22">
        <v>0.06</v>
      </c>
      <c r="BT40" s="21">
        <v>10</v>
      </c>
      <c r="BU40" s="22" t="s">
        <v>56</v>
      </c>
      <c r="BV40" s="22" t="s">
        <v>57</v>
      </c>
      <c r="BW40" s="23">
        <v>2</v>
      </c>
      <c r="BX40" s="22" t="s">
        <v>61</v>
      </c>
      <c r="BY40" s="22" t="s">
        <v>56</v>
      </c>
      <c r="BZ40" s="24" t="s">
        <v>59</v>
      </c>
      <c r="CA40" s="23">
        <v>1</v>
      </c>
      <c r="CB40" s="22" t="s">
        <v>64</v>
      </c>
      <c r="CC40" s="22" t="s">
        <v>56</v>
      </c>
      <c r="CD40" s="24" t="s">
        <v>59</v>
      </c>
      <c r="CE40" s="22">
        <v>0.17</v>
      </c>
      <c r="CF40" s="22" t="s">
        <v>65</v>
      </c>
      <c r="CG40" s="22" t="s">
        <v>56</v>
      </c>
      <c r="CH40" s="24" t="s">
        <v>59</v>
      </c>
      <c r="CI40" s="23">
        <v>0.7</v>
      </c>
      <c r="CJ40" s="21">
        <v>5.5</v>
      </c>
      <c r="CK40" s="22" t="s">
        <v>60</v>
      </c>
      <c r="CL40" s="22"/>
      <c r="CM40" s="23">
        <v>0.1</v>
      </c>
      <c r="CN40" s="21">
        <v>0.15</v>
      </c>
      <c r="CO40" s="22" t="s">
        <v>56</v>
      </c>
      <c r="CP40" s="22" t="s">
        <v>66</v>
      </c>
      <c r="CQ40" s="23">
        <v>0.1</v>
      </c>
      <c r="CR40" s="22" t="s">
        <v>67</v>
      </c>
      <c r="CS40" s="22" t="s">
        <v>56</v>
      </c>
      <c r="CT40" s="24" t="s">
        <v>59</v>
      </c>
      <c r="CU40" s="23">
        <v>10</v>
      </c>
      <c r="CV40" s="21">
        <v>1.6E-2</v>
      </c>
      <c r="CW40" s="22" t="s">
        <v>60</v>
      </c>
      <c r="CX40" s="22" t="s">
        <v>57</v>
      </c>
      <c r="CY40" s="23">
        <v>3.0000000000000001E-3</v>
      </c>
      <c r="CZ40" s="23"/>
      <c r="DA40" s="23"/>
      <c r="DB40" s="23"/>
      <c r="DC40" s="23"/>
      <c r="DD40" s="21">
        <v>1.0999999999999999E-2</v>
      </c>
      <c r="DE40" s="22" t="s">
        <v>60</v>
      </c>
      <c r="DF40" s="22"/>
      <c r="DG40" s="23">
        <v>3.0000000000000001E-3</v>
      </c>
      <c r="DH40" s="21">
        <v>11</v>
      </c>
      <c r="DI40" s="22" t="s">
        <v>60</v>
      </c>
      <c r="DJ40" s="22" t="s">
        <v>57</v>
      </c>
      <c r="DK40" s="23">
        <v>1</v>
      </c>
      <c r="DL40" s="21">
        <v>91</v>
      </c>
      <c r="DM40" s="22" t="s">
        <v>60</v>
      </c>
      <c r="DN40" s="22"/>
      <c r="DO40" s="22">
        <v>10</v>
      </c>
      <c r="DP40" s="25">
        <v>0.152</v>
      </c>
      <c r="DQ40" s="22" t="s">
        <v>60</v>
      </c>
      <c r="DR40" s="22"/>
      <c r="DS40" s="23">
        <v>1E-3</v>
      </c>
      <c r="DT40" s="22" t="s">
        <v>68</v>
      </c>
      <c r="DU40" s="22" t="s">
        <v>60</v>
      </c>
      <c r="ED40" t="s">
        <v>445</v>
      </c>
    </row>
    <row r="41" spans="1:134">
      <c r="A41" s="6">
        <v>2</v>
      </c>
      <c r="B41" s="6">
        <v>2014</v>
      </c>
      <c r="C41" s="7" t="s">
        <v>69</v>
      </c>
      <c r="D41" s="26" t="s">
        <v>70</v>
      </c>
      <c r="E41" s="9" t="s">
        <v>71</v>
      </c>
      <c r="F41" s="9" t="s">
        <v>72</v>
      </c>
      <c r="G41" s="27">
        <v>37.705390000000001</v>
      </c>
      <c r="H41" s="11">
        <v>-108.246014</v>
      </c>
      <c r="I41" s="10" t="s">
        <v>49</v>
      </c>
      <c r="J41" s="6">
        <v>5.7</v>
      </c>
      <c r="K41" s="10" t="s">
        <v>50</v>
      </c>
      <c r="L41" s="12">
        <v>8.51</v>
      </c>
      <c r="M41" s="13" t="s">
        <v>73</v>
      </c>
      <c r="N41" s="14" t="s">
        <v>74</v>
      </c>
      <c r="O41" s="14"/>
      <c r="P41" s="14">
        <v>18.829999999999998</v>
      </c>
      <c r="Q41" s="15" t="s">
        <v>53</v>
      </c>
      <c r="R41" s="10" t="s">
        <v>75</v>
      </c>
      <c r="S41" s="16">
        <v>41835</v>
      </c>
      <c r="T41" s="17">
        <v>196</v>
      </c>
      <c r="U41" s="18">
        <v>0.59722222222222221</v>
      </c>
      <c r="V41" s="10" t="s">
        <v>55</v>
      </c>
      <c r="W41" s="19">
        <v>1</v>
      </c>
      <c r="X41" s="21">
        <v>63</v>
      </c>
      <c r="Y41" s="22" t="s">
        <v>56</v>
      </c>
      <c r="Z41" s="22" t="s">
        <v>57</v>
      </c>
      <c r="AA41" s="23">
        <v>40</v>
      </c>
      <c r="AB41" s="21">
        <v>1.5</v>
      </c>
      <c r="AC41" s="22" t="s">
        <v>56</v>
      </c>
      <c r="AD41" s="22" t="s">
        <v>57</v>
      </c>
      <c r="AE41" s="23">
        <v>0.1</v>
      </c>
      <c r="AF41" s="21">
        <v>2.1</v>
      </c>
      <c r="AG41" s="22" t="s">
        <v>56</v>
      </c>
      <c r="AH41" s="22" t="s">
        <v>57</v>
      </c>
      <c r="AI41" s="23">
        <v>0.1</v>
      </c>
      <c r="AJ41" s="22" t="s">
        <v>58</v>
      </c>
      <c r="AK41" s="22" t="s">
        <v>56</v>
      </c>
      <c r="AL41" s="24" t="s">
        <v>59</v>
      </c>
      <c r="AM41" s="23">
        <v>7.0000000000000007E-2</v>
      </c>
      <c r="AN41" s="21">
        <v>29</v>
      </c>
      <c r="AO41" s="22" t="s">
        <v>60</v>
      </c>
      <c r="AP41" s="22"/>
      <c r="AQ41" s="23">
        <v>0.02</v>
      </c>
      <c r="AR41" s="22" t="s">
        <v>61</v>
      </c>
      <c r="AS41" s="22" t="s">
        <v>56</v>
      </c>
      <c r="AT41" s="24" t="s">
        <v>59</v>
      </c>
      <c r="AU41" s="23">
        <v>1</v>
      </c>
      <c r="AV41" s="22" t="s">
        <v>62</v>
      </c>
      <c r="AW41" s="22" t="s">
        <v>56</v>
      </c>
      <c r="AX41" s="24" t="s">
        <v>59</v>
      </c>
      <c r="AY41" s="23">
        <v>4</v>
      </c>
      <c r="AZ41" s="21">
        <v>120</v>
      </c>
      <c r="BA41" s="22" t="s">
        <v>60</v>
      </c>
      <c r="BB41" s="22" t="s">
        <v>57</v>
      </c>
      <c r="BC41" s="23">
        <v>1</v>
      </c>
      <c r="BD41" s="21">
        <v>88</v>
      </c>
      <c r="BE41" s="22" t="s">
        <v>56</v>
      </c>
      <c r="BF41" s="22" t="s">
        <v>57</v>
      </c>
      <c r="BG41" s="23">
        <v>3</v>
      </c>
      <c r="BH41" s="21">
        <v>130</v>
      </c>
      <c r="BI41" s="22" t="s">
        <v>56</v>
      </c>
      <c r="BJ41" s="22" t="s">
        <v>57</v>
      </c>
      <c r="BK41" s="23">
        <v>3</v>
      </c>
      <c r="BL41" s="22" t="s">
        <v>63</v>
      </c>
      <c r="BM41" s="22" t="s">
        <v>56</v>
      </c>
      <c r="BN41" s="24" t="s">
        <v>59</v>
      </c>
      <c r="BO41" s="23">
        <v>0.15</v>
      </c>
      <c r="BP41" s="21">
        <v>5.3</v>
      </c>
      <c r="BQ41" s="22" t="s">
        <v>60</v>
      </c>
      <c r="BR41" s="22"/>
      <c r="BS41" s="22">
        <v>0.06</v>
      </c>
      <c r="BT41" s="21">
        <v>12</v>
      </c>
      <c r="BU41" s="22" t="s">
        <v>56</v>
      </c>
      <c r="BV41" s="22" t="s">
        <v>57</v>
      </c>
      <c r="BW41" s="23">
        <v>2</v>
      </c>
      <c r="BX41" s="22" t="s">
        <v>61</v>
      </c>
      <c r="BY41" s="22" t="s">
        <v>56</v>
      </c>
      <c r="BZ41" s="24" t="s">
        <v>59</v>
      </c>
      <c r="CA41" s="23">
        <v>1</v>
      </c>
      <c r="CB41" s="21">
        <v>0.21</v>
      </c>
      <c r="CC41" s="22" t="s">
        <v>56</v>
      </c>
      <c r="CD41" s="22" t="s">
        <v>66</v>
      </c>
      <c r="CE41" s="22">
        <v>0.17</v>
      </c>
      <c r="CF41" s="22" t="s">
        <v>65</v>
      </c>
      <c r="CG41" s="22" t="s">
        <v>56</v>
      </c>
      <c r="CH41" s="24" t="s">
        <v>59</v>
      </c>
      <c r="CI41" s="23">
        <v>0.7</v>
      </c>
      <c r="CJ41" s="21">
        <v>10</v>
      </c>
      <c r="CK41" s="22" t="s">
        <v>60</v>
      </c>
      <c r="CL41" s="22"/>
      <c r="CM41" s="23">
        <v>0.1</v>
      </c>
      <c r="CN41" s="21">
        <v>0.23</v>
      </c>
      <c r="CO41" s="22" t="s">
        <v>56</v>
      </c>
      <c r="CP41" s="22" t="s">
        <v>66</v>
      </c>
      <c r="CQ41" s="23">
        <v>0.1</v>
      </c>
      <c r="CR41" s="22" t="s">
        <v>67</v>
      </c>
      <c r="CS41" s="22" t="s">
        <v>56</v>
      </c>
      <c r="CT41" s="24" t="s">
        <v>59</v>
      </c>
      <c r="CU41" s="23">
        <v>10</v>
      </c>
      <c r="CV41" s="21">
        <v>1.2E-2</v>
      </c>
      <c r="CW41" s="22" t="s">
        <v>60</v>
      </c>
      <c r="CX41" s="22" t="s">
        <v>57</v>
      </c>
      <c r="CY41" s="23">
        <v>3.0000000000000001E-3</v>
      </c>
      <c r="CZ41" s="23"/>
      <c r="DA41" s="23"/>
      <c r="DB41" s="23"/>
      <c r="DC41" s="23"/>
      <c r="DD41" s="21">
        <v>1.0999999999999999E-2</v>
      </c>
      <c r="DE41" s="22" t="s">
        <v>60</v>
      </c>
      <c r="DF41" s="22"/>
      <c r="DG41" s="23">
        <v>3.0000000000000001E-3</v>
      </c>
      <c r="DH41" s="21">
        <v>33</v>
      </c>
      <c r="DI41" s="22" t="s">
        <v>60</v>
      </c>
      <c r="DJ41" s="22" t="s">
        <v>57</v>
      </c>
      <c r="DK41" s="23">
        <v>1</v>
      </c>
      <c r="DL41" s="21">
        <v>97</v>
      </c>
      <c r="DM41" s="22" t="s">
        <v>60</v>
      </c>
      <c r="DN41" s="22"/>
      <c r="DO41" s="22">
        <v>10</v>
      </c>
      <c r="DP41" s="25">
        <v>0.20100000000000001</v>
      </c>
      <c r="DQ41" s="22" t="s">
        <v>60</v>
      </c>
      <c r="DR41" s="22"/>
      <c r="DS41" s="23">
        <v>1E-3</v>
      </c>
      <c r="DT41" s="22" t="s">
        <v>68</v>
      </c>
      <c r="DU41" s="22" t="s">
        <v>60</v>
      </c>
      <c r="ED41" t="s">
        <v>445</v>
      </c>
    </row>
    <row r="42" spans="1:134">
      <c r="A42" s="6">
        <v>3</v>
      </c>
      <c r="B42" s="6">
        <v>2014</v>
      </c>
      <c r="C42" s="7" t="s">
        <v>76</v>
      </c>
      <c r="D42" s="26" t="s">
        <v>77</v>
      </c>
      <c r="E42" s="9" t="s">
        <v>78</v>
      </c>
      <c r="F42" s="9" t="s">
        <v>79</v>
      </c>
      <c r="G42" s="11">
        <v>37.598635000000002</v>
      </c>
      <c r="H42" s="11">
        <v>-108.112647</v>
      </c>
      <c r="I42" s="10" t="s">
        <v>49</v>
      </c>
      <c r="J42" s="6">
        <v>5.7</v>
      </c>
      <c r="K42" s="10" t="s">
        <v>50</v>
      </c>
      <c r="L42" s="12">
        <v>8.6300000000000008</v>
      </c>
      <c r="M42" s="13" t="s">
        <v>80</v>
      </c>
      <c r="N42" s="14" t="s">
        <v>81</v>
      </c>
      <c r="O42" s="14"/>
      <c r="P42" s="14">
        <v>19.52</v>
      </c>
      <c r="Q42" s="15" t="s">
        <v>53</v>
      </c>
      <c r="R42" s="10" t="s">
        <v>82</v>
      </c>
      <c r="S42" s="16">
        <v>41835</v>
      </c>
      <c r="T42" s="17">
        <v>196</v>
      </c>
      <c r="U42" s="18">
        <v>0.64583333333333337</v>
      </c>
      <c r="V42" s="10" t="s">
        <v>55</v>
      </c>
      <c r="W42" s="19">
        <v>1</v>
      </c>
      <c r="X42" s="21">
        <v>75</v>
      </c>
      <c r="Y42" s="22" t="s">
        <v>56</v>
      </c>
      <c r="Z42" s="22" t="s">
        <v>57</v>
      </c>
      <c r="AA42" s="23">
        <v>40</v>
      </c>
      <c r="AB42" s="21">
        <v>0.3</v>
      </c>
      <c r="AC42" s="22" t="s">
        <v>56</v>
      </c>
      <c r="AD42" s="22" t="s">
        <v>66</v>
      </c>
      <c r="AE42" s="23">
        <v>0.1</v>
      </c>
      <c r="AF42" s="21">
        <v>0.99</v>
      </c>
      <c r="AG42" s="22" t="s">
        <v>56</v>
      </c>
      <c r="AH42" s="22" t="s">
        <v>66</v>
      </c>
      <c r="AI42" s="23">
        <v>0.1</v>
      </c>
      <c r="AJ42" s="22" t="s">
        <v>58</v>
      </c>
      <c r="AK42" s="22" t="s">
        <v>56</v>
      </c>
      <c r="AL42" s="24" t="s">
        <v>59</v>
      </c>
      <c r="AM42" s="23">
        <v>7.0000000000000007E-2</v>
      </c>
      <c r="AN42" s="21">
        <v>35</v>
      </c>
      <c r="AO42" s="22" t="s">
        <v>60</v>
      </c>
      <c r="AP42" s="22"/>
      <c r="AQ42" s="23">
        <v>0.02</v>
      </c>
      <c r="AR42" s="22" t="s">
        <v>61</v>
      </c>
      <c r="AS42" s="22" t="s">
        <v>56</v>
      </c>
      <c r="AT42" s="24" t="s">
        <v>59</v>
      </c>
      <c r="AU42" s="23">
        <v>1</v>
      </c>
      <c r="AV42" s="22" t="s">
        <v>62</v>
      </c>
      <c r="AW42" s="22" t="s">
        <v>56</v>
      </c>
      <c r="AX42" s="24" t="s">
        <v>59</v>
      </c>
      <c r="AY42" s="23">
        <v>4</v>
      </c>
      <c r="AZ42" s="21">
        <v>130</v>
      </c>
      <c r="BA42" s="22" t="s">
        <v>60</v>
      </c>
      <c r="BB42" s="22" t="s">
        <v>57</v>
      </c>
      <c r="BC42" s="23">
        <v>1</v>
      </c>
      <c r="BD42" s="21">
        <v>42</v>
      </c>
      <c r="BE42" s="22" t="s">
        <v>56</v>
      </c>
      <c r="BF42" s="22" t="s">
        <v>57</v>
      </c>
      <c r="BG42" s="23">
        <v>3</v>
      </c>
      <c r="BH42" s="21">
        <v>62</v>
      </c>
      <c r="BI42" s="22" t="s">
        <v>56</v>
      </c>
      <c r="BJ42" s="22" t="s">
        <v>57</v>
      </c>
      <c r="BK42" s="23">
        <v>3</v>
      </c>
      <c r="BL42" s="22" t="s">
        <v>63</v>
      </c>
      <c r="BM42" s="22" t="s">
        <v>56</v>
      </c>
      <c r="BN42" s="24" t="s">
        <v>59</v>
      </c>
      <c r="BO42" s="23">
        <v>0.15</v>
      </c>
      <c r="BP42" s="21">
        <v>5.8</v>
      </c>
      <c r="BQ42" s="22" t="s">
        <v>60</v>
      </c>
      <c r="BR42" s="22"/>
      <c r="BS42" s="22">
        <v>0.06</v>
      </c>
      <c r="BT42" s="21">
        <v>5.0999999999999996</v>
      </c>
      <c r="BU42" s="22" t="s">
        <v>56</v>
      </c>
      <c r="BV42" s="22" t="s">
        <v>57</v>
      </c>
      <c r="BW42" s="23">
        <v>2</v>
      </c>
      <c r="BX42" s="22" t="s">
        <v>61</v>
      </c>
      <c r="BY42" s="22" t="s">
        <v>56</v>
      </c>
      <c r="BZ42" s="24" t="s">
        <v>59</v>
      </c>
      <c r="CA42" s="23">
        <v>1</v>
      </c>
      <c r="CB42" s="22" t="s">
        <v>64</v>
      </c>
      <c r="CC42" s="22" t="s">
        <v>56</v>
      </c>
      <c r="CD42" s="24" t="s">
        <v>59</v>
      </c>
      <c r="CE42" s="22">
        <v>0.17</v>
      </c>
      <c r="CF42" s="22" t="s">
        <v>65</v>
      </c>
      <c r="CG42" s="22" t="s">
        <v>56</v>
      </c>
      <c r="CH42" s="24" t="s">
        <v>59</v>
      </c>
      <c r="CI42" s="23">
        <v>0.7</v>
      </c>
      <c r="CJ42" s="21">
        <v>3.3</v>
      </c>
      <c r="CK42" s="22" t="s">
        <v>60</v>
      </c>
      <c r="CL42" s="22"/>
      <c r="CM42" s="23">
        <v>0.1</v>
      </c>
      <c r="CN42" s="21">
        <v>0.84</v>
      </c>
      <c r="CO42" s="22" t="s">
        <v>56</v>
      </c>
      <c r="CP42" s="22" t="s">
        <v>66</v>
      </c>
      <c r="CQ42" s="23">
        <v>0.1</v>
      </c>
      <c r="CR42" s="22" t="s">
        <v>67</v>
      </c>
      <c r="CS42" s="22" t="s">
        <v>56</v>
      </c>
      <c r="CT42" s="24" t="s">
        <v>59</v>
      </c>
      <c r="CU42" s="23">
        <v>10</v>
      </c>
      <c r="CV42" s="21">
        <v>1.7999999999999999E-2</v>
      </c>
      <c r="CW42" s="22" t="s">
        <v>60</v>
      </c>
      <c r="CX42" s="22" t="s">
        <v>57</v>
      </c>
      <c r="CY42" s="23">
        <v>3.0000000000000001E-3</v>
      </c>
      <c r="CZ42" s="23"/>
      <c r="DA42" s="23"/>
      <c r="DB42" s="23"/>
      <c r="DC42" s="23"/>
      <c r="DD42" s="21">
        <v>1.2E-2</v>
      </c>
      <c r="DE42" s="22" t="s">
        <v>60</v>
      </c>
      <c r="DF42" s="22"/>
      <c r="DG42" s="23">
        <v>3.0000000000000001E-3</v>
      </c>
      <c r="DH42" s="21">
        <v>3.3</v>
      </c>
      <c r="DI42" s="22" t="s">
        <v>60</v>
      </c>
      <c r="DJ42" s="22" t="s">
        <v>57</v>
      </c>
      <c r="DK42" s="23">
        <v>1</v>
      </c>
      <c r="DL42" s="21">
        <v>130</v>
      </c>
      <c r="DM42" s="22" t="s">
        <v>60</v>
      </c>
      <c r="DN42" s="22"/>
      <c r="DO42" s="22">
        <v>10</v>
      </c>
      <c r="DP42" s="25">
        <v>0.16800000000000001</v>
      </c>
      <c r="DQ42" s="22" t="s">
        <v>60</v>
      </c>
      <c r="DR42" s="22"/>
      <c r="DS42" s="23">
        <v>1E-3</v>
      </c>
      <c r="DT42" s="22" t="s">
        <v>68</v>
      </c>
      <c r="DU42" s="22" t="s">
        <v>60</v>
      </c>
      <c r="ED42" t="s">
        <v>445</v>
      </c>
    </row>
    <row r="43" spans="1:134">
      <c r="A43" s="6">
        <v>4</v>
      </c>
      <c r="B43" s="6">
        <v>2014</v>
      </c>
      <c r="C43" s="7" t="s">
        <v>83</v>
      </c>
      <c r="D43" s="28">
        <v>9372</v>
      </c>
      <c r="E43" s="9" t="s">
        <v>84</v>
      </c>
      <c r="F43" s="9" t="s">
        <v>85</v>
      </c>
      <c r="G43" s="11">
        <v>37.473984999999999</v>
      </c>
      <c r="H43" s="11">
        <v>-107.546542</v>
      </c>
      <c r="I43" s="10" t="s">
        <v>49</v>
      </c>
      <c r="J43" s="6">
        <v>5.7</v>
      </c>
      <c r="K43" s="10" t="s">
        <v>50</v>
      </c>
      <c r="L43" s="12">
        <v>7.71</v>
      </c>
      <c r="M43" s="13" t="s">
        <v>86</v>
      </c>
      <c r="N43" s="14" t="s">
        <v>87</v>
      </c>
      <c r="O43" s="14"/>
      <c r="P43" s="14">
        <v>13.25</v>
      </c>
      <c r="Q43" s="15" t="s">
        <v>53</v>
      </c>
      <c r="R43" s="10" t="s">
        <v>88</v>
      </c>
      <c r="S43" s="16">
        <v>41836</v>
      </c>
      <c r="T43" s="17">
        <v>197</v>
      </c>
      <c r="U43" s="18">
        <v>0</v>
      </c>
      <c r="V43" s="10" t="s">
        <v>55</v>
      </c>
      <c r="W43" s="19">
        <v>1</v>
      </c>
      <c r="X43" s="21">
        <v>130</v>
      </c>
      <c r="Y43" s="22" t="s">
        <v>56</v>
      </c>
      <c r="Z43" s="22" t="s">
        <v>57</v>
      </c>
      <c r="AA43" s="23">
        <v>40</v>
      </c>
      <c r="AB43" s="21">
        <v>0.16</v>
      </c>
      <c r="AC43" s="22" t="s">
        <v>56</v>
      </c>
      <c r="AD43" s="22" t="s">
        <v>66</v>
      </c>
      <c r="AE43" s="23">
        <v>0.1</v>
      </c>
      <c r="AF43" s="21">
        <v>0.17</v>
      </c>
      <c r="AG43" s="22" t="s">
        <v>56</v>
      </c>
      <c r="AH43" s="22" t="s">
        <v>66</v>
      </c>
      <c r="AI43" s="23">
        <v>0.1</v>
      </c>
      <c r="AJ43" s="22" t="s">
        <v>58</v>
      </c>
      <c r="AK43" s="22" t="s">
        <v>56</v>
      </c>
      <c r="AL43" s="24" t="s">
        <v>59</v>
      </c>
      <c r="AM43" s="23">
        <v>7.0000000000000007E-2</v>
      </c>
      <c r="AN43" s="21">
        <v>6.6</v>
      </c>
      <c r="AO43" s="22" t="s">
        <v>60</v>
      </c>
      <c r="AP43" s="22"/>
      <c r="AQ43" s="23">
        <v>0.02</v>
      </c>
      <c r="AR43" s="22" t="s">
        <v>61</v>
      </c>
      <c r="AS43" s="22" t="s">
        <v>56</v>
      </c>
      <c r="AT43" s="24" t="s">
        <v>59</v>
      </c>
      <c r="AU43" s="23">
        <v>1</v>
      </c>
      <c r="AV43" s="22" t="s">
        <v>62</v>
      </c>
      <c r="AW43" s="22" t="s">
        <v>56</v>
      </c>
      <c r="AX43" s="24" t="s">
        <v>59</v>
      </c>
      <c r="AY43" s="23">
        <v>4</v>
      </c>
      <c r="AZ43" s="21">
        <v>22</v>
      </c>
      <c r="BA43" s="22" t="s">
        <v>60</v>
      </c>
      <c r="BB43" s="22" t="s">
        <v>57</v>
      </c>
      <c r="BC43" s="23">
        <v>1</v>
      </c>
      <c r="BD43" s="21">
        <v>64</v>
      </c>
      <c r="BE43" s="22" t="s">
        <v>56</v>
      </c>
      <c r="BF43" s="22" t="s">
        <v>57</v>
      </c>
      <c r="BG43" s="23">
        <v>3</v>
      </c>
      <c r="BH43" s="21">
        <v>50</v>
      </c>
      <c r="BI43" s="22" t="s">
        <v>56</v>
      </c>
      <c r="BJ43" s="22" t="s">
        <v>57</v>
      </c>
      <c r="BK43" s="23">
        <v>3</v>
      </c>
      <c r="BL43" s="22" t="s">
        <v>63</v>
      </c>
      <c r="BM43" s="22" t="s">
        <v>56</v>
      </c>
      <c r="BN43" s="24" t="s">
        <v>59</v>
      </c>
      <c r="BO43" s="23">
        <v>0.15</v>
      </c>
      <c r="BP43" s="21">
        <v>1.6</v>
      </c>
      <c r="BQ43" s="22" t="s">
        <v>60</v>
      </c>
      <c r="BR43" s="22"/>
      <c r="BS43" s="22">
        <v>0.06</v>
      </c>
      <c r="BT43" s="21">
        <v>17</v>
      </c>
      <c r="BU43" s="22" t="s">
        <v>56</v>
      </c>
      <c r="BV43" s="22" t="s">
        <v>57</v>
      </c>
      <c r="BW43" s="23">
        <v>2</v>
      </c>
      <c r="BX43" s="21">
        <v>1.3</v>
      </c>
      <c r="BY43" s="22" t="s">
        <v>56</v>
      </c>
      <c r="BZ43" s="22"/>
      <c r="CA43" s="23">
        <v>1</v>
      </c>
      <c r="CB43" s="22" t="s">
        <v>64</v>
      </c>
      <c r="CC43" s="22" t="s">
        <v>56</v>
      </c>
      <c r="CD43" s="24" t="s">
        <v>59</v>
      </c>
      <c r="CE43" s="22">
        <v>0.17</v>
      </c>
      <c r="CF43" s="22" t="s">
        <v>65</v>
      </c>
      <c r="CG43" s="22" t="s">
        <v>56</v>
      </c>
      <c r="CH43" s="24" t="s">
        <v>59</v>
      </c>
      <c r="CI43" s="23">
        <v>0.7</v>
      </c>
      <c r="CJ43" s="21">
        <v>1.1000000000000001</v>
      </c>
      <c r="CK43" s="22" t="s">
        <v>60</v>
      </c>
      <c r="CL43" s="22"/>
      <c r="CM43" s="23">
        <v>0.1</v>
      </c>
      <c r="CN43" s="21">
        <v>0.43</v>
      </c>
      <c r="CO43" s="22" t="s">
        <v>56</v>
      </c>
      <c r="CP43" s="22" t="s">
        <v>66</v>
      </c>
      <c r="CQ43" s="23">
        <v>0.1</v>
      </c>
      <c r="CR43" s="22" t="s">
        <v>67</v>
      </c>
      <c r="CS43" s="22" t="s">
        <v>56</v>
      </c>
      <c r="CT43" s="24" t="s">
        <v>59</v>
      </c>
      <c r="CU43" s="23">
        <v>10</v>
      </c>
      <c r="CV43" s="21">
        <v>1.2999999999999999E-2</v>
      </c>
      <c r="CW43" s="22" t="s">
        <v>60</v>
      </c>
      <c r="CX43" s="22" t="s">
        <v>57</v>
      </c>
      <c r="CY43" s="23">
        <v>3.0000000000000001E-3</v>
      </c>
      <c r="CZ43" s="23"/>
      <c r="DA43" s="23"/>
      <c r="DB43" s="23"/>
      <c r="DC43" s="23"/>
      <c r="DD43" s="21">
        <v>1.0999999999999999E-2</v>
      </c>
      <c r="DE43" s="22" t="s">
        <v>60</v>
      </c>
      <c r="DF43" s="22"/>
      <c r="DG43" s="23">
        <v>3.0000000000000001E-3</v>
      </c>
      <c r="DH43" s="21">
        <v>7.9</v>
      </c>
      <c r="DI43" s="22" t="s">
        <v>60</v>
      </c>
      <c r="DJ43" s="22" t="s">
        <v>57</v>
      </c>
      <c r="DK43" s="23">
        <v>1</v>
      </c>
      <c r="DL43" s="21">
        <v>18</v>
      </c>
      <c r="DM43" s="22" t="s">
        <v>60</v>
      </c>
      <c r="DN43" s="22"/>
      <c r="DO43" s="22">
        <v>10</v>
      </c>
      <c r="DP43" s="25">
        <v>0.186</v>
      </c>
      <c r="DQ43" s="22" t="s">
        <v>60</v>
      </c>
      <c r="DR43" s="22"/>
      <c r="DS43" s="23">
        <v>1E-3</v>
      </c>
      <c r="DT43" s="21">
        <v>9.9000000000000005E-2</v>
      </c>
      <c r="DU43" s="22" t="s">
        <v>60</v>
      </c>
      <c r="ED43" t="s">
        <v>445</v>
      </c>
    </row>
    <row r="44" spans="1:134">
      <c r="A44" s="6">
        <v>5</v>
      </c>
      <c r="B44" s="6">
        <v>2014</v>
      </c>
      <c r="C44" s="7" t="s">
        <v>89</v>
      </c>
      <c r="D44" s="26">
        <v>9717</v>
      </c>
      <c r="E44" s="9" t="s">
        <v>90</v>
      </c>
      <c r="F44" s="9" t="s">
        <v>91</v>
      </c>
      <c r="G44" s="11">
        <v>37.304149000000002</v>
      </c>
      <c r="H44" s="11">
        <v>-108.357838</v>
      </c>
      <c r="I44" s="10" t="s">
        <v>49</v>
      </c>
      <c r="J44" s="6">
        <v>5.7</v>
      </c>
      <c r="K44" s="10" t="s">
        <v>50</v>
      </c>
      <c r="L44" s="12">
        <v>7.77</v>
      </c>
      <c r="M44" s="13" t="s">
        <v>92</v>
      </c>
      <c r="N44" s="14" t="s">
        <v>93</v>
      </c>
      <c r="O44" s="14"/>
      <c r="P44" s="14">
        <v>24.83</v>
      </c>
      <c r="Q44" s="15" t="s">
        <v>53</v>
      </c>
      <c r="R44" s="10" t="s">
        <v>94</v>
      </c>
      <c r="S44" s="16">
        <v>41836</v>
      </c>
      <c r="T44" s="17">
        <v>197</v>
      </c>
      <c r="U44" s="18">
        <v>0.50416666666666665</v>
      </c>
      <c r="V44" s="10" t="s">
        <v>55</v>
      </c>
      <c r="W44" s="19">
        <v>1</v>
      </c>
      <c r="X44" s="22" t="s">
        <v>95</v>
      </c>
      <c r="Y44" s="22" t="s">
        <v>56</v>
      </c>
      <c r="Z44" s="22" t="s">
        <v>57</v>
      </c>
      <c r="AA44" s="23">
        <v>40</v>
      </c>
      <c r="AB44" s="21">
        <v>1.2</v>
      </c>
      <c r="AC44" s="22" t="s">
        <v>56</v>
      </c>
      <c r="AD44" s="22" t="s">
        <v>57</v>
      </c>
      <c r="AE44" s="23">
        <v>0.1</v>
      </c>
      <c r="AF44" s="21">
        <v>2.4</v>
      </c>
      <c r="AG44" s="22" t="s">
        <v>56</v>
      </c>
      <c r="AH44" s="22" t="s">
        <v>57</v>
      </c>
      <c r="AI44" s="23">
        <v>0.1</v>
      </c>
      <c r="AJ44" s="22" t="s">
        <v>58</v>
      </c>
      <c r="AK44" s="22" t="s">
        <v>56</v>
      </c>
      <c r="AL44" s="24" t="s">
        <v>59</v>
      </c>
      <c r="AM44" s="23">
        <v>7.0000000000000007E-2</v>
      </c>
      <c r="AN44" s="21">
        <v>210</v>
      </c>
      <c r="AO44" s="22" t="s">
        <v>60</v>
      </c>
      <c r="AP44" s="22"/>
      <c r="AQ44" s="23">
        <v>0.02</v>
      </c>
      <c r="AR44" s="22" t="s">
        <v>61</v>
      </c>
      <c r="AS44" s="22" t="s">
        <v>56</v>
      </c>
      <c r="AT44" s="24" t="s">
        <v>59</v>
      </c>
      <c r="AU44" s="23">
        <v>1</v>
      </c>
      <c r="AV44" s="22" t="s">
        <v>62</v>
      </c>
      <c r="AW44" s="22" t="s">
        <v>56</v>
      </c>
      <c r="AX44" s="24" t="s">
        <v>59</v>
      </c>
      <c r="AY44" s="23">
        <v>4</v>
      </c>
      <c r="AZ44" s="21">
        <v>1200</v>
      </c>
      <c r="BA44" s="22" t="s">
        <v>60</v>
      </c>
      <c r="BB44" s="22" t="s">
        <v>57</v>
      </c>
      <c r="BC44" s="23">
        <v>1</v>
      </c>
      <c r="BD44" s="21">
        <v>350</v>
      </c>
      <c r="BE44" s="22" t="s">
        <v>56</v>
      </c>
      <c r="BF44" s="22" t="s">
        <v>57</v>
      </c>
      <c r="BG44" s="23">
        <v>3</v>
      </c>
      <c r="BH44" s="21">
        <v>450</v>
      </c>
      <c r="BI44" s="22" t="s">
        <v>56</v>
      </c>
      <c r="BJ44" s="22" t="s">
        <v>57</v>
      </c>
      <c r="BK44" s="23">
        <v>3</v>
      </c>
      <c r="BL44" s="22" t="s">
        <v>63</v>
      </c>
      <c r="BM44" s="22" t="s">
        <v>56</v>
      </c>
      <c r="BN44" s="24" t="s">
        <v>59</v>
      </c>
      <c r="BO44" s="23">
        <v>0.15</v>
      </c>
      <c r="BP44" s="21">
        <v>110</v>
      </c>
      <c r="BQ44" s="22" t="s">
        <v>60</v>
      </c>
      <c r="BR44" s="22"/>
      <c r="BS44" s="22">
        <v>0.06</v>
      </c>
      <c r="BT44" s="21">
        <v>59</v>
      </c>
      <c r="BU44" s="22" t="s">
        <v>56</v>
      </c>
      <c r="BV44" s="22" t="s">
        <v>57</v>
      </c>
      <c r="BW44" s="23">
        <v>2</v>
      </c>
      <c r="BX44" s="21">
        <v>1.1000000000000001</v>
      </c>
      <c r="BY44" s="22" t="s">
        <v>56</v>
      </c>
      <c r="BZ44" s="22"/>
      <c r="CA44" s="23">
        <v>1</v>
      </c>
      <c r="CB44" s="21">
        <v>0.41</v>
      </c>
      <c r="CC44" s="22" t="s">
        <v>56</v>
      </c>
      <c r="CD44" s="22" t="s">
        <v>66</v>
      </c>
      <c r="CE44" s="22">
        <v>0.17</v>
      </c>
      <c r="CF44" s="22" t="s">
        <v>65</v>
      </c>
      <c r="CG44" s="22" t="s">
        <v>56</v>
      </c>
      <c r="CH44" s="24" t="s">
        <v>59</v>
      </c>
      <c r="CI44" s="23">
        <v>0.7</v>
      </c>
      <c r="CJ44" s="21">
        <v>100</v>
      </c>
      <c r="CK44" s="22" t="s">
        <v>60</v>
      </c>
      <c r="CL44" s="22"/>
      <c r="CM44" s="23">
        <v>0.1</v>
      </c>
      <c r="CN44" s="21">
        <v>5.9</v>
      </c>
      <c r="CO44" s="22" t="s">
        <v>56</v>
      </c>
      <c r="CP44" s="22" t="s">
        <v>57</v>
      </c>
      <c r="CQ44" s="23">
        <v>0.1</v>
      </c>
      <c r="CR44" s="21">
        <v>21</v>
      </c>
      <c r="CS44" s="22" t="s">
        <v>56</v>
      </c>
      <c r="CT44" s="22" t="s">
        <v>57</v>
      </c>
      <c r="CU44" s="23">
        <v>10</v>
      </c>
      <c r="CV44" s="21">
        <v>0.03</v>
      </c>
      <c r="CW44" s="22" t="s">
        <v>60</v>
      </c>
      <c r="CX44" s="22" t="s">
        <v>57</v>
      </c>
      <c r="CY44" s="23">
        <v>3.0000000000000001E-3</v>
      </c>
      <c r="CZ44" s="23"/>
      <c r="DA44" s="23"/>
      <c r="DB44" s="23"/>
      <c r="DC44" s="23"/>
      <c r="DD44" s="21">
        <v>1.7000000000000001E-2</v>
      </c>
      <c r="DE44" s="22" t="s">
        <v>60</v>
      </c>
      <c r="DF44" s="22"/>
      <c r="DG44" s="23">
        <v>3.0000000000000001E-3</v>
      </c>
      <c r="DH44" s="21">
        <v>1300</v>
      </c>
      <c r="DI44" s="22" t="s">
        <v>60</v>
      </c>
      <c r="DJ44" s="22" t="s">
        <v>57</v>
      </c>
      <c r="DK44" s="23">
        <v>1</v>
      </c>
      <c r="DL44" s="21">
        <v>260</v>
      </c>
      <c r="DM44" s="22" t="s">
        <v>60</v>
      </c>
      <c r="DN44" s="22"/>
      <c r="DO44" s="22">
        <v>10</v>
      </c>
      <c r="DP44" s="25">
        <v>0.35199999999999998</v>
      </c>
      <c r="DQ44" s="22" t="s">
        <v>60</v>
      </c>
      <c r="DR44" s="22"/>
      <c r="DS44" s="23">
        <v>1E-3</v>
      </c>
      <c r="DT44" s="22" t="s">
        <v>68</v>
      </c>
      <c r="DU44" s="22" t="s">
        <v>60</v>
      </c>
      <c r="ED44" t="s">
        <v>445</v>
      </c>
    </row>
    <row r="45" spans="1:134">
      <c r="A45" s="6">
        <v>6</v>
      </c>
      <c r="B45" s="6">
        <v>2014</v>
      </c>
      <c r="C45" s="7" t="s">
        <v>96</v>
      </c>
      <c r="D45" s="8" t="s">
        <v>97</v>
      </c>
      <c r="E45" s="9" t="s">
        <v>98</v>
      </c>
      <c r="F45" s="9" t="s">
        <v>99</v>
      </c>
      <c r="G45" s="11">
        <v>37.426000000000002</v>
      </c>
      <c r="H45" s="11">
        <v>-107.674629</v>
      </c>
      <c r="I45" s="10" t="s">
        <v>49</v>
      </c>
      <c r="J45" s="6">
        <v>5.7</v>
      </c>
      <c r="K45" s="10" t="s">
        <v>50</v>
      </c>
      <c r="L45" s="12">
        <v>8.56</v>
      </c>
      <c r="M45" s="13" t="s">
        <v>100</v>
      </c>
      <c r="N45" s="14" t="s">
        <v>101</v>
      </c>
      <c r="O45" s="14"/>
      <c r="P45" s="14">
        <v>16.97</v>
      </c>
      <c r="Q45" s="15" t="s">
        <v>53</v>
      </c>
      <c r="R45" s="10" t="s">
        <v>102</v>
      </c>
      <c r="S45" s="16">
        <v>41836</v>
      </c>
      <c r="T45" s="17">
        <v>197</v>
      </c>
      <c r="U45" s="18">
        <v>0.625</v>
      </c>
      <c r="V45" s="10" t="s">
        <v>55</v>
      </c>
      <c r="W45" s="19">
        <v>1</v>
      </c>
      <c r="X45" s="22" t="s">
        <v>95</v>
      </c>
      <c r="Y45" s="22" t="s">
        <v>56</v>
      </c>
      <c r="Z45" s="22" t="s">
        <v>57</v>
      </c>
      <c r="AA45" s="23">
        <v>40</v>
      </c>
      <c r="AB45" s="22" t="s">
        <v>103</v>
      </c>
      <c r="AC45" s="22" t="s">
        <v>56</v>
      </c>
      <c r="AD45" s="22"/>
      <c r="AE45" s="23">
        <v>0.1</v>
      </c>
      <c r="AF45" s="22" t="s">
        <v>103</v>
      </c>
      <c r="AG45" s="22" t="s">
        <v>56</v>
      </c>
      <c r="AH45" s="22" t="s">
        <v>57</v>
      </c>
      <c r="AI45" s="23">
        <v>0.1</v>
      </c>
      <c r="AJ45" s="22" t="s">
        <v>58</v>
      </c>
      <c r="AK45" s="22" t="s">
        <v>56</v>
      </c>
      <c r="AL45" s="24" t="s">
        <v>59</v>
      </c>
      <c r="AM45" s="23">
        <v>7.0000000000000007E-2</v>
      </c>
      <c r="AN45" s="21">
        <v>18</v>
      </c>
      <c r="AO45" s="22" t="s">
        <v>60</v>
      </c>
      <c r="AP45" s="22"/>
      <c r="AQ45" s="23">
        <v>0.02</v>
      </c>
      <c r="AR45" s="22" t="s">
        <v>61</v>
      </c>
      <c r="AS45" s="22" t="s">
        <v>56</v>
      </c>
      <c r="AT45" s="24" t="s">
        <v>59</v>
      </c>
      <c r="AU45" s="23">
        <v>1</v>
      </c>
      <c r="AV45" s="22" t="s">
        <v>62</v>
      </c>
      <c r="AW45" s="22" t="s">
        <v>56</v>
      </c>
      <c r="AX45" s="24" t="s">
        <v>59</v>
      </c>
      <c r="AY45" s="23">
        <v>4</v>
      </c>
      <c r="AZ45" s="21">
        <v>71</v>
      </c>
      <c r="BA45" s="22" t="s">
        <v>60</v>
      </c>
      <c r="BB45" s="22" t="s">
        <v>57</v>
      </c>
      <c r="BC45" s="23">
        <v>1</v>
      </c>
      <c r="BD45" s="21">
        <v>13</v>
      </c>
      <c r="BE45" s="22" t="s">
        <v>56</v>
      </c>
      <c r="BF45" s="22" t="s">
        <v>57</v>
      </c>
      <c r="BG45" s="23">
        <v>3</v>
      </c>
      <c r="BH45" s="21">
        <v>16</v>
      </c>
      <c r="BI45" s="22" t="s">
        <v>56</v>
      </c>
      <c r="BJ45" s="22" t="s">
        <v>57</v>
      </c>
      <c r="BK45" s="23">
        <v>3</v>
      </c>
      <c r="BL45" s="22" t="s">
        <v>63</v>
      </c>
      <c r="BM45" s="22" t="s">
        <v>56</v>
      </c>
      <c r="BN45" s="24" t="s">
        <v>59</v>
      </c>
      <c r="BO45" s="23">
        <v>0.15</v>
      </c>
      <c r="BP45" s="21">
        <v>3.7</v>
      </c>
      <c r="BQ45" s="22" t="s">
        <v>60</v>
      </c>
      <c r="BR45" s="22"/>
      <c r="BS45" s="22">
        <v>0.06</v>
      </c>
      <c r="BT45" s="22" t="s">
        <v>104</v>
      </c>
      <c r="BU45" s="22" t="s">
        <v>56</v>
      </c>
      <c r="BV45" s="24" t="s">
        <v>59</v>
      </c>
      <c r="BW45" s="23">
        <v>2</v>
      </c>
      <c r="BX45" s="22" t="s">
        <v>61</v>
      </c>
      <c r="BY45" s="22" t="s">
        <v>56</v>
      </c>
      <c r="BZ45" s="24" t="s">
        <v>59</v>
      </c>
      <c r="CA45" s="23">
        <v>1</v>
      </c>
      <c r="CB45" s="22" t="s">
        <v>64</v>
      </c>
      <c r="CC45" s="22" t="s">
        <v>56</v>
      </c>
      <c r="CD45" s="24" t="s">
        <v>59</v>
      </c>
      <c r="CE45" s="22">
        <v>0.17</v>
      </c>
      <c r="CF45" s="22" t="s">
        <v>65</v>
      </c>
      <c r="CG45" s="22" t="s">
        <v>56</v>
      </c>
      <c r="CH45" s="24" t="s">
        <v>59</v>
      </c>
      <c r="CI45" s="23">
        <v>0.7</v>
      </c>
      <c r="CJ45" s="21">
        <v>1.2</v>
      </c>
      <c r="CK45" s="22" t="s">
        <v>60</v>
      </c>
      <c r="CL45" s="22"/>
      <c r="CM45" s="23">
        <v>0.1</v>
      </c>
      <c r="CN45" s="21">
        <v>0.91</v>
      </c>
      <c r="CO45" s="22" t="s">
        <v>56</v>
      </c>
      <c r="CP45" s="22" t="s">
        <v>66</v>
      </c>
      <c r="CQ45" s="23">
        <v>0.1</v>
      </c>
      <c r="CR45" s="22" t="s">
        <v>67</v>
      </c>
      <c r="CS45" s="22" t="s">
        <v>56</v>
      </c>
      <c r="CT45" s="24" t="s">
        <v>59</v>
      </c>
      <c r="CU45" s="23">
        <v>10</v>
      </c>
      <c r="CV45" s="21">
        <v>1.4999999999999999E-2</v>
      </c>
      <c r="CW45" s="22" t="s">
        <v>60</v>
      </c>
      <c r="CX45" s="22" t="s">
        <v>57</v>
      </c>
      <c r="CY45" s="23">
        <v>3.0000000000000001E-3</v>
      </c>
      <c r="CZ45" s="23"/>
      <c r="DA45" s="23"/>
      <c r="DB45" s="23"/>
      <c r="DC45" s="23"/>
      <c r="DD45" s="22">
        <v>3.0000000000000001E-3</v>
      </c>
      <c r="DE45" s="22" t="s">
        <v>60</v>
      </c>
      <c r="DF45" s="24" t="s">
        <v>59</v>
      </c>
      <c r="DG45" s="23">
        <v>3.0000000000000001E-3</v>
      </c>
      <c r="DH45" s="21">
        <v>14</v>
      </c>
      <c r="DI45" s="22" t="s">
        <v>60</v>
      </c>
      <c r="DJ45" s="22" t="s">
        <v>57</v>
      </c>
      <c r="DK45" s="23">
        <v>1</v>
      </c>
      <c r="DL45" s="21">
        <v>64</v>
      </c>
      <c r="DM45" s="22" t="s">
        <v>60</v>
      </c>
      <c r="DN45" s="22"/>
      <c r="DO45" s="22">
        <v>10</v>
      </c>
      <c r="DP45" s="25">
        <v>0.14799999999999999</v>
      </c>
      <c r="DQ45" s="22" t="s">
        <v>60</v>
      </c>
      <c r="DR45" s="22"/>
      <c r="DS45" s="23">
        <v>1E-3</v>
      </c>
      <c r="DT45" s="22" t="s">
        <v>68</v>
      </c>
      <c r="DU45" s="22" t="s">
        <v>60</v>
      </c>
      <c r="ED45" t="s">
        <v>445</v>
      </c>
    </row>
    <row r="46" spans="1:134">
      <c r="A46" s="6">
        <v>7</v>
      </c>
      <c r="B46" s="6">
        <v>2014</v>
      </c>
      <c r="C46" s="7" t="s">
        <v>106</v>
      </c>
      <c r="D46" s="8">
        <v>9245</v>
      </c>
      <c r="E46" s="9" t="s">
        <v>107</v>
      </c>
      <c r="F46" s="9" t="s">
        <v>108</v>
      </c>
      <c r="G46" s="11">
        <v>37.172530000000002</v>
      </c>
      <c r="H46" s="11">
        <v>-107.296858</v>
      </c>
      <c r="I46" s="10" t="s">
        <v>49</v>
      </c>
      <c r="J46" s="6">
        <v>5.7</v>
      </c>
      <c r="K46" s="10" t="s">
        <v>50</v>
      </c>
      <c r="L46" s="12">
        <v>7.98</v>
      </c>
      <c r="M46" s="13" t="s">
        <v>109</v>
      </c>
      <c r="N46" s="14" t="s">
        <v>110</v>
      </c>
      <c r="O46" s="14"/>
      <c r="P46" s="14">
        <v>17.41</v>
      </c>
      <c r="Q46" s="15" t="s">
        <v>53</v>
      </c>
      <c r="R46" s="10" t="s">
        <v>111</v>
      </c>
      <c r="S46" s="16">
        <v>41837</v>
      </c>
      <c r="T46" s="17">
        <v>198</v>
      </c>
      <c r="U46" s="18">
        <v>0.45833333333333331</v>
      </c>
      <c r="V46" s="10" t="s">
        <v>55</v>
      </c>
      <c r="W46" s="19">
        <v>1</v>
      </c>
      <c r="X46" s="21">
        <v>740</v>
      </c>
      <c r="Y46" s="22" t="s">
        <v>56</v>
      </c>
      <c r="Z46" s="22" t="s">
        <v>57</v>
      </c>
      <c r="AA46" s="23">
        <v>40</v>
      </c>
      <c r="AB46" s="21">
        <v>1.9</v>
      </c>
      <c r="AC46" s="22" t="s">
        <v>56</v>
      </c>
      <c r="AD46" s="22" t="s">
        <v>57</v>
      </c>
      <c r="AE46" s="23">
        <v>0.1</v>
      </c>
      <c r="AF46" s="21">
        <v>15</v>
      </c>
      <c r="AG46" s="22" t="s">
        <v>56</v>
      </c>
      <c r="AH46" s="22" t="s">
        <v>57</v>
      </c>
      <c r="AI46" s="23">
        <v>0.1</v>
      </c>
      <c r="AJ46" s="21">
        <v>0.34</v>
      </c>
      <c r="AK46" s="22" t="s">
        <v>56</v>
      </c>
      <c r="AL46" s="22" t="s">
        <v>66</v>
      </c>
      <c r="AM46" s="23">
        <v>7.0000000000000007E-2</v>
      </c>
      <c r="AN46" s="21">
        <v>68</v>
      </c>
      <c r="AO46" s="22" t="s">
        <v>60</v>
      </c>
      <c r="AP46" s="22"/>
      <c r="AQ46" s="23">
        <v>0.02</v>
      </c>
      <c r="AR46" s="22" t="s">
        <v>61</v>
      </c>
      <c r="AS46" s="22" t="s">
        <v>56</v>
      </c>
      <c r="AT46" s="24" t="s">
        <v>59</v>
      </c>
      <c r="AU46" s="23">
        <v>1</v>
      </c>
      <c r="AV46" s="22" t="s">
        <v>62</v>
      </c>
      <c r="AW46" s="22" t="s">
        <v>56</v>
      </c>
      <c r="AX46" s="24" t="s">
        <v>59</v>
      </c>
      <c r="AY46" s="23">
        <v>4</v>
      </c>
      <c r="AZ46" s="21">
        <v>440</v>
      </c>
      <c r="BA46" s="22" t="s">
        <v>60</v>
      </c>
      <c r="BB46" s="22" t="s">
        <v>57</v>
      </c>
      <c r="BC46" s="23">
        <v>1</v>
      </c>
      <c r="BD46" s="21">
        <v>490</v>
      </c>
      <c r="BE46" s="22" t="s">
        <v>56</v>
      </c>
      <c r="BF46" s="22" t="s">
        <v>57</v>
      </c>
      <c r="BG46" s="23">
        <v>3</v>
      </c>
      <c r="BH46" s="21">
        <v>29000</v>
      </c>
      <c r="BI46" s="22" t="s">
        <v>56</v>
      </c>
      <c r="BJ46" s="22" t="s">
        <v>57</v>
      </c>
      <c r="BK46" s="23">
        <v>3</v>
      </c>
      <c r="BL46" s="21">
        <v>1.6</v>
      </c>
      <c r="BM46" s="22" t="s">
        <v>56</v>
      </c>
      <c r="BN46" s="22" t="s">
        <v>57</v>
      </c>
      <c r="BO46" s="23">
        <v>0.15</v>
      </c>
      <c r="BP46" s="21">
        <v>18</v>
      </c>
      <c r="BQ46" s="22" t="s">
        <v>60</v>
      </c>
      <c r="BR46" s="22"/>
      <c r="BS46" s="22">
        <v>0.06</v>
      </c>
      <c r="BT46" s="21">
        <v>73</v>
      </c>
      <c r="BU46" s="22" t="s">
        <v>56</v>
      </c>
      <c r="BV46" s="22" t="s">
        <v>57</v>
      </c>
      <c r="BW46" s="23">
        <v>2</v>
      </c>
      <c r="BX46" s="21">
        <v>4.4000000000000004</v>
      </c>
      <c r="BY46" s="22" t="s">
        <v>56</v>
      </c>
      <c r="BZ46" s="22"/>
      <c r="CA46" s="23">
        <v>1</v>
      </c>
      <c r="CB46" s="21">
        <v>1.2</v>
      </c>
      <c r="CC46" s="22" t="s">
        <v>56</v>
      </c>
      <c r="CD46" s="22" t="s">
        <v>57</v>
      </c>
      <c r="CE46" s="22">
        <v>0.17</v>
      </c>
      <c r="CF46" s="22" t="s">
        <v>65</v>
      </c>
      <c r="CG46" s="22" t="s">
        <v>56</v>
      </c>
      <c r="CH46" s="24" t="s">
        <v>59</v>
      </c>
      <c r="CI46" s="23">
        <v>0.7</v>
      </c>
      <c r="CJ46" s="21">
        <v>21</v>
      </c>
      <c r="CK46" s="22" t="s">
        <v>60</v>
      </c>
      <c r="CL46" s="22"/>
      <c r="CM46" s="23">
        <v>0.1</v>
      </c>
      <c r="CN46" s="21">
        <v>0.9</v>
      </c>
      <c r="CO46" s="22" t="s">
        <v>56</v>
      </c>
      <c r="CP46" s="22" t="s">
        <v>66</v>
      </c>
      <c r="CQ46" s="23">
        <v>0.1</v>
      </c>
      <c r="CR46" s="21">
        <v>15</v>
      </c>
      <c r="CS46" s="22" t="s">
        <v>56</v>
      </c>
      <c r="CT46" s="22" t="s">
        <v>57</v>
      </c>
      <c r="CU46" s="23">
        <v>10</v>
      </c>
      <c r="CV46" s="21">
        <v>0.12</v>
      </c>
      <c r="CW46" s="22" t="s">
        <v>60</v>
      </c>
      <c r="CX46" s="22" t="s">
        <v>57</v>
      </c>
      <c r="CY46" s="23">
        <v>3.0000000000000001E-3</v>
      </c>
      <c r="CZ46" s="23"/>
      <c r="DA46" s="23"/>
      <c r="DB46" s="23"/>
      <c r="DC46" s="23"/>
      <c r="DD46" s="21">
        <v>1.1000000000000001</v>
      </c>
      <c r="DE46" s="22" t="s">
        <v>60</v>
      </c>
      <c r="DF46" s="22"/>
      <c r="DG46" s="23">
        <v>3.0000000000000001E-3</v>
      </c>
      <c r="DH46" s="21">
        <v>150</v>
      </c>
      <c r="DI46" s="22" t="s">
        <v>60</v>
      </c>
      <c r="DJ46" s="22" t="s">
        <v>57</v>
      </c>
      <c r="DK46" s="23">
        <v>1</v>
      </c>
      <c r="DL46" s="21">
        <v>260</v>
      </c>
      <c r="DM46" s="22" t="s">
        <v>60</v>
      </c>
      <c r="DN46" s="22"/>
      <c r="DO46" s="22">
        <v>10</v>
      </c>
      <c r="DP46" s="25">
        <v>1.1000000000000001</v>
      </c>
      <c r="DQ46" s="22" t="s">
        <v>60</v>
      </c>
      <c r="DR46" s="22"/>
      <c r="DS46" s="23">
        <v>1E-3</v>
      </c>
      <c r="DT46" s="21">
        <v>0.88</v>
      </c>
      <c r="DU46" s="22" t="s">
        <v>60</v>
      </c>
      <c r="ED46" t="s">
        <v>445</v>
      </c>
    </row>
    <row r="47" spans="1:134">
      <c r="A47" s="6">
        <v>8</v>
      </c>
      <c r="B47" s="6">
        <v>2014</v>
      </c>
      <c r="C47" s="7" t="s">
        <v>112</v>
      </c>
      <c r="D47" s="28">
        <v>9274</v>
      </c>
      <c r="E47" s="9" t="s">
        <v>113</v>
      </c>
      <c r="F47" s="9" t="s">
        <v>114</v>
      </c>
      <c r="G47" s="11">
        <v>37.455877000000001</v>
      </c>
      <c r="H47" s="11">
        <v>-107.198972</v>
      </c>
      <c r="I47" s="10" t="s">
        <v>49</v>
      </c>
      <c r="J47" s="6">
        <v>5.7</v>
      </c>
      <c r="K47" s="10" t="s">
        <v>50</v>
      </c>
      <c r="L47" s="12">
        <v>8.81</v>
      </c>
      <c r="M47" s="13" t="s">
        <v>115</v>
      </c>
      <c r="N47" s="14" t="s">
        <v>116</v>
      </c>
      <c r="O47" s="14"/>
      <c r="P47" s="14">
        <v>23.26</v>
      </c>
      <c r="Q47" s="15" t="s">
        <v>53</v>
      </c>
      <c r="R47" s="10" t="s">
        <v>117</v>
      </c>
      <c r="S47" s="16">
        <v>41837</v>
      </c>
      <c r="T47" s="17">
        <v>198</v>
      </c>
      <c r="U47" s="18">
        <v>0.56944444444444442</v>
      </c>
      <c r="V47" s="10" t="s">
        <v>55</v>
      </c>
      <c r="W47" s="19">
        <v>1</v>
      </c>
      <c r="X47" s="21">
        <v>200</v>
      </c>
      <c r="Y47" s="22" t="s">
        <v>56</v>
      </c>
      <c r="Z47" s="22" t="s">
        <v>57</v>
      </c>
      <c r="AA47" s="23">
        <v>40</v>
      </c>
      <c r="AB47" s="21">
        <v>0.36</v>
      </c>
      <c r="AC47" s="22" t="s">
        <v>56</v>
      </c>
      <c r="AD47" s="22" t="s">
        <v>66</v>
      </c>
      <c r="AE47" s="23">
        <v>0.1</v>
      </c>
      <c r="AF47" s="21">
        <v>0.92</v>
      </c>
      <c r="AG47" s="22" t="s">
        <v>56</v>
      </c>
      <c r="AH47" s="22" t="s">
        <v>66</v>
      </c>
      <c r="AI47" s="23">
        <v>0.1</v>
      </c>
      <c r="AJ47" s="22" t="s">
        <v>58</v>
      </c>
      <c r="AK47" s="22" t="s">
        <v>56</v>
      </c>
      <c r="AL47" s="24" t="s">
        <v>59</v>
      </c>
      <c r="AM47" s="23">
        <v>7.0000000000000007E-2</v>
      </c>
      <c r="AN47" s="21">
        <v>7.7</v>
      </c>
      <c r="AO47" s="22" t="s">
        <v>60</v>
      </c>
      <c r="AP47" s="22"/>
      <c r="AQ47" s="23">
        <v>0.02</v>
      </c>
      <c r="AR47" s="22" t="s">
        <v>61</v>
      </c>
      <c r="AS47" s="22" t="s">
        <v>56</v>
      </c>
      <c r="AT47" s="24" t="s">
        <v>59</v>
      </c>
      <c r="AU47" s="23">
        <v>1</v>
      </c>
      <c r="AV47" s="22" t="s">
        <v>62</v>
      </c>
      <c r="AW47" s="22" t="s">
        <v>56</v>
      </c>
      <c r="AX47" s="24" t="s">
        <v>59</v>
      </c>
      <c r="AY47" s="23">
        <v>4</v>
      </c>
      <c r="AZ47" s="21">
        <v>26</v>
      </c>
      <c r="BA47" s="22" t="s">
        <v>60</v>
      </c>
      <c r="BB47" s="22" t="s">
        <v>57</v>
      </c>
      <c r="BC47" s="23">
        <v>1</v>
      </c>
      <c r="BD47" s="21">
        <v>240</v>
      </c>
      <c r="BE47" s="22" t="s">
        <v>56</v>
      </c>
      <c r="BF47" s="22" t="s">
        <v>57</v>
      </c>
      <c r="BG47" s="23">
        <v>3</v>
      </c>
      <c r="BH47" s="21">
        <v>370</v>
      </c>
      <c r="BI47" s="22" t="s">
        <v>56</v>
      </c>
      <c r="BJ47" s="22" t="s">
        <v>57</v>
      </c>
      <c r="BK47" s="23">
        <v>3</v>
      </c>
      <c r="BL47" s="22" t="s">
        <v>63</v>
      </c>
      <c r="BM47" s="22" t="s">
        <v>56</v>
      </c>
      <c r="BN47" s="24" t="s">
        <v>59</v>
      </c>
      <c r="BO47" s="23">
        <v>0.15</v>
      </c>
      <c r="BP47" s="21">
        <v>1.3</v>
      </c>
      <c r="BQ47" s="22" t="s">
        <v>60</v>
      </c>
      <c r="BR47" s="22"/>
      <c r="BS47" s="22">
        <v>0.06</v>
      </c>
      <c r="BT47" s="21">
        <v>26</v>
      </c>
      <c r="BU47" s="22" t="s">
        <v>56</v>
      </c>
      <c r="BV47" s="22" t="s">
        <v>57</v>
      </c>
      <c r="BW47" s="23">
        <v>2</v>
      </c>
      <c r="BX47" s="22" t="s">
        <v>61</v>
      </c>
      <c r="BY47" s="22" t="s">
        <v>56</v>
      </c>
      <c r="BZ47" s="24" t="s">
        <v>59</v>
      </c>
      <c r="CA47" s="23">
        <v>1</v>
      </c>
      <c r="CB47" s="22" t="s">
        <v>64</v>
      </c>
      <c r="CC47" s="22" t="s">
        <v>56</v>
      </c>
      <c r="CD47" s="24" t="s">
        <v>59</v>
      </c>
      <c r="CE47" s="22">
        <v>0.17</v>
      </c>
      <c r="CF47" s="22" t="s">
        <v>65</v>
      </c>
      <c r="CG47" s="22" t="s">
        <v>56</v>
      </c>
      <c r="CH47" s="24" t="s">
        <v>59</v>
      </c>
      <c r="CI47" s="23">
        <v>0.7</v>
      </c>
      <c r="CJ47" s="21">
        <v>3.4</v>
      </c>
      <c r="CK47" s="22" t="s">
        <v>60</v>
      </c>
      <c r="CL47" s="22"/>
      <c r="CM47" s="23">
        <v>0.1</v>
      </c>
      <c r="CN47" s="21">
        <v>0.1</v>
      </c>
      <c r="CO47" s="22" t="s">
        <v>56</v>
      </c>
      <c r="CP47" s="22" t="s">
        <v>66</v>
      </c>
      <c r="CQ47" s="23">
        <v>0.1</v>
      </c>
      <c r="CR47" s="22" t="s">
        <v>67</v>
      </c>
      <c r="CS47" s="22" t="s">
        <v>56</v>
      </c>
      <c r="CT47" s="24" t="s">
        <v>59</v>
      </c>
      <c r="CU47" s="23">
        <v>10</v>
      </c>
      <c r="CV47" s="21">
        <v>2.1000000000000001E-2</v>
      </c>
      <c r="CW47" s="22" t="s">
        <v>60</v>
      </c>
      <c r="CX47" s="22" t="s">
        <v>57</v>
      </c>
      <c r="CY47" s="23">
        <v>3.0000000000000001E-3</v>
      </c>
      <c r="CZ47" s="23"/>
      <c r="DA47" s="23"/>
      <c r="DB47" s="23"/>
      <c r="DC47" s="23"/>
      <c r="DD47" s="21">
        <v>4.3999999999999997E-2</v>
      </c>
      <c r="DE47" s="22" t="s">
        <v>60</v>
      </c>
      <c r="DF47" s="22"/>
      <c r="DG47" s="23">
        <v>3.0000000000000001E-3</v>
      </c>
      <c r="DH47" s="21">
        <v>2.1</v>
      </c>
      <c r="DI47" s="22" t="s">
        <v>60</v>
      </c>
      <c r="DJ47" s="22" t="s">
        <v>57</v>
      </c>
      <c r="DK47" s="23">
        <v>1</v>
      </c>
      <c r="DL47" s="21">
        <v>31</v>
      </c>
      <c r="DM47" s="22" t="s">
        <v>60</v>
      </c>
      <c r="DN47" s="22"/>
      <c r="DO47" s="22">
        <v>10</v>
      </c>
      <c r="DP47" s="25">
        <v>0.20499999999999999</v>
      </c>
      <c r="DQ47" s="22" t="s">
        <v>60</v>
      </c>
      <c r="DR47" s="22"/>
      <c r="DS47" s="23">
        <v>1E-3</v>
      </c>
      <c r="DT47" s="22" t="s">
        <v>68</v>
      </c>
      <c r="DU47" s="22" t="s">
        <v>60</v>
      </c>
      <c r="ED47" t="s">
        <v>445</v>
      </c>
    </row>
    <row r="48" spans="1:134">
      <c r="A48" s="6">
        <v>9</v>
      </c>
      <c r="B48" s="6">
        <v>2014</v>
      </c>
      <c r="C48" s="7" t="s">
        <v>118</v>
      </c>
      <c r="D48" s="28">
        <v>9274</v>
      </c>
      <c r="E48" s="9" t="s">
        <v>113</v>
      </c>
      <c r="F48" s="9" t="s">
        <v>114</v>
      </c>
      <c r="G48" s="11">
        <v>37.455877000000001</v>
      </c>
      <c r="H48" s="11">
        <v>-107.198972</v>
      </c>
      <c r="I48" s="10" t="s">
        <v>49</v>
      </c>
      <c r="J48" s="6">
        <v>5.7</v>
      </c>
      <c r="K48" s="10" t="s">
        <v>50</v>
      </c>
      <c r="L48" s="12">
        <v>8.81</v>
      </c>
      <c r="M48" s="13" t="s">
        <v>115</v>
      </c>
      <c r="N48" s="14" t="s">
        <v>116</v>
      </c>
      <c r="O48" s="14"/>
      <c r="P48" s="14">
        <v>23.26</v>
      </c>
      <c r="Q48" s="15" t="s">
        <v>119</v>
      </c>
      <c r="R48" s="10" t="s">
        <v>120</v>
      </c>
      <c r="S48" s="16">
        <v>41837</v>
      </c>
      <c r="T48" s="17">
        <v>198</v>
      </c>
      <c r="U48" s="18">
        <v>0.56944444444444442</v>
      </c>
      <c r="V48" s="10" t="s">
        <v>55</v>
      </c>
      <c r="W48" s="19">
        <v>1</v>
      </c>
      <c r="X48" s="21">
        <v>200</v>
      </c>
      <c r="Y48" s="22" t="s">
        <v>56</v>
      </c>
      <c r="Z48" s="22" t="s">
        <v>57</v>
      </c>
      <c r="AA48" s="23">
        <v>40</v>
      </c>
      <c r="AB48" s="21">
        <v>0.34</v>
      </c>
      <c r="AC48" s="22" t="s">
        <v>56</v>
      </c>
      <c r="AD48" s="22" t="s">
        <v>66</v>
      </c>
      <c r="AE48" s="23">
        <v>0.1</v>
      </c>
      <c r="AF48" s="21">
        <v>0.92</v>
      </c>
      <c r="AG48" s="22" t="s">
        <v>56</v>
      </c>
      <c r="AH48" s="22" t="s">
        <v>66</v>
      </c>
      <c r="AI48" s="23">
        <v>0.1</v>
      </c>
      <c r="AJ48" s="22" t="s">
        <v>58</v>
      </c>
      <c r="AK48" s="22" t="s">
        <v>56</v>
      </c>
      <c r="AL48" s="24" t="s">
        <v>59</v>
      </c>
      <c r="AM48" s="23">
        <v>7.0000000000000007E-2</v>
      </c>
      <c r="AN48" s="21">
        <v>6.4</v>
      </c>
      <c r="AO48" s="22" t="s">
        <v>60</v>
      </c>
      <c r="AP48" s="22"/>
      <c r="AQ48" s="23">
        <v>0.02</v>
      </c>
      <c r="AR48" s="22" t="s">
        <v>61</v>
      </c>
      <c r="AS48" s="22" t="s">
        <v>56</v>
      </c>
      <c r="AT48" s="24" t="s">
        <v>59</v>
      </c>
      <c r="AU48" s="23">
        <v>1</v>
      </c>
      <c r="AV48" s="22" t="s">
        <v>62</v>
      </c>
      <c r="AW48" s="22" t="s">
        <v>56</v>
      </c>
      <c r="AX48" s="24" t="s">
        <v>59</v>
      </c>
      <c r="AY48" s="23">
        <v>4</v>
      </c>
      <c r="AZ48" s="21">
        <v>27</v>
      </c>
      <c r="BA48" s="22" t="s">
        <v>60</v>
      </c>
      <c r="BB48" s="22" t="s">
        <v>57</v>
      </c>
      <c r="BC48" s="23">
        <v>1</v>
      </c>
      <c r="BD48" s="21">
        <v>220</v>
      </c>
      <c r="BE48" s="22" t="s">
        <v>56</v>
      </c>
      <c r="BF48" s="22" t="s">
        <v>57</v>
      </c>
      <c r="BG48" s="23">
        <v>3</v>
      </c>
      <c r="BH48" s="21">
        <v>400</v>
      </c>
      <c r="BI48" s="22" t="s">
        <v>56</v>
      </c>
      <c r="BJ48" s="22" t="s">
        <v>57</v>
      </c>
      <c r="BK48" s="23">
        <v>3</v>
      </c>
      <c r="BL48" s="22" t="s">
        <v>63</v>
      </c>
      <c r="BM48" s="22" t="s">
        <v>56</v>
      </c>
      <c r="BN48" s="24" t="s">
        <v>59</v>
      </c>
      <c r="BO48" s="23">
        <v>0.15</v>
      </c>
      <c r="BP48" s="21">
        <v>1</v>
      </c>
      <c r="BQ48" s="22" t="s">
        <v>60</v>
      </c>
      <c r="BR48" s="22"/>
      <c r="BS48" s="22">
        <v>0.06</v>
      </c>
      <c r="BT48" s="21">
        <v>20</v>
      </c>
      <c r="BU48" s="22" t="s">
        <v>56</v>
      </c>
      <c r="BV48" s="22" t="s">
        <v>57</v>
      </c>
      <c r="BW48" s="23">
        <v>2</v>
      </c>
      <c r="BX48" s="22" t="s">
        <v>61</v>
      </c>
      <c r="BY48" s="22" t="s">
        <v>56</v>
      </c>
      <c r="BZ48" s="24" t="s">
        <v>59</v>
      </c>
      <c r="CA48" s="23">
        <v>1</v>
      </c>
      <c r="CB48" s="22" t="s">
        <v>64</v>
      </c>
      <c r="CC48" s="22" t="s">
        <v>56</v>
      </c>
      <c r="CD48" s="24" t="s">
        <v>59</v>
      </c>
      <c r="CE48" s="22">
        <v>0.17</v>
      </c>
      <c r="CF48" s="22" t="s">
        <v>65</v>
      </c>
      <c r="CG48" s="22" t="s">
        <v>56</v>
      </c>
      <c r="CH48" s="24" t="s">
        <v>59</v>
      </c>
      <c r="CI48" s="23">
        <v>0.7</v>
      </c>
      <c r="CJ48" s="21">
        <v>2.9</v>
      </c>
      <c r="CK48" s="22" t="s">
        <v>60</v>
      </c>
      <c r="CL48" s="22"/>
      <c r="CM48" s="23">
        <v>0.1</v>
      </c>
      <c r="CN48" s="22" t="s">
        <v>103</v>
      </c>
      <c r="CO48" s="22" t="s">
        <v>56</v>
      </c>
      <c r="CP48" s="24" t="s">
        <v>59</v>
      </c>
      <c r="CQ48" s="23">
        <v>0.1</v>
      </c>
      <c r="CR48" s="22" t="s">
        <v>67</v>
      </c>
      <c r="CS48" s="22" t="s">
        <v>56</v>
      </c>
      <c r="CT48" s="24" t="s">
        <v>59</v>
      </c>
      <c r="CU48" s="23">
        <v>10</v>
      </c>
      <c r="CV48" s="21">
        <v>2.9000000000000001E-2</v>
      </c>
      <c r="CW48" s="22" t="s">
        <v>60</v>
      </c>
      <c r="CX48" s="22" t="s">
        <v>57</v>
      </c>
      <c r="CY48" s="23">
        <v>3.0000000000000001E-3</v>
      </c>
      <c r="CZ48" s="23"/>
      <c r="DA48" s="23"/>
      <c r="DB48" s="23"/>
      <c r="DC48" s="23"/>
      <c r="DD48" s="21">
        <v>4.3999999999999997E-2</v>
      </c>
      <c r="DE48" s="22" t="s">
        <v>60</v>
      </c>
      <c r="DF48" s="22"/>
      <c r="DG48" s="23">
        <v>3.0000000000000001E-3</v>
      </c>
      <c r="DH48" s="21">
        <v>2.1</v>
      </c>
      <c r="DI48" s="22" t="s">
        <v>60</v>
      </c>
      <c r="DJ48" s="22" t="s">
        <v>57</v>
      </c>
      <c r="DK48" s="23">
        <v>1</v>
      </c>
      <c r="DL48" s="21">
        <v>31</v>
      </c>
      <c r="DM48" s="22" t="s">
        <v>60</v>
      </c>
      <c r="DN48" s="22"/>
      <c r="DO48" s="22">
        <v>10</v>
      </c>
      <c r="DP48" s="25">
        <v>0.20399999999999999</v>
      </c>
      <c r="DQ48" s="22" t="s">
        <v>60</v>
      </c>
      <c r="DR48" s="22"/>
      <c r="DS48" s="23">
        <v>1E-3</v>
      </c>
      <c r="DT48" s="22" t="s">
        <v>68</v>
      </c>
      <c r="DU48" s="22" t="s">
        <v>60</v>
      </c>
      <c r="ED48" t="s">
        <v>445</v>
      </c>
    </row>
    <row r="49" spans="1:134">
      <c r="A49" s="6">
        <v>10</v>
      </c>
      <c r="B49" s="6">
        <v>2014</v>
      </c>
      <c r="C49" s="7" t="s">
        <v>121</v>
      </c>
      <c r="D49" s="28">
        <v>9274</v>
      </c>
      <c r="E49" s="9" t="s">
        <v>113</v>
      </c>
      <c r="F49" s="9" t="s">
        <v>114</v>
      </c>
      <c r="G49" s="11">
        <v>37.455877000000001</v>
      </c>
      <c r="H49" s="11">
        <v>-107.198972</v>
      </c>
      <c r="I49" s="10" t="s">
        <v>49</v>
      </c>
      <c r="J49" s="6">
        <v>5.7</v>
      </c>
      <c r="K49" s="10" t="s">
        <v>50</v>
      </c>
      <c r="L49" s="12" t="s">
        <v>122</v>
      </c>
      <c r="M49" s="12" t="s">
        <v>122</v>
      </c>
      <c r="N49" s="12" t="s">
        <v>122</v>
      </c>
      <c r="O49" s="12"/>
      <c r="P49" s="12" t="s">
        <v>122</v>
      </c>
      <c r="Q49" s="15" t="s">
        <v>123</v>
      </c>
      <c r="R49" s="10" t="s">
        <v>124</v>
      </c>
      <c r="S49" s="16">
        <v>41837</v>
      </c>
      <c r="T49" s="17">
        <v>198</v>
      </c>
      <c r="U49" s="18">
        <v>0.56944444444444442</v>
      </c>
      <c r="V49" s="10" t="s">
        <v>55</v>
      </c>
      <c r="W49" s="12" t="s">
        <v>122</v>
      </c>
      <c r="X49" s="22" t="s">
        <v>95</v>
      </c>
      <c r="Y49" s="22" t="s">
        <v>56</v>
      </c>
      <c r="Z49" s="22" t="s">
        <v>57</v>
      </c>
      <c r="AA49" s="23">
        <v>40</v>
      </c>
      <c r="AB49" s="22" t="s">
        <v>103</v>
      </c>
      <c r="AC49" s="22" t="s">
        <v>56</v>
      </c>
      <c r="AD49" s="22"/>
      <c r="AE49" s="23">
        <v>0.1</v>
      </c>
      <c r="AF49" s="22" t="s">
        <v>103</v>
      </c>
      <c r="AG49" s="22" t="s">
        <v>56</v>
      </c>
      <c r="AH49" s="22" t="s">
        <v>57</v>
      </c>
      <c r="AI49" s="23">
        <v>0.1</v>
      </c>
      <c r="AJ49" s="22" t="s">
        <v>58</v>
      </c>
      <c r="AK49" s="22" t="s">
        <v>56</v>
      </c>
      <c r="AL49" s="24" t="s">
        <v>59</v>
      </c>
      <c r="AM49" s="23">
        <v>7.0000000000000007E-2</v>
      </c>
      <c r="AN49" s="21">
        <v>9.0999999999999998E-2</v>
      </c>
      <c r="AO49" s="22" t="s">
        <v>60</v>
      </c>
      <c r="AP49" s="22"/>
      <c r="AQ49" s="23">
        <v>0.02</v>
      </c>
      <c r="AR49" s="22" t="s">
        <v>61</v>
      </c>
      <c r="AS49" s="22" t="s">
        <v>56</v>
      </c>
      <c r="AT49" s="24" t="s">
        <v>59</v>
      </c>
      <c r="AU49" s="23">
        <v>1</v>
      </c>
      <c r="AV49" s="22" t="s">
        <v>62</v>
      </c>
      <c r="AW49" s="22" t="s">
        <v>56</v>
      </c>
      <c r="AX49" s="24" t="s">
        <v>59</v>
      </c>
      <c r="AY49" s="23">
        <v>4</v>
      </c>
      <c r="AZ49" s="22" t="s">
        <v>61</v>
      </c>
      <c r="BA49" s="22" t="s">
        <v>60</v>
      </c>
      <c r="BB49" s="24" t="s">
        <v>59</v>
      </c>
      <c r="BC49" s="23">
        <v>1</v>
      </c>
      <c r="BD49" s="22" t="s">
        <v>125</v>
      </c>
      <c r="BE49" s="22" t="s">
        <v>56</v>
      </c>
      <c r="BF49" s="24" t="s">
        <v>59</v>
      </c>
      <c r="BG49" s="23">
        <v>3</v>
      </c>
      <c r="BH49" s="22" t="s">
        <v>125</v>
      </c>
      <c r="BI49" s="22" t="s">
        <v>56</v>
      </c>
      <c r="BJ49" s="24" t="s">
        <v>59</v>
      </c>
      <c r="BK49" s="23">
        <v>3</v>
      </c>
      <c r="BL49" s="22" t="s">
        <v>63</v>
      </c>
      <c r="BM49" s="22" t="s">
        <v>56</v>
      </c>
      <c r="BN49" s="24" t="s">
        <v>59</v>
      </c>
      <c r="BO49" s="23">
        <v>0.15</v>
      </c>
      <c r="BP49" s="22" t="s">
        <v>126</v>
      </c>
      <c r="BQ49" s="22" t="s">
        <v>60</v>
      </c>
      <c r="BR49" s="24" t="s">
        <v>59</v>
      </c>
      <c r="BS49" s="22">
        <v>0.06</v>
      </c>
      <c r="BT49" s="22" t="s">
        <v>104</v>
      </c>
      <c r="BU49" s="22" t="s">
        <v>56</v>
      </c>
      <c r="BV49" s="24" t="s">
        <v>59</v>
      </c>
      <c r="BW49" s="23">
        <v>2</v>
      </c>
      <c r="BX49" s="22" t="s">
        <v>61</v>
      </c>
      <c r="BY49" s="22" t="s">
        <v>56</v>
      </c>
      <c r="BZ49" s="24" t="s">
        <v>59</v>
      </c>
      <c r="CA49" s="23">
        <v>1</v>
      </c>
      <c r="CB49" s="22" t="s">
        <v>64</v>
      </c>
      <c r="CC49" s="22" t="s">
        <v>56</v>
      </c>
      <c r="CD49" s="24" t="s">
        <v>59</v>
      </c>
      <c r="CE49" s="22">
        <v>0.17</v>
      </c>
      <c r="CF49" s="22" t="s">
        <v>65</v>
      </c>
      <c r="CG49" s="22" t="s">
        <v>56</v>
      </c>
      <c r="CH49" s="24" t="s">
        <v>59</v>
      </c>
      <c r="CI49" s="23">
        <v>0.7</v>
      </c>
      <c r="CJ49" s="21">
        <v>0.41</v>
      </c>
      <c r="CK49" s="22" t="s">
        <v>60</v>
      </c>
      <c r="CL49" s="22"/>
      <c r="CM49" s="23">
        <v>0.1</v>
      </c>
      <c r="CN49" s="22" t="s">
        <v>103</v>
      </c>
      <c r="CO49" s="22" t="s">
        <v>56</v>
      </c>
      <c r="CP49" s="24" t="s">
        <v>59</v>
      </c>
      <c r="CQ49" s="23">
        <v>0.1</v>
      </c>
      <c r="CR49" s="22" t="s">
        <v>67</v>
      </c>
      <c r="CS49" s="22" t="s">
        <v>56</v>
      </c>
      <c r="CT49" s="24" t="s">
        <v>59</v>
      </c>
      <c r="CU49" s="23">
        <v>10</v>
      </c>
      <c r="CV49" s="21">
        <v>1.7999999999999999E-2</v>
      </c>
      <c r="CW49" s="22" t="s">
        <v>60</v>
      </c>
      <c r="CX49" s="22" t="s">
        <v>57</v>
      </c>
      <c r="CY49" s="23">
        <v>3.0000000000000001E-3</v>
      </c>
      <c r="CZ49" s="23"/>
      <c r="DA49" s="23"/>
      <c r="DB49" s="23"/>
      <c r="DC49" s="23"/>
      <c r="DD49" s="22">
        <v>3.0000000000000001E-3</v>
      </c>
      <c r="DE49" s="22" t="s">
        <v>60</v>
      </c>
      <c r="DF49" s="24" t="s">
        <v>59</v>
      </c>
      <c r="DG49" s="23">
        <v>3.0000000000000001E-3</v>
      </c>
      <c r="DH49" s="22" t="s">
        <v>61</v>
      </c>
      <c r="DI49" s="22" t="s">
        <v>60</v>
      </c>
      <c r="DJ49" s="24" t="s">
        <v>59</v>
      </c>
      <c r="DK49" s="23">
        <v>1</v>
      </c>
      <c r="DL49" s="22" t="s">
        <v>67</v>
      </c>
      <c r="DM49" s="22" t="s">
        <v>60</v>
      </c>
      <c r="DN49" s="22" t="s">
        <v>59</v>
      </c>
      <c r="DO49" s="22">
        <v>10</v>
      </c>
      <c r="DP49" s="25">
        <v>6.4000000000000001E-2</v>
      </c>
      <c r="DQ49" s="22" t="s">
        <v>60</v>
      </c>
      <c r="DR49" s="22"/>
      <c r="DS49" s="23">
        <v>1E-3</v>
      </c>
      <c r="DT49" s="22" t="s">
        <v>68</v>
      </c>
      <c r="DU49" s="22" t="s">
        <v>60</v>
      </c>
      <c r="ED49" t="s">
        <v>445</v>
      </c>
    </row>
    <row r="50" spans="1:134">
      <c r="A50" s="6">
        <v>11</v>
      </c>
      <c r="B50" s="6">
        <v>2014</v>
      </c>
      <c r="C50" s="7" t="s">
        <v>127</v>
      </c>
      <c r="D50" s="28">
        <v>9862</v>
      </c>
      <c r="E50" s="9" t="s">
        <v>128</v>
      </c>
      <c r="F50" s="9" t="s">
        <v>129</v>
      </c>
      <c r="G50" s="11">
        <v>37.143698000000001</v>
      </c>
      <c r="H50" s="11">
        <v>-106.88550600000001</v>
      </c>
      <c r="I50" s="10" t="s">
        <v>49</v>
      </c>
      <c r="J50" s="6">
        <v>5.7</v>
      </c>
      <c r="K50" s="10" t="s">
        <v>50</v>
      </c>
      <c r="L50" s="12">
        <v>8.24</v>
      </c>
      <c r="M50" s="13" t="s">
        <v>130</v>
      </c>
      <c r="N50" s="14" t="s">
        <v>131</v>
      </c>
      <c r="O50" s="14"/>
      <c r="P50" s="14">
        <v>22.79</v>
      </c>
      <c r="Q50" s="15" t="s">
        <v>53</v>
      </c>
      <c r="R50" s="10" t="s">
        <v>132</v>
      </c>
      <c r="S50" s="16">
        <v>41837</v>
      </c>
      <c r="T50" s="17">
        <v>198</v>
      </c>
      <c r="U50" s="18">
        <v>0.64583333333333337</v>
      </c>
      <c r="V50" s="10" t="s">
        <v>55</v>
      </c>
      <c r="W50" s="19">
        <v>1</v>
      </c>
      <c r="X50" s="21">
        <v>170</v>
      </c>
      <c r="Y50" s="22" t="s">
        <v>56</v>
      </c>
      <c r="Z50" s="22" t="s">
        <v>57</v>
      </c>
      <c r="AA50" s="23">
        <v>40</v>
      </c>
      <c r="AB50" s="21">
        <v>0.33</v>
      </c>
      <c r="AC50" s="22" t="s">
        <v>56</v>
      </c>
      <c r="AD50" s="22" t="s">
        <v>66</v>
      </c>
      <c r="AE50" s="23">
        <v>0.1</v>
      </c>
      <c r="AF50" s="21">
        <v>1.1000000000000001</v>
      </c>
      <c r="AG50" s="22" t="s">
        <v>56</v>
      </c>
      <c r="AH50" s="22" t="s">
        <v>57</v>
      </c>
      <c r="AI50" s="23">
        <v>0.1</v>
      </c>
      <c r="AJ50" s="22" t="s">
        <v>58</v>
      </c>
      <c r="AK50" s="22" t="s">
        <v>56</v>
      </c>
      <c r="AL50" s="24" t="s">
        <v>59</v>
      </c>
      <c r="AM50" s="23">
        <v>7.0000000000000007E-2</v>
      </c>
      <c r="AN50" s="21">
        <v>12</v>
      </c>
      <c r="AO50" s="22" t="s">
        <v>60</v>
      </c>
      <c r="AP50" s="22"/>
      <c r="AQ50" s="23">
        <v>0.02</v>
      </c>
      <c r="AR50" s="22" t="s">
        <v>61</v>
      </c>
      <c r="AS50" s="22" t="s">
        <v>56</v>
      </c>
      <c r="AT50" s="24" t="s">
        <v>59</v>
      </c>
      <c r="AU50" s="23">
        <v>1</v>
      </c>
      <c r="AV50" s="22" t="s">
        <v>62</v>
      </c>
      <c r="AW50" s="22" t="s">
        <v>56</v>
      </c>
      <c r="AX50" s="24" t="s">
        <v>59</v>
      </c>
      <c r="AY50" s="23">
        <v>4</v>
      </c>
      <c r="AZ50" s="21">
        <v>50</v>
      </c>
      <c r="BA50" s="22" t="s">
        <v>60</v>
      </c>
      <c r="BB50" s="22" t="s">
        <v>57</v>
      </c>
      <c r="BC50" s="23">
        <v>1</v>
      </c>
      <c r="BD50" s="21">
        <v>210</v>
      </c>
      <c r="BE50" s="22" t="s">
        <v>56</v>
      </c>
      <c r="BF50" s="22" t="s">
        <v>57</v>
      </c>
      <c r="BG50" s="23">
        <v>3</v>
      </c>
      <c r="BH50" s="21">
        <v>1400</v>
      </c>
      <c r="BI50" s="22" t="s">
        <v>56</v>
      </c>
      <c r="BJ50" s="22" t="s">
        <v>57</v>
      </c>
      <c r="BK50" s="23">
        <v>3</v>
      </c>
      <c r="BL50" s="22" t="s">
        <v>63</v>
      </c>
      <c r="BM50" s="22" t="s">
        <v>56</v>
      </c>
      <c r="BN50" s="24" t="s">
        <v>59</v>
      </c>
      <c r="BO50" s="23">
        <v>0.15</v>
      </c>
      <c r="BP50" s="21">
        <v>2.1</v>
      </c>
      <c r="BQ50" s="22" t="s">
        <v>60</v>
      </c>
      <c r="BR50" s="22"/>
      <c r="BS50" s="22">
        <v>0.06</v>
      </c>
      <c r="BT50" s="21">
        <v>16</v>
      </c>
      <c r="BU50" s="22" t="s">
        <v>56</v>
      </c>
      <c r="BV50" s="22" t="s">
        <v>57</v>
      </c>
      <c r="BW50" s="23">
        <v>2</v>
      </c>
      <c r="BX50" s="22" t="s">
        <v>61</v>
      </c>
      <c r="BY50" s="22" t="s">
        <v>56</v>
      </c>
      <c r="BZ50" s="24" t="s">
        <v>59</v>
      </c>
      <c r="CA50" s="23">
        <v>1</v>
      </c>
      <c r="CB50" s="22" t="s">
        <v>64</v>
      </c>
      <c r="CC50" s="22" t="s">
        <v>56</v>
      </c>
      <c r="CD50" s="24" t="s">
        <v>59</v>
      </c>
      <c r="CE50" s="22">
        <v>0.17</v>
      </c>
      <c r="CF50" s="22" t="s">
        <v>65</v>
      </c>
      <c r="CG50" s="22" t="s">
        <v>56</v>
      </c>
      <c r="CH50" s="24" t="s">
        <v>59</v>
      </c>
      <c r="CI50" s="23">
        <v>0.7</v>
      </c>
      <c r="CJ50" s="21">
        <v>5.3</v>
      </c>
      <c r="CK50" s="22" t="s">
        <v>60</v>
      </c>
      <c r="CL50" s="22"/>
      <c r="CM50" s="23">
        <v>0.1</v>
      </c>
      <c r="CN50" s="22" t="s">
        <v>103</v>
      </c>
      <c r="CO50" s="22" t="s">
        <v>56</v>
      </c>
      <c r="CP50" s="24" t="s">
        <v>59</v>
      </c>
      <c r="CQ50" s="23">
        <v>0.1</v>
      </c>
      <c r="CR50" s="22" t="s">
        <v>67</v>
      </c>
      <c r="CS50" s="22" t="s">
        <v>56</v>
      </c>
      <c r="CT50" s="24" t="s">
        <v>59</v>
      </c>
      <c r="CU50" s="23">
        <v>10</v>
      </c>
      <c r="CV50" s="21">
        <v>0.02</v>
      </c>
      <c r="CW50" s="22" t="s">
        <v>60</v>
      </c>
      <c r="CX50" s="22" t="s">
        <v>57</v>
      </c>
      <c r="CY50" s="23">
        <v>3.0000000000000001E-3</v>
      </c>
      <c r="CZ50" s="23"/>
      <c r="DA50" s="23"/>
      <c r="DB50" s="23"/>
      <c r="DC50" s="23"/>
      <c r="DD50" s="21">
        <v>9.7000000000000003E-2</v>
      </c>
      <c r="DE50" s="22" t="s">
        <v>60</v>
      </c>
      <c r="DF50" s="22"/>
      <c r="DG50" s="23">
        <v>3.0000000000000001E-3</v>
      </c>
      <c r="DH50" s="21">
        <v>5.2</v>
      </c>
      <c r="DI50" s="22" t="s">
        <v>60</v>
      </c>
      <c r="DJ50" s="22" t="s">
        <v>57</v>
      </c>
      <c r="DK50" s="23">
        <v>1</v>
      </c>
      <c r="DL50" s="21">
        <v>52</v>
      </c>
      <c r="DM50" s="22" t="s">
        <v>60</v>
      </c>
      <c r="DN50" s="22"/>
      <c r="DO50" s="22">
        <v>10</v>
      </c>
      <c r="DP50" s="25">
        <v>0.21099999999999999</v>
      </c>
      <c r="DQ50" s="22" t="s">
        <v>60</v>
      </c>
      <c r="DR50" s="22"/>
      <c r="DS50" s="23">
        <v>1E-3</v>
      </c>
      <c r="DT50" s="22" t="s">
        <v>68</v>
      </c>
      <c r="DU50" s="22" t="s">
        <v>60</v>
      </c>
      <c r="ED50" t="s">
        <v>445</v>
      </c>
    </row>
    <row r="51" spans="1:134">
      <c r="A51" s="6">
        <v>12</v>
      </c>
      <c r="B51" s="6">
        <v>2014</v>
      </c>
      <c r="C51" s="7" t="s">
        <v>133</v>
      </c>
      <c r="D51" s="28">
        <v>9853</v>
      </c>
      <c r="E51" s="9" t="s">
        <v>134</v>
      </c>
      <c r="F51" s="9" t="s">
        <v>135</v>
      </c>
      <c r="G51" s="11">
        <v>37.060502999999997</v>
      </c>
      <c r="H51" s="11">
        <v>-106.693152</v>
      </c>
      <c r="I51" s="10" t="s">
        <v>49</v>
      </c>
      <c r="J51" s="6">
        <v>5.7</v>
      </c>
      <c r="K51" s="10" t="s">
        <v>50</v>
      </c>
      <c r="L51" s="12">
        <v>7.75</v>
      </c>
      <c r="M51" s="13" t="s">
        <v>136</v>
      </c>
      <c r="N51" s="14" t="s">
        <v>137</v>
      </c>
      <c r="O51" s="14"/>
      <c r="P51" s="14">
        <v>15.73</v>
      </c>
      <c r="Q51" s="15" t="s">
        <v>53</v>
      </c>
      <c r="R51" s="10" t="s">
        <v>138</v>
      </c>
      <c r="S51" s="16">
        <v>41837</v>
      </c>
      <c r="T51" s="17">
        <v>198</v>
      </c>
      <c r="U51" s="18">
        <v>0.75</v>
      </c>
      <c r="V51" s="10" t="s">
        <v>55</v>
      </c>
      <c r="W51" s="19">
        <v>1</v>
      </c>
      <c r="X51" s="21">
        <v>77</v>
      </c>
      <c r="Y51" s="22" t="s">
        <v>56</v>
      </c>
      <c r="Z51" s="22" t="s">
        <v>57</v>
      </c>
      <c r="AA51" s="23">
        <v>40</v>
      </c>
      <c r="AB51" s="21">
        <v>0.15</v>
      </c>
      <c r="AC51" s="22" t="s">
        <v>56</v>
      </c>
      <c r="AD51" s="22" t="s">
        <v>66</v>
      </c>
      <c r="AE51" s="23">
        <v>0.1</v>
      </c>
      <c r="AF51" s="21">
        <v>0.14000000000000001</v>
      </c>
      <c r="AG51" s="22" t="s">
        <v>56</v>
      </c>
      <c r="AH51" s="22" t="s">
        <v>66</v>
      </c>
      <c r="AI51" s="23">
        <v>0.1</v>
      </c>
      <c r="AJ51" s="22" t="s">
        <v>58</v>
      </c>
      <c r="AK51" s="22" t="s">
        <v>56</v>
      </c>
      <c r="AL51" s="24" t="s">
        <v>59</v>
      </c>
      <c r="AM51" s="23">
        <v>7.0000000000000007E-2</v>
      </c>
      <c r="AN51" s="21">
        <v>13</v>
      </c>
      <c r="AO51" s="22" t="s">
        <v>60</v>
      </c>
      <c r="AP51" s="22" t="s">
        <v>57</v>
      </c>
      <c r="AQ51" s="23">
        <v>0.02</v>
      </c>
      <c r="AR51" s="22" t="s">
        <v>61</v>
      </c>
      <c r="AS51" s="22" t="s">
        <v>56</v>
      </c>
      <c r="AT51" s="24" t="s">
        <v>59</v>
      </c>
      <c r="AU51" s="23">
        <v>1</v>
      </c>
      <c r="AV51" s="22" t="s">
        <v>62</v>
      </c>
      <c r="AW51" s="22" t="s">
        <v>56</v>
      </c>
      <c r="AX51" s="24" t="s">
        <v>59</v>
      </c>
      <c r="AY51" s="23">
        <v>4</v>
      </c>
      <c r="AZ51" s="21">
        <v>48</v>
      </c>
      <c r="BA51" s="22" t="s">
        <v>60</v>
      </c>
      <c r="BB51" s="22" t="s">
        <v>57</v>
      </c>
      <c r="BC51" s="23">
        <v>1</v>
      </c>
      <c r="BD51" s="21">
        <v>110</v>
      </c>
      <c r="BE51" s="22" t="s">
        <v>56</v>
      </c>
      <c r="BF51" s="22" t="s">
        <v>57</v>
      </c>
      <c r="BG51" s="23">
        <v>3</v>
      </c>
      <c r="BH51" s="21">
        <v>140</v>
      </c>
      <c r="BI51" s="22" t="s">
        <v>56</v>
      </c>
      <c r="BJ51" s="22" t="s">
        <v>57</v>
      </c>
      <c r="BK51" s="23">
        <v>3</v>
      </c>
      <c r="BL51" s="22" t="s">
        <v>63</v>
      </c>
      <c r="BM51" s="22" t="s">
        <v>56</v>
      </c>
      <c r="BN51" s="24" t="s">
        <v>59</v>
      </c>
      <c r="BO51" s="23">
        <v>0.15</v>
      </c>
      <c r="BP51" s="21">
        <v>2.1</v>
      </c>
      <c r="BQ51" s="22" t="s">
        <v>60</v>
      </c>
      <c r="BR51" s="22" t="s">
        <v>57</v>
      </c>
      <c r="BS51" s="22">
        <v>0.06</v>
      </c>
      <c r="BT51" s="21">
        <v>11</v>
      </c>
      <c r="BU51" s="22" t="s">
        <v>56</v>
      </c>
      <c r="BV51" s="22" t="s">
        <v>57</v>
      </c>
      <c r="BW51" s="23">
        <v>2</v>
      </c>
      <c r="BX51" s="22" t="s">
        <v>61</v>
      </c>
      <c r="BY51" s="22" t="s">
        <v>56</v>
      </c>
      <c r="BZ51" s="24" t="s">
        <v>59</v>
      </c>
      <c r="CA51" s="23">
        <v>1</v>
      </c>
      <c r="CB51" s="22" t="s">
        <v>64</v>
      </c>
      <c r="CC51" s="22" t="s">
        <v>56</v>
      </c>
      <c r="CD51" s="24" t="s">
        <v>59</v>
      </c>
      <c r="CE51" s="22">
        <v>0.17</v>
      </c>
      <c r="CF51" s="22" t="s">
        <v>65</v>
      </c>
      <c r="CG51" s="22" t="s">
        <v>56</v>
      </c>
      <c r="CH51" s="24" t="s">
        <v>59</v>
      </c>
      <c r="CI51" s="23">
        <v>0.7</v>
      </c>
      <c r="CJ51" s="21">
        <v>4.2</v>
      </c>
      <c r="CK51" s="22" t="s">
        <v>60</v>
      </c>
      <c r="CL51" s="22" t="s">
        <v>57</v>
      </c>
      <c r="CM51" s="23">
        <v>0.1</v>
      </c>
      <c r="CN51" s="22" t="s">
        <v>103</v>
      </c>
      <c r="CO51" s="22" t="s">
        <v>56</v>
      </c>
      <c r="CP51" s="24" t="s">
        <v>59</v>
      </c>
      <c r="CQ51" s="23">
        <v>0.1</v>
      </c>
      <c r="CR51" s="22" t="s">
        <v>67</v>
      </c>
      <c r="CS51" s="22" t="s">
        <v>56</v>
      </c>
      <c r="CT51" s="24" t="s">
        <v>59</v>
      </c>
      <c r="CU51" s="23">
        <v>10</v>
      </c>
      <c r="CV51" s="21">
        <v>3.1E-2</v>
      </c>
      <c r="CW51" s="22" t="s">
        <v>60</v>
      </c>
      <c r="CX51" s="22" t="s">
        <v>57</v>
      </c>
      <c r="CY51" s="23">
        <v>3.0000000000000001E-3</v>
      </c>
      <c r="CZ51" s="23"/>
      <c r="DA51" s="23"/>
      <c r="DB51" s="23"/>
      <c r="DC51" s="23"/>
      <c r="DD51" s="21">
        <v>0.06</v>
      </c>
      <c r="DE51" s="22" t="s">
        <v>60</v>
      </c>
      <c r="DF51" s="22"/>
      <c r="DG51" s="23">
        <v>3.0000000000000001E-3</v>
      </c>
      <c r="DH51" s="21">
        <v>30</v>
      </c>
      <c r="DI51" s="22" t="s">
        <v>60</v>
      </c>
      <c r="DJ51" s="22" t="s">
        <v>57</v>
      </c>
      <c r="DK51" s="23">
        <v>1</v>
      </c>
      <c r="DL51" s="21">
        <v>36</v>
      </c>
      <c r="DM51" s="22" t="s">
        <v>60</v>
      </c>
      <c r="DN51" s="22"/>
      <c r="DO51" s="22">
        <v>10</v>
      </c>
      <c r="DP51" s="25">
        <v>0.125</v>
      </c>
      <c r="DQ51" s="22" t="s">
        <v>60</v>
      </c>
      <c r="DR51" s="22"/>
      <c r="DS51" s="23">
        <v>1E-3</v>
      </c>
      <c r="DT51" s="22" t="s">
        <v>68</v>
      </c>
      <c r="DU51" s="22" t="s">
        <v>60</v>
      </c>
      <c r="ED51" t="s">
        <v>445</v>
      </c>
    </row>
    <row r="52" spans="1:134">
      <c r="A52" s="6">
        <v>13</v>
      </c>
      <c r="B52" s="6">
        <v>2014</v>
      </c>
      <c r="C52" s="7" t="s">
        <v>139</v>
      </c>
      <c r="D52" s="8">
        <v>10329</v>
      </c>
      <c r="E52" s="9" t="s">
        <v>140</v>
      </c>
      <c r="F52" s="9" t="s">
        <v>141</v>
      </c>
      <c r="G52" s="11">
        <v>38.024929999999998</v>
      </c>
      <c r="H52" s="11">
        <v>-106.837052</v>
      </c>
      <c r="I52" s="29" t="s">
        <v>142</v>
      </c>
      <c r="J52" s="30">
        <v>6</v>
      </c>
      <c r="K52" s="29" t="s">
        <v>50</v>
      </c>
      <c r="L52" s="12">
        <v>7.83</v>
      </c>
      <c r="M52" s="13" t="s">
        <v>143</v>
      </c>
      <c r="N52" s="14" t="s">
        <v>144</v>
      </c>
      <c r="O52" s="14"/>
      <c r="P52" s="14">
        <v>14.67</v>
      </c>
      <c r="Q52" s="15" t="s">
        <v>53</v>
      </c>
      <c r="R52" s="29" t="s">
        <v>145</v>
      </c>
      <c r="S52" s="31">
        <v>41842</v>
      </c>
      <c r="T52" s="17">
        <v>203</v>
      </c>
      <c r="U52" s="32">
        <v>0.5493055555555556</v>
      </c>
      <c r="V52" s="29" t="s">
        <v>146</v>
      </c>
      <c r="W52" s="19">
        <v>1</v>
      </c>
      <c r="X52" s="24" t="s">
        <v>95</v>
      </c>
      <c r="Y52" s="24" t="s">
        <v>56</v>
      </c>
      <c r="Z52" s="24" t="s">
        <v>57</v>
      </c>
      <c r="AA52" s="23">
        <v>40</v>
      </c>
      <c r="AB52" s="23">
        <v>0.86</v>
      </c>
      <c r="AC52" s="24" t="s">
        <v>56</v>
      </c>
      <c r="AD52" s="24" t="s">
        <v>66</v>
      </c>
      <c r="AE52" s="23">
        <v>0.1</v>
      </c>
      <c r="AF52" s="23">
        <v>3.1</v>
      </c>
      <c r="AG52" s="24" t="s">
        <v>56</v>
      </c>
      <c r="AH52" s="24" t="s">
        <v>57</v>
      </c>
      <c r="AI52" s="23">
        <v>0.1</v>
      </c>
      <c r="AJ52" s="24" t="s">
        <v>58</v>
      </c>
      <c r="AK52" s="24" t="s">
        <v>56</v>
      </c>
      <c r="AL52" s="24" t="s">
        <v>59</v>
      </c>
      <c r="AM52" s="23">
        <v>7.0000000000000007E-2</v>
      </c>
      <c r="AN52" s="23">
        <v>8.6999999999999993</v>
      </c>
      <c r="AO52" s="24" t="s">
        <v>60</v>
      </c>
      <c r="AP52" s="22"/>
      <c r="AQ52" s="23">
        <v>0.02</v>
      </c>
      <c r="AR52" s="24" t="s">
        <v>61</v>
      </c>
      <c r="AS52" s="24" t="s">
        <v>56</v>
      </c>
      <c r="AT52" s="24" t="s">
        <v>59</v>
      </c>
      <c r="AU52" s="23">
        <v>1</v>
      </c>
      <c r="AV52" s="24" t="s">
        <v>62</v>
      </c>
      <c r="AW52" s="24" t="s">
        <v>56</v>
      </c>
      <c r="AX52" s="24" t="s">
        <v>59</v>
      </c>
      <c r="AY52" s="23">
        <v>4</v>
      </c>
      <c r="AZ52" s="23">
        <v>35</v>
      </c>
      <c r="BA52" s="24" t="s">
        <v>60</v>
      </c>
      <c r="BB52" s="24" t="s">
        <v>57</v>
      </c>
      <c r="BC52" s="23">
        <v>1</v>
      </c>
      <c r="BD52" s="23">
        <v>260</v>
      </c>
      <c r="BE52" s="24" t="s">
        <v>56</v>
      </c>
      <c r="BF52" s="24" t="s">
        <v>57</v>
      </c>
      <c r="BG52" s="23">
        <v>3</v>
      </c>
      <c r="BH52" s="23">
        <v>520</v>
      </c>
      <c r="BI52" s="24" t="s">
        <v>56</v>
      </c>
      <c r="BJ52" s="24" t="s">
        <v>57</v>
      </c>
      <c r="BK52" s="23">
        <v>3</v>
      </c>
      <c r="BL52" s="24" t="s">
        <v>63</v>
      </c>
      <c r="BM52" s="24" t="s">
        <v>56</v>
      </c>
      <c r="BN52" s="24" t="s">
        <v>59</v>
      </c>
      <c r="BO52" s="23">
        <v>0.15</v>
      </c>
      <c r="BP52" s="23">
        <v>2.5</v>
      </c>
      <c r="BQ52" s="24" t="s">
        <v>60</v>
      </c>
      <c r="BR52" s="22"/>
      <c r="BS52" s="22">
        <v>0.06</v>
      </c>
      <c r="BT52" s="23">
        <v>26</v>
      </c>
      <c r="BU52" s="24" t="s">
        <v>56</v>
      </c>
      <c r="BV52" s="24" t="s">
        <v>57</v>
      </c>
      <c r="BW52" s="23">
        <v>2</v>
      </c>
      <c r="BX52" s="24" t="s">
        <v>61</v>
      </c>
      <c r="BY52" s="24" t="s">
        <v>56</v>
      </c>
      <c r="BZ52" s="24" t="s">
        <v>59</v>
      </c>
      <c r="CA52" s="23">
        <v>1</v>
      </c>
      <c r="CB52" s="24" t="s">
        <v>64</v>
      </c>
      <c r="CC52" s="24" t="s">
        <v>56</v>
      </c>
      <c r="CD52" s="24" t="s">
        <v>59</v>
      </c>
      <c r="CE52" s="22">
        <v>0.17</v>
      </c>
      <c r="CF52" s="24" t="s">
        <v>65</v>
      </c>
      <c r="CG52" s="24" t="s">
        <v>56</v>
      </c>
      <c r="CH52" s="24" t="s">
        <v>59</v>
      </c>
      <c r="CI52" s="23">
        <v>0.7</v>
      </c>
      <c r="CJ52" s="23">
        <v>2.5</v>
      </c>
      <c r="CK52" s="24" t="s">
        <v>60</v>
      </c>
      <c r="CL52" s="22"/>
      <c r="CM52" s="23">
        <v>0.1</v>
      </c>
      <c r="CN52" s="24" t="s">
        <v>103</v>
      </c>
      <c r="CO52" s="24" t="s">
        <v>56</v>
      </c>
      <c r="CP52" s="24" t="s">
        <v>59</v>
      </c>
      <c r="CQ52" s="23">
        <v>0.1</v>
      </c>
      <c r="CR52" s="24" t="s">
        <v>67</v>
      </c>
      <c r="CS52" s="24" t="s">
        <v>56</v>
      </c>
      <c r="CT52" s="24" t="s">
        <v>59</v>
      </c>
      <c r="CU52" s="23">
        <v>10</v>
      </c>
      <c r="CV52" s="23">
        <v>0.02</v>
      </c>
      <c r="CW52" s="24" t="s">
        <v>60</v>
      </c>
      <c r="CX52" s="24" t="s">
        <v>57</v>
      </c>
      <c r="CY52" s="23">
        <v>3.0000000000000001E-3</v>
      </c>
      <c r="CZ52" s="23"/>
      <c r="DA52" s="23"/>
      <c r="DB52" s="23"/>
      <c r="DC52" s="23"/>
      <c r="DD52" s="23">
        <v>7.2999999999999995E-2</v>
      </c>
      <c r="DE52" s="24" t="s">
        <v>60</v>
      </c>
      <c r="DF52" s="22"/>
      <c r="DG52" s="23">
        <v>3.0000000000000001E-3</v>
      </c>
      <c r="DH52" s="23">
        <v>9.6999999999999993</v>
      </c>
      <c r="DI52" s="24" t="s">
        <v>60</v>
      </c>
      <c r="DJ52" s="24" t="s">
        <v>57</v>
      </c>
      <c r="DK52" s="23">
        <v>1</v>
      </c>
      <c r="DL52" s="23">
        <v>29</v>
      </c>
      <c r="DM52" s="24" t="s">
        <v>60</v>
      </c>
      <c r="DN52" s="22"/>
      <c r="DO52" s="22">
        <v>10</v>
      </c>
      <c r="DP52" s="23">
        <v>0.182</v>
      </c>
      <c r="DQ52" s="24" t="s">
        <v>60</v>
      </c>
      <c r="DR52" s="22"/>
      <c r="DS52" s="23">
        <v>1E-3</v>
      </c>
      <c r="DT52" s="23">
        <v>7.2999999999999995E-2</v>
      </c>
      <c r="DU52" s="24" t="s">
        <v>60</v>
      </c>
      <c r="ED52" t="s">
        <v>445</v>
      </c>
    </row>
    <row r="53" spans="1:134">
      <c r="A53" s="6">
        <v>14</v>
      </c>
      <c r="B53" s="6">
        <v>2014</v>
      </c>
      <c r="C53" s="7" t="s">
        <v>147</v>
      </c>
      <c r="D53" s="28">
        <v>10324</v>
      </c>
      <c r="E53" s="9" t="s">
        <v>148</v>
      </c>
      <c r="F53" s="9" t="s">
        <v>149</v>
      </c>
      <c r="G53" s="11">
        <v>38.223889999999997</v>
      </c>
      <c r="H53" s="11">
        <v>-106.743961</v>
      </c>
      <c r="I53" s="29" t="s">
        <v>142</v>
      </c>
      <c r="J53" s="30">
        <v>6</v>
      </c>
      <c r="K53" s="29" t="s">
        <v>50</v>
      </c>
      <c r="L53" s="12">
        <v>8.8000000000000007</v>
      </c>
      <c r="M53" s="13" t="s">
        <v>150</v>
      </c>
      <c r="N53" s="14" t="s">
        <v>151</v>
      </c>
      <c r="O53" s="14"/>
      <c r="P53" s="14">
        <v>22.55</v>
      </c>
      <c r="Q53" s="15" t="s">
        <v>53</v>
      </c>
      <c r="R53" s="29" t="s">
        <v>152</v>
      </c>
      <c r="S53" s="31">
        <v>41842</v>
      </c>
      <c r="T53" s="17">
        <v>203</v>
      </c>
      <c r="U53" s="32">
        <v>0.65833333333333333</v>
      </c>
      <c r="V53" s="29" t="s">
        <v>146</v>
      </c>
      <c r="W53" s="19">
        <v>1</v>
      </c>
      <c r="X53" s="23">
        <v>58</v>
      </c>
      <c r="Y53" s="24" t="s">
        <v>56</v>
      </c>
      <c r="Z53" s="24" t="s">
        <v>57</v>
      </c>
      <c r="AA53" s="23">
        <v>40</v>
      </c>
      <c r="AB53" s="23">
        <v>2.8</v>
      </c>
      <c r="AC53" s="24" t="s">
        <v>56</v>
      </c>
      <c r="AD53" s="24" t="s">
        <v>57</v>
      </c>
      <c r="AE53" s="23">
        <v>0.1</v>
      </c>
      <c r="AF53" s="23">
        <v>5.5</v>
      </c>
      <c r="AG53" s="24" t="s">
        <v>56</v>
      </c>
      <c r="AH53" s="24" t="s">
        <v>57</v>
      </c>
      <c r="AI53" s="23">
        <v>0.1</v>
      </c>
      <c r="AJ53" s="24" t="s">
        <v>58</v>
      </c>
      <c r="AK53" s="24" t="s">
        <v>56</v>
      </c>
      <c r="AL53" s="24" t="s">
        <v>59</v>
      </c>
      <c r="AM53" s="23">
        <v>7.0000000000000007E-2</v>
      </c>
      <c r="AN53" s="23">
        <v>19</v>
      </c>
      <c r="AO53" s="24" t="s">
        <v>60</v>
      </c>
      <c r="AP53" s="22"/>
      <c r="AQ53" s="23">
        <v>0.02</v>
      </c>
      <c r="AR53" s="24" t="s">
        <v>61</v>
      </c>
      <c r="AS53" s="24" t="s">
        <v>56</v>
      </c>
      <c r="AT53" s="24" t="s">
        <v>59</v>
      </c>
      <c r="AU53" s="23">
        <v>1</v>
      </c>
      <c r="AV53" s="24" t="s">
        <v>62</v>
      </c>
      <c r="AW53" s="24" t="s">
        <v>56</v>
      </c>
      <c r="AX53" s="24" t="s">
        <v>59</v>
      </c>
      <c r="AY53" s="23">
        <v>4</v>
      </c>
      <c r="AZ53" s="23">
        <v>72</v>
      </c>
      <c r="BA53" s="24" t="s">
        <v>60</v>
      </c>
      <c r="BB53" s="24" t="s">
        <v>57</v>
      </c>
      <c r="BC53" s="23">
        <v>1</v>
      </c>
      <c r="BD53" s="23">
        <v>250</v>
      </c>
      <c r="BE53" s="24" t="s">
        <v>56</v>
      </c>
      <c r="BF53" s="24" t="s">
        <v>57</v>
      </c>
      <c r="BG53" s="23">
        <v>3</v>
      </c>
      <c r="BH53" s="23">
        <v>740</v>
      </c>
      <c r="BI53" s="24" t="s">
        <v>56</v>
      </c>
      <c r="BJ53" s="24" t="s">
        <v>57</v>
      </c>
      <c r="BK53" s="23">
        <v>3</v>
      </c>
      <c r="BL53" s="24" t="s">
        <v>63</v>
      </c>
      <c r="BM53" s="24" t="s">
        <v>56</v>
      </c>
      <c r="BN53" s="24" t="s">
        <v>59</v>
      </c>
      <c r="BO53" s="23">
        <v>0.15</v>
      </c>
      <c r="BP53" s="23">
        <v>3.6</v>
      </c>
      <c r="BQ53" s="24" t="s">
        <v>60</v>
      </c>
      <c r="BR53" s="22"/>
      <c r="BS53" s="22">
        <v>0.06</v>
      </c>
      <c r="BT53" s="23">
        <v>26</v>
      </c>
      <c r="BU53" s="24" t="s">
        <v>56</v>
      </c>
      <c r="BV53" s="24" t="s">
        <v>57</v>
      </c>
      <c r="BW53" s="23">
        <v>2</v>
      </c>
      <c r="BX53" s="24" t="s">
        <v>61</v>
      </c>
      <c r="BY53" s="24" t="s">
        <v>56</v>
      </c>
      <c r="BZ53" s="24" t="s">
        <v>59</v>
      </c>
      <c r="CA53" s="23">
        <v>1</v>
      </c>
      <c r="CB53" s="24" t="s">
        <v>64</v>
      </c>
      <c r="CC53" s="24" t="s">
        <v>56</v>
      </c>
      <c r="CD53" s="24" t="s">
        <v>59</v>
      </c>
      <c r="CE53" s="22">
        <v>0.17</v>
      </c>
      <c r="CF53" s="24" t="s">
        <v>65</v>
      </c>
      <c r="CG53" s="24" t="s">
        <v>56</v>
      </c>
      <c r="CH53" s="24" t="s">
        <v>59</v>
      </c>
      <c r="CI53" s="23">
        <v>0.7</v>
      </c>
      <c r="CJ53" s="23">
        <v>6.1</v>
      </c>
      <c r="CK53" s="24" t="s">
        <v>60</v>
      </c>
      <c r="CL53" s="22"/>
      <c r="CM53" s="23">
        <v>0.1</v>
      </c>
      <c r="CN53" s="23">
        <v>1.6</v>
      </c>
      <c r="CO53" s="24" t="s">
        <v>56</v>
      </c>
      <c r="CP53" s="24" t="s">
        <v>57</v>
      </c>
      <c r="CQ53" s="23">
        <v>0.1</v>
      </c>
      <c r="CR53" s="24" t="s">
        <v>67</v>
      </c>
      <c r="CS53" s="24" t="s">
        <v>56</v>
      </c>
      <c r="CT53" s="24" t="s">
        <v>59</v>
      </c>
      <c r="CU53" s="23">
        <v>10</v>
      </c>
      <c r="CV53" s="23">
        <v>1.6E-2</v>
      </c>
      <c r="CW53" s="24" t="s">
        <v>60</v>
      </c>
      <c r="CX53" s="24" t="s">
        <v>57</v>
      </c>
      <c r="CY53" s="23">
        <v>3.0000000000000001E-3</v>
      </c>
      <c r="CZ53" s="23"/>
      <c r="DA53" s="23"/>
      <c r="DB53" s="23"/>
      <c r="DC53" s="23"/>
      <c r="DD53" s="23">
        <v>0.14000000000000001</v>
      </c>
      <c r="DE53" s="24" t="s">
        <v>60</v>
      </c>
      <c r="DF53" s="22"/>
      <c r="DG53" s="23">
        <v>3.0000000000000001E-3</v>
      </c>
      <c r="DH53" s="23">
        <v>3.9</v>
      </c>
      <c r="DI53" s="24" t="s">
        <v>60</v>
      </c>
      <c r="DJ53" s="24" t="s">
        <v>57</v>
      </c>
      <c r="DK53" s="23">
        <v>1</v>
      </c>
      <c r="DL53" s="23">
        <v>81</v>
      </c>
      <c r="DM53" s="24" t="s">
        <v>60</v>
      </c>
      <c r="DN53" s="22"/>
      <c r="DO53" s="22">
        <v>10</v>
      </c>
      <c r="DP53" s="23">
        <v>0.17699999999999999</v>
      </c>
      <c r="DQ53" s="24" t="s">
        <v>60</v>
      </c>
      <c r="DR53" s="22"/>
      <c r="DS53" s="23">
        <v>1E-3</v>
      </c>
      <c r="DT53" s="24" t="s">
        <v>68</v>
      </c>
      <c r="DU53" s="24" t="s">
        <v>60</v>
      </c>
      <c r="ED53" t="s">
        <v>445</v>
      </c>
    </row>
    <row r="54" spans="1:134">
      <c r="A54" s="6">
        <v>15</v>
      </c>
      <c r="B54" s="6">
        <v>2014</v>
      </c>
      <c r="C54" s="7" t="s">
        <v>153</v>
      </c>
      <c r="D54" s="8">
        <v>10283</v>
      </c>
      <c r="E54" s="9" t="s">
        <v>154</v>
      </c>
      <c r="F54" s="9" t="s">
        <v>155</v>
      </c>
      <c r="G54" s="11">
        <v>38.106758999999997</v>
      </c>
      <c r="H54" s="11">
        <v>-107.03497400000001</v>
      </c>
      <c r="I54" s="29" t="s">
        <v>142</v>
      </c>
      <c r="J54" s="30">
        <v>6</v>
      </c>
      <c r="K54" s="29" t="s">
        <v>50</v>
      </c>
      <c r="L54" s="12">
        <v>7.7</v>
      </c>
      <c r="M54" s="13" t="s">
        <v>156</v>
      </c>
      <c r="N54" s="14" t="s">
        <v>157</v>
      </c>
      <c r="O54" s="14"/>
      <c r="P54" s="14">
        <v>17.36</v>
      </c>
      <c r="Q54" s="15" t="s">
        <v>53</v>
      </c>
      <c r="R54" s="29" t="s">
        <v>158</v>
      </c>
      <c r="S54" s="31">
        <v>41842</v>
      </c>
      <c r="T54" s="17">
        <v>203</v>
      </c>
      <c r="U54" s="32">
        <v>0.7416666666666667</v>
      </c>
      <c r="V54" s="29" t="s">
        <v>146</v>
      </c>
      <c r="W54" s="19">
        <v>1</v>
      </c>
      <c r="X54" s="23">
        <v>63</v>
      </c>
      <c r="Y54" s="24" t="s">
        <v>56</v>
      </c>
      <c r="Z54" s="24" t="s">
        <v>57</v>
      </c>
      <c r="AA54" s="23">
        <v>40</v>
      </c>
      <c r="AB54" s="23">
        <v>0.5</v>
      </c>
      <c r="AC54" s="24" t="s">
        <v>56</v>
      </c>
      <c r="AD54" s="24" t="s">
        <v>66</v>
      </c>
      <c r="AE54" s="23">
        <v>0.1</v>
      </c>
      <c r="AF54" s="23">
        <v>3</v>
      </c>
      <c r="AG54" s="24" t="s">
        <v>56</v>
      </c>
      <c r="AH54" s="24" t="s">
        <v>57</v>
      </c>
      <c r="AI54" s="23">
        <v>0.1</v>
      </c>
      <c r="AJ54" s="24" t="s">
        <v>58</v>
      </c>
      <c r="AK54" s="24" t="s">
        <v>56</v>
      </c>
      <c r="AL54" s="24" t="s">
        <v>59</v>
      </c>
      <c r="AM54" s="23">
        <v>7.0000000000000007E-2</v>
      </c>
      <c r="AN54" s="23">
        <v>15</v>
      </c>
      <c r="AO54" s="24" t="s">
        <v>60</v>
      </c>
      <c r="AP54" s="22"/>
      <c r="AQ54" s="23">
        <v>0.02</v>
      </c>
      <c r="AR54" s="24" t="s">
        <v>61</v>
      </c>
      <c r="AS54" s="24" t="s">
        <v>56</v>
      </c>
      <c r="AT54" s="24" t="s">
        <v>59</v>
      </c>
      <c r="AU54" s="23">
        <v>1</v>
      </c>
      <c r="AV54" s="24" t="s">
        <v>62</v>
      </c>
      <c r="AW54" s="24" t="s">
        <v>56</v>
      </c>
      <c r="AX54" s="24" t="s">
        <v>59</v>
      </c>
      <c r="AY54" s="23">
        <v>4</v>
      </c>
      <c r="AZ54" s="23">
        <v>50</v>
      </c>
      <c r="BA54" s="24" t="s">
        <v>60</v>
      </c>
      <c r="BB54" s="24" t="s">
        <v>57</v>
      </c>
      <c r="BC54" s="23">
        <v>1</v>
      </c>
      <c r="BD54" s="23">
        <v>110</v>
      </c>
      <c r="BE54" s="24" t="s">
        <v>56</v>
      </c>
      <c r="BF54" s="24" t="s">
        <v>57</v>
      </c>
      <c r="BG54" s="23">
        <v>3</v>
      </c>
      <c r="BH54" s="23">
        <v>230</v>
      </c>
      <c r="BI54" s="24" t="s">
        <v>56</v>
      </c>
      <c r="BJ54" s="24" t="s">
        <v>57</v>
      </c>
      <c r="BK54" s="23">
        <v>3</v>
      </c>
      <c r="BL54" s="24" t="s">
        <v>63</v>
      </c>
      <c r="BM54" s="24" t="s">
        <v>56</v>
      </c>
      <c r="BN54" s="24" t="s">
        <v>59</v>
      </c>
      <c r="BO54" s="23">
        <v>0.15</v>
      </c>
      <c r="BP54" s="23">
        <v>2.7</v>
      </c>
      <c r="BQ54" s="24" t="s">
        <v>60</v>
      </c>
      <c r="BR54" s="22"/>
      <c r="BS54" s="22">
        <v>0.06</v>
      </c>
      <c r="BT54" s="23">
        <v>19</v>
      </c>
      <c r="BU54" s="24" t="s">
        <v>56</v>
      </c>
      <c r="BV54" s="24" t="s">
        <v>57</v>
      </c>
      <c r="BW54" s="23">
        <v>2</v>
      </c>
      <c r="BX54" s="24" t="s">
        <v>61</v>
      </c>
      <c r="BY54" s="24" t="s">
        <v>56</v>
      </c>
      <c r="BZ54" s="24" t="s">
        <v>59</v>
      </c>
      <c r="CA54" s="23">
        <v>1</v>
      </c>
      <c r="CB54" s="24" t="s">
        <v>64</v>
      </c>
      <c r="CC54" s="24" t="s">
        <v>56</v>
      </c>
      <c r="CD54" s="24" t="s">
        <v>59</v>
      </c>
      <c r="CE54" s="22">
        <v>0.17</v>
      </c>
      <c r="CF54" s="24" t="s">
        <v>65</v>
      </c>
      <c r="CG54" s="24" t="s">
        <v>56</v>
      </c>
      <c r="CH54" s="24" t="s">
        <v>59</v>
      </c>
      <c r="CI54" s="23">
        <v>0.7</v>
      </c>
      <c r="CJ54" s="23">
        <v>3.8</v>
      </c>
      <c r="CK54" s="24" t="s">
        <v>60</v>
      </c>
      <c r="CL54" s="22"/>
      <c r="CM54" s="23">
        <v>0.1</v>
      </c>
      <c r="CN54" s="24" t="s">
        <v>103</v>
      </c>
      <c r="CO54" s="24" t="s">
        <v>56</v>
      </c>
      <c r="CP54" s="24" t="s">
        <v>59</v>
      </c>
      <c r="CQ54" s="23">
        <v>0.1</v>
      </c>
      <c r="CR54" s="24" t="s">
        <v>67</v>
      </c>
      <c r="CS54" s="24" t="s">
        <v>56</v>
      </c>
      <c r="CT54" s="24" t="s">
        <v>59</v>
      </c>
      <c r="CU54" s="23">
        <v>10</v>
      </c>
      <c r="CV54" s="23">
        <v>1.4999999999999999E-2</v>
      </c>
      <c r="CW54" s="24" t="s">
        <v>60</v>
      </c>
      <c r="CX54" s="24" t="s">
        <v>57</v>
      </c>
      <c r="CY54" s="23">
        <v>3.0000000000000001E-3</v>
      </c>
      <c r="CZ54" s="23"/>
      <c r="DA54" s="23"/>
      <c r="DB54" s="23"/>
      <c r="DC54" s="23"/>
      <c r="DD54" s="23">
        <v>7.0000000000000007E-2</v>
      </c>
      <c r="DE54" s="24" t="s">
        <v>60</v>
      </c>
      <c r="DF54" s="22"/>
      <c r="DG54" s="23">
        <v>3.0000000000000001E-3</v>
      </c>
      <c r="DH54" s="23">
        <v>23</v>
      </c>
      <c r="DI54" s="24" t="s">
        <v>60</v>
      </c>
      <c r="DJ54" s="24" t="s">
        <v>57</v>
      </c>
      <c r="DK54" s="23">
        <v>1</v>
      </c>
      <c r="DL54" s="23">
        <v>42</v>
      </c>
      <c r="DM54" s="24" t="s">
        <v>60</v>
      </c>
      <c r="DN54" s="22"/>
      <c r="DO54" s="22">
        <v>10</v>
      </c>
      <c r="DP54" s="23">
        <v>0.123</v>
      </c>
      <c r="DQ54" s="24" t="s">
        <v>60</v>
      </c>
      <c r="DR54" s="22"/>
      <c r="DS54" s="23">
        <v>1E-3</v>
      </c>
      <c r="DT54" s="24" t="s">
        <v>68</v>
      </c>
      <c r="DU54" s="24" t="s">
        <v>60</v>
      </c>
      <c r="ED54" t="s">
        <v>445</v>
      </c>
    </row>
    <row r="55" spans="1:134">
      <c r="A55" s="6">
        <v>16</v>
      </c>
      <c r="B55" s="6">
        <v>2014</v>
      </c>
      <c r="C55" s="7" t="s">
        <v>159</v>
      </c>
      <c r="D55" s="8">
        <v>10322</v>
      </c>
      <c r="E55" s="9" t="s">
        <v>148</v>
      </c>
      <c r="F55" s="9" t="s">
        <v>160</v>
      </c>
      <c r="G55" s="11">
        <v>38.437232000000002</v>
      </c>
      <c r="H55" s="11">
        <v>-106.762522</v>
      </c>
      <c r="I55" s="29" t="s">
        <v>142</v>
      </c>
      <c r="J55" s="30">
        <v>6</v>
      </c>
      <c r="K55" s="29" t="s">
        <v>50</v>
      </c>
      <c r="L55" s="12">
        <v>8.23</v>
      </c>
      <c r="M55" s="13" t="s">
        <v>161</v>
      </c>
      <c r="N55" s="14" t="s">
        <v>162</v>
      </c>
      <c r="O55" s="14"/>
      <c r="P55" s="14">
        <v>20.52</v>
      </c>
      <c r="Q55" s="15" t="s">
        <v>53</v>
      </c>
      <c r="R55" s="29" t="s">
        <v>163</v>
      </c>
      <c r="S55" s="31">
        <v>41842</v>
      </c>
      <c r="T55" s="17">
        <v>203</v>
      </c>
      <c r="U55" s="32">
        <v>0.84583333333333333</v>
      </c>
      <c r="V55" s="29" t="s">
        <v>146</v>
      </c>
      <c r="W55" s="19">
        <v>1</v>
      </c>
      <c r="X55" s="24" t="s">
        <v>95</v>
      </c>
      <c r="Y55" s="24" t="s">
        <v>56</v>
      </c>
      <c r="Z55" s="24" t="s">
        <v>57</v>
      </c>
      <c r="AA55" s="23">
        <v>40</v>
      </c>
      <c r="AB55" s="23">
        <v>5.8</v>
      </c>
      <c r="AC55" s="24" t="s">
        <v>56</v>
      </c>
      <c r="AD55" s="24" t="s">
        <v>57</v>
      </c>
      <c r="AE55" s="23">
        <v>0.1</v>
      </c>
      <c r="AF55" s="23">
        <v>8.5</v>
      </c>
      <c r="AG55" s="24" t="s">
        <v>56</v>
      </c>
      <c r="AH55" s="24" t="s">
        <v>57</v>
      </c>
      <c r="AI55" s="23">
        <v>0.1</v>
      </c>
      <c r="AJ55" s="24" t="s">
        <v>58</v>
      </c>
      <c r="AK55" s="24" t="s">
        <v>56</v>
      </c>
      <c r="AL55" s="24" t="s">
        <v>59</v>
      </c>
      <c r="AM55" s="23">
        <v>7.0000000000000007E-2</v>
      </c>
      <c r="AN55" s="23">
        <v>26</v>
      </c>
      <c r="AO55" s="24" t="s">
        <v>60</v>
      </c>
      <c r="AP55" s="22"/>
      <c r="AQ55" s="23">
        <v>0.02</v>
      </c>
      <c r="AR55" s="24" t="s">
        <v>61</v>
      </c>
      <c r="AS55" s="24" t="s">
        <v>56</v>
      </c>
      <c r="AT55" s="24" t="s">
        <v>59</v>
      </c>
      <c r="AU55" s="23">
        <v>1</v>
      </c>
      <c r="AV55" s="24" t="s">
        <v>62</v>
      </c>
      <c r="AW55" s="24" t="s">
        <v>56</v>
      </c>
      <c r="AX55" s="24" t="s">
        <v>59</v>
      </c>
      <c r="AY55" s="23">
        <v>4</v>
      </c>
      <c r="AZ55" s="23">
        <v>100</v>
      </c>
      <c r="BA55" s="24" t="s">
        <v>60</v>
      </c>
      <c r="BB55" s="24" t="s">
        <v>57</v>
      </c>
      <c r="BC55" s="23">
        <v>1</v>
      </c>
      <c r="BD55" s="23">
        <v>250</v>
      </c>
      <c r="BE55" s="24" t="s">
        <v>56</v>
      </c>
      <c r="BF55" s="24" t="s">
        <v>57</v>
      </c>
      <c r="BG55" s="23">
        <v>3</v>
      </c>
      <c r="BH55" s="23">
        <v>560</v>
      </c>
      <c r="BI55" s="24" t="s">
        <v>56</v>
      </c>
      <c r="BJ55" s="24" t="s">
        <v>57</v>
      </c>
      <c r="BK55" s="23">
        <v>3</v>
      </c>
      <c r="BL55" s="24" t="s">
        <v>63</v>
      </c>
      <c r="BM55" s="24" t="s">
        <v>56</v>
      </c>
      <c r="BN55" s="24" t="s">
        <v>59</v>
      </c>
      <c r="BO55" s="23">
        <v>0.15</v>
      </c>
      <c r="BP55" s="23">
        <v>5</v>
      </c>
      <c r="BQ55" s="24" t="s">
        <v>60</v>
      </c>
      <c r="BR55" s="22"/>
      <c r="BS55" s="22">
        <v>0.06</v>
      </c>
      <c r="BT55" s="23">
        <v>30</v>
      </c>
      <c r="BU55" s="24" t="s">
        <v>56</v>
      </c>
      <c r="BV55" s="24" t="s">
        <v>57</v>
      </c>
      <c r="BW55" s="23">
        <v>2</v>
      </c>
      <c r="BX55" s="24" t="s">
        <v>61</v>
      </c>
      <c r="BY55" s="24" t="s">
        <v>56</v>
      </c>
      <c r="BZ55" s="24" t="s">
        <v>59</v>
      </c>
      <c r="CA55" s="23">
        <v>1</v>
      </c>
      <c r="CB55" s="24" t="s">
        <v>64</v>
      </c>
      <c r="CC55" s="24" t="s">
        <v>56</v>
      </c>
      <c r="CD55" s="24" t="s">
        <v>59</v>
      </c>
      <c r="CE55" s="22">
        <v>0.17</v>
      </c>
      <c r="CF55" s="24" t="s">
        <v>65</v>
      </c>
      <c r="CG55" s="24" t="s">
        <v>56</v>
      </c>
      <c r="CH55" s="24" t="s">
        <v>59</v>
      </c>
      <c r="CI55" s="23">
        <v>0.7</v>
      </c>
      <c r="CJ55" s="23">
        <v>8.6</v>
      </c>
      <c r="CK55" s="24" t="s">
        <v>60</v>
      </c>
      <c r="CL55" s="22"/>
      <c r="CM55" s="23">
        <v>0.1</v>
      </c>
      <c r="CN55" s="23">
        <v>0.89</v>
      </c>
      <c r="CO55" s="24" t="s">
        <v>56</v>
      </c>
      <c r="CP55" s="24" t="s">
        <v>66</v>
      </c>
      <c r="CQ55" s="23">
        <v>0.1</v>
      </c>
      <c r="CR55" s="24" t="s">
        <v>67</v>
      </c>
      <c r="CS55" s="24" t="s">
        <v>56</v>
      </c>
      <c r="CT55" s="24" t="s">
        <v>59</v>
      </c>
      <c r="CU55" s="23">
        <v>10</v>
      </c>
      <c r="CV55" s="23">
        <v>1.7999999999999999E-2</v>
      </c>
      <c r="CW55" s="24" t="s">
        <v>60</v>
      </c>
      <c r="CX55" s="24" t="s">
        <v>57</v>
      </c>
      <c r="CY55" s="23">
        <v>3.0000000000000001E-3</v>
      </c>
      <c r="CZ55" s="23"/>
      <c r="DA55" s="23"/>
      <c r="DB55" s="23"/>
      <c r="DC55" s="23"/>
      <c r="DD55" s="23">
        <v>0.12</v>
      </c>
      <c r="DE55" s="24" t="s">
        <v>60</v>
      </c>
      <c r="DF55" s="22"/>
      <c r="DG55" s="23">
        <v>3.0000000000000001E-3</v>
      </c>
      <c r="DH55" s="23">
        <v>5.9</v>
      </c>
      <c r="DI55" s="24" t="s">
        <v>60</v>
      </c>
      <c r="DJ55" s="24" t="s">
        <v>57</v>
      </c>
      <c r="DK55" s="23">
        <v>1</v>
      </c>
      <c r="DL55" s="23">
        <v>120</v>
      </c>
      <c r="DM55" s="24" t="s">
        <v>60</v>
      </c>
      <c r="DN55" s="22"/>
      <c r="DO55" s="22">
        <v>10</v>
      </c>
      <c r="DP55" s="23">
        <v>0.27800000000000002</v>
      </c>
      <c r="DQ55" s="24" t="s">
        <v>60</v>
      </c>
      <c r="DR55" s="22"/>
      <c r="DS55" s="23">
        <v>1E-3</v>
      </c>
      <c r="DT55" s="24" t="s">
        <v>68</v>
      </c>
      <c r="DU55" s="24" t="s">
        <v>60</v>
      </c>
      <c r="ED55" t="s">
        <v>445</v>
      </c>
    </row>
    <row r="56" spans="1:134">
      <c r="A56" s="6">
        <v>17</v>
      </c>
      <c r="B56" s="6">
        <v>2014</v>
      </c>
      <c r="C56" s="7" t="s">
        <v>164</v>
      </c>
      <c r="D56" s="28" t="s">
        <v>165</v>
      </c>
      <c r="E56" s="9" t="s">
        <v>166</v>
      </c>
      <c r="F56" s="33" t="s">
        <v>167</v>
      </c>
      <c r="G56" s="11">
        <v>38.695605</v>
      </c>
      <c r="H56" s="11">
        <v>-107.0714</v>
      </c>
      <c r="I56" s="29" t="s">
        <v>142</v>
      </c>
      <c r="J56" s="30">
        <v>6</v>
      </c>
      <c r="K56" s="29" t="s">
        <v>50</v>
      </c>
      <c r="L56" s="12">
        <v>7.71</v>
      </c>
      <c r="M56" s="13" t="s">
        <v>168</v>
      </c>
      <c r="N56" s="14" t="s">
        <v>169</v>
      </c>
      <c r="O56" s="14"/>
      <c r="P56" s="14">
        <v>10.94</v>
      </c>
      <c r="Q56" s="15" t="s">
        <v>53</v>
      </c>
      <c r="R56" s="29" t="s">
        <v>170</v>
      </c>
      <c r="S56" s="31">
        <v>41843</v>
      </c>
      <c r="T56" s="17">
        <v>204</v>
      </c>
      <c r="U56" s="32">
        <v>0.43055555555555558</v>
      </c>
      <c r="V56" s="29" t="s">
        <v>146</v>
      </c>
      <c r="W56" s="19">
        <v>1</v>
      </c>
      <c r="X56" s="24" t="s">
        <v>95</v>
      </c>
      <c r="Y56" s="24" t="s">
        <v>56</v>
      </c>
      <c r="Z56" s="24" t="s">
        <v>57</v>
      </c>
      <c r="AA56" s="23">
        <v>40</v>
      </c>
      <c r="AB56" s="23">
        <v>0.28999999999999998</v>
      </c>
      <c r="AC56" s="24" t="s">
        <v>56</v>
      </c>
      <c r="AD56" s="24" t="s">
        <v>66</v>
      </c>
      <c r="AE56" s="23">
        <v>0.1</v>
      </c>
      <c r="AF56" s="23">
        <v>2.7</v>
      </c>
      <c r="AG56" s="24" t="s">
        <v>56</v>
      </c>
      <c r="AH56" s="24" t="s">
        <v>57</v>
      </c>
      <c r="AI56" s="23">
        <v>0.1</v>
      </c>
      <c r="AJ56" s="24" t="s">
        <v>58</v>
      </c>
      <c r="AK56" s="24" t="s">
        <v>56</v>
      </c>
      <c r="AL56" s="24" t="s">
        <v>59</v>
      </c>
      <c r="AM56" s="23">
        <v>7.0000000000000007E-2</v>
      </c>
      <c r="AN56" s="23">
        <v>7.2</v>
      </c>
      <c r="AO56" s="24" t="s">
        <v>60</v>
      </c>
      <c r="AP56" s="22"/>
      <c r="AQ56" s="23">
        <v>0.02</v>
      </c>
      <c r="AR56" s="24" t="s">
        <v>61</v>
      </c>
      <c r="AS56" s="24" t="s">
        <v>56</v>
      </c>
      <c r="AT56" s="24" t="s">
        <v>59</v>
      </c>
      <c r="AU56" s="23">
        <v>1</v>
      </c>
      <c r="AV56" s="24" t="s">
        <v>62</v>
      </c>
      <c r="AW56" s="24" t="s">
        <v>56</v>
      </c>
      <c r="AX56" s="24" t="s">
        <v>59</v>
      </c>
      <c r="AY56" s="23">
        <v>4</v>
      </c>
      <c r="AZ56" s="23">
        <v>25</v>
      </c>
      <c r="BA56" s="24" t="s">
        <v>60</v>
      </c>
      <c r="BB56" s="24" t="s">
        <v>57</v>
      </c>
      <c r="BC56" s="23">
        <v>1</v>
      </c>
      <c r="BD56" s="23">
        <v>180</v>
      </c>
      <c r="BE56" s="24" t="s">
        <v>56</v>
      </c>
      <c r="BF56" s="24" t="s">
        <v>57</v>
      </c>
      <c r="BG56" s="23">
        <v>3</v>
      </c>
      <c r="BH56" s="23">
        <v>300</v>
      </c>
      <c r="BI56" s="24" t="s">
        <v>56</v>
      </c>
      <c r="BJ56" s="24" t="s">
        <v>57</v>
      </c>
      <c r="BK56" s="23">
        <v>3</v>
      </c>
      <c r="BL56" s="24" t="s">
        <v>63</v>
      </c>
      <c r="BM56" s="24" t="s">
        <v>56</v>
      </c>
      <c r="BN56" s="24" t="s">
        <v>59</v>
      </c>
      <c r="BO56" s="23">
        <v>0.15</v>
      </c>
      <c r="BP56" s="23">
        <v>1.3</v>
      </c>
      <c r="BQ56" s="24" t="s">
        <v>60</v>
      </c>
      <c r="BR56" s="22"/>
      <c r="BS56" s="22">
        <v>0.06</v>
      </c>
      <c r="BT56" s="23">
        <v>29</v>
      </c>
      <c r="BU56" s="24" t="s">
        <v>56</v>
      </c>
      <c r="BV56" s="24" t="s">
        <v>57</v>
      </c>
      <c r="BW56" s="23">
        <v>2</v>
      </c>
      <c r="BX56" s="24" t="s">
        <v>61</v>
      </c>
      <c r="BY56" s="24" t="s">
        <v>56</v>
      </c>
      <c r="BZ56" s="24" t="s">
        <v>59</v>
      </c>
      <c r="CA56" s="23">
        <v>1</v>
      </c>
      <c r="CB56" s="24" t="s">
        <v>64</v>
      </c>
      <c r="CC56" s="24" t="s">
        <v>56</v>
      </c>
      <c r="CD56" s="24" t="s">
        <v>59</v>
      </c>
      <c r="CE56" s="22">
        <v>0.17</v>
      </c>
      <c r="CF56" s="24" t="s">
        <v>65</v>
      </c>
      <c r="CG56" s="24" t="s">
        <v>56</v>
      </c>
      <c r="CH56" s="24" t="s">
        <v>59</v>
      </c>
      <c r="CI56" s="23">
        <v>0.7</v>
      </c>
      <c r="CJ56" s="23">
        <v>2.7</v>
      </c>
      <c r="CK56" s="24" t="s">
        <v>60</v>
      </c>
      <c r="CL56" s="22"/>
      <c r="CM56" s="23">
        <v>0.1</v>
      </c>
      <c r="CN56" s="24" t="s">
        <v>103</v>
      </c>
      <c r="CO56" s="24" t="s">
        <v>56</v>
      </c>
      <c r="CP56" s="24" t="s">
        <v>59</v>
      </c>
      <c r="CQ56" s="23">
        <v>0.1</v>
      </c>
      <c r="CR56" s="24" t="s">
        <v>67</v>
      </c>
      <c r="CS56" s="24" t="s">
        <v>56</v>
      </c>
      <c r="CT56" s="24" t="s">
        <v>59</v>
      </c>
      <c r="CU56" s="23">
        <v>10</v>
      </c>
      <c r="CV56" s="23">
        <v>9.4999999999999998E-3</v>
      </c>
      <c r="CW56" s="24" t="s">
        <v>60</v>
      </c>
      <c r="CX56" s="24" t="s">
        <v>57</v>
      </c>
      <c r="CY56" s="23">
        <v>3.0000000000000001E-3</v>
      </c>
      <c r="CZ56" s="23"/>
      <c r="DA56" s="23"/>
      <c r="DB56" s="23"/>
      <c r="DC56" s="23"/>
      <c r="DD56" s="23">
        <v>8.8999999999999996E-2</v>
      </c>
      <c r="DE56" s="24" t="s">
        <v>60</v>
      </c>
      <c r="DF56" s="22"/>
      <c r="DG56" s="23">
        <v>3.0000000000000001E-3</v>
      </c>
      <c r="DH56" s="23">
        <v>1.2</v>
      </c>
      <c r="DI56" s="24" t="s">
        <v>60</v>
      </c>
      <c r="DJ56" s="24" t="s">
        <v>57</v>
      </c>
      <c r="DK56" s="23">
        <v>1</v>
      </c>
      <c r="DL56" s="23">
        <v>31</v>
      </c>
      <c r="DM56" s="24" t="s">
        <v>60</v>
      </c>
      <c r="DN56" s="22"/>
      <c r="DO56" s="22">
        <v>10</v>
      </c>
      <c r="DP56" s="23">
        <v>0.14099999999999999</v>
      </c>
      <c r="DQ56" s="24" t="s">
        <v>60</v>
      </c>
      <c r="DR56" s="22"/>
      <c r="DS56" s="23">
        <v>1E-3</v>
      </c>
      <c r="DT56" s="24" t="s">
        <v>68</v>
      </c>
      <c r="DU56" s="24" t="s">
        <v>60</v>
      </c>
      <c r="ED56" t="s">
        <v>445</v>
      </c>
    </row>
    <row r="57" spans="1:134">
      <c r="A57" s="6">
        <v>18</v>
      </c>
      <c r="B57" s="6">
        <v>2014</v>
      </c>
      <c r="C57" s="7" t="s">
        <v>171</v>
      </c>
      <c r="D57" s="28" t="s">
        <v>172</v>
      </c>
      <c r="E57" s="9" t="s">
        <v>173</v>
      </c>
      <c r="F57" s="9" t="s">
        <v>174</v>
      </c>
      <c r="G57" s="11">
        <v>38.795644000000003</v>
      </c>
      <c r="H57" s="11">
        <v>-107.087673</v>
      </c>
      <c r="I57" s="29" t="s">
        <v>142</v>
      </c>
      <c r="J57" s="30">
        <v>6</v>
      </c>
      <c r="K57" s="29" t="s">
        <v>50</v>
      </c>
      <c r="L57" s="12">
        <v>7.75</v>
      </c>
      <c r="M57" s="13" t="s">
        <v>175</v>
      </c>
      <c r="N57" s="14" t="s">
        <v>176</v>
      </c>
      <c r="O57" s="14"/>
      <c r="P57" s="14">
        <v>15.01</v>
      </c>
      <c r="Q57" s="15" t="s">
        <v>53</v>
      </c>
      <c r="R57" s="29" t="s">
        <v>177</v>
      </c>
      <c r="S57" s="31">
        <v>41843</v>
      </c>
      <c r="T57" s="17">
        <v>204</v>
      </c>
      <c r="U57" s="32">
        <v>0.51111111111111118</v>
      </c>
      <c r="V57" s="29" t="s">
        <v>146</v>
      </c>
      <c r="W57" s="19">
        <v>1</v>
      </c>
      <c r="X57" s="24" t="s">
        <v>95</v>
      </c>
      <c r="Y57" s="24" t="s">
        <v>56</v>
      </c>
      <c r="Z57" s="24" t="s">
        <v>57</v>
      </c>
      <c r="AA57" s="23">
        <v>40</v>
      </c>
      <c r="AB57" s="23">
        <v>0.14000000000000001</v>
      </c>
      <c r="AC57" s="24" t="s">
        <v>56</v>
      </c>
      <c r="AD57" s="24" t="s">
        <v>66</v>
      </c>
      <c r="AE57" s="23">
        <v>0.1</v>
      </c>
      <c r="AF57" s="23">
        <v>2.5</v>
      </c>
      <c r="AG57" s="24" t="s">
        <v>56</v>
      </c>
      <c r="AH57" s="24" t="s">
        <v>57</v>
      </c>
      <c r="AI57" s="23">
        <v>0.1</v>
      </c>
      <c r="AJ57" s="24" t="s">
        <v>58</v>
      </c>
      <c r="AK57" s="24" t="s">
        <v>56</v>
      </c>
      <c r="AL57" s="24" t="s">
        <v>59</v>
      </c>
      <c r="AM57" s="23">
        <v>7.0000000000000007E-2</v>
      </c>
      <c r="AN57" s="23">
        <v>6.9</v>
      </c>
      <c r="AO57" s="24" t="s">
        <v>60</v>
      </c>
      <c r="AP57" s="22"/>
      <c r="AQ57" s="23">
        <v>0.02</v>
      </c>
      <c r="AR57" s="24" t="s">
        <v>61</v>
      </c>
      <c r="AS57" s="24" t="s">
        <v>56</v>
      </c>
      <c r="AT57" s="24" t="s">
        <v>59</v>
      </c>
      <c r="AU57" s="23">
        <v>1</v>
      </c>
      <c r="AV57" s="24" t="s">
        <v>62</v>
      </c>
      <c r="AW57" s="24" t="s">
        <v>56</v>
      </c>
      <c r="AX57" s="24" t="s">
        <v>59</v>
      </c>
      <c r="AY57" s="23">
        <v>4</v>
      </c>
      <c r="AZ57" s="23">
        <v>23</v>
      </c>
      <c r="BA57" s="24" t="s">
        <v>60</v>
      </c>
      <c r="BB57" s="24" t="s">
        <v>57</v>
      </c>
      <c r="BC57" s="23">
        <v>1</v>
      </c>
      <c r="BD57" s="23">
        <v>100</v>
      </c>
      <c r="BE57" s="24" t="s">
        <v>56</v>
      </c>
      <c r="BF57" s="24" t="s">
        <v>57</v>
      </c>
      <c r="BG57" s="23">
        <v>3</v>
      </c>
      <c r="BH57" s="23">
        <v>180</v>
      </c>
      <c r="BI57" s="24" t="s">
        <v>56</v>
      </c>
      <c r="BJ57" s="24" t="s">
        <v>57</v>
      </c>
      <c r="BK57" s="23">
        <v>3</v>
      </c>
      <c r="BL57" s="24" t="s">
        <v>63</v>
      </c>
      <c r="BM57" s="24" t="s">
        <v>56</v>
      </c>
      <c r="BN57" s="24" t="s">
        <v>59</v>
      </c>
      <c r="BO57" s="23">
        <v>0.15</v>
      </c>
      <c r="BP57" s="23">
        <v>1.4</v>
      </c>
      <c r="BQ57" s="24" t="s">
        <v>60</v>
      </c>
      <c r="BR57" s="22"/>
      <c r="BS57" s="22">
        <v>0.06</v>
      </c>
      <c r="BT57" s="23">
        <v>9.3000000000000007</v>
      </c>
      <c r="BU57" s="24" t="s">
        <v>56</v>
      </c>
      <c r="BV57" s="24" t="s">
        <v>57</v>
      </c>
      <c r="BW57" s="23">
        <v>2</v>
      </c>
      <c r="BX57" s="24" t="s">
        <v>61</v>
      </c>
      <c r="BY57" s="24" t="s">
        <v>56</v>
      </c>
      <c r="BZ57" s="24" t="s">
        <v>59</v>
      </c>
      <c r="CA57" s="23">
        <v>1</v>
      </c>
      <c r="CB57" s="24" t="s">
        <v>64</v>
      </c>
      <c r="CC57" s="24" t="s">
        <v>56</v>
      </c>
      <c r="CD57" s="24" t="s">
        <v>59</v>
      </c>
      <c r="CE57" s="22">
        <v>0.17</v>
      </c>
      <c r="CF57" s="24" t="s">
        <v>65</v>
      </c>
      <c r="CG57" s="24" t="s">
        <v>56</v>
      </c>
      <c r="CH57" s="24" t="s">
        <v>59</v>
      </c>
      <c r="CI57" s="23">
        <v>0.7</v>
      </c>
      <c r="CJ57" s="23">
        <v>2.8</v>
      </c>
      <c r="CK57" s="24" t="s">
        <v>60</v>
      </c>
      <c r="CL57" s="22"/>
      <c r="CM57" s="23">
        <v>0.1</v>
      </c>
      <c r="CN57" s="24" t="s">
        <v>103</v>
      </c>
      <c r="CO57" s="24" t="s">
        <v>56</v>
      </c>
      <c r="CP57" s="24" t="s">
        <v>59</v>
      </c>
      <c r="CQ57" s="23">
        <v>0.1</v>
      </c>
      <c r="CR57" s="24" t="s">
        <v>67</v>
      </c>
      <c r="CS57" s="24" t="s">
        <v>56</v>
      </c>
      <c r="CT57" s="24" t="s">
        <v>59</v>
      </c>
      <c r="CU57" s="23">
        <v>10</v>
      </c>
      <c r="CV57" s="23">
        <v>2.1000000000000001E-2</v>
      </c>
      <c r="CW57" s="24" t="s">
        <v>60</v>
      </c>
      <c r="CX57" s="24" t="s">
        <v>57</v>
      </c>
      <c r="CY57" s="23">
        <v>3.0000000000000001E-3</v>
      </c>
      <c r="CZ57" s="23"/>
      <c r="DA57" s="23"/>
      <c r="DB57" s="23"/>
      <c r="DC57" s="23"/>
      <c r="DD57" s="23">
        <v>1.2E-2</v>
      </c>
      <c r="DE57" s="24" t="s">
        <v>60</v>
      </c>
      <c r="DF57" s="22"/>
      <c r="DG57" s="23">
        <v>3.0000000000000001E-3</v>
      </c>
      <c r="DH57" s="23">
        <v>1.5</v>
      </c>
      <c r="DI57" s="24" t="s">
        <v>60</v>
      </c>
      <c r="DJ57" s="24" t="s">
        <v>57</v>
      </c>
      <c r="DK57" s="23">
        <v>1</v>
      </c>
      <c r="DL57" s="23">
        <v>29</v>
      </c>
      <c r="DM57" s="24" t="s">
        <v>60</v>
      </c>
      <c r="DN57" s="22"/>
      <c r="DO57" s="22">
        <v>10</v>
      </c>
      <c r="DP57" s="23">
        <v>0.13300000000000001</v>
      </c>
      <c r="DQ57" s="24" t="s">
        <v>60</v>
      </c>
      <c r="DR57" s="22"/>
      <c r="DS57" s="23">
        <v>1E-3</v>
      </c>
      <c r="DT57" s="24" t="s">
        <v>68</v>
      </c>
      <c r="DU57" s="24" t="s">
        <v>60</v>
      </c>
      <c r="ED57" t="s">
        <v>445</v>
      </c>
    </row>
    <row r="58" spans="1:134">
      <c r="A58" s="6">
        <v>19</v>
      </c>
      <c r="B58" s="6">
        <v>2014</v>
      </c>
      <c r="C58" s="7" t="s">
        <v>178</v>
      </c>
      <c r="D58" s="28">
        <v>10118</v>
      </c>
      <c r="E58" s="9" t="s">
        <v>179</v>
      </c>
      <c r="F58" s="9" t="s">
        <v>180</v>
      </c>
      <c r="G58" s="11">
        <v>38.963317000000004</v>
      </c>
      <c r="H58" s="11">
        <v>-106.994384</v>
      </c>
      <c r="I58" s="29" t="s">
        <v>181</v>
      </c>
      <c r="J58" s="30">
        <v>6</v>
      </c>
      <c r="K58" s="29" t="s">
        <v>50</v>
      </c>
      <c r="L58" s="12">
        <v>8.2899999999999991</v>
      </c>
      <c r="M58" s="13" t="s">
        <v>182</v>
      </c>
      <c r="N58" s="14" t="s">
        <v>183</v>
      </c>
      <c r="O58" s="14"/>
      <c r="P58" s="14">
        <v>13.27</v>
      </c>
      <c r="Q58" s="15" t="s">
        <v>53</v>
      </c>
      <c r="R58" s="29" t="s">
        <v>184</v>
      </c>
      <c r="S58" s="31">
        <v>41843</v>
      </c>
      <c r="T58" s="17">
        <v>204</v>
      </c>
      <c r="U58" s="32">
        <v>0.67499999999999993</v>
      </c>
      <c r="V58" s="29" t="s">
        <v>146</v>
      </c>
      <c r="W58" s="19">
        <v>1</v>
      </c>
      <c r="X58" s="24" t="s">
        <v>95</v>
      </c>
      <c r="Y58" s="24" t="s">
        <v>56</v>
      </c>
      <c r="Z58" s="24" t="s">
        <v>57</v>
      </c>
      <c r="AA58" s="23">
        <v>40</v>
      </c>
      <c r="AB58" s="23">
        <v>0.39</v>
      </c>
      <c r="AC58" s="24" t="s">
        <v>56</v>
      </c>
      <c r="AD58" s="24" t="s">
        <v>66</v>
      </c>
      <c r="AE58" s="23">
        <v>0.1</v>
      </c>
      <c r="AF58" s="23">
        <v>0.42</v>
      </c>
      <c r="AG58" s="24" t="s">
        <v>56</v>
      </c>
      <c r="AH58" s="24" t="s">
        <v>66</v>
      </c>
      <c r="AI58" s="23">
        <v>0.1</v>
      </c>
      <c r="AJ58" s="24" t="s">
        <v>58</v>
      </c>
      <c r="AK58" s="24" t="s">
        <v>56</v>
      </c>
      <c r="AL58" s="24" t="s">
        <v>59</v>
      </c>
      <c r="AM58" s="23">
        <v>7.0000000000000007E-2</v>
      </c>
      <c r="AN58" s="23">
        <v>35</v>
      </c>
      <c r="AO58" s="24" t="s">
        <v>60</v>
      </c>
      <c r="AP58" s="22"/>
      <c r="AQ58" s="23">
        <v>0.02</v>
      </c>
      <c r="AR58" s="24" t="s">
        <v>61</v>
      </c>
      <c r="AS58" s="24" t="s">
        <v>56</v>
      </c>
      <c r="AT58" s="24" t="s">
        <v>59</v>
      </c>
      <c r="AU58" s="23">
        <v>1</v>
      </c>
      <c r="AV58" s="24" t="s">
        <v>62</v>
      </c>
      <c r="AW58" s="24" t="s">
        <v>56</v>
      </c>
      <c r="AX58" s="24" t="s">
        <v>59</v>
      </c>
      <c r="AY58" s="23">
        <v>4</v>
      </c>
      <c r="AZ58" s="23">
        <v>110</v>
      </c>
      <c r="BA58" s="24" t="s">
        <v>60</v>
      </c>
      <c r="BB58" s="24" t="s">
        <v>57</v>
      </c>
      <c r="BC58" s="23">
        <v>1</v>
      </c>
      <c r="BD58" s="23">
        <v>46</v>
      </c>
      <c r="BE58" s="24" t="s">
        <v>56</v>
      </c>
      <c r="BF58" s="24" t="s">
        <v>57</v>
      </c>
      <c r="BG58" s="23">
        <v>3</v>
      </c>
      <c r="BH58" s="23">
        <v>84</v>
      </c>
      <c r="BI58" s="24" t="s">
        <v>56</v>
      </c>
      <c r="BJ58" s="24" t="s">
        <v>57</v>
      </c>
      <c r="BK58" s="23">
        <v>3</v>
      </c>
      <c r="BL58" s="24" t="s">
        <v>63</v>
      </c>
      <c r="BM58" s="24" t="s">
        <v>56</v>
      </c>
      <c r="BN58" s="24" t="s">
        <v>59</v>
      </c>
      <c r="BO58" s="23">
        <v>0.15</v>
      </c>
      <c r="BP58" s="23">
        <v>4.9000000000000004</v>
      </c>
      <c r="BQ58" s="24" t="s">
        <v>60</v>
      </c>
      <c r="BR58" s="22"/>
      <c r="BS58" s="22">
        <v>0.06</v>
      </c>
      <c r="BT58" s="23">
        <v>9.1</v>
      </c>
      <c r="BU58" s="24" t="s">
        <v>56</v>
      </c>
      <c r="BV58" s="24" t="s">
        <v>57</v>
      </c>
      <c r="BW58" s="23">
        <v>2</v>
      </c>
      <c r="BX58" s="24" t="s">
        <v>61</v>
      </c>
      <c r="BY58" s="24" t="s">
        <v>56</v>
      </c>
      <c r="BZ58" s="24" t="s">
        <v>59</v>
      </c>
      <c r="CA58" s="23">
        <v>1</v>
      </c>
      <c r="CB58" s="23">
        <v>0.48</v>
      </c>
      <c r="CC58" s="24" t="s">
        <v>56</v>
      </c>
      <c r="CD58" s="24" t="s">
        <v>66</v>
      </c>
      <c r="CE58" s="22">
        <v>0.17</v>
      </c>
      <c r="CF58" s="24" t="s">
        <v>65</v>
      </c>
      <c r="CG58" s="24" t="s">
        <v>56</v>
      </c>
      <c r="CH58" s="24" t="s">
        <v>59</v>
      </c>
      <c r="CI58" s="23">
        <v>0.7</v>
      </c>
      <c r="CJ58" s="23">
        <v>0.85</v>
      </c>
      <c r="CK58" s="24" t="s">
        <v>60</v>
      </c>
      <c r="CL58" s="22"/>
      <c r="CM58" s="23">
        <v>0.1</v>
      </c>
      <c r="CN58" s="23">
        <v>0.25</v>
      </c>
      <c r="CO58" s="24" t="s">
        <v>56</v>
      </c>
      <c r="CP58" s="24" t="s">
        <v>66</v>
      </c>
      <c r="CQ58" s="23">
        <v>0.1</v>
      </c>
      <c r="CR58" s="24" t="s">
        <v>67</v>
      </c>
      <c r="CS58" s="24" t="s">
        <v>56</v>
      </c>
      <c r="CT58" s="24" t="s">
        <v>59</v>
      </c>
      <c r="CU58" s="23">
        <v>10</v>
      </c>
      <c r="CV58" s="23">
        <v>1.4E-2</v>
      </c>
      <c r="CW58" s="24" t="s">
        <v>60</v>
      </c>
      <c r="CX58" s="24" t="s">
        <v>57</v>
      </c>
      <c r="CY58" s="23">
        <v>3.0000000000000001E-3</v>
      </c>
      <c r="CZ58" s="23"/>
      <c r="DA58" s="23"/>
      <c r="DB58" s="23"/>
      <c r="DC58" s="23"/>
      <c r="DD58" s="23">
        <v>8.8999999999999999E-3</v>
      </c>
      <c r="DE58" s="24" t="s">
        <v>60</v>
      </c>
      <c r="DF58" s="22"/>
      <c r="DG58" s="23">
        <v>3.0000000000000001E-3</v>
      </c>
      <c r="DH58" s="23">
        <v>30</v>
      </c>
      <c r="DI58" s="24" t="s">
        <v>60</v>
      </c>
      <c r="DJ58" s="24" t="s">
        <v>57</v>
      </c>
      <c r="DK58" s="23">
        <v>1</v>
      </c>
      <c r="DL58" s="23">
        <v>89</v>
      </c>
      <c r="DM58" s="24" t="s">
        <v>60</v>
      </c>
      <c r="DN58" s="22"/>
      <c r="DO58" s="22">
        <v>10</v>
      </c>
      <c r="DP58" s="23">
        <v>0.13400000000000001</v>
      </c>
      <c r="DQ58" s="24" t="s">
        <v>60</v>
      </c>
      <c r="DR58" s="22"/>
      <c r="DS58" s="23">
        <v>1E-3</v>
      </c>
      <c r="DT58" s="24" t="s">
        <v>68</v>
      </c>
      <c r="DU58" s="24" t="s">
        <v>60</v>
      </c>
      <c r="ED58" t="s">
        <v>445</v>
      </c>
    </row>
    <row r="59" spans="1:134">
      <c r="A59" s="6">
        <v>20</v>
      </c>
      <c r="B59" s="6">
        <v>2014</v>
      </c>
      <c r="C59" s="7" t="s">
        <v>185</v>
      </c>
      <c r="D59" s="28">
        <v>10232</v>
      </c>
      <c r="E59" s="9" t="s">
        <v>186</v>
      </c>
      <c r="F59" s="9" t="s">
        <v>187</v>
      </c>
      <c r="G59" s="11">
        <v>38.446510000000004</v>
      </c>
      <c r="H59" s="11">
        <v>-107.344228</v>
      </c>
      <c r="I59" s="29" t="s">
        <v>181</v>
      </c>
      <c r="J59" s="30">
        <v>6</v>
      </c>
      <c r="K59" s="29" t="s">
        <v>50</v>
      </c>
      <c r="L59" s="12">
        <v>8.23</v>
      </c>
      <c r="M59" s="13" t="s">
        <v>188</v>
      </c>
      <c r="N59" s="14" t="s">
        <v>189</v>
      </c>
      <c r="O59" s="14"/>
      <c r="P59" s="14">
        <v>14.71</v>
      </c>
      <c r="Q59" s="15" t="s">
        <v>53</v>
      </c>
      <c r="R59" s="29" t="s">
        <v>190</v>
      </c>
      <c r="S59" s="31">
        <v>41844</v>
      </c>
      <c r="T59" s="17">
        <v>205</v>
      </c>
      <c r="U59" s="32">
        <v>0.41875000000000001</v>
      </c>
      <c r="V59" s="29" t="s">
        <v>146</v>
      </c>
      <c r="W59" s="19">
        <v>1</v>
      </c>
      <c r="X59" s="23">
        <v>160</v>
      </c>
      <c r="Y59" s="24" t="s">
        <v>56</v>
      </c>
      <c r="Z59" s="24" t="s">
        <v>57</v>
      </c>
      <c r="AA59" s="23">
        <v>40</v>
      </c>
      <c r="AB59" s="23">
        <v>3.5</v>
      </c>
      <c r="AC59" s="24" t="s">
        <v>56</v>
      </c>
      <c r="AD59" s="24" t="s">
        <v>57</v>
      </c>
      <c r="AE59" s="23">
        <v>0.1</v>
      </c>
      <c r="AF59" s="23">
        <v>6.5</v>
      </c>
      <c r="AG59" s="24" t="s">
        <v>56</v>
      </c>
      <c r="AH59" s="24" t="s">
        <v>57</v>
      </c>
      <c r="AI59" s="23">
        <v>0.1</v>
      </c>
      <c r="AJ59" s="24" t="s">
        <v>58</v>
      </c>
      <c r="AK59" s="24" t="s">
        <v>56</v>
      </c>
      <c r="AL59" s="24" t="s">
        <v>59</v>
      </c>
      <c r="AM59" s="23">
        <v>7.0000000000000007E-2</v>
      </c>
      <c r="AN59" s="23">
        <v>17</v>
      </c>
      <c r="AO59" s="24" t="s">
        <v>60</v>
      </c>
      <c r="AP59" s="22"/>
      <c r="AQ59" s="23">
        <v>0.02</v>
      </c>
      <c r="AR59" s="24" t="s">
        <v>61</v>
      </c>
      <c r="AS59" s="24" t="s">
        <v>56</v>
      </c>
      <c r="AT59" s="24" t="s">
        <v>59</v>
      </c>
      <c r="AU59" s="23">
        <v>1</v>
      </c>
      <c r="AV59" s="24" t="s">
        <v>62</v>
      </c>
      <c r="AW59" s="24" t="s">
        <v>56</v>
      </c>
      <c r="AX59" s="24" t="s">
        <v>59</v>
      </c>
      <c r="AY59" s="23">
        <v>4</v>
      </c>
      <c r="AZ59" s="23">
        <v>57</v>
      </c>
      <c r="BA59" s="24" t="s">
        <v>60</v>
      </c>
      <c r="BB59" s="24" t="s">
        <v>57</v>
      </c>
      <c r="BC59" s="23">
        <v>1</v>
      </c>
      <c r="BD59" s="23">
        <v>240</v>
      </c>
      <c r="BE59" s="24" t="s">
        <v>56</v>
      </c>
      <c r="BF59" s="24" t="s">
        <v>57</v>
      </c>
      <c r="BG59" s="23">
        <v>3</v>
      </c>
      <c r="BH59" s="23">
        <v>570</v>
      </c>
      <c r="BI59" s="24" t="s">
        <v>56</v>
      </c>
      <c r="BJ59" s="24" t="s">
        <v>57</v>
      </c>
      <c r="BK59" s="23">
        <v>3</v>
      </c>
      <c r="BL59" s="24" t="s">
        <v>63</v>
      </c>
      <c r="BM59" s="24" t="s">
        <v>56</v>
      </c>
      <c r="BN59" s="24" t="s">
        <v>59</v>
      </c>
      <c r="BO59" s="23">
        <v>0.15</v>
      </c>
      <c r="BP59" s="23">
        <v>3.3</v>
      </c>
      <c r="BQ59" s="24" t="s">
        <v>60</v>
      </c>
      <c r="BR59" s="22"/>
      <c r="BS59" s="22">
        <v>0.06</v>
      </c>
      <c r="BT59" s="23">
        <v>8.6</v>
      </c>
      <c r="BU59" s="24" t="s">
        <v>56</v>
      </c>
      <c r="BV59" s="24" t="s">
        <v>57</v>
      </c>
      <c r="BW59" s="23">
        <v>2</v>
      </c>
      <c r="BX59" s="24" t="s">
        <v>61</v>
      </c>
      <c r="BY59" s="24" t="s">
        <v>56</v>
      </c>
      <c r="BZ59" s="24" t="s">
        <v>59</v>
      </c>
      <c r="CA59" s="23">
        <v>1</v>
      </c>
      <c r="CB59" s="24" t="s">
        <v>64</v>
      </c>
      <c r="CC59" s="24" t="s">
        <v>56</v>
      </c>
      <c r="CD59" s="24" t="s">
        <v>59</v>
      </c>
      <c r="CE59" s="22">
        <v>0.17</v>
      </c>
      <c r="CF59" s="24" t="s">
        <v>65</v>
      </c>
      <c r="CG59" s="24" t="s">
        <v>56</v>
      </c>
      <c r="CH59" s="24" t="s">
        <v>59</v>
      </c>
      <c r="CI59" s="23">
        <v>0.7</v>
      </c>
      <c r="CJ59" s="23">
        <v>4.0999999999999996</v>
      </c>
      <c r="CK59" s="24" t="s">
        <v>60</v>
      </c>
      <c r="CL59" s="22"/>
      <c r="CM59" s="23">
        <v>0.1</v>
      </c>
      <c r="CN59" s="23">
        <v>0.28000000000000003</v>
      </c>
      <c r="CO59" s="24" t="s">
        <v>56</v>
      </c>
      <c r="CP59" s="24" t="s">
        <v>66</v>
      </c>
      <c r="CQ59" s="23">
        <v>0.1</v>
      </c>
      <c r="CR59" s="24" t="s">
        <v>67</v>
      </c>
      <c r="CS59" s="24" t="s">
        <v>56</v>
      </c>
      <c r="CT59" s="24" t="s">
        <v>59</v>
      </c>
      <c r="CU59" s="23">
        <v>10</v>
      </c>
      <c r="CV59" s="23">
        <v>1.4999999999999999E-2</v>
      </c>
      <c r="CW59" s="24" t="s">
        <v>60</v>
      </c>
      <c r="CX59" s="24" t="s">
        <v>57</v>
      </c>
      <c r="CY59" s="23">
        <v>3.0000000000000001E-3</v>
      </c>
      <c r="CZ59" s="23"/>
      <c r="DA59" s="23"/>
      <c r="DB59" s="23"/>
      <c r="DC59" s="23"/>
      <c r="DD59" s="23">
        <v>0.12</v>
      </c>
      <c r="DE59" s="24" t="s">
        <v>60</v>
      </c>
      <c r="DF59" s="22"/>
      <c r="DG59" s="23">
        <v>3.0000000000000001E-3</v>
      </c>
      <c r="DH59" s="23">
        <v>1.6</v>
      </c>
      <c r="DI59" s="24" t="s">
        <v>60</v>
      </c>
      <c r="DJ59" s="24" t="s">
        <v>57</v>
      </c>
      <c r="DK59" s="23">
        <v>1</v>
      </c>
      <c r="DL59" s="23">
        <v>66</v>
      </c>
      <c r="DM59" s="24" t="s">
        <v>60</v>
      </c>
      <c r="DN59" s="22"/>
      <c r="DO59" s="22">
        <v>10</v>
      </c>
      <c r="DP59" s="23">
        <v>0.22600000000000001</v>
      </c>
      <c r="DQ59" s="24" t="s">
        <v>60</v>
      </c>
      <c r="DR59" s="22"/>
      <c r="DS59" s="23">
        <v>1E-3</v>
      </c>
      <c r="DT59" s="23">
        <v>8.1000000000000003E-2</v>
      </c>
      <c r="DU59" s="24" t="s">
        <v>60</v>
      </c>
      <c r="ED59" t="s">
        <v>445</v>
      </c>
    </row>
    <row r="60" spans="1:134">
      <c r="A60" s="6">
        <v>21</v>
      </c>
      <c r="B60" s="6">
        <v>2014</v>
      </c>
      <c r="C60" s="7" t="s">
        <v>191</v>
      </c>
      <c r="D60" s="28">
        <v>10240</v>
      </c>
      <c r="E60" s="9" t="s">
        <v>192</v>
      </c>
      <c r="F60" s="9" t="s">
        <v>193</v>
      </c>
      <c r="G60" s="11">
        <v>38.351807000000001</v>
      </c>
      <c r="H60" s="11">
        <v>-107.23636500000001</v>
      </c>
      <c r="I60" s="29" t="s">
        <v>181</v>
      </c>
      <c r="J60" s="30">
        <v>6</v>
      </c>
      <c r="K60" s="29" t="s">
        <v>50</v>
      </c>
      <c r="L60" s="12">
        <v>8.26</v>
      </c>
      <c r="M60" s="13" t="s">
        <v>194</v>
      </c>
      <c r="N60" s="14" t="s">
        <v>195</v>
      </c>
      <c r="O60" s="14"/>
      <c r="P60" s="14">
        <v>16.78</v>
      </c>
      <c r="Q60" s="15" t="s">
        <v>53</v>
      </c>
      <c r="R60" s="29" t="s">
        <v>196</v>
      </c>
      <c r="S60" s="31">
        <v>41844</v>
      </c>
      <c r="T60" s="17">
        <v>205</v>
      </c>
      <c r="U60" s="32">
        <v>0.50763888888888886</v>
      </c>
      <c r="V60" s="29" t="s">
        <v>146</v>
      </c>
      <c r="W60" s="19">
        <v>1</v>
      </c>
      <c r="X60" s="23">
        <v>47</v>
      </c>
      <c r="Y60" s="24" t="s">
        <v>56</v>
      </c>
      <c r="Z60" s="24" t="s">
        <v>57</v>
      </c>
      <c r="AA60" s="23">
        <v>40</v>
      </c>
      <c r="AB60" s="23">
        <v>0.6</v>
      </c>
      <c r="AC60" s="24" t="s">
        <v>56</v>
      </c>
      <c r="AD60" s="24" t="s">
        <v>66</v>
      </c>
      <c r="AE60" s="23">
        <v>0.1</v>
      </c>
      <c r="AF60" s="23">
        <v>2.7</v>
      </c>
      <c r="AG60" s="24" t="s">
        <v>56</v>
      </c>
      <c r="AH60" s="24" t="s">
        <v>57</v>
      </c>
      <c r="AI60" s="23">
        <v>0.1</v>
      </c>
      <c r="AJ60" s="24" t="s">
        <v>58</v>
      </c>
      <c r="AK60" s="24" t="s">
        <v>56</v>
      </c>
      <c r="AL60" s="24" t="s">
        <v>59</v>
      </c>
      <c r="AM60" s="23">
        <v>7.0000000000000007E-2</v>
      </c>
      <c r="AN60" s="23">
        <v>19</v>
      </c>
      <c r="AO60" s="24" t="s">
        <v>60</v>
      </c>
      <c r="AP60" s="22"/>
      <c r="AQ60" s="23">
        <v>0.02</v>
      </c>
      <c r="AR60" s="24" t="s">
        <v>61</v>
      </c>
      <c r="AS60" s="24" t="s">
        <v>56</v>
      </c>
      <c r="AT60" s="24" t="s">
        <v>59</v>
      </c>
      <c r="AU60" s="23">
        <v>1</v>
      </c>
      <c r="AV60" s="24" t="s">
        <v>62</v>
      </c>
      <c r="AW60" s="24" t="s">
        <v>56</v>
      </c>
      <c r="AX60" s="24" t="s">
        <v>59</v>
      </c>
      <c r="AY60" s="23">
        <v>4</v>
      </c>
      <c r="AZ60" s="23">
        <v>67</v>
      </c>
      <c r="BA60" s="24" t="s">
        <v>60</v>
      </c>
      <c r="BB60" s="24" t="s">
        <v>57</v>
      </c>
      <c r="BC60" s="23">
        <v>1</v>
      </c>
      <c r="BD60" s="23">
        <v>19</v>
      </c>
      <c r="BE60" s="24" t="s">
        <v>56</v>
      </c>
      <c r="BF60" s="24" t="s">
        <v>57</v>
      </c>
      <c r="BG60" s="23">
        <v>3</v>
      </c>
      <c r="BH60" s="23">
        <v>82</v>
      </c>
      <c r="BI60" s="24" t="s">
        <v>56</v>
      </c>
      <c r="BJ60" s="24" t="s">
        <v>57</v>
      </c>
      <c r="BK60" s="23">
        <v>3</v>
      </c>
      <c r="BL60" s="23">
        <v>0.3</v>
      </c>
      <c r="BM60" s="24" t="s">
        <v>56</v>
      </c>
      <c r="BN60" s="24" t="s">
        <v>66</v>
      </c>
      <c r="BO60" s="23">
        <v>0.15</v>
      </c>
      <c r="BP60" s="23">
        <v>2.7</v>
      </c>
      <c r="BQ60" s="24" t="s">
        <v>60</v>
      </c>
      <c r="BR60" s="22"/>
      <c r="BS60" s="22">
        <v>0.06</v>
      </c>
      <c r="BT60" s="23">
        <v>12</v>
      </c>
      <c r="BU60" s="24" t="s">
        <v>56</v>
      </c>
      <c r="BV60" s="24" t="s">
        <v>57</v>
      </c>
      <c r="BW60" s="23">
        <v>2</v>
      </c>
      <c r="BX60" s="24" t="s">
        <v>61</v>
      </c>
      <c r="BY60" s="24" t="s">
        <v>56</v>
      </c>
      <c r="BZ60" s="24" t="s">
        <v>59</v>
      </c>
      <c r="CA60" s="23">
        <v>1</v>
      </c>
      <c r="CB60" s="24" t="s">
        <v>64</v>
      </c>
      <c r="CC60" s="24" t="s">
        <v>56</v>
      </c>
      <c r="CD60" s="24" t="s">
        <v>59</v>
      </c>
      <c r="CE60" s="22">
        <v>0.17</v>
      </c>
      <c r="CF60" s="24" t="s">
        <v>65</v>
      </c>
      <c r="CG60" s="24" t="s">
        <v>56</v>
      </c>
      <c r="CH60" s="24" t="s">
        <v>59</v>
      </c>
      <c r="CI60" s="23">
        <v>0.7</v>
      </c>
      <c r="CJ60" s="23">
        <v>2.9</v>
      </c>
      <c r="CK60" s="24" t="s">
        <v>60</v>
      </c>
      <c r="CL60" s="22"/>
      <c r="CM60" s="23">
        <v>0.1</v>
      </c>
      <c r="CN60" s="23">
        <v>0.31</v>
      </c>
      <c r="CO60" s="24" t="s">
        <v>56</v>
      </c>
      <c r="CP60" s="24" t="s">
        <v>66</v>
      </c>
      <c r="CQ60" s="23">
        <v>0.1</v>
      </c>
      <c r="CR60" s="24" t="s">
        <v>67</v>
      </c>
      <c r="CS60" s="24" t="s">
        <v>56</v>
      </c>
      <c r="CT60" s="24" t="s">
        <v>59</v>
      </c>
      <c r="CU60" s="23">
        <v>10</v>
      </c>
      <c r="CV60" s="23">
        <v>1.9E-2</v>
      </c>
      <c r="CW60" s="24" t="s">
        <v>60</v>
      </c>
      <c r="CX60" s="24" t="s">
        <v>57</v>
      </c>
      <c r="CY60" s="23">
        <v>3.0000000000000001E-3</v>
      </c>
      <c r="CZ60" s="23"/>
      <c r="DA60" s="23"/>
      <c r="DB60" s="23"/>
      <c r="DC60" s="23"/>
      <c r="DD60" s="23">
        <v>2.3E-2</v>
      </c>
      <c r="DE60" s="24" t="s">
        <v>60</v>
      </c>
      <c r="DF60" s="22"/>
      <c r="DG60" s="23">
        <v>3.0000000000000001E-3</v>
      </c>
      <c r="DH60" s="23">
        <v>36</v>
      </c>
      <c r="DI60" s="24" t="s">
        <v>60</v>
      </c>
      <c r="DJ60" s="24" t="s">
        <v>57</v>
      </c>
      <c r="DK60" s="23">
        <v>1</v>
      </c>
      <c r="DL60" s="23">
        <v>37</v>
      </c>
      <c r="DM60" s="24" t="s">
        <v>60</v>
      </c>
      <c r="DN60" s="22"/>
      <c r="DO60" s="22">
        <v>10</v>
      </c>
      <c r="DP60" s="23">
        <v>0.11899999999999999</v>
      </c>
      <c r="DQ60" s="24" t="s">
        <v>60</v>
      </c>
      <c r="DR60" s="22"/>
      <c r="DS60" s="23">
        <v>1E-3</v>
      </c>
      <c r="DT60" s="24" t="s">
        <v>68</v>
      </c>
      <c r="DU60" s="24" t="s">
        <v>60</v>
      </c>
      <c r="ED60" t="s">
        <v>445</v>
      </c>
    </row>
    <row r="61" spans="1:134">
      <c r="A61" s="6">
        <v>22</v>
      </c>
      <c r="B61" s="6">
        <v>2014</v>
      </c>
      <c r="C61" s="7" t="s">
        <v>197</v>
      </c>
      <c r="D61" s="8">
        <v>10231</v>
      </c>
      <c r="E61" s="9" t="s">
        <v>198</v>
      </c>
      <c r="F61" s="10" t="s">
        <v>199</v>
      </c>
      <c r="G61" s="11">
        <v>38.405279999999998</v>
      </c>
      <c r="H61" s="11">
        <v>-107.40833000000001</v>
      </c>
      <c r="I61" s="29" t="s">
        <v>181</v>
      </c>
      <c r="J61" s="30">
        <v>6</v>
      </c>
      <c r="K61" s="29" t="s">
        <v>50</v>
      </c>
      <c r="L61" s="12">
        <v>8.3800000000000008</v>
      </c>
      <c r="M61" s="13" t="s">
        <v>200</v>
      </c>
      <c r="N61" s="14" t="s">
        <v>201</v>
      </c>
      <c r="O61" s="14"/>
      <c r="P61" s="14">
        <v>17.559999999999999</v>
      </c>
      <c r="Q61" s="15" t="s">
        <v>53</v>
      </c>
      <c r="R61" s="29" t="s">
        <v>202</v>
      </c>
      <c r="S61" s="31">
        <v>41844</v>
      </c>
      <c r="T61" s="17">
        <v>205</v>
      </c>
      <c r="U61" s="32">
        <v>0.58263888888888882</v>
      </c>
      <c r="V61" s="29" t="s">
        <v>146</v>
      </c>
      <c r="W61" s="19">
        <v>1</v>
      </c>
      <c r="X61" s="23">
        <v>82</v>
      </c>
      <c r="Y61" s="24" t="s">
        <v>56</v>
      </c>
      <c r="Z61" s="24" t="s">
        <v>57</v>
      </c>
      <c r="AA61" s="23">
        <v>40</v>
      </c>
      <c r="AB61" s="23">
        <v>0.69</v>
      </c>
      <c r="AC61" s="24" t="s">
        <v>56</v>
      </c>
      <c r="AD61" s="24" t="s">
        <v>66</v>
      </c>
      <c r="AE61" s="23">
        <v>0.1</v>
      </c>
      <c r="AF61" s="23">
        <v>3</v>
      </c>
      <c r="AG61" s="24" t="s">
        <v>56</v>
      </c>
      <c r="AH61" s="24" t="s">
        <v>57</v>
      </c>
      <c r="AI61" s="23">
        <v>0.1</v>
      </c>
      <c r="AJ61" s="24" t="s">
        <v>58</v>
      </c>
      <c r="AK61" s="24" t="s">
        <v>56</v>
      </c>
      <c r="AL61" s="24" t="s">
        <v>59</v>
      </c>
      <c r="AM61" s="23">
        <v>7.0000000000000007E-2</v>
      </c>
      <c r="AN61" s="23">
        <v>7.4</v>
      </c>
      <c r="AO61" s="24" t="s">
        <v>60</v>
      </c>
      <c r="AP61" s="22"/>
      <c r="AQ61" s="23">
        <v>0.02</v>
      </c>
      <c r="AR61" s="24" t="s">
        <v>61</v>
      </c>
      <c r="AS61" s="24" t="s">
        <v>56</v>
      </c>
      <c r="AT61" s="24" t="s">
        <v>59</v>
      </c>
      <c r="AU61" s="23">
        <v>1</v>
      </c>
      <c r="AV61" s="24" t="s">
        <v>62</v>
      </c>
      <c r="AW61" s="24" t="s">
        <v>56</v>
      </c>
      <c r="AX61" s="24" t="s">
        <v>59</v>
      </c>
      <c r="AY61" s="23">
        <v>4</v>
      </c>
      <c r="AZ61" s="23">
        <v>30</v>
      </c>
      <c r="BA61" s="24" t="s">
        <v>60</v>
      </c>
      <c r="BB61" s="24" t="s">
        <v>57</v>
      </c>
      <c r="BC61" s="23">
        <v>1</v>
      </c>
      <c r="BD61" s="23">
        <v>130</v>
      </c>
      <c r="BE61" s="24" t="s">
        <v>56</v>
      </c>
      <c r="BF61" s="24" t="s">
        <v>57</v>
      </c>
      <c r="BG61" s="23">
        <v>3</v>
      </c>
      <c r="BH61" s="23">
        <v>270</v>
      </c>
      <c r="BI61" s="24" t="s">
        <v>56</v>
      </c>
      <c r="BJ61" s="24" t="s">
        <v>57</v>
      </c>
      <c r="BK61" s="23">
        <v>3</v>
      </c>
      <c r="BL61" s="24" t="s">
        <v>63</v>
      </c>
      <c r="BM61" s="24" t="s">
        <v>56</v>
      </c>
      <c r="BN61" s="24" t="s">
        <v>59</v>
      </c>
      <c r="BO61" s="23">
        <v>0.15</v>
      </c>
      <c r="BP61" s="23">
        <v>1.7</v>
      </c>
      <c r="BQ61" s="24" t="s">
        <v>60</v>
      </c>
      <c r="BR61" s="22"/>
      <c r="BS61" s="22">
        <v>0.06</v>
      </c>
      <c r="BT61" s="23">
        <v>9.9</v>
      </c>
      <c r="BU61" s="24" t="s">
        <v>56</v>
      </c>
      <c r="BV61" s="24" t="s">
        <v>57</v>
      </c>
      <c r="BW61" s="23">
        <v>2</v>
      </c>
      <c r="BX61" s="24" t="s">
        <v>61</v>
      </c>
      <c r="BY61" s="24" t="s">
        <v>56</v>
      </c>
      <c r="BZ61" s="24" t="s">
        <v>59</v>
      </c>
      <c r="CA61" s="23">
        <v>1</v>
      </c>
      <c r="CB61" s="24" t="s">
        <v>64</v>
      </c>
      <c r="CC61" s="24" t="s">
        <v>56</v>
      </c>
      <c r="CD61" s="24" t="s">
        <v>59</v>
      </c>
      <c r="CE61" s="22">
        <v>0.17</v>
      </c>
      <c r="CF61" s="24" t="s">
        <v>65</v>
      </c>
      <c r="CG61" s="24" t="s">
        <v>56</v>
      </c>
      <c r="CH61" s="24" t="s">
        <v>59</v>
      </c>
      <c r="CI61" s="23">
        <v>0.7</v>
      </c>
      <c r="CJ61" s="23">
        <v>2.6</v>
      </c>
      <c r="CK61" s="24" t="s">
        <v>60</v>
      </c>
      <c r="CL61" s="22"/>
      <c r="CM61" s="23">
        <v>0.1</v>
      </c>
      <c r="CN61" s="24" t="s">
        <v>103</v>
      </c>
      <c r="CO61" s="24" t="s">
        <v>56</v>
      </c>
      <c r="CP61" s="24" t="s">
        <v>59</v>
      </c>
      <c r="CQ61" s="23">
        <v>0.1</v>
      </c>
      <c r="CR61" s="24" t="s">
        <v>67</v>
      </c>
      <c r="CS61" s="24" t="s">
        <v>56</v>
      </c>
      <c r="CT61" s="24" t="s">
        <v>59</v>
      </c>
      <c r="CU61" s="23">
        <v>10</v>
      </c>
      <c r="CV61" s="23">
        <v>1.6E-2</v>
      </c>
      <c r="CW61" s="24" t="s">
        <v>60</v>
      </c>
      <c r="CX61" s="24" t="s">
        <v>57</v>
      </c>
      <c r="CY61" s="23">
        <v>3.0000000000000001E-3</v>
      </c>
      <c r="CZ61" s="23"/>
      <c r="DA61" s="23"/>
      <c r="DB61" s="23"/>
      <c r="DC61" s="23"/>
      <c r="DD61" s="23">
        <v>7.4999999999999997E-2</v>
      </c>
      <c r="DE61" s="24" t="s">
        <v>60</v>
      </c>
      <c r="DF61" s="22"/>
      <c r="DG61" s="23">
        <v>3.0000000000000001E-3</v>
      </c>
      <c r="DH61" s="23">
        <v>2.2999999999999998</v>
      </c>
      <c r="DI61" s="24" t="s">
        <v>60</v>
      </c>
      <c r="DJ61" s="24" t="s">
        <v>57</v>
      </c>
      <c r="DK61" s="23">
        <v>1</v>
      </c>
      <c r="DL61" s="23">
        <v>36</v>
      </c>
      <c r="DM61" s="24" t="s">
        <v>60</v>
      </c>
      <c r="DN61" s="22"/>
      <c r="DO61" s="22">
        <v>10</v>
      </c>
      <c r="DP61" s="23">
        <v>0.13700000000000001</v>
      </c>
      <c r="DQ61" s="24" t="s">
        <v>60</v>
      </c>
      <c r="DR61" s="22"/>
      <c r="DS61" s="23">
        <v>1E-3</v>
      </c>
      <c r="DT61" s="24" t="s">
        <v>68</v>
      </c>
      <c r="DU61" s="24" t="s">
        <v>60</v>
      </c>
      <c r="ED61" t="s">
        <v>445</v>
      </c>
    </row>
    <row r="62" spans="1:134">
      <c r="A62" s="6">
        <v>23</v>
      </c>
      <c r="B62" s="6">
        <v>2014</v>
      </c>
      <c r="C62" s="7" t="s">
        <v>203</v>
      </c>
      <c r="D62" s="8">
        <v>10231</v>
      </c>
      <c r="E62" s="9" t="s">
        <v>198</v>
      </c>
      <c r="F62" s="10" t="s">
        <v>199</v>
      </c>
      <c r="G62" s="11">
        <v>38.405279999999998</v>
      </c>
      <c r="H62" s="11">
        <v>-107.40833000000001</v>
      </c>
      <c r="I62" s="29" t="s">
        <v>181</v>
      </c>
      <c r="J62" s="30">
        <v>6</v>
      </c>
      <c r="K62" s="29" t="s">
        <v>50</v>
      </c>
      <c r="L62" s="12">
        <v>8.3800000000000008</v>
      </c>
      <c r="M62" s="13" t="s">
        <v>200</v>
      </c>
      <c r="N62" s="14" t="s">
        <v>201</v>
      </c>
      <c r="O62" s="14"/>
      <c r="P62" s="14">
        <v>17.559999999999999</v>
      </c>
      <c r="Q62" s="15" t="s">
        <v>119</v>
      </c>
      <c r="R62" s="29" t="s">
        <v>204</v>
      </c>
      <c r="S62" s="31">
        <v>41844</v>
      </c>
      <c r="T62" s="17">
        <v>205</v>
      </c>
      <c r="U62" s="32">
        <v>0.58263888888888882</v>
      </c>
      <c r="V62" s="29" t="s">
        <v>146</v>
      </c>
      <c r="W62" s="19">
        <v>1</v>
      </c>
      <c r="X62" s="23">
        <v>84</v>
      </c>
      <c r="Y62" s="24" t="s">
        <v>56</v>
      </c>
      <c r="Z62" s="24" t="s">
        <v>57</v>
      </c>
      <c r="AA62" s="23">
        <v>40</v>
      </c>
      <c r="AB62" s="23">
        <v>0.7</v>
      </c>
      <c r="AC62" s="24" t="s">
        <v>56</v>
      </c>
      <c r="AD62" s="24" t="s">
        <v>66</v>
      </c>
      <c r="AE62" s="23">
        <v>0.1</v>
      </c>
      <c r="AF62" s="23">
        <v>2.9</v>
      </c>
      <c r="AG62" s="24" t="s">
        <v>56</v>
      </c>
      <c r="AH62" s="24" t="s">
        <v>57</v>
      </c>
      <c r="AI62" s="23">
        <v>0.1</v>
      </c>
      <c r="AJ62" s="24" t="s">
        <v>58</v>
      </c>
      <c r="AK62" s="24" t="s">
        <v>56</v>
      </c>
      <c r="AL62" s="24" t="s">
        <v>59</v>
      </c>
      <c r="AM62" s="23">
        <v>7.0000000000000007E-2</v>
      </c>
      <c r="AN62" s="23">
        <v>8.1999999999999993</v>
      </c>
      <c r="AO62" s="24" t="s">
        <v>60</v>
      </c>
      <c r="AP62" s="24" t="s">
        <v>57</v>
      </c>
      <c r="AQ62" s="23">
        <v>0.02</v>
      </c>
      <c r="AR62" s="24" t="s">
        <v>61</v>
      </c>
      <c r="AS62" s="24" t="s">
        <v>56</v>
      </c>
      <c r="AT62" s="24" t="s">
        <v>59</v>
      </c>
      <c r="AU62" s="23">
        <v>1</v>
      </c>
      <c r="AV62" s="24" t="s">
        <v>62</v>
      </c>
      <c r="AW62" s="24" t="s">
        <v>56</v>
      </c>
      <c r="AX62" s="24" t="s">
        <v>59</v>
      </c>
      <c r="AY62" s="23">
        <v>4</v>
      </c>
      <c r="AZ62" s="23">
        <v>29</v>
      </c>
      <c r="BA62" s="24" t="s">
        <v>60</v>
      </c>
      <c r="BB62" s="24" t="s">
        <v>57</v>
      </c>
      <c r="BC62" s="23">
        <v>1</v>
      </c>
      <c r="BD62" s="23">
        <v>130</v>
      </c>
      <c r="BE62" s="24" t="s">
        <v>56</v>
      </c>
      <c r="BF62" s="24" t="s">
        <v>57</v>
      </c>
      <c r="BG62" s="23">
        <v>3</v>
      </c>
      <c r="BH62" s="23">
        <v>270</v>
      </c>
      <c r="BI62" s="24" t="s">
        <v>56</v>
      </c>
      <c r="BJ62" s="24" t="s">
        <v>57</v>
      </c>
      <c r="BK62" s="23">
        <v>3</v>
      </c>
      <c r="BL62" s="24" t="s">
        <v>63</v>
      </c>
      <c r="BM62" s="24" t="s">
        <v>56</v>
      </c>
      <c r="BN62" s="24" t="s">
        <v>59</v>
      </c>
      <c r="BO62" s="23">
        <v>0.15</v>
      </c>
      <c r="BP62" s="23">
        <v>1.8</v>
      </c>
      <c r="BQ62" s="24" t="s">
        <v>60</v>
      </c>
      <c r="BR62" s="24" t="s">
        <v>57</v>
      </c>
      <c r="BS62" s="22">
        <v>0.06</v>
      </c>
      <c r="BT62" s="23">
        <v>11</v>
      </c>
      <c r="BU62" s="24" t="s">
        <v>56</v>
      </c>
      <c r="BV62" s="24" t="s">
        <v>57</v>
      </c>
      <c r="BW62" s="23">
        <v>2</v>
      </c>
      <c r="BX62" s="24" t="s">
        <v>61</v>
      </c>
      <c r="BY62" s="24" t="s">
        <v>56</v>
      </c>
      <c r="BZ62" s="24" t="s">
        <v>59</v>
      </c>
      <c r="CA62" s="23">
        <v>1</v>
      </c>
      <c r="CB62" s="24" t="s">
        <v>64</v>
      </c>
      <c r="CC62" s="24" t="s">
        <v>56</v>
      </c>
      <c r="CD62" s="24" t="s">
        <v>59</v>
      </c>
      <c r="CE62" s="22">
        <v>0.17</v>
      </c>
      <c r="CF62" s="24" t="s">
        <v>65</v>
      </c>
      <c r="CG62" s="24" t="s">
        <v>56</v>
      </c>
      <c r="CH62" s="24" t="s">
        <v>59</v>
      </c>
      <c r="CI62" s="23">
        <v>0.7</v>
      </c>
      <c r="CJ62" s="23">
        <v>2.7</v>
      </c>
      <c r="CK62" s="24" t="s">
        <v>60</v>
      </c>
      <c r="CL62" s="24" t="s">
        <v>57</v>
      </c>
      <c r="CM62" s="23">
        <v>0.1</v>
      </c>
      <c r="CN62" s="24" t="s">
        <v>103</v>
      </c>
      <c r="CO62" s="24" t="s">
        <v>56</v>
      </c>
      <c r="CP62" s="24" t="s">
        <v>59</v>
      </c>
      <c r="CQ62" s="23">
        <v>0.1</v>
      </c>
      <c r="CR62" s="24" t="s">
        <v>67</v>
      </c>
      <c r="CS62" s="24" t="s">
        <v>56</v>
      </c>
      <c r="CT62" s="24" t="s">
        <v>59</v>
      </c>
      <c r="CU62" s="23">
        <v>10</v>
      </c>
      <c r="CV62" s="23">
        <v>1.9E-2</v>
      </c>
      <c r="CW62" s="24" t="s">
        <v>60</v>
      </c>
      <c r="CX62" s="24" t="s">
        <v>57</v>
      </c>
      <c r="CY62" s="23">
        <v>3.0000000000000001E-3</v>
      </c>
      <c r="CZ62" s="23"/>
      <c r="DA62" s="23"/>
      <c r="DB62" s="23"/>
      <c r="DC62" s="23"/>
      <c r="DD62" s="23">
        <v>7.5999999999999998E-2</v>
      </c>
      <c r="DE62" s="24" t="s">
        <v>60</v>
      </c>
      <c r="DF62" s="22"/>
      <c r="DG62" s="23">
        <v>3.0000000000000001E-3</v>
      </c>
      <c r="DH62" s="23">
        <v>2.2000000000000002</v>
      </c>
      <c r="DI62" s="24" t="s">
        <v>60</v>
      </c>
      <c r="DJ62" s="24" t="s">
        <v>57</v>
      </c>
      <c r="DK62" s="23">
        <v>1</v>
      </c>
      <c r="DL62" s="23">
        <v>36</v>
      </c>
      <c r="DM62" s="24" t="s">
        <v>60</v>
      </c>
      <c r="DN62" s="22"/>
      <c r="DO62" s="22">
        <v>10</v>
      </c>
      <c r="DP62" s="23">
        <v>0.151</v>
      </c>
      <c r="DQ62" s="24" t="s">
        <v>60</v>
      </c>
      <c r="DR62" s="22"/>
      <c r="DS62" s="23">
        <v>1E-3</v>
      </c>
      <c r="DT62" s="24" t="s">
        <v>68</v>
      </c>
      <c r="DU62" s="24" t="s">
        <v>60</v>
      </c>
      <c r="ED62" t="s">
        <v>445</v>
      </c>
    </row>
    <row r="63" spans="1:134">
      <c r="A63" s="6">
        <v>24</v>
      </c>
      <c r="B63" s="6">
        <v>2014</v>
      </c>
      <c r="C63" s="7" t="s">
        <v>205</v>
      </c>
      <c r="D63" s="8">
        <v>10231</v>
      </c>
      <c r="E63" s="9" t="s">
        <v>198</v>
      </c>
      <c r="F63" s="10" t="s">
        <v>199</v>
      </c>
      <c r="G63" s="11">
        <v>38.405279999999998</v>
      </c>
      <c r="H63" s="11">
        <v>-107.40833000000001</v>
      </c>
      <c r="I63" s="29" t="s">
        <v>181</v>
      </c>
      <c r="J63" s="30">
        <v>6</v>
      </c>
      <c r="K63" s="29" t="s">
        <v>50</v>
      </c>
      <c r="L63" s="12" t="s">
        <v>122</v>
      </c>
      <c r="M63" s="12" t="s">
        <v>122</v>
      </c>
      <c r="N63" s="12" t="s">
        <v>122</v>
      </c>
      <c r="O63" s="12"/>
      <c r="P63" s="12" t="s">
        <v>122</v>
      </c>
      <c r="Q63" s="15" t="s">
        <v>123</v>
      </c>
      <c r="R63" s="29" t="s">
        <v>206</v>
      </c>
      <c r="S63" s="31">
        <v>41844</v>
      </c>
      <c r="T63" s="17">
        <v>205</v>
      </c>
      <c r="U63" s="32">
        <v>0.58263888888888882</v>
      </c>
      <c r="V63" s="29" t="s">
        <v>146</v>
      </c>
      <c r="W63" s="12" t="s">
        <v>122</v>
      </c>
      <c r="X63" s="24" t="s">
        <v>95</v>
      </c>
      <c r="Y63" s="24" t="s">
        <v>56</v>
      </c>
      <c r="Z63" s="24" t="s">
        <v>57</v>
      </c>
      <c r="AA63" s="23">
        <v>40</v>
      </c>
      <c r="AB63" s="22" t="s">
        <v>103</v>
      </c>
      <c r="AC63" s="24" t="s">
        <v>56</v>
      </c>
      <c r="AD63" s="24" t="s">
        <v>59</v>
      </c>
      <c r="AE63" s="23">
        <v>0.1</v>
      </c>
      <c r="AF63" s="22" t="s">
        <v>103</v>
      </c>
      <c r="AG63" s="24" t="s">
        <v>56</v>
      </c>
      <c r="AH63" s="24" t="s">
        <v>59</v>
      </c>
      <c r="AI63" s="23">
        <v>0.1</v>
      </c>
      <c r="AJ63" s="24" t="s">
        <v>58</v>
      </c>
      <c r="AK63" s="24" t="s">
        <v>56</v>
      </c>
      <c r="AL63" s="24" t="s">
        <v>59</v>
      </c>
      <c r="AM63" s="23">
        <v>7.0000000000000007E-2</v>
      </c>
      <c r="AN63" s="24" t="s">
        <v>207</v>
      </c>
      <c r="AO63" s="24" t="s">
        <v>60</v>
      </c>
      <c r="AP63" s="22" t="s">
        <v>59</v>
      </c>
      <c r="AQ63" s="23">
        <v>0.02</v>
      </c>
      <c r="AR63" s="24" t="s">
        <v>61</v>
      </c>
      <c r="AS63" s="24" t="s">
        <v>56</v>
      </c>
      <c r="AT63" s="24" t="s">
        <v>59</v>
      </c>
      <c r="AU63" s="23">
        <v>1</v>
      </c>
      <c r="AV63" s="24" t="s">
        <v>62</v>
      </c>
      <c r="AW63" s="24" t="s">
        <v>56</v>
      </c>
      <c r="AX63" s="24" t="s">
        <v>59</v>
      </c>
      <c r="AY63" s="23">
        <v>4</v>
      </c>
      <c r="AZ63" s="24" t="s">
        <v>61</v>
      </c>
      <c r="BA63" s="24" t="s">
        <v>60</v>
      </c>
      <c r="BB63" s="24" t="s">
        <v>59</v>
      </c>
      <c r="BC63" s="23">
        <v>1</v>
      </c>
      <c r="BD63" s="24" t="s">
        <v>125</v>
      </c>
      <c r="BE63" s="24" t="s">
        <v>56</v>
      </c>
      <c r="BF63" s="24" t="s">
        <v>59</v>
      </c>
      <c r="BG63" s="23">
        <v>3</v>
      </c>
      <c r="BH63" s="24" t="s">
        <v>125</v>
      </c>
      <c r="BI63" s="24" t="s">
        <v>56</v>
      </c>
      <c r="BJ63" s="24" t="s">
        <v>59</v>
      </c>
      <c r="BK63" s="23">
        <v>3</v>
      </c>
      <c r="BL63" s="24" t="s">
        <v>63</v>
      </c>
      <c r="BM63" s="24" t="s">
        <v>56</v>
      </c>
      <c r="BN63" s="24" t="s">
        <v>59</v>
      </c>
      <c r="BO63" s="23">
        <v>0.15</v>
      </c>
      <c r="BP63" s="24" t="s">
        <v>126</v>
      </c>
      <c r="BQ63" s="24" t="s">
        <v>60</v>
      </c>
      <c r="BR63" s="24" t="s">
        <v>59</v>
      </c>
      <c r="BS63" s="22">
        <v>0.06</v>
      </c>
      <c r="BT63" s="24" t="s">
        <v>104</v>
      </c>
      <c r="BU63" s="24" t="s">
        <v>56</v>
      </c>
      <c r="BV63" s="24" t="s">
        <v>59</v>
      </c>
      <c r="BW63" s="23">
        <v>2</v>
      </c>
      <c r="BX63" s="24" t="s">
        <v>61</v>
      </c>
      <c r="BY63" s="24" t="s">
        <v>56</v>
      </c>
      <c r="BZ63" s="24" t="s">
        <v>59</v>
      </c>
      <c r="CA63" s="23">
        <v>1</v>
      </c>
      <c r="CB63" s="24" t="s">
        <v>64</v>
      </c>
      <c r="CC63" s="24" t="s">
        <v>56</v>
      </c>
      <c r="CD63" s="24" t="s">
        <v>59</v>
      </c>
      <c r="CE63" s="22">
        <v>0.17</v>
      </c>
      <c r="CF63" s="24" t="s">
        <v>65</v>
      </c>
      <c r="CG63" s="24" t="s">
        <v>56</v>
      </c>
      <c r="CH63" s="24" t="s">
        <v>59</v>
      </c>
      <c r="CI63" s="23">
        <v>0.7</v>
      </c>
      <c r="CJ63" s="24" t="s">
        <v>103</v>
      </c>
      <c r="CK63" s="24" t="s">
        <v>60</v>
      </c>
      <c r="CL63" s="24" t="s">
        <v>59</v>
      </c>
      <c r="CM63" s="23">
        <v>0.1</v>
      </c>
      <c r="CN63" s="24" t="s">
        <v>103</v>
      </c>
      <c r="CO63" s="24" t="s">
        <v>56</v>
      </c>
      <c r="CP63" s="24" t="s">
        <v>59</v>
      </c>
      <c r="CQ63" s="23">
        <v>0.1</v>
      </c>
      <c r="CR63" s="24" t="s">
        <v>67</v>
      </c>
      <c r="CS63" s="24" t="s">
        <v>56</v>
      </c>
      <c r="CT63" s="24" t="s">
        <v>59</v>
      </c>
      <c r="CU63" s="23">
        <v>10</v>
      </c>
      <c r="CV63" s="23">
        <v>1.0999999999999999E-2</v>
      </c>
      <c r="CW63" s="24" t="s">
        <v>60</v>
      </c>
      <c r="CX63" s="24" t="s">
        <v>57</v>
      </c>
      <c r="CY63" s="23">
        <v>3.0000000000000001E-3</v>
      </c>
      <c r="CZ63" s="23"/>
      <c r="DA63" s="23"/>
      <c r="DB63" s="23"/>
      <c r="DC63" s="23"/>
      <c r="DD63" s="23">
        <v>3.0999999999999999E-3</v>
      </c>
      <c r="DE63" s="24" t="s">
        <v>60</v>
      </c>
      <c r="DF63" s="22"/>
      <c r="DG63" s="23">
        <v>3.0000000000000001E-3</v>
      </c>
      <c r="DH63" s="24" t="s">
        <v>61</v>
      </c>
      <c r="DI63" s="24" t="s">
        <v>60</v>
      </c>
      <c r="DJ63" s="24" t="s">
        <v>59</v>
      </c>
      <c r="DK63" s="23">
        <v>1</v>
      </c>
      <c r="DL63" s="24" t="s">
        <v>67</v>
      </c>
      <c r="DM63" s="24" t="s">
        <v>60</v>
      </c>
      <c r="DN63" s="22" t="s">
        <v>59</v>
      </c>
      <c r="DO63" s="22">
        <v>10</v>
      </c>
      <c r="DP63" s="23">
        <v>7.1999999999999995E-2</v>
      </c>
      <c r="DQ63" s="24" t="s">
        <v>60</v>
      </c>
      <c r="DR63" s="22"/>
      <c r="DS63" s="23">
        <v>1E-3</v>
      </c>
      <c r="DT63" s="24" t="s">
        <v>68</v>
      </c>
      <c r="DU63" s="24" t="s">
        <v>60</v>
      </c>
      <c r="ED63" t="s">
        <v>445</v>
      </c>
    </row>
    <row r="64" spans="1:134">
      <c r="A64" s="6">
        <v>25</v>
      </c>
      <c r="B64" s="6">
        <v>2014</v>
      </c>
      <c r="C64" s="7" t="s">
        <v>208</v>
      </c>
      <c r="D64" s="8">
        <v>10769</v>
      </c>
      <c r="E64" s="9" t="s">
        <v>47</v>
      </c>
      <c r="F64" s="10" t="s">
        <v>48</v>
      </c>
      <c r="G64" s="11">
        <v>37.745888000000001</v>
      </c>
      <c r="H64" s="11">
        <v>-108.236599</v>
      </c>
      <c r="I64" s="29" t="s">
        <v>209</v>
      </c>
      <c r="J64" s="30">
        <v>10.3</v>
      </c>
      <c r="K64" s="29" t="s">
        <v>210</v>
      </c>
      <c r="L64" s="12" t="s">
        <v>211</v>
      </c>
      <c r="M64" s="13" t="s">
        <v>212</v>
      </c>
      <c r="N64" s="14" t="s">
        <v>213</v>
      </c>
      <c r="O64" s="14"/>
      <c r="P64" s="14" t="s">
        <v>214</v>
      </c>
      <c r="Q64" s="15" t="s">
        <v>53</v>
      </c>
      <c r="R64" s="29" t="s">
        <v>215</v>
      </c>
      <c r="S64" s="31">
        <v>41856</v>
      </c>
      <c r="T64" s="17">
        <v>217</v>
      </c>
      <c r="U64" s="32">
        <v>0.47569444444444442</v>
      </c>
      <c r="V64" s="29" t="s">
        <v>216</v>
      </c>
      <c r="W64" s="19">
        <v>2</v>
      </c>
      <c r="X64" s="24" t="s">
        <v>95</v>
      </c>
      <c r="Y64" s="24" t="s">
        <v>56</v>
      </c>
      <c r="Z64" s="24"/>
      <c r="AA64" s="23">
        <v>40</v>
      </c>
      <c r="AB64" s="23">
        <v>1.2</v>
      </c>
      <c r="AC64" s="24" t="s">
        <v>56</v>
      </c>
      <c r="AD64" s="24" t="s">
        <v>57</v>
      </c>
      <c r="AE64" s="23">
        <v>0.1</v>
      </c>
      <c r="AF64" s="23">
        <v>4.2</v>
      </c>
      <c r="AG64" s="24" t="s">
        <v>56</v>
      </c>
      <c r="AH64" s="24" t="s">
        <v>57</v>
      </c>
      <c r="AI64" s="23">
        <v>0.1</v>
      </c>
      <c r="AJ64" s="24" t="s">
        <v>58</v>
      </c>
      <c r="AK64" s="24" t="s">
        <v>56</v>
      </c>
      <c r="AL64" s="24" t="s">
        <v>59</v>
      </c>
      <c r="AM64" s="23">
        <v>7.0000000000000007E-2</v>
      </c>
      <c r="AN64" s="23">
        <v>24</v>
      </c>
      <c r="AO64" s="24" t="s">
        <v>60</v>
      </c>
      <c r="AP64" s="22"/>
      <c r="AQ64" s="23">
        <v>0.02</v>
      </c>
      <c r="AR64" s="24" t="s">
        <v>61</v>
      </c>
      <c r="AS64" s="24" t="s">
        <v>56</v>
      </c>
      <c r="AT64" s="24" t="s">
        <v>59</v>
      </c>
      <c r="AU64" s="23">
        <v>1</v>
      </c>
      <c r="AV64" s="24" t="s">
        <v>62</v>
      </c>
      <c r="AW64" s="24" t="s">
        <v>56</v>
      </c>
      <c r="AX64" s="24" t="s">
        <v>59</v>
      </c>
      <c r="AY64" s="23">
        <v>4</v>
      </c>
      <c r="AZ64" s="23">
        <v>82</v>
      </c>
      <c r="BA64" s="24" t="s">
        <v>60</v>
      </c>
      <c r="BB64" s="24" t="s">
        <v>57</v>
      </c>
      <c r="BC64" s="23">
        <v>1</v>
      </c>
      <c r="BD64" s="23">
        <v>86</v>
      </c>
      <c r="BE64" s="24" t="s">
        <v>56</v>
      </c>
      <c r="BF64" s="24" t="s">
        <v>57</v>
      </c>
      <c r="BG64" s="23">
        <v>3</v>
      </c>
      <c r="BH64" s="23">
        <v>270</v>
      </c>
      <c r="BI64" s="24" t="s">
        <v>56</v>
      </c>
      <c r="BJ64" s="24" t="s">
        <v>57</v>
      </c>
      <c r="BK64" s="23">
        <v>3</v>
      </c>
      <c r="BL64" s="34">
        <v>0.17</v>
      </c>
      <c r="BM64" s="24" t="s">
        <v>56</v>
      </c>
      <c r="BN64" s="24" t="s">
        <v>66</v>
      </c>
      <c r="BO64" s="23">
        <v>0.15</v>
      </c>
      <c r="BP64" s="23">
        <v>4.4000000000000004</v>
      </c>
      <c r="BQ64" s="24" t="s">
        <v>60</v>
      </c>
      <c r="BR64" s="22"/>
      <c r="BS64" s="22">
        <v>0.06</v>
      </c>
      <c r="BT64" s="23">
        <v>12</v>
      </c>
      <c r="BU64" s="24" t="s">
        <v>56</v>
      </c>
      <c r="BV64" s="24" t="s">
        <v>57</v>
      </c>
      <c r="BW64" s="23">
        <v>2</v>
      </c>
      <c r="BX64" s="24" t="s">
        <v>61</v>
      </c>
      <c r="BY64" s="24" t="s">
        <v>56</v>
      </c>
      <c r="BZ64" s="24" t="s">
        <v>59</v>
      </c>
      <c r="CA64" s="23">
        <v>1</v>
      </c>
      <c r="CB64" s="23">
        <v>0.42</v>
      </c>
      <c r="CC64" s="24" t="s">
        <v>56</v>
      </c>
      <c r="CD64" s="24" t="s">
        <v>66</v>
      </c>
      <c r="CE64" s="22">
        <v>0.17</v>
      </c>
      <c r="CF64" s="24" t="s">
        <v>65</v>
      </c>
      <c r="CG64" s="24" t="s">
        <v>56</v>
      </c>
      <c r="CH64" s="24" t="s">
        <v>59</v>
      </c>
      <c r="CI64" s="23">
        <v>0.7</v>
      </c>
      <c r="CJ64" s="23">
        <v>4.8</v>
      </c>
      <c r="CK64" s="24" t="s">
        <v>60</v>
      </c>
      <c r="CL64" s="22"/>
      <c r="CM64" s="23">
        <v>0.1</v>
      </c>
      <c r="CN64" s="23">
        <v>0.15</v>
      </c>
      <c r="CO64" s="24" t="s">
        <v>56</v>
      </c>
      <c r="CP64" s="24" t="s">
        <v>66</v>
      </c>
      <c r="CQ64" s="23">
        <v>0.1</v>
      </c>
      <c r="CR64" s="24" t="s">
        <v>67</v>
      </c>
      <c r="CS64" s="24" t="s">
        <v>56</v>
      </c>
      <c r="CT64" s="24" t="s">
        <v>59</v>
      </c>
      <c r="CU64" s="23">
        <v>10</v>
      </c>
      <c r="CV64" s="23">
        <v>1.6E-2</v>
      </c>
      <c r="CW64" s="24" t="s">
        <v>60</v>
      </c>
      <c r="CX64" s="24" t="s">
        <v>57</v>
      </c>
      <c r="CY64" s="23">
        <v>3.0000000000000001E-3</v>
      </c>
      <c r="CZ64" s="23"/>
      <c r="DA64" s="23"/>
      <c r="DB64" s="23"/>
      <c r="DC64" s="23"/>
      <c r="DD64" s="23">
        <v>1.2E-2</v>
      </c>
      <c r="DE64" s="24" t="s">
        <v>60</v>
      </c>
      <c r="DF64" s="22"/>
      <c r="DG64" s="23">
        <v>3.0000000000000001E-3</v>
      </c>
      <c r="DH64" s="23">
        <v>11</v>
      </c>
      <c r="DI64" s="24" t="s">
        <v>60</v>
      </c>
      <c r="DJ64" s="24" t="s">
        <v>57</v>
      </c>
      <c r="DK64" s="23">
        <v>1</v>
      </c>
      <c r="DL64" s="23">
        <v>80</v>
      </c>
      <c r="DM64" s="24" t="s">
        <v>60</v>
      </c>
      <c r="DN64" s="22"/>
      <c r="DO64" s="22">
        <v>10</v>
      </c>
      <c r="DP64" s="23">
        <v>0.123</v>
      </c>
      <c r="DQ64" s="24" t="s">
        <v>60</v>
      </c>
      <c r="DR64" s="22"/>
      <c r="DS64" s="23">
        <v>1E-3</v>
      </c>
      <c r="DT64" s="24" t="s">
        <v>68</v>
      </c>
      <c r="DU64" s="24" t="s">
        <v>60</v>
      </c>
      <c r="ED64" t="s">
        <v>445</v>
      </c>
    </row>
    <row r="65" spans="1:134">
      <c r="A65" s="6">
        <v>26</v>
      </c>
      <c r="B65" s="6">
        <v>2014</v>
      </c>
      <c r="C65" s="7" t="s">
        <v>217</v>
      </c>
      <c r="D65" s="26" t="s">
        <v>70</v>
      </c>
      <c r="E65" s="9" t="s">
        <v>71</v>
      </c>
      <c r="F65" s="9" t="s">
        <v>72</v>
      </c>
      <c r="G65" s="27">
        <v>37.705390000000001</v>
      </c>
      <c r="H65" s="11">
        <v>-108.246014</v>
      </c>
      <c r="I65" s="29" t="s">
        <v>209</v>
      </c>
      <c r="J65" s="30">
        <v>10.3</v>
      </c>
      <c r="K65" s="29" t="s">
        <v>210</v>
      </c>
      <c r="L65" s="12" t="s">
        <v>218</v>
      </c>
      <c r="M65" s="13" t="s">
        <v>219</v>
      </c>
      <c r="N65" s="14" t="s">
        <v>220</v>
      </c>
      <c r="O65" s="14"/>
      <c r="P65" s="14" t="s">
        <v>221</v>
      </c>
      <c r="Q65" s="15" t="s">
        <v>53</v>
      </c>
      <c r="R65" s="29" t="s">
        <v>222</v>
      </c>
      <c r="S65" s="31">
        <v>41856</v>
      </c>
      <c r="T65" s="17">
        <v>217</v>
      </c>
      <c r="U65" s="32">
        <v>0.55277777777777781</v>
      </c>
      <c r="V65" s="29" t="s">
        <v>216</v>
      </c>
      <c r="W65" s="19">
        <v>2</v>
      </c>
      <c r="X65" s="23">
        <v>54</v>
      </c>
      <c r="Y65" s="24" t="s">
        <v>56</v>
      </c>
      <c r="Z65" s="24" t="s">
        <v>57</v>
      </c>
      <c r="AA65" s="23">
        <v>40</v>
      </c>
      <c r="AB65" s="23">
        <v>1.3</v>
      </c>
      <c r="AC65" s="24" t="s">
        <v>56</v>
      </c>
      <c r="AD65" s="24" t="s">
        <v>57</v>
      </c>
      <c r="AE65" s="23">
        <v>0.1</v>
      </c>
      <c r="AF65" s="23">
        <v>4.5</v>
      </c>
      <c r="AG65" s="24" t="s">
        <v>56</v>
      </c>
      <c r="AH65" s="24" t="s">
        <v>57</v>
      </c>
      <c r="AI65" s="23">
        <v>0.1</v>
      </c>
      <c r="AJ65" s="24" t="s">
        <v>58</v>
      </c>
      <c r="AK65" s="24" t="s">
        <v>56</v>
      </c>
      <c r="AL65" s="24" t="s">
        <v>59</v>
      </c>
      <c r="AM65" s="23">
        <v>7.0000000000000007E-2</v>
      </c>
      <c r="AN65" s="23">
        <v>37</v>
      </c>
      <c r="AO65" s="24" t="s">
        <v>60</v>
      </c>
      <c r="AP65" s="22"/>
      <c r="AQ65" s="23">
        <v>0.02</v>
      </c>
      <c r="AR65" s="24" t="s">
        <v>61</v>
      </c>
      <c r="AS65" s="24" t="s">
        <v>56</v>
      </c>
      <c r="AT65" s="24" t="s">
        <v>59</v>
      </c>
      <c r="AU65" s="23">
        <v>1</v>
      </c>
      <c r="AV65" s="24" t="s">
        <v>62</v>
      </c>
      <c r="AW65" s="24" t="s">
        <v>56</v>
      </c>
      <c r="AX65" s="24" t="s">
        <v>59</v>
      </c>
      <c r="AY65" s="23">
        <v>4</v>
      </c>
      <c r="AZ65" s="23">
        <v>130</v>
      </c>
      <c r="BA65" s="24" t="s">
        <v>60</v>
      </c>
      <c r="BB65" s="24" t="s">
        <v>57</v>
      </c>
      <c r="BC65" s="23">
        <v>1</v>
      </c>
      <c r="BD65" s="23">
        <v>51</v>
      </c>
      <c r="BE65" s="24" t="s">
        <v>56</v>
      </c>
      <c r="BF65" s="24" t="s">
        <v>57</v>
      </c>
      <c r="BG65" s="23">
        <v>3</v>
      </c>
      <c r="BH65" s="23">
        <v>530</v>
      </c>
      <c r="BI65" s="24" t="s">
        <v>56</v>
      </c>
      <c r="BJ65" s="24" t="s">
        <v>57</v>
      </c>
      <c r="BK65" s="23">
        <v>3</v>
      </c>
      <c r="BL65" s="34">
        <v>0.35</v>
      </c>
      <c r="BM65" s="24" t="s">
        <v>56</v>
      </c>
      <c r="BN65" s="24" t="s">
        <v>66</v>
      </c>
      <c r="BO65" s="23">
        <v>0.15</v>
      </c>
      <c r="BP65" s="23">
        <v>6.5</v>
      </c>
      <c r="BQ65" s="24" t="s">
        <v>60</v>
      </c>
      <c r="BR65" s="22"/>
      <c r="BS65" s="22">
        <v>0.06</v>
      </c>
      <c r="BT65" s="23">
        <v>8.6999999999999993</v>
      </c>
      <c r="BU65" s="24" t="s">
        <v>56</v>
      </c>
      <c r="BV65" s="24" t="s">
        <v>57</v>
      </c>
      <c r="BW65" s="23">
        <v>2</v>
      </c>
      <c r="BX65" s="24" t="s">
        <v>61</v>
      </c>
      <c r="BY65" s="24" t="s">
        <v>56</v>
      </c>
      <c r="BZ65" s="24" t="s">
        <v>59</v>
      </c>
      <c r="CA65" s="23">
        <v>1</v>
      </c>
      <c r="CB65" s="23">
        <v>0.25</v>
      </c>
      <c r="CC65" s="24" t="s">
        <v>56</v>
      </c>
      <c r="CD65" s="24" t="s">
        <v>66</v>
      </c>
      <c r="CE65" s="22">
        <v>0.17</v>
      </c>
      <c r="CF65" s="24" t="s">
        <v>65</v>
      </c>
      <c r="CG65" s="24" t="s">
        <v>56</v>
      </c>
      <c r="CH65" s="24" t="s">
        <v>59</v>
      </c>
      <c r="CI65" s="23">
        <v>0.7</v>
      </c>
      <c r="CJ65" s="23">
        <v>12</v>
      </c>
      <c r="CK65" s="24" t="s">
        <v>60</v>
      </c>
      <c r="CL65" s="22"/>
      <c r="CM65" s="23">
        <v>0.1</v>
      </c>
      <c r="CN65" s="23">
        <v>0.27</v>
      </c>
      <c r="CO65" s="24" t="s">
        <v>56</v>
      </c>
      <c r="CP65" s="24" t="s">
        <v>66</v>
      </c>
      <c r="CQ65" s="23">
        <v>0.1</v>
      </c>
      <c r="CR65" s="24" t="s">
        <v>67</v>
      </c>
      <c r="CS65" s="24" t="s">
        <v>56</v>
      </c>
      <c r="CT65" s="24" t="s">
        <v>59</v>
      </c>
      <c r="CU65" s="23">
        <v>10</v>
      </c>
      <c r="CV65" s="23">
        <v>1.7999999999999999E-2</v>
      </c>
      <c r="CW65" s="24" t="s">
        <v>60</v>
      </c>
      <c r="CX65" s="24" t="s">
        <v>57</v>
      </c>
      <c r="CY65" s="23">
        <v>3.0000000000000001E-3</v>
      </c>
      <c r="CZ65" s="23"/>
      <c r="DA65" s="23"/>
      <c r="DB65" s="23"/>
      <c r="DC65" s="23"/>
      <c r="DD65" s="23">
        <v>1.9E-2</v>
      </c>
      <c r="DE65" s="24" t="s">
        <v>60</v>
      </c>
      <c r="DF65" s="22"/>
      <c r="DG65" s="23">
        <v>3.0000000000000001E-3</v>
      </c>
      <c r="DH65" s="23">
        <v>28</v>
      </c>
      <c r="DI65" s="24" t="s">
        <v>60</v>
      </c>
      <c r="DJ65" s="24" t="s">
        <v>57</v>
      </c>
      <c r="DK65" s="23">
        <v>1</v>
      </c>
      <c r="DL65" s="23">
        <v>110</v>
      </c>
      <c r="DM65" s="24" t="s">
        <v>60</v>
      </c>
      <c r="DN65" s="22"/>
      <c r="DO65" s="22">
        <v>10</v>
      </c>
      <c r="DP65" s="23">
        <v>0.23300000000000001</v>
      </c>
      <c r="DQ65" s="24" t="s">
        <v>60</v>
      </c>
      <c r="DR65" s="22"/>
      <c r="DS65" s="23">
        <v>1E-3</v>
      </c>
      <c r="DT65" s="24" t="s">
        <v>68</v>
      </c>
      <c r="DU65" s="24" t="s">
        <v>60</v>
      </c>
      <c r="ED65" t="s">
        <v>445</v>
      </c>
    </row>
    <row r="66" spans="1:134">
      <c r="A66" s="6">
        <v>27</v>
      </c>
      <c r="B66" s="6">
        <v>2014</v>
      </c>
      <c r="C66" s="7" t="s">
        <v>223</v>
      </c>
      <c r="D66" s="26" t="s">
        <v>77</v>
      </c>
      <c r="E66" s="9" t="s">
        <v>78</v>
      </c>
      <c r="F66" s="9" t="s">
        <v>79</v>
      </c>
      <c r="G66" s="11">
        <v>37.598635000000002</v>
      </c>
      <c r="H66" s="11">
        <v>-108.112647</v>
      </c>
      <c r="I66" s="29" t="s">
        <v>209</v>
      </c>
      <c r="J66" s="30">
        <v>10.3</v>
      </c>
      <c r="K66" s="29" t="s">
        <v>210</v>
      </c>
      <c r="L66" s="12">
        <v>8.61</v>
      </c>
      <c r="M66" s="13">
        <v>230.9</v>
      </c>
      <c r="N66" s="14">
        <v>6.79</v>
      </c>
      <c r="O66" s="14"/>
      <c r="P66" s="14">
        <v>19.22</v>
      </c>
      <c r="Q66" s="15" t="s">
        <v>53</v>
      </c>
      <c r="R66" s="29" t="s">
        <v>224</v>
      </c>
      <c r="S66" s="31">
        <v>41856</v>
      </c>
      <c r="T66" s="17">
        <v>217</v>
      </c>
      <c r="U66" s="32">
        <v>0.59583333333333333</v>
      </c>
      <c r="V66" s="29" t="s">
        <v>216</v>
      </c>
      <c r="W66" s="19">
        <v>2</v>
      </c>
      <c r="X66" s="24" t="s">
        <v>95</v>
      </c>
      <c r="Y66" s="24" t="s">
        <v>56</v>
      </c>
      <c r="Z66" s="24" t="s">
        <v>57</v>
      </c>
      <c r="AA66" s="23">
        <v>40</v>
      </c>
      <c r="AB66" s="23">
        <v>0.26</v>
      </c>
      <c r="AC66" s="24" t="s">
        <v>56</v>
      </c>
      <c r="AD66" s="24" t="s">
        <v>66</v>
      </c>
      <c r="AE66" s="23">
        <v>0.1</v>
      </c>
      <c r="AF66" s="23">
        <v>2.9</v>
      </c>
      <c r="AG66" s="24" t="s">
        <v>56</v>
      </c>
      <c r="AH66" s="24" t="s">
        <v>57</v>
      </c>
      <c r="AI66" s="23">
        <v>0.1</v>
      </c>
      <c r="AJ66" s="24" t="s">
        <v>58</v>
      </c>
      <c r="AK66" s="24" t="s">
        <v>56</v>
      </c>
      <c r="AL66" s="24" t="s">
        <v>59</v>
      </c>
      <c r="AM66" s="23">
        <v>7.0000000000000007E-2</v>
      </c>
      <c r="AN66" s="23">
        <v>40</v>
      </c>
      <c r="AO66" s="24" t="s">
        <v>60</v>
      </c>
      <c r="AP66" s="22"/>
      <c r="AQ66" s="23">
        <v>0.02</v>
      </c>
      <c r="AR66" s="24" t="s">
        <v>61</v>
      </c>
      <c r="AS66" s="24" t="s">
        <v>56</v>
      </c>
      <c r="AT66" s="24" t="s">
        <v>59</v>
      </c>
      <c r="AU66" s="23">
        <v>1</v>
      </c>
      <c r="AV66" s="24" t="s">
        <v>62</v>
      </c>
      <c r="AW66" s="24" t="s">
        <v>56</v>
      </c>
      <c r="AX66" s="24" t="s">
        <v>59</v>
      </c>
      <c r="AY66" s="23">
        <v>4</v>
      </c>
      <c r="AZ66" s="23">
        <v>130</v>
      </c>
      <c r="BA66" s="24" t="s">
        <v>60</v>
      </c>
      <c r="BB66" s="24" t="s">
        <v>57</v>
      </c>
      <c r="BC66" s="23">
        <v>1</v>
      </c>
      <c r="BD66" s="23">
        <v>15</v>
      </c>
      <c r="BE66" s="24" t="s">
        <v>56</v>
      </c>
      <c r="BF66" s="24" t="s">
        <v>57</v>
      </c>
      <c r="BG66" s="23">
        <v>3</v>
      </c>
      <c r="BH66" s="23">
        <v>450</v>
      </c>
      <c r="BI66" s="24" t="s">
        <v>56</v>
      </c>
      <c r="BJ66" s="24" t="s">
        <v>57</v>
      </c>
      <c r="BK66" s="23">
        <v>3</v>
      </c>
      <c r="BL66" s="24" t="s">
        <v>63</v>
      </c>
      <c r="BM66" s="24" t="s">
        <v>56</v>
      </c>
      <c r="BN66" s="24" t="s">
        <v>59</v>
      </c>
      <c r="BO66" s="23">
        <v>0.15</v>
      </c>
      <c r="BP66" s="23">
        <v>6.7</v>
      </c>
      <c r="BQ66" s="24" t="s">
        <v>60</v>
      </c>
      <c r="BR66" s="22"/>
      <c r="BS66" s="22">
        <v>0.06</v>
      </c>
      <c r="BT66" s="23">
        <v>2.2000000000000002</v>
      </c>
      <c r="BU66" s="24" t="s">
        <v>56</v>
      </c>
      <c r="BV66" s="24" t="s">
        <v>57</v>
      </c>
      <c r="BW66" s="23">
        <v>2</v>
      </c>
      <c r="BX66" s="24" t="s">
        <v>61</v>
      </c>
      <c r="BY66" s="24" t="s">
        <v>56</v>
      </c>
      <c r="BZ66" s="24" t="s">
        <v>59</v>
      </c>
      <c r="CA66" s="23">
        <v>1</v>
      </c>
      <c r="CB66" s="24" t="s">
        <v>64</v>
      </c>
      <c r="CC66" s="24" t="s">
        <v>56</v>
      </c>
      <c r="CD66" s="24" t="s">
        <v>59</v>
      </c>
      <c r="CE66" s="22">
        <v>0.17</v>
      </c>
      <c r="CF66" s="24" t="s">
        <v>65</v>
      </c>
      <c r="CG66" s="24" t="s">
        <v>56</v>
      </c>
      <c r="CH66" s="24" t="s">
        <v>59</v>
      </c>
      <c r="CI66" s="23">
        <v>0.7</v>
      </c>
      <c r="CJ66" s="23">
        <v>3.2</v>
      </c>
      <c r="CK66" s="24" t="s">
        <v>60</v>
      </c>
      <c r="CL66" s="22"/>
      <c r="CM66" s="23">
        <v>0.1</v>
      </c>
      <c r="CN66" s="23">
        <v>0.86</v>
      </c>
      <c r="CO66" s="24" t="s">
        <v>56</v>
      </c>
      <c r="CP66" s="24" t="s">
        <v>66</v>
      </c>
      <c r="CQ66" s="23">
        <v>0.1</v>
      </c>
      <c r="CR66" s="24" t="s">
        <v>67</v>
      </c>
      <c r="CS66" s="24" t="s">
        <v>56</v>
      </c>
      <c r="CT66" s="24" t="s">
        <v>59</v>
      </c>
      <c r="CU66" s="23">
        <v>10</v>
      </c>
      <c r="CV66" s="23">
        <v>1.9E-2</v>
      </c>
      <c r="CW66" s="24" t="s">
        <v>60</v>
      </c>
      <c r="CX66" s="24" t="s">
        <v>57</v>
      </c>
      <c r="CY66" s="23">
        <v>3.0000000000000001E-3</v>
      </c>
      <c r="CZ66" s="23"/>
      <c r="DA66" s="23"/>
      <c r="DB66" s="23"/>
      <c r="DC66" s="23"/>
      <c r="DD66" s="23">
        <v>1.9E-2</v>
      </c>
      <c r="DE66" s="24" t="s">
        <v>60</v>
      </c>
      <c r="DF66" s="22"/>
      <c r="DG66" s="23">
        <v>3.0000000000000001E-3</v>
      </c>
      <c r="DH66" s="23">
        <v>2.9</v>
      </c>
      <c r="DI66" s="24" t="s">
        <v>60</v>
      </c>
      <c r="DJ66" s="24" t="s">
        <v>57</v>
      </c>
      <c r="DK66" s="23">
        <v>1</v>
      </c>
      <c r="DL66" s="23">
        <v>140</v>
      </c>
      <c r="DM66" s="24" t="s">
        <v>60</v>
      </c>
      <c r="DN66" s="22"/>
      <c r="DO66" s="22">
        <v>10</v>
      </c>
      <c r="DP66" s="23">
        <v>0.14899999999999999</v>
      </c>
      <c r="DQ66" s="24" t="s">
        <v>60</v>
      </c>
      <c r="DR66" s="22"/>
      <c r="DS66" s="23">
        <v>1E-3</v>
      </c>
      <c r="DT66" s="24" t="s">
        <v>68</v>
      </c>
      <c r="DU66" s="24" t="s">
        <v>60</v>
      </c>
      <c r="ED66" t="s">
        <v>445</v>
      </c>
    </row>
    <row r="67" spans="1:134">
      <c r="A67" s="6">
        <v>28</v>
      </c>
      <c r="B67" s="6">
        <v>2014</v>
      </c>
      <c r="C67" s="7" t="s">
        <v>225</v>
      </c>
      <c r="D67" s="26">
        <v>9717</v>
      </c>
      <c r="E67" s="9" t="s">
        <v>90</v>
      </c>
      <c r="F67" s="9" t="s">
        <v>91</v>
      </c>
      <c r="G67" s="11">
        <v>37.304149000000002</v>
      </c>
      <c r="H67" s="11">
        <v>-108.357838</v>
      </c>
      <c r="I67" s="29" t="s">
        <v>209</v>
      </c>
      <c r="J67" s="30">
        <v>10.3</v>
      </c>
      <c r="K67" s="29" t="s">
        <v>210</v>
      </c>
      <c r="L67" s="12" t="s">
        <v>226</v>
      </c>
      <c r="M67" s="13" t="s">
        <v>227</v>
      </c>
      <c r="N67" s="14" t="s">
        <v>228</v>
      </c>
      <c r="O67" s="14"/>
      <c r="P67" s="14" t="s">
        <v>229</v>
      </c>
      <c r="Q67" s="15" t="s">
        <v>53</v>
      </c>
      <c r="R67" s="29" t="s">
        <v>230</v>
      </c>
      <c r="S67" s="31">
        <v>41857</v>
      </c>
      <c r="T67" s="17">
        <v>218</v>
      </c>
      <c r="U67" s="32">
        <v>0.4236111111111111</v>
      </c>
      <c r="V67" s="29" t="s">
        <v>216</v>
      </c>
      <c r="W67" s="19">
        <v>2</v>
      </c>
      <c r="X67" s="24" t="s">
        <v>95</v>
      </c>
      <c r="Y67" s="24" t="s">
        <v>56</v>
      </c>
      <c r="Z67" s="24" t="s">
        <v>57</v>
      </c>
      <c r="AA67" s="23">
        <v>40</v>
      </c>
      <c r="AB67" s="23">
        <v>0.7</v>
      </c>
      <c r="AC67" s="24" t="s">
        <v>56</v>
      </c>
      <c r="AD67" s="24" t="s">
        <v>66</v>
      </c>
      <c r="AE67" s="23">
        <v>0.1</v>
      </c>
      <c r="AF67" s="23">
        <v>4.3</v>
      </c>
      <c r="AG67" s="24" t="s">
        <v>56</v>
      </c>
      <c r="AH67" s="24" t="s">
        <v>57</v>
      </c>
      <c r="AI67" s="23">
        <v>0.1</v>
      </c>
      <c r="AJ67" s="24" t="s">
        <v>58</v>
      </c>
      <c r="AK67" s="24" t="s">
        <v>56</v>
      </c>
      <c r="AL67" s="24" t="s">
        <v>59</v>
      </c>
      <c r="AM67" s="23">
        <v>7.0000000000000007E-2</v>
      </c>
      <c r="AN67" s="23">
        <v>140</v>
      </c>
      <c r="AO67" s="24" t="s">
        <v>60</v>
      </c>
      <c r="AP67" s="22"/>
      <c r="AQ67" s="23">
        <v>0.02</v>
      </c>
      <c r="AR67" s="24" t="s">
        <v>61</v>
      </c>
      <c r="AS67" s="24" t="s">
        <v>56</v>
      </c>
      <c r="AT67" s="24" t="s">
        <v>59</v>
      </c>
      <c r="AU67" s="23">
        <v>1</v>
      </c>
      <c r="AV67" s="23">
        <v>4.3</v>
      </c>
      <c r="AW67" s="24" t="s">
        <v>56</v>
      </c>
      <c r="AX67" s="22"/>
      <c r="AY67" s="23">
        <v>4</v>
      </c>
      <c r="AZ67" s="23">
        <v>650</v>
      </c>
      <c r="BA67" s="24" t="s">
        <v>60</v>
      </c>
      <c r="BB67" s="24" t="s">
        <v>57</v>
      </c>
      <c r="BC67" s="23">
        <v>1</v>
      </c>
      <c r="BD67" s="23">
        <v>73</v>
      </c>
      <c r="BE67" s="24" t="s">
        <v>56</v>
      </c>
      <c r="BF67" s="24" t="s">
        <v>57</v>
      </c>
      <c r="BG67" s="23">
        <v>3</v>
      </c>
      <c r="BH67" s="23">
        <v>380</v>
      </c>
      <c r="BI67" s="24" t="s">
        <v>56</v>
      </c>
      <c r="BJ67" s="24" t="s">
        <v>57</v>
      </c>
      <c r="BK67" s="23">
        <v>3</v>
      </c>
      <c r="BL67" s="24" t="s">
        <v>63</v>
      </c>
      <c r="BM67" s="24" t="s">
        <v>56</v>
      </c>
      <c r="BN67" s="24" t="s">
        <v>59</v>
      </c>
      <c r="BO67" s="23">
        <v>0.15</v>
      </c>
      <c r="BP67" s="23">
        <v>67</v>
      </c>
      <c r="BQ67" s="24" t="s">
        <v>60</v>
      </c>
      <c r="BR67" s="22"/>
      <c r="BS67" s="22">
        <v>0.06</v>
      </c>
      <c r="BT67" s="23">
        <v>110</v>
      </c>
      <c r="BU67" s="24" t="s">
        <v>56</v>
      </c>
      <c r="BV67" s="24" t="s">
        <v>57</v>
      </c>
      <c r="BW67" s="23">
        <v>2</v>
      </c>
      <c r="BX67" s="24" t="s">
        <v>61</v>
      </c>
      <c r="BY67" s="24" t="s">
        <v>56</v>
      </c>
      <c r="BZ67" s="24" t="s">
        <v>59</v>
      </c>
      <c r="CA67" s="23">
        <v>1</v>
      </c>
      <c r="CB67" s="23">
        <v>1.1000000000000001</v>
      </c>
      <c r="CC67" s="24" t="s">
        <v>56</v>
      </c>
      <c r="CD67" s="24" t="s">
        <v>57</v>
      </c>
      <c r="CE67" s="22">
        <v>0.17</v>
      </c>
      <c r="CF67" s="24" t="s">
        <v>65</v>
      </c>
      <c r="CG67" s="24" t="s">
        <v>56</v>
      </c>
      <c r="CH67" s="24" t="s">
        <v>59</v>
      </c>
      <c r="CI67" s="23">
        <v>0.7</v>
      </c>
      <c r="CJ67" s="23">
        <v>57</v>
      </c>
      <c r="CK67" s="24" t="s">
        <v>60</v>
      </c>
      <c r="CL67" s="22"/>
      <c r="CM67" s="23">
        <v>0.1</v>
      </c>
      <c r="CN67" s="23">
        <v>4.0999999999999996</v>
      </c>
      <c r="CO67" s="24" t="s">
        <v>56</v>
      </c>
      <c r="CP67" s="24" t="s">
        <v>66</v>
      </c>
      <c r="CQ67" s="23">
        <v>0.1</v>
      </c>
      <c r="CR67" s="23">
        <v>15</v>
      </c>
      <c r="CS67" s="24" t="s">
        <v>56</v>
      </c>
      <c r="CT67" s="24" t="s">
        <v>57</v>
      </c>
      <c r="CU67" s="23">
        <v>10</v>
      </c>
      <c r="CV67" s="23">
        <v>3.6999999999999998E-2</v>
      </c>
      <c r="CW67" s="24" t="s">
        <v>60</v>
      </c>
      <c r="CX67" s="24" t="s">
        <v>57</v>
      </c>
      <c r="CY67" s="23">
        <v>3.0000000000000001E-3</v>
      </c>
      <c r="CZ67" s="23"/>
      <c r="DA67" s="23"/>
      <c r="DB67" s="23"/>
      <c r="DC67" s="23"/>
      <c r="DD67" s="23">
        <v>1.7999999999999999E-2</v>
      </c>
      <c r="DE67" s="24" t="s">
        <v>60</v>
      </c>
      <c r="DF67" s="22"/>
      <c r="DG67" s="23">
        <v>3.0000000000000001E-3</v>
      </c>
      <c r="DH67" s="23">
        <v>590</v>
      </c>
      <c r="DI67" s="24" t="s">
        <v>60</v>
      </c>
      <c r="DJ67" s="24" t="s">
        <v>57</v>
      </c>
      <c r="DK67" s="23">
        <v>1</v>
      </c>
      <c r="DL67" s="23">
        <v>210</v>
      </c>
      <c r="DM67" s="24" t="s">
        <v>60</v>
      </c>
      <c r="DN67" s="22"/>
      <c r="DO67" s="22">
        <v>10</v>
      </c>
      <c r="DP67" s="23">
        <v>0.26300000000000001</v>
      </c>
      <c r="DQ67" s="24" t="s">
        <v>60</v>
      </c>
      <c r="DR67" s="22"/>
      <c r="DS67" s="23">
        <v>1E-3</v>
      </c>
      <c r="DT67" s="24" t="s">
        <v>68</v>
      </c>
      <c r="DU67" s="24" t="s">
        <v>60</v>
      </c>
      <c r="ED67" t="s">
        <v>445</v>
      </c>
    </row>
    <row r="68" spans="1:134">
      <c r="A68" s="6">
        <v>29</v>
      </c>
      <c r="B68" s="6">
        <v>2014</v>
      </c>
      <c r="C68" s="7" t="s">
        <v>231</v>
      </c>
      <c r="D68" s="8" t="s">
        <v>97</v>
      </c>
      <c r="E68" s="9" t="s">
        <v>98</v>
      </c>
      <c r="F68" s="9" t="s">
        <v>99</v>
      </c>
      <c r="G68" s="11">
        <v>37.426000000000002</v>
      </c>
      <c r="H68" s="11">
        <v>-107.674629</v>
      </c>
      <c r="I68" s="29" t="s">
        <v>209</v>
      </c>
      <c r="J68" s="30">
        <v>10.3</v>
      </c>
      <c r="K68" s="29" t="s">
        <v>210</v>
      </c>
      <c r="L68" s="12" t="s">
        <v>232</v>
      </c>
      <c r="M68" s="13" t="s">
        <v>233</v>
      </c>
      <c r="N68" s="14" t="s">
        <v>144</v>
      </c>
      <c r="O68" s="14"/>
      <c r="P68" s="14" t="s">
        <v>234</v>
      </c>
      <c r="Q68" s="15" t="s">
        <v>53</v>
      </c>
      <c r="R68" s="29" t="s">
        <v>235</v>
      </c>
      <c r="S68" s="31">
        <v>41857</v>
      </c>
      <c r="T68" s="17">
        <v>218</v>
      </c>
      <c r="U68" s="32">
        <v>0.5625</v>
      </c>
      <c r="V68" s="29" t="s">
        <v>216</v>
      </c>
      <c r="W68" s="19">
        <v>2</v>
      </c>
      <c r="X68" s="24" t="s">
        <v>95</v>
      </c>
      <c r="Y68" s="24" t="s">
        <v>56</v>
      </c>
      <c r="Z68" s="24" t="s">
        <v>57</v>
      </c>
      <c r="AA68" s="23">
        <v>40</v>
      </c>
      <c r="AB68" s="22" t="s">
        <v>103</v>
      </c>
      <c r="AC68" s="24" t="s">
        <v>56</v>
      </c>
      <c r="AD68" s="24" t="s">
        <v>59</v>
      </c>
      <c r="AE68" s="23">
        <v>0.1</v>
      </c>
      <c r="AF68" s="23">
        <v>3.5</v>
      </c>
      <c r="AG68" s="24" t="s">
        <v>56</v>
      </c>
      <c r="AH68" s="24" t="s">
        <v>57</v>
      </c>
      <c r="AI68" s="23">
        <v>0.1</v>
      </c>
      <c r="AJ68" s="24" t="s">
        <v>58</v>
      </c>
      <c r="AK68" s="24" t="s">
        <v>56</v>
      </c>
      <c r="AL68" s="24" t="s">
        <v>59</v>
      </c>
      <c r="AM68" s="23">
        <v>7.0000000000000007E-2</v>
      </c>
      <c r="AN68" s="23">
        <v>17</v>
      </c>
      <c r="AO68" s="24" t="s">
        <v>60</v>
      </c>
      <c r="AP68" s="22"/>
      <c r="AQ68" s="23">
        <v>0.02</v>
      </c>
      <c r="AR68" s="24" t="s">
        <v>61</v>
      </c>
      <c r="AS68" s="24" t="s">
        <v>56</v>
      </c>
      <c r="AT68" s="24" t="s">
        <v>59</v>
      </c>
      <c r="AU68" s="23">
        <v>1</v>
      </c>
      <c r="AV68" s="24" t="s">
        <v>62</v>
      </c>
      <c r="AW68" s="24" t="s">
        <v>56</v>
      </c>
      <c r="AX68" s="24" t="s">
        <v>59</v>
      </c>
      <c r="AY68" s="23">
        <v>4</v>
      </c>
      <c r="AZ68" s="23">
        <v>59</v>
      </c>
      <c r="BA68" s="24" t="s">
        <v>60</v>
      </c>
      <c r="BB68" s="24" t="s">
        <v>57</v>
      </c>
      <c r="BC68" s="23">
        <v>1</v>
      </c>
      <c r="BD68" s="23">
        <v>17</v>
      </c>
      <c r="BE68" s="24" t="s">
        <v>56</v>
      </c>
      <c r="BF68" s="24" t="s">
        <v>57</v>
      </c>
      <c r="BG68" s="23">
        <v>3</v>
      </c>
      <c r="BH68" s="23">
        <v>73</v>
      </c>
      <c r="BI68" s="24" t="s">
        <v>56</v>
      </c>
      <c r="BJ68" s="24" t="s">
        <v>57</v>
      </c>
      <c r="BK68" s="23">
        <v>3</v>
      </c>
      <c r="BL68" s="24" t="s">
        <v>63</v>
      </c>
      <c r="BM68" s="24" t="s">
        <v>56</v>
      </c>
      <c r="BN68" s="24" t="s">
        <v>59</v>
      </c>
      <c r="BO68" s="23">
        <v>0.15</v>
      </c>
      <c r="BP68" s="23">
        <v>3.4</v>
      </c>
      <c r="BQ68" s="24" t="s">
        <v>60</v>
      </c>
      <c r="BR68" s="22"/>
      <c r="BS68" s="22">
        <v>0.06</v>
      </c>
      <c r="BT68" s="24" t="s">
        <v>104</v>
      </c>
      <c r="BU68" s="24" t="s">
        <v>56</v>
      </c>
      <c r="BV68" s="24" t="s">
        <v>59</v>
      </c>
      <c r="BW68" s="23">
        <v>2</v>
      </c>
      <c r="BX68" s="24" t="s">
        <v>61</v>
      </c>
      <c r="BY68" s="24" t="s">
        <v>56</v>
      </c>
      <c r="BZ68" s="24" t="s">
        <v>59</v>
      </c>
      <c r="CA68" s="23">
        <v>1</v>
      </c>
      <c r="CB68" s="24" t="s">
        <v>64</v>
      </c>
      <c r="CC68" s="24" t="s">
        <v>56</v>
      </c>
      <c r="CD68" s="24" t="s">
        <v>59</v>
      </c>
      <c r="CE68" s="22">
        <v>0.17</v>
      </c>
      <c r="CF68" s="24" t="s">
        <v>65</v>
      </c>
      <c r="CG68" s="24" t="s">
        <v>56</v>
      </c>
      <c r="CH68" s="24" t="s">
        <v>59</v>
      </c>
      <c r="CI68" s="23">
        <v>0.7</v>
      </c>
      <c r="CJ68" s="23">
        <v>0.73</v>
      </c>
      <c r="CK68" s="24" t="s">
        <v>60</v>
      </c>
      <c r="CL68" s="22"/>
      <c r="CM68" s="23">
        <v>0.1</v>
      </c>
      <c r="CN68" s="23">
        <v>0.97</v>
      </c>
      <c r="CO68" s="24" t="s">
        <v>56</v>
      </c>
      <c r="CP68" s="24" t="s">
        <v>66</v>
      </c>
      <c r="CQ68" s="23">
        <v>0.1</v>
      </c>
      <c r="CR68" s="24" t="s">
        <v>67</v>
      </c>
      <c r="CS68" s="24" t="s">
        <v>56</v>
      </c>
      <c r="CT68" s="24" t="s">
        <v>59</v>
      </c>
      <c r="CU68" s="23">
        <v>10</v>
      </c>
      <c r="CV68" s="24" t="s">
        <v>105</v>
      </c>
      <c r="CW68" s="24" t="s">
        <v>60</v>
      </c>
      <c r="CX68" s="24" t="s">
        <v>59</v>
      </c>
      <c r="CY68" s="23">
        <v>3.0000000000000001E-3</v>
      </c>
      <c r="CZ68" s="23"/>
      <c r="DA68" s="23"/>
      <c r="DB68" s="23"/>
      <c r="DC68" s="23"/>
      <c r="DD68" s="22">
        <v>3.0000000000000001E-3</v>
      </c>
      <c r="DE68" s="24" t="s">
        <v>60</v>
      </c>
      <c r="DF68" s="24" t="s">
        <v>59</v>
      </c>
      <c r="DG68" s="23">
        <v>3.0000000000000001E-3</v>
      </c>
      <c r="DH68" s="23">
        <v>6.8</v>
      </c>
      <c r="DI68" s="24" t="s">
        <v>60</v>
      </c>
      <c r="DJ68" s="24" t="s">
        <v>57</v>
      </c>
      <c r="DK68" s="23">
        <v>1</v>
      </c>
      <c r="DL68" s="23">
        <v>52</v>
      </c>
      <c r="DM68" s="24" t="s">
        <v>60</v>
      </c>
      <c r="DN68" s="22"/>
      <c r="DO68" s="22">
        <v>10</v>
      </c>
      <c r="DP68" s="23">
        <v>0.156</v>
      </c>
      <c r="DQ68" s="24" t="s">
        <v>60</v>
      </c>
      <c r="DR68" s="22"/>
      <c r="DS68" s="23">
        <v>1E-3</v>
      </c>
      <c r="DT68" s="24" t="s">
        <v>68</v>
      </c>
      <c r="DU68" s="24" t="s">
        <v>60</v>
      </c>
      <c r="ED68" t="s">
        <v>445</v>
      </c>
    </row>
    <row r="69" spans="1:134">
      <c r="A69" s="6">
        <v>30</v>
      </c>
      <c r="B69" s="6">
        <v>2014</v>
      </c>
      <c r="C69" s="7" t="s">
        <v>236</v>
      </c>
      <c r="D69" s="8" t="s">
        <v>97</v>
      </c>
      <c r="E69" s="9" t="s">
        <v>98</v>
      </c>
      <c r="F69" s="9" t="s">
        <v>99</v>
      </c>
      <c r="G69" s="11">
        <v>37.426000000000002</v>
      </c>
      <c r="H69" s="11">
        <v>-107.674629</v>
      </c>
      <c r="I69" s="29" t="s">
        <v>209</v>
      </c>
      <c r="J69" s="30">
        <v>10.3</v>
      </c>
      <c r="K69" s="29" t="s">
        <v>210</v>
      </c>
      <c r="L69" s="12" t="s">
        <v>232</v>
      </c>
      <c r="M69" s="13" t="s">
        <v>233</v>
      </c>
      <c r="N69" s="14" t="s">
        <v>144</v>
      </c>
      <c r="O69" s="14"/>
      <c r="P69" s="14" t="s">
        <v>234</v>
      </c>
      <c r="Q69" s="15" t="s">
        <v>119</v>
      </c>
      <c r="R69" s="29" t="s">
        <v>237</v>
      </c>
      <c r="S69" s="31">
        <v>41857</v>
      </c>
      <c r="T69" s="17">
        <v>218</v>
      </c>
      <c r="U69" s="32">
        <v>0.5625</v>
      </c>
      <c r="V69" s="29" t="s">
        <v>216</v>
      </c>
      <c r="W69" s="19">
        <v>2</v>
      </c>
      <c r="X69" s="24" t="s">
        <v>95</v>
      </c>
      <c r="Y69" s="24" t="s">
        <v>56</v>
      </c>
      <c r="Z69" s="24" t="s">
        <v>57</v>
      </c>
      <c r="AA69" s="23">
        <v>40</v>
      </c>
      <c r="AB69" s="22" t="s">
        <v>103</v>
      </c>
      <c r="AC69" s="24" t="s">
        <v>56</v>
      </c>
      <c r="AD69" s="24" t="s">
        <v>59</v>
      </c>
      <c r="AE69" s="23">
        <v>0.1</v>
      </c>
      <c r="AF69" s="23">
        <v>2.7</v>
      </c>
      <c r="AG69" s="24" t="s">
        <v>56</v>
      </c>
      <c r="AH69" s="24" t="s">
        <v>57</v>
      </c>
      <c r="AI69" s="23">
        <v>0.1</v>
      </c>
      <c r="AJ69" s="24" t="s">
        <v>58</v>
      </c>
      <c r="AK69" s="24" t="s">
        <v>56</v>
      </c>
      <c r="AL69" s="24" t="s">
        <v>59</v>
      </c>
      <c r="AM69" s="23">
        <v>7.0000000000000007E-2</v>
      </c>
      <c r="AN69" s="23">
        <v>15</v>
      </c>
      <c r="AO69" s="24" t="s">
        <v>60</v>
      </c>
      <c r="AP69" s="22"/>
      <c r="AQ69" s="23">
        <v>0.02</v>
      </c>
      <c r="AR69" s="24" t="s">
        <v>61</v>
      </c>
      <c r="AS69" s="24" t="s">
        <v>56</v>
      </c>
      <c r="AT69" s="24" t="s">
        <v>59</v>
      </c>
      <c r="AU69" s="23">
        <v>1</v>
      </c>
      <c r="AV69" s="24" t="s">
        <v>62</v>
      </c>
      <c r="AW69" s="24" t="s">
        <v>56</v>
      </c>
      <c r="AX69" s="24" t="s">
        <v>59</v>
      </c>
      <c r="AY69" s="23">
        <v>4</v>
      </c>
      <c r="AZ69" s="23">
        <v>56</v>
      </c>
      <c r="BA69" s="24" t="s">
        <v>60</v>
      </c>
      <c r="BB69" s="24" t="s">
        <v>57</v>
      </c>
      <c r="BC69" s="23">
        <v>1</v>
      </c>
      <c r="BD69" s="23">
        <v>16</v>
      </c>
      <c r="BE69" s="24" t="s">
        <v>56</v>
      </c>
      <c r="BF69" s="24" t="s">
        <v>57</v>
      </c>
      <c r="BG69" s="23">
        <v>3</v>
      </c>
      <c r="BH69" s="23">
        <v>56</v>
      </c>
      <c r="BI69" s="24" t="s">
        <v>56</v>
      </c>
      <c r="BJ69" s="24" t="s">
        <v>57</v>
      </c>
      <c r="BK69" s="23">
        <v>3</v>
      </c>
      <c r="BL69" s="24" t="s">
        <v>63</v>
      </c>
      <c r="BM69" s="24" t="s">
        <v>56</v>
      </c>
      <c r="BN69" s="24" t="s">
        <v>59</v>
      </c>
      <c r="BO69" s="23">
        <v>0.15</v>
      </c>
      <c r="BP69" s="23">
        <v>3.3</v>
      </c>
      <c r="BQ69" s="24" t="s">
        <v>60</v>
      </c>
      <c r="BR69" s="22"/>
      <c r="BS69" s="22">
        <v>0.06</v>
      </c>
      <c r="BT69" s="24" t="s">
        <v>104</v>
      </c>
      <c r="BU69" s="24" t="s">
        <v>56</v>
      </c>
      <c r="BV69" s="24" t="s">
        <v>59</v>
      </c>
      <c r="BW69" s="23">
        <v>2</v>
      </c>
      <c r="BX69" s="24" t="s">
        <v>61</v>
      </c>
      <c r="BY69" s="24" t="s">
        <v>56</v>
      </c>
      <c r="BZ69" s="24" t="s">
        <v>59</v>
      </c>
      <c r="CA69" s="23">
        <v>1</v>
      </c>
      <c r="CB69" s="24" t="s">
        <v>64</v>
      </c>
      <c r="CC69" s="24" t="s">
        <v>56</v>
      </c>
      <c r="CD69" s="24" t="s">
        <v>59</v>
      </c>
      <c r="CE69" s="22">
        <v>0.17</v>
      </c>
      <c r="CF69" s="24" t="s">
        <v>65</v>
      </c>
      <c r="CG69" s="24" t="s">
        <v>56</v>
      </c>
      <c r="CH69" s="24" t="s">
        <v>59</v>
      </c>
      <c r="CI69" s="23">
        <v>0.7</v>
      </c>
      <c r="CJ69" s="23">
        <v>0.73</v>
      </c>
      <c r="CK69" s="24" t="s">
        <v>60</v>
      </c>
      <c r="CL69" s="22"/>
      <c r="CM69" s="23">
        <v>0.1</v>
      </c>
      <c r="CN69" s="23">
        <v>0.91</v>
      </c>
      <c r="CO69" s="24" t="s">
        <v>56</v>
      </c>
      <c r="CP69" s="24" t="s">
        <v>66</v>
      </c>
      <c r="CQ69" s="23">
        <v>0.1</v>
      </c>
      <c r="CR69" s="24" t="s">
        <v>67</v>
      </c>
      <c r="CS69" s="24" t="s">
        <v>56</v>
      </c>
      <c r="CT69" s="24" t="s">
        <v>59</v>
      </c>
      <c r="CU69" s="23">
        <v>10</v>
      </c>
      <c r="CV69" s="23">
        <v>1.7999999999999999E-2</v>
      </c>
      <c r="CW69" s="24" t="s">
        <v>60</v>
      </c>
      <c r="CX69" s="24" t="s">
        <v>57</v>
      </c>
      <c r="CY69" s="23">
        <v>3.0000000000000001E-3</v>
      </c>
      <c r="CZ69" s="23"/>
      <c r="DA69" s="23"/>
      <c r="DB69" s="23"/>
      <c r="DC69" s="23"/>
      <c r="DD69" s="22">
        <v>3.0000000000000001E-3</v>
      </c>
      <c r="DE69" s="24" t="s">
        <v>60</v>
      </c>
      <c r="DF69" s="24" t="s">
        <v>59</v>
      </c>
      <c r="DG69" s="23">
        <v>3.0000000000000001E-3</v>
      </c>
      <c r="DH69" s="23">
        <v>6.8</v>
      </c>
      <c r="DI69" s="24" t="s">
        <v>60</v>
      </c>
      <c r="DJ69" s="24" t="s">
        <v>57</v>
      </c>
      <c r="DK69" s="23">
        <v>1</v>
      </c>
      <c r="DL69" s="23">
        <v>51</v>
      </c>
      <c r="DM69" s="24" t="s">
        <v>60</v>
      </c>
      <c r="DN69" s="22"/>
      <c r="DO69" s="22">
        <v>10</v>
      </c>
      <c r="DP69" s="23">
        <v>0.13400000000000001</v>
      </c>
      <c r="DQ69" s="24" t="s">
        <v>60</v>
      </c>
      <c r="DR69" s="22"/>
      <c r="DS69" s="23">
        <v>1E-3</v>
      </c>
      <c r="DT69" s="24" t="s">
        <v>68</v>
      </c>
      <c r="DU69" s="24" t="s">
        <v>60</v>
      </c>
      <c r="ED69" t="s">
        <v>445</v>
      </c>
    </row>
    <row r="70" spans="1:134">
      <c r="A70" s="6">
        <v>31</v>
      </c>
      <c r="B70" s="6">
        <v>2014</v>
      </c>
      <c r="C70" s="7" t="s">
        <v>238</v>
      </c>
      <c r="D70" s="8" t="s">
        <v>97</v>
      </c>
      <c r="E70" s="9" t="s">
        <v>98</v>
      </c>
      <c r="F70" s="9" t="s">
        <v>99</v>
      </c>
      <c r="G70" s="11">
        <v>37.426000000000002</v>
      </c>
      <c r="H70" s="11">
        <v>-107.674629</v>
      </c>
      <c r="I70" s="29" t="s">
        <v>209</v>
      </c>
      <c r="J70" s="30">
        <v>10.3</v>
      </c>
      <c r="K70" s="29" t="s">
        <v>210</v>
      </c>
      <c r="L70" s="12" t="s">
        <v>122</v>
      </c>
      <c r="M70" s="12" t="s">
        <v>122</v>
      </c>
      <c r="N70" s="12" t="s">
        <v>122</v>
      </c>
      <c r="O70" s="12"/>
      <c r="P70" s="12" t="s">
        <v>122</v>
      </c>
      <c r="Q70" s="15" t="s">
        <v>123</v>
      </c>
      <c r="R70" s="29" t="s">
        <v>239</v>
      </c>
      <c r="S70" s="31">
        <v>41857</v>
      </c>
      <c r="T70" s="17">
        <v>218</v>
      </c>
      <c r="U70" s="32">
        <v>0.5625</v>
      </c>
      <c r="V70" s="29" t="s">
        <v>216</v>
      </c>
      <c r="W70" s="12" t="s">
        <v>122</v>
      </c>
      <c r="X70" s="24" t="s">
        <v>95</v>
      </c>
      <c r="Y70" s="24" t="s">
        <v>56</v>
      </c>
      <c r="Z70" s="24" t="s">
        <v>57</v>
      </c>
      <c r="AA70" s="23">
        <v>40</v>
      </c>
      <c r="AB70" s="22" t="s">
        <v>103</v>
      </c>
      <c r="AC70" s="24" t="s">
        <v>56</v>
      </c>
      <c r="AD70" s="24" t="s">
        <v>59</v>
      </c>
      <c r="AE70" s="23">
        <v>0.1</v>
      </c>
      <c r="AF70" s="22" t="s">
        <v>103</v>
      </c>
      <c r="AG70" s="24" t="s">
        <v>56</v>
      </c>
      <c r="AH70" s="24" t="s">
        <v>59</v>
      </c>
      <c r="AI70" s="23">
        <v>0.1</v>
      </c>
      <c r="AJ70" s="24" t="s">
        <v>58</v>
      </c>
      <c r="AK70" s="24" t="s">
        <v>56</v>
      </c>
      <c r="AL70" s="24" t="s">
        <v>59</v>
      </c>
      <c r="AM70" s="23">
        <v>7.0000000000000007E-2</v>
      </c>
      <c r="AN70" s="23">
        <v>2.1999999999999999E-2</v>
      </c>
      <c r="AO70" s="24" t="s">
        <v>60</v>
      </c>
      <c r="AP70" s="22"/>
      <c r="AQ70" s="23">
        <v>0.02</v>
      </c>
      <c r="AR70" s="24" t="s">
        <v>61</v>
      </c>
      <c r="AS70" s="24" t="s">
        <v>56</v>
      </c>
      <c r="AT70" s="24" t="s">
        <v>59</v>
      </c>
      <c r="AU70" s="23">
        <v>1</v>
      </c>
      <c r="AV70" s="24" t="s">
        <v>62</v>
      </c>
      <c r="AW70" s="24" t="s">
        <v>56</v>
      </c>
      <c r="AX70" s="24" t="s">
        <v>59</v>
      </c>
      <c r="AY70" s="23">
        <v>4</v>
      </c>
      <c r="AZ70" s="24" t="s">
        <v>61</v>
      </c>
      <c r="BA70" s="24" t="s">
        <v>60</v>
      </c>
      <c r="BB70" s="24" t="s">
        <v>59</v>
      </c>
      <c r="BC70" s="23">
        <v>1</v>
      </c>
      <c r="BD70" s="24" t="s">
        <v>125</v>
      </c>
      <c r="BE70" s="24" t="s">
        <v>56</v>
      </c>
      <c r="BF70" s="24" t="s">
        <v>59</v>
      </c>
      <c r="BG70" s="23">
        <v>3</v>
      </c>
      <c r="BH70" s="24" t="s">
        <v>125</v>
      </c>
      <c r="BI70" s="24" t="s">
        <v>56</v>
      </c>
      <c r="BJ70" s="24" t="s">
        <v>59</v>
      </c>
      <c r="BK70" s="23">
        <v>3</v>
      </c>
      <c r="BL70" s="24" t="s">
        <v>63</v>
      </c>
      <c r="BM70" s="24" t="s">
        <v>56</v>
      </c>
      <c r="BN70" s="24" t="s">
        <v>59</v>
      </c>
      <c r="BO70" s="23">
        <v>0.15</v>
      </c>
      <c r="BP70" s="24" t="s">
        <v>126</v>
      </c>
      <c r="BQ70" s="24" t="s">
        <v>60</v>
      </c>
      <c r="BR70" s="24" t="s">
        <v>59</v>
      </c>
      <c r="BS70" s="22">
        <v>0.06</v>
      </c>
      <c r="BT70" s="24" t="s">
        <v>104</v>
      </c>
      <c r="BU70" s="24" t="s">
        <v>56</v>
      </c>
      <c r="BV70" s="24" t="s">
        <v>59</v>
      </c>
      <c r="BW70" s="23">
        <v>2</v>
      </c>
      <c r="BX70" s="24" t="s">
        <v>61</v>
      </c>
      <c r="BY70" s="24" t="s">
        <v>56</v>
      </c>
      <c r="BZ70" s="24" t="s">
        <v>59</v>
      </c>
      <c r="CA70" s="23">
        <v>1</v>
      </c>
      <c r="CB70" s="24" t="s">
        <v>64</v>
      </c>
      <c r="CC70" s="24" t="s">
        <v>56</v>
      </c>
      <c r="CD70" s="24" t="s">
        <v>59</v>
      </c>
      <c r="CE70" s="22">
        <v>0.17</v>
      </c>
      <c r="CF70" s="24" t="s">
        <v>65</v>
      </c>
      <c r="CG70" s="24" t="s">
        <v>56</v>
      </c>
      <c r="CH70" s="24" t="s">
        <v>59</v>
      </c>
      <c r="CI70" s="23">
        <v>0.7</v>
      </c>
      <c r="CJ70" s="24" t="s">
        <v>103</v>
      </c>
      <c r="CK70" s="24" t="s">
        <v>60</v>
      </c>
      <c r="CL70" s="24" t="s">
        <v>59</v>
      </c>
      <c r="CM70" s="23">
        <v>0.1</v>
      </c>
      <c r="CN70" s="24" t="s">
        <v>103</v>
      </c>
      <c r="CO70" s="24" t="s">
        <v>56</v>
      </c>
      <c r="CP70" s="24" t="s">
        <v>59</v>
      </c>
      <c r="CQ70" s="23">
        <v>0.1</v>
      </c>
      <c r="CR70" s="24" t="s">
        <v>67</v>
      </c>
      <c r="CS70" s="24" t="s">
        <v>56</v>
      </c>
      <c r="CT70" s="24" t="s">
        <v>59</v>
      </c>
      <c r="CU70" s="23">
        <v>10</v>
      </c>
      <c r="CV70" s="23">
        <v>1.4999999999999999E-2</v>
      </c>
      <c r="CW70" s="24" t="s">
        <v>60</v>
      </c>
      <c r="CX70" s="24" t="s">
        <v>57</v>
      </c>
      <c r="CY70" s="23">
        <v>3.0000000000000001E-3</v>
      </c>
      <c r="CZ70" s="23"/>
      <c r="DA70" s="23"/>
      <c r="DB70" s="23"/>
      <c r="DC70" s="23"/>
      <c r="DD70" s="22">
        <v>3.0000000000000001E-3</v>
      </c>
      <c r="DE70" s="24" t="s">
        <v>60</v>
      </c>
      <c r="DF70" s="24" t="s">
        <v>59</v>
      </c>
      <c r="DG70" s="23">
        <v>3.0000000000000001E-3</v>
      </c>
      <c r="DH70" s="24" t="s">
        <v>61</v>
      </c>
      <c r="DI70" s="24" t="s">
        <v>60</v>
      </c>
      <c r="DJ70" s="24" t="s">
        <v>59</v>
      </c>
      <c r="DK70" s="23">
        <v>1</v>
      </c>
      <c r="DL70" s="24" t="s">
        <v>67</v>
      </c>
      <c r="DM70" s="24" t="s">
        <v>60</v>
      </c>
      <c r="DN70" s="22" t="s">
        <v>59</v>
      </c>
      <c r="DO70" s="22">
        <v>10</v>
      </c>
      <c r="DP70" s="23">
        <v>6.0999999999999999E-2</v>
      </c>
      <c r="DQ70" s="24" t="s">
        <v>60</v>
      </c>
      <c r="DR70" s="22"/>
      <c r="DS70" s="23">
        <v>1E-3</v>
      </c>
      <c r="DT70" s="24" t="s">
        <v>68</v>
      </c>
      <c r="DU70" s="24" t="s">
        <v>60</v>
      </c>
      <c r="ED70" t="s">
        <v>445</v>
      </c>
    </row>
    <row r="71" spans="1:134">
      <c r="A71" s="6">
        <v>32</v>
      </c>
      <c r="B71" s="6">
        <v>2014</v>
      </c>
      <c r="C71" s="7" t="s">
        <v>240</v>
      </c>
      <c r="D71" s="28">
        <v>9372</v>
      </c>
      <c r="E71" s="9" t="s">
        <v>84</v>
      </c>
      <c r="F71" s="9" t="s">
        <v>85</v>
      </c>
      <c r="G71" s="11">
        <v>37.473984999999999</v>
      </c>
      <c r="H71" s="11">
        <v>-107.546542</v>
      </c>
      <c r="I71" s="29" t="s">
        <v>209</v>
      </c>
      <c r="J71" s="30">
        <v>10.3</v>
      </c>
      <c r="K71" s="29" t="s">
        <v>241</v>
      </c>
      <c r="L71" s="12" t="s">
        <v>242</v>
      </c>
      <c r="M71" s="13" t="s">
        <v>243</v>
      </c>
      <c r="N71" s="14" t="s">
        <v>244</v>
      </c>
      <c r="O71" s="14"/>
      <c r="P71" s="14" t="s">
        <v>245</v>
      </c>
      <c r="Q71" s="15" t="s">
        <v>53</v>
      </c>
      <c r="R71" s="29" t="s">
        <v>246</v>
      </c>
      <c r="S71" s="31">
        <v>41857</v>
      </c>
      <c r="T71" s="17">
        <v>218</v>
      </c>
      <c r="U71" s="32">
        <v>0.65277777777777779</v>
      </c>
      <c r="V71" s="29" t="s">
        <v>216</v>
      </c>
      <c r="W71" s="19">
        <v>2</v>
      </c>
      <c r="X71" s="23">
        <v>90</v>
      </c>
      <c r="Y71" s="24" t="s">
        <v>56</v>
      </c>
      <c r="Z71" s="24" t="s">
        <v>57</v>
      </c>
      <c r="AA71" s="23">
        <v>40</v>
      </c>
      <c r="AB71" s="23">
        <v>0.18</v>
      </c>
      <c r="AC71" s="24" t="s">
        <v>56</v>
      </c>
      <c r="AD71" s="24" t="s">
        <v>66</v>
      </c>
      <c r="AE71" s="23">
        <v>0.1</v>
      </c>
      <c r="AF71" s="23">
        <v>3.4</v>
      </c>
      <c r="AG71" s="24" t="s">
        <v>56</v>
      </c>
      <c r="AH71" s="24" t="s">
        <v>57</v>
      </c>
      <c r="AI71" s="23">
        <v>0.1</v>
      </c>
      <c r="AJ71" s="24" t="s">
        <v>58</v>
      </c>
      <c r="AK71" s="24" t="s">
        <v>56</v>
      </c>
      <c r="AL71" s="24" t="s">
        <v>59</v>
      </c>
      <c r="AM71" s="23">
        <v>7.0000000000000007E-2</v>
      </c>
      <c r="AN71" s="23">
        <v>7.6</v>
      </c>
      <c r="AO71" s="24" t="s">
        <v>60</v>
      </c>
      <c r="AP71" s="22"/>
      <c r="AQ71" s="23">
        <v>0.02</v>
      </c>
      <c r="AR71" s="24" t="s">
        <v>61</v>
      </c>
      <c r="AS71" s="24" t="s">
        <v>56</v>
      </c>
      <c r="AT71" s="24" t="s">
        <v>59</v>
      </c>
      <c r="AU71" s="23">
        <v>1</v>
      </c>
      <c r="AV71" s="24" t="s">
        <v>62</v>
      </c>
      <c r="AW71" s="24" t="s">
        <v>56</v>
      </c>
      <c r="AX71" s="24" t="s">
        <v>59</v>
      </c>
      <c r="AY71" s="23">
        <v>4</v>
      </c>
      <c r="AZ71" s="23">
        <v>29</v>
      </c>
      <c r="BA71" s="24" t="s">
        <v>60</v>
      </c>
      <c r="BB71" s="24" t="s">
        <v>57</v>
      </c>
      <c r="BC71" s="23">
        <v>1</v>
      </c>
      <c r="BD71" s="23">
        <v>15</v>
      </c>
      <c r="BE71" s="24" t="s">
        <v>56</v>
      </c>
      <c r="BF71" s="24" t="s">
        <v>57</v>
      </c>
      <c r="BG71" s="23">
        <v>3</v>
      </c>
      <c r="BH71" s="23">
        <v>77</v>
      </c>
      <c r="BI71" s="24" t="s">
        <v>56</v>
      </c>
      <c r="BJ71" s="24" t="s">
        <v>57</v>
      </c>
      <c r="BK71" s="23">
        <v>3</v>
      </c>
      <c r="BL71" s="24" t="s">
        <v>63</v>
      </c>
      <c r="BM71" s="24" t="s">
        <v>56</v>
      </c>
      <c r="BN71" s="24" t="s">
        <v>59</v>
      </c>
      <c r="BO71" s="23">
        <v>0.15</v>
      </c>
      <c r="BP71" s="23">
        <v>2</v>
      </c>
      <c r="BQ71" s="24" t="s">
        <v>60</v>
      </c>
      <c r="BR71" s="22"/>
      <c r="BS71" s="22">
        <v>0.06</v>
      </c>
      <c r="BT71" s="23">
        <v>17</v>
      </c>
      <c r="BU71" s="24" t="s">
        <v>56</v>
      </c>
      <c r="BV71" s="24" t="s">
        <v>57</v>
      </c>
      <c r="BW71" s="23">
        <v>2</v>
      </c>
      <c r="BX71" s="23">
        <v>1.4</v>
      </c>
      <c r="BY71" s="24" t="s">
        <v>56</v>
      </c>
      <c r="BZ71" s="22"/>
      <c r="CA71" s="23">
        <v>1</v>
      </c>
      <c r="CB71" s="24" t="s">
        <v>64</v>
      </c>
      <c r="CC71" s="24" t="s">
        <v>56</v>
      </c>
      <c r="CD71" s="24" t="s">
        <v>59</v>
      </c>
      <c r="CE71" s="22">
        <v>0.17</v>
      </c>
      <c r="CF71" s="24" t="s">
        <v>65</v>
      </c>
      <c r="CG71" s="24" t="s">
        <v>56</v>
      </c>
      <c r="CH71" s="24" t="s">
        <v>59</v>
      </c>
      <c r="CI71" s="23">
        <v>0.7</v>
      </c>
      <c r="CJ71" s="23">
        <v>0.63</v>
      </c>
      <c r="CK71" s="24" t="s">
        <v>60</v>
      </c>
      <c r="CL71" s="22"/>
      <c r="CM71" s="23">
        <v>0.1</v>
      </c>
      <c r="CN71" s="23">
        <v>0.37</v>
      </c>
      <c r="CO71" s="24" t="s">
        <v>56</v>
      </c>
      <c r="CP71" s="24" t="s">
        <v>66</v>
      </c>
      <c r="CQ71" s="23">
        <v>0.1</v>
      </c>
      <c r="CR71" s="24" t="s">
        <v>67</v>
      </c>
      <c r="CS71" s="24" t="s">
        <v>56</v>
      </c>
      <c r="CT71" s="24" t="s">
        <v>59</v>
      </c>
      <c r="CU71" s="23">
        <v>10</v>
      </c>
      <c r="CV71" s="23">
        <v>1.4999999999999999E-2</v>
      </c>
      <c r="CW71" s="24" t="s">
        <v>60</v>
      </c>
      <c r="CX71" s="24" t="s">
        <v>57</v>
      </c>
      <c r="CY71" s="23">
        <v>3.0000000000000001E-3</v>
      </c>
      <c r="CZ71" s="23"/>
      <c r="DA71" s="23"/>
      <c r="DB71" s="23"/>
      <c r="DC71" s="23"/>
      <c r="DD71" s="23">
        <v>9.7000000000000003E-3</v>
      </c>
      <c r="DE71" s="24" t="s">
        <v>60</v>
      </c>
      <c r="DF71" s="22"/>
      <c r="DG71" s="23">
        <v>3.0000000000000001E-3</v>
      </c>
      <c r="DH71" s="23">
        <v>8.1999999999999993</v>
      </c>
      <c r="DI71" s="24" t="s">
        <v>60</v>
      </c>
      <c r="DJ71" s="24" t="s">
        <v>57</v>
      </c>
      <c r="DK71" s="23">
        <v>1</v>
      </c>
      <c r="DL71" s="23">
        <v>22</v>
      </c>
      <c r="DM71" s="24" t="s">
        <v>60</v>
      </c>
      <c r="DN71" s="22"/>
      <c r="DO71" s="22">
        <v>10</v>
      </c>
      <c r="DP71" s="23">
        <v>0.19500000000000001</v>
      </c>
      <c r="DQ71" s="24" t="s">
        <v>60</v>
      </c>
      <c r="DR71" s="22"/>
      <c r="DS71" s="23">
        <v>1E-3</v>
      </c>
      <c r="DT71" s="23">
        <v>9.1999999999999998E-2</v>
      </c>
      <c r="DU71" s="24" t="s">
        <v>60</v>
      </c>
      <c r="ED71" t="s">
        <v>445</v>
      </c>
    </row>
    <row r="72" spans="1:134">
      <c r="A72" s="6">
        <v>33</v>
      </c>
      <c r="B72" s="6">
        <v>2014</v>
      </c>
      <c r="C72" s="7" t="s">
        <v>247</v>
      </c>
      <c r="D72" s="8">
        <v>9245</v>
      </c>
      <c r="E72" s="9" t="s">
        <v>107</v>
      </c>
      <c r="F72" s="9" t="s">
        <v>108</v>
      </c>
      <c r="G72" s="11">
        <v>37.172530000000002</v>
      </c>
      <c r="H72" s="11">
        <v>-107.296858</v>
      </c>
      <c r="I72" s="29" t="s">
        <v>209</v>
      </c>
      <c r="J72" s="30">
        <v>10.3</v>
      </c>
      <c r="K72" s="29" t="s">
        <v>210</v>
      </c>
      <c r="L72" s="12" t="s">
        <v>248</v>
      </c>
      <c r="M72" s="13" t="s">
        <v>249</v>
      </c>
      <c r="N72" s="14" t="s">
        <v>250</v>
      </c>
      <c r="O72" s="14"/>
      <c r="P72" s="14" t="s">
        <v>251</v>
      </c>
      <c r="Q72" s="15" t="s">
        <v>53</v>
      </c>
      <c r="R72" s="29" t="s">
        <v>252</v>
      </c>
      <c r="S72" s="31">
        <v>41858</v>
      </c>
      <c r="T72" s="17">
        <v>219</v>
      </c>
      <c r="U72" s="32">
        <v>0.36319444444444443</v>
      </c>
      <c r="V72" s="29" t="s">
        <v>216</v>
      </c>
      <c r="W72" s="19">
        <v>2</v>
      </c>
      <c r="X72" s="24" t="s">
        <v>95</v>
      </c>
      <c r="Y72" s="24" t="s">
        <v>56</v>
      </c>
      <c r="Z72" s="24" t="s">
        <v>57</v>
      </c>
      <c r="AA72" s="23">
        <v>40</v>
      </c>
      <c r="AB72" s="23">
        <v>1.5</v>
      </c>
      <c r="AC72" s="24" t="s">
        <v>56</v>
      </c>
      <c r="AD72" s="24" t="s">
        <v>57</v>
      </c>
      <c r="AE72" s="23">
        <v>0.1</v>
      </c>
      <c r="AF72" s="22" t="s">
        <v>103</v>
      </c>
      <c r="AG72" s="24" t="s">
        <v>56</v>
      </c>
      <c r="AH72" s="24" t="s">
        <v>59</v>
      </c>
      <c r="AI72" s="23">
        <v>0.1</v>
      </c>
      <c r="AJ72" s="24" t="s">
        <v>58</v>
      </c>
      <c r="AK72" s="24" t="s">
        <v>56</v>
      </c>
      <c r="AL72" s="24" t="s">
        <v>59</v>
      </c>
      <c r="AM72" s="23">
        <v>7.0000000000000007E-2</v>
      </c>
      <c r="AN72" s="23">
        <v>82</v>
      </c>
      <c r="AO72" s="24" t="s">
        <v>60</v>
      </c>
      <c r="AP72" s="22"/>
      <c r="AQ72" s="23">
        <v>0.02</v>
      </c>
      <c r="AR72" s="24" t="s">
        <v>61</v>
      </c>
      <c r="AS72" s="24" t="s">
        <v>56</v>
      </c>
      <c r="AT72" s="24" t="s">
        <v>59</v>
      </c>
      <c r="AU72" s="23">
        <v>1</v>
      </c>
      <c r="AV72" s="24" t="s">
        <v>62</v>
      </c>
      <c r="AW72" s="24" t="s">
        <v>56</v>
      </c>
      <c r="AX72" s="24" t="s">
        <v>59</v>
      </c>
      <c r="AY72" s="23">
        <v>4</v>
      </c>
      <c r="AZ72" s="23">
        <v>370</v>
      </c>
      <c r="BA72" s="24" t="s">
        <v>60</v>
      </c>
      <c r="BB72" s="24" t="s">
        <v>57</v>
      </c>
      <c r="BC72" s="23">
        <v>1</v>
      </c>
      <c r="BD72" s="23">
        <v>17</v>
      </c>
      <c r="BE72" s="24" t="s">
        <v>56</v>
      </c>
      <c r="BF72" s="24" t="s">
        <v>57</v>
      </c>
      <c r="BG72" s="23">
        <v>3</v>
      </c>
      <c r="BH72" s="23">
        <v>8300</v>
      </c>
      <c r="BI72" s="24" t="s">
        <v>56</v>
      </c>
      <c r="BJ72" s="24" t="s">
        <v>57</v>
      </c>
      <c r="BK72" s="23">
        <v>3</v>
      </c>
      <c r="BL72" s="34">
        <v>0.33</v>
      </c>
      <c r="BM72" s="24" t="s">
        <v>56</v>
      </c>
      <c r="BN72" s="24" t="s">
        <v>66</v>
      </c>
      <c r="BO72" s="23">
        <v>0.15</v>
      </c>
      <c r="BP72" s="23">
        <v>29</v>
      </c>
      <c r="BQ72" s="24" t="s">
        <v>60</v>
      </c>
      <c r="BR72" s="22"/>
      <c r="BS72" s="22">
        <v>0.06</v>
      </c>
      <c r="BT72" s="23">
        <v>20</v>
      </c>
      <c r="BU72" s="24" t="s">
        <v>56</v>
      </c>
      <c r="BV72" s="24" t="s">
        <v>57</v>
      </c>
      <c r="BW72" s="23">
        <v>2</v>
      </c>
      <c r="BX72" s="23">
        <v>2.2000000000000002</v>
      </c>
      <c r="BY72" s="24" t="s">
        <v>56</v>
      </c>
      <c r="BZ72" s="22"/>
      <c r="CA72" s="23">
        <v>1</v>
      </c>
      <c r="CB72" s="23">
        <v>1.1000000000000001</v>
      </c>
      <c r="CC72" s="24" t="s">
        <v>56</v>
      </c>
      <c r="CD72" s="24" t="s">
        <v>57</v>
      </c>
      <c r="CE72" s="22">
        <v>0.17</v>
      </c>
      <c r="CF72" s="24" t="s">
        <v>65</v>
      </c>
      <c r="CG72" s="24" t="s">
        <v>56</v>
      </c>
      <c r="CH72" s="24" t="s">
        <v>59</v>
      </c>
      <c r="CI72" s="23">
        <v>0.7</v>
      </c>
      <c r="CJ72" s="23">
        <v>34</v>
      </c>
      <c r="CK72" s="24" t="s">
        <v>60</v>
      </c>
      <c r="CL72" s="22"/>
      <c r="CM72" s="23">
        <v>0.1</v>
      </c>
      <c r="CN72" s="23">
        <v>1.4</v>
      </c>
      <c r="CO72" s="24" t="s">
        <v>56</v>
      </c>
      <c r="CP72" s="22"/>
      <c r="CQ72" s="23">
        <v>0.1</v>
      </c>
      <c r="CR72" s="24" t="s">
        <v>67</v>
      </c>
      <c r="CS72" s="24" t="s">
        <v>56</v>
      </c>
      <c r="CT72" s="24" t="s">
        <v>59</v>
      </c>
      <c r="CU72" s="23">
        <v>10</v>
      </c>
      <c r="CV72" s="23">
        <v>3.3000000000000002E-2</v>
      </c>
      <c r="CW72" s="24" t="s">
        <v>60</v>
      </c>
      <c r="CX72" s="24" t="s">
        <v>57</v>
      </c>
      <c r="CY72" s="23">
        <v>3.0000000000000001E-3</v>
      </c>
      <c r="CZ72" s="23"/>
      <c r="DA72" s="23"/>
      <c r="DB72" s="23"/>
      <c r="DC72" s="23"/>
      <c r="DD72" s="23">
        <v>0.23</v>
      </c>
      <c r="DE72" s="24" t="s">
        <v>60</v>
      </c>
      <c r="DF72" s="22"/>
      <c r="DG72" s="23">
        <v>3.0000000000000001E-3</v>
      </c>
      <c r="DH72" s="23">
        <v>170</v>
      </c>
      <c r="DI72" s="24" t="s">
        <v>60</v>
      </c>
      <c r="DJ72" s="24" t="s">
        <v>57</v>
      </c>
      <c r="DK72" s="23">
        <v>1</v>
      </c>
      <c r="DL72" s="23">
        <v>210</v>
      </c>
      <c r="DM72" s="24" t="s">
        <v>60</v>
      </c>
      <c r="DN72" s="22"/>
      <c r="DO72" s="22">
        <v>10</v>
      </c>
      <c r="DP72" s="23">
        <v>0.89700000000000002</v>
      </c>
      <c r="DQ72" s="24" t="s">
        <v>60</v>
      </c>
      <c r="DR72" s="22"/>
      <c r="DS72" s="23">
        <v>1E-3</v>
      </c>
      <c r="DT72" s="23">
        <v>0.65</v>
      </c>
      <c r="DU72" s="24" t="s">
        <v>60</v>
      </c>
      <c r="ED72" t="s">
        <v>445</v>
      </c>
    </row>
    <row r="73" spans="1:134">
      <c r="A73" s="6">
        <v>34</v>
      </c>
      <c r="B73" s="6">
        <v>2014</v>
      </c>
      <c r="C73" s="7" t="s">
        <v>253</v>
      </c>
      <c r="D73" s="26">
        <v>9240</v>
      </c>
      <c r="E73" s="6" t="s">
        <v>254</v>
      </c>
      <c r="F73" s="6" t="s">
        <v>79</v>
      </c>
      <c r="G73" s="11">
        <v>37.353610000000003</v>
      </c>
      <c r="H73" s="11">
        <v>-107.32458800000001</v>
      </c>
      <c r="I73" s="29" t="s">
        <v>255</v>
      </c>
      <c r="J73" s="30">
        <v>10.3</v>
      </c>
      <c r="K73" s="29" t="s">
        <v>210</v>
      </c>
      <c r="L73" s="12">
        <v>8.3699999999999992</v>
      </c>
      <c r="M73" s="13">
        <v>379.8</v>
      </c>
      <c r="N73" s="14">
        <v>7.78</v>
      </c>
      <c r="O73" s="14"/>
      <c r="P73" s="14">
        <v>13.45</v>
      </c>
      <c r="Q73" s="15" t="s">
        <v>53</v>
      </c>
      <c r="R73" s="29" t="s">
        <v>256</v>
      </c>
      <c r="S73" s="31">
        <v>41858</v>
      </c>
      <c r="T73" s="17">
        <v>219</v>
      </c>
      <c r="U73" s="32">
        <v>0.45763888888888887</v>
      </c>
      <c r="V73" s="29" t="s">
        <v>216</v>
      </c>
      <c r="W73" s="19">
        <v>1</v>
      </c>
      <c r="X73" s="24" t="s">
        <v>95</v>
      </c>
      <c r="Y73" s="24" t="s">
        <v>56</v>
      </c>
      <c r="Z73" s="24" t="s">
        <v>57</v>
      </c>
      <c r="AA73" s="23">
        <v>40</v>
      </c>
      <c r="AB73" s="23">
        <v>0.26</v>
      </c>
      <c r="AC73" s="24" t="s">
        <v>56</v>
      </c>
      <c r="AD73" s="24" t="s">
        <v>66</v>
      </c>
      <c r="AE73" s="23">
        <v>0.1</v>
      </c>
      <c r="AF73" s="23">
        <v>0.3</v>
      </c>
      <c r="AG73" s="24" t="s">
        <v>56</v>
      </c>
      <c r="AH73" s="24" t="s">
        <v>66</v>
      </c>
      <c r="AI73" s="23">
        <v>0.1</v>
      </c>
      <c r="AJ73" s="24" t="s">
        <v>58</v>
      </c>
      <c r="AK73" s="24" t="s">
        <v>56</v>
      </c>
      <c r="AL73" s="24" t="s">
        <v>59</v>
      </c>
      <c r="AM73" s="23">
        <v>7.0000000000000007E-2</v>
      </c>
      <c r="AN73" s="23">
        <v>82</v>
      </c>
      <c r="AO73" s="24" t="s">
        <v>60</v>
      </c>
      <c r="AP73" s="24" t="s">
        <v>57</v>
      </c>
      <c r="AQ73" s="23">
        <v>0.02</v>
      </c>
      <c r="AR73" s="24" t="s">
        <v>61</v>
      </c>
      <c r="AS73" s="24" t="s">
        <v>56</v>
      </c>
      <c r="AT73" s="24" t="s">
        <v>59</v>
      </c>
      <c r="AU73" s="23">
        <v>1</v>
      </c>
      <c r="AV73" s="24" t="s">
        <v>62</v>
      </c>
      <c r="AW73" s="24" t="s">
        <v>56</v>
      </c>
      <c r="AX73" s="24" t="s">
        <v>59</v>
      </c>
      <c r="AY73" s="23">
        <v>4</v>
      </c>
      <c r="AZ73" s="23">
        <v>250</v>
      </c>
      <c r="BA73" s="24" t="s">
        <v>60</v>
      </c>
      <c r="BB73" s="24" t="s">
        <v>57</v>
      </c>
      <c r="BC73" s="23">
        <v>1</v>
      </c>
      <c r="BD73" s="23">
        <v>8.9</v>
      </c>
      <c r="BE73" s="24" t="s">
        <v>56</v>
      </c>
      <c r="BF73" s="24" t="s">
        <v>57</v>
      </c>
      <c r="BG73" s="23">
        <v>3</v>
      </c>
      <c r="BH73" s="23">
        <v>37</v>
      </c>
      <c r="BI73" s="24" t="s">
        <v>56</v>
      </c>
      <c r="BJ73" s="24" t="s">
        <v>57</v>
      </c>
      <c r="BK73" s="23">
        <v>3</v>
      </c>
      <c r="BL73" s="24" t="s">
        <v>63</v>
      </c>
      <c r="BM73" s="24" t="s">
        <v>56</v>
      </c>
      <c r="BN73" s="24" t="s">
        <v>59</v>
      </c>
      <c r="BO73" s="23">
        <v>0.15</v>
      </c>
      <c r="BP73" s="23">
        <v>7.5</v>
      </c>
      <c r="BQ73" s="24" t="s">
        <v>60</v>
      </c>
      <c r="BR73" s="24" t="s">
        <v>57</v>
      </c>
      <c r="BS73" s="22">
        <v>0.06</v>
      </c>
      <c r="BT73" s="24" t="s">
        <v>104</v>
      </c>
      <c r="BU73" s="24" t="s">
        <v>56</v>
      </c>
      <c r="BV73" s="24" t="s">
        <v>59</v>
      </c>
      <c r="BW73" s="23">
        <v>2</v>
      </c>
      <c r="BX73" s="24" t="s">
        <v>61</v>
      </c>
      <c r="BY73" s="24" t="s">
        <v>56</v>
      </c>
      <c r="BZ73" s="24" t="s">
        <v>59</v>
      </c>
      <c r="CA73" s="23">
        <v>1</v>
      </c>
      <c r="CB73" s="23">
        <v>0.19</v>
      </c>
      <c r="CC73" s="24" t="s">
        <v>56</v>
      </c>
      <c r="CD73" s="24" t="s">
        <v>66</v>
      </c>
      <c r="CE73" s="22">
        <v>0.17</v>
      </c>
      <c r="CF73" s="24" t="s">
        <v>65</v>
      </c>
      <c r="CG73" s="24" t="s">
        <v>56</v>
      </c>
      <c r="CH73" s="24" t="s">
        <v>59</v>
      </c>
      <c r="CI73" s="23">
        <v>0.7</v>
      </c>
      <c r="CJ73" s="23">
        <v>2.1</v>
      </c>
      <c r="CK73" s="24" t="s">
        <v>60</v>
      </c>
      <c r="CL73" s="24" t="s">
        <v>57</v>
      </c>
      <c r="CM73" s="23">
        <v>0.1</v>
      </c>
      <c r="CN73" s="23">
        <v>0.71</v>
      </c>
      <c r="CO73" s="24" t="s">
        <v>56</v>
      </c>
      <c r="CP73" s="24" t="s">
        <v>66</v>
      </c>
      <c r="CQ73" s="23">
        <v>0.1</v>
      </c>
      <c r="CR73" s="24" t="s">
        <v>67</v>
      </c>
      <c r="CS73" s="24" t="s">
        <v>56</v>
      </c>
      <c r="CT73" s="24" t="s">
        <v>59</v>
      </c>
      <c r="CU73" s="23">
        <v>10</v>
      </c>
      <c r="CV73" s="23">
        <v>1.6E-2</v>
      </c>
      <c r="CW73" s="24" t="s">
        <v>60</v>
      </c>
      <c r="CX73" s="24" t="s">
        <v>57</v>
      </c>
      <c r="CY73" s="23">
        <v>3.0000000000000001E-3</v>
      </c>
      <c r="CZ73" s="23"/>
      <c r="DA73" s="23"/>
      <c r="DB73" s="23"/>
      <c r="DC73" s="23"/>
      <c r="DD73" s="23">
        <v>1.0999999999999999E-2</v>
      </c>
      <c r="DE73" s="24" t="s">
        <v>60</v>
      </c>
      <c r="DF73" s="22"/>
      <c r="DG73" s="23">
        <v>3.0000000000000001E-3</v>
      </c>
      <c r="DH73" s="23">
        <v>130</v>
      </c>
      <c r="DI73" s="24" t="s">
        <v>60</v>
      </c>
      <c r="DJ73" s="24" t="s">
        <v>57</v>
      </c>
      <c r="DK73" s="23">
        <v>1</v>
      </c>
      <c r="DL73" s="23">
        <v>140</v>
      </c>
      <c r="DM73" s="24" t="s">
        <v>60</v>
      </c>
      <c r="DN73" s="22"/>
      <c r="DO73" s="22">
        <v>10</v>
      </c>
      <c r="DP73" s="23">
        <v>0.17599999999999999</v>
      </c>
      <c r="DQ73" s="24" t="s">
        <v>60</v>
      </c>
      <c r="DR73" s="22"/>
      <c r="DS73" s="23">
        <v>1E-3</v>
      </c>
      <c r="DT73" s="24" t="s">
        <v>68</v>
      </c>
      <c r="DU73" s="24" t="s">
        <v>60</v>
      </c>
      <c r="ED73" t="s">
        <v>445</v>
      </c>
    </row>
    <row r="74" spans="1:134">
      <c r="A74" s="6">
        <v>35</v>
      </c>
      <c r="B74" s="6">
        <v>2014</v>
      </c>
      <c r="C74" s="7" t="s">
        <v>257</v>
      </c>
      <c r="D74" s="28">
        <v>9274</v>
      </c>
      <c r="E74" s="9" t="s">
        <v>113</v>
      </c>
      <c r="F74" s="9" t="s">
        <v>114</v>
      </c>
      <c r="G74" s="11">
        <v>37.455877000000001</v>
      </c>
      <c r="H74" s="11">
        <v>-107.198972</v>
      </c>
      <c r="I74" s="29" t="s">
        <v>209</v>
      </c>
      <c r="J74" s="30">
        <v>10.3</v>
      </c>
      <c r="K74" s="29" t="s">
        <v>210</v>
      </c>
      <c r="L74" s="12">
        <v>8.6199999999999992</v>
      </c>
      <c r="M74" s="13">
        <v>61.71</v>
      </c>
      <c r="N74" s="14">
        <v>6.58</v>
      </c>
      <c r="O74" s="14"/>
      <c r="P74" s="14">
        <v>21.09</v>
      </c>
      <c r="Q74" s="15" t="s">
        <v>53</v>
      </c>
      <c r="R74" s="29" t="s">
        <v>258</v>
      </c>
      <c r="S74" s="31">
        <v>41858</v>
      </c>
      <c r="T74" s="17">
        <v>219</v>
      </c>
      <c r="U74" s="32">
        <v>0.54722222222222217</v>
      </c>
      <c r="V74" s="29" t="s">
        <v>216</v>
      </c>
      <c r="W74" s="19">
        <v>2</v>
      </c>
      <c r="X74" s="23">
        <v>83</v>
      </c>
      <c r="Y74" s="24" t="s">
        <v>56</v>
      </c>
      <c r="Z74" s="24" t="s">
        <v>57</v>
      </c>
      <c r="AA74" s="23">
        <v>40</v>
      </c>
      <c r="AB74" s="23">
        <v>0.33</v>
      </c>
      <c r="AC74" s="24" t="s">
        <v>56</v>
      </c>
      <c r="AD74" s="24" t="s">
        <v>66</v>
      </c>
      <c r="AE74" s="23">
        <v>0.1</v>
      </c>
      <c r="AF74" s="23">
        <v>3.5</v>
      </c>
      <c r="AG74" s="24" t="s">
        <v>56</v>
      </c>
      <c r="AH74" s="24" t="s">
        <v>57</v>
      </c>
      <c r="AI74" s="23">
        <v>0.1</v>
      </c>
      <c r="AJ74" s="24" t="s">
        <v>58</v>
      </c>
      <c r="AK74" s="24" t="s">
        <v>56</v>
      </c>
      <c r="AL74" s="24" t="s">
        <v>59</v>
      </c>
      <c r="AM74" s="23">
        <v>7.0000000000000007E-2</v>
      </c>
      <c r="AN74" s="23">
        <v>8.4</v>
      </c>
      <c r="AO74" s="24" t="s">
        <v>60</v>
      </c>
      <c r="AP74" s="22"/>
      <c r="AQ74" s="23">
        <v>0.02</v>
      </c>
      <c r="AR74" s="24" t="s">
        <v>61</v>
      </c>
      <c r="AS74" s="24" t="s">
        <v>56</v>
      </c>
      <c r="AT74" s="24" t="s">
        <v>59</v>
      </c>
      <c r="AU74" s="23">
        <v>1</v>
      </c>
      <c r="AV74" s="24" t="s">
        <v>62</v>
      </c>
      <c r="AW74" s="24" t="s">
        <v>56</v>
      </c>
      <c r="AX74" s="24" t="s">
        <v>59</v>
      </c>
      <c r="AY74" s="23">
        <v>4</v>
      </c>
      <c r="AZ74" s="23">
        <v>28</v>
      </c>
      <c r="BA74" s="24" t="s">
        <v>60</v>
      </c>
      <c r="BB74" s="24" t="s">
        <v>57</v>
      </c>
      <c r="BC74" s="23">
        <v>1</v>
      </c>
      <c r="BD74" s="23">
        <v>130</v>
      </c>
      <c r="BE74" s="24" t="s">
        <v>56</v>
      </c>
      <c r="BF74" s="24" t="s">
        <v>57</v>
      </c>
      <c r="BG74" s="23">
        <v>3</v>
      </c>
      <c r="BH74" s="23">
        <v>590</v>
      </c>
      <c r="BI74" s="24" t="s">
        <v>56</v>
      </c>
      <c r="BJ74" s="24" t="s">
        <v>57</v>
      </c>
      <c r="BK74" s="23">
        <v>3</v>
      </c>
      <c r="BL74" s="24" t="s">
        <v>63</v>
      </c>
      <c r="BM74" s="24" t="s">
        <v>56</v>
      </c>
      <c r="BN74" s="24" t="s">
        <v>59</v>
      </c>
      <c r="BO74" s="23">
        <v>0.15</v>
      </c>
      <c r="BP74" s="23">
        <v>1.3</v>
      </c>
      <c r="BQ74" s="24" t="s">
        <v>60</v>
      </c>
      <c r="BR74" s="22"/>
      <c r="BS74" s="22">
        <v>0.06</v>
      </c>
      <c r="BT74" s="23">
        <v>4.0999999999999996</v>
      </c>
      <c r="BU74" s="24" t="s">
        <v>56</v>
      </c>
      <c r="BV74" s="24" t="s">
        <v>57</v>
      </c>
      <c r="BW74" s="23">
        <v>2</v>
      </c>
      <c r="BX74" s="24" t="s">
        <v>61</v>
      </c>
      <c r="BY74" s="24" t="s">
        <v>56</v>
      </c>
      <c r="BZ74" s="24" t="s">
        <v>59</v>
      </c>
      <c r="CA74" s="23">
        <v>1</v>
      </c>
      <c r="CB74" s="24" t="s">
        <v>64</v>
      </c>
      <c r="CC74" s="24" t="s">
        <v>56</v>
      </c>
      <c r="CD74" s="24" t="s">
        <v>59</v>
      </c>
      <c r="CE74" s="22">
        <v>0.17</v>
      </c>
      <c r="CF74" s="24" t="s">
        <v>65</v>
      </c>
      <c r="CG74" s="24" t="s">
        <v>56</v>
      </c>
      <c r="CH74" s="24" t="s">
        <v>59</v>
      </c>
      <c r="CI74" s="23">
        <v>0.7</v>
      </c>
      <c r="CJ74" s="23">
        <v>3</v>
      </c>
      <c r="CK74" s="24" t="s">
        <v>60</v>
      </c>
      <c r="CL74" s="22"/>
      <c r="CM74" s="23">
        <v>0.1</v>
      </c>
      <c r="CN74" s="24" t="s">
        <v>103</v>
      </c>
      <c r="CO74" s="24" t="s">
        <v>56</v>
      </c>
      <c r="CP74" s="24" t="s">
        <v>59</v>
      </c>
      <c r="CQ74" s="23">
        <v>0.1</v>
      </c>
      <c r="CR74" s="24" t="s">
        <v>67</v>
      </c>
      <c r="CS74" s="24" t="s">
        <v>56</v>
      </c>
      <c r="CT74" s="24" t="s">
        <v>59</v>
      </c>
      <c r="CU74" s="23">
        <v>10</v>
      </c>
      <c r="CV74" s="23">
        <v>2.1000000000000001E-2</v>
      </c>
      <c r="CW74" s="24" t="s">
        <v>60</v>
      </c>
      <c r="CX74" s="24" t="s">
        <v>57</v>
      </c>
      <c r="CY74" s="23">
        <v>3.0000000000000001E-3</v>
      </c>
      <c r="CZ74" s="23"/>
      <c r="DA74" s="23"/>
      <c r="DB74" s="23"/>
      <c r="DC74" s="23"/>
      <c r="DD74" s="23">
        <v>4.9000000000000002E-2</v>
      </c>
      <c r="DE74" s="24" t="s">
        <v>60</v>
      </c>
      <c r="DF74" s="22"/>
      <c r="DG74" s="23">
        <v>3.0000000000000001E-3</v>
      </c>
      <c r="DH74" s="23">
        <v>1.9</v>
      </c>
      <c r="DI74" s="24" t="s">
        <v>60</v>
      </c>
      <c r="DJ74" s="24" t="s">
        <v>57</v>
      </c>
      <c r="DK74" s="23">
        <v>1</v>
      </c>
      <c r="DL74" s="23">
        <v>33</v>
      </c>
      <c r="DM74" s="24" t="s">
        <v>60</v>
      </c>
      <c r="DN74" s="22"/>
      <c r="DO74" s="22">
        <v>10</v>
      </c>
      <c r="DP74" s="23">
        <v>0.17</v>
      </c>
      <c r="DQ74" s="24" t="s">
        <v>60</v>
      </c>
      <c r="DR74" s="22"/>
      <c r="DS74" s="23">
        <v>1E-3</v>
      </c>
      <c r="DT74" s="24" t="s">
        <v>68</v>
      </c>
      <c r="DU74" s="24" t="s">
        <v>60</v>
      </c>
      <c r="ED74" t="s">
        <v>445</v>
      </c>
    </row>
    <row r="75" spans="1:134">
      <c r="A75" s="6">
        <v>36</v>
      </c>
      <c r="B75" s="6">
        <v>2014</v>
      </c>
      <c r="C75" s="7" t="s">
        <v>259</v>
      </c>
      <c r="D75" s="28">
        <v>9862</v>
      </c>
      <c r="E75" s="9" t="s">
        <v>128</v>
      </c>
      <c r="F75" s="9" t="s">
        <v>129</v>
      </c>
      <c r="G75" s="11">
        <v>37.143698000000001</v>
      </c>
      <c r="H75" s="11">
        <v>-106.88550600000001</v>
      </c>
      <c r="I75" s="29" t="s">
        <v>209</v>
      </c>
      <c r="J75" s="30">
        <v>10.3</v>
      </c>
      <c r="K75" s="29" t="s">
        <v>210</v>
      </c>
      <c r="L75" s="12" t="s">
        <v>260</v>
      </c>
      <c r="M75" s="13" t="s">
        <v>261</v>
      </c>
      <c r="N75" s="14" t="s">
        <v>262</v>
      </c>
      <c r="O75" s="14"/>
      <c r="P75" s="14" t="s">
        <v>263</v>
      </c>
      <c r="Q75" s="15" t="s">
        <v>53</v>
      </c>
      <c r="R75" s="29" t="s">
        <v>264</v>
      </c>
      <c r="S75" s="31">
        <v>41858</v>
      </c>
      <c r="T75" s="17">
        <v>219</v>
      </c>
      <c r="U75" s="32">
        <v>0.63194444444444442</v>
      </c>
      <c r="V75" s="29" t="s">
        <v>216</v>
      </c>
      <c r="W75" s="19">
        <v>2</v>
      </c>
      <c r="X75" s="23">
        <v>68</v>
      </c>
      <c r="Y75" s="24" t="s">
        <v>56</v>
      </c>
      <c r="Z75" s="24" t="s">
        <v>57</v>
      </c>
      <c r="AA75" s="23">
        <v>40</v>
      </c>
      <c r="AB75" s="23">
        <v>0.32</v>
      </c>
      <c r="AC75" s="24" t="s">
        <v>56</v>
      </c>
      <c r="AD75" s="24" t="s">
        <v>66</v>
      </c>
      <c r="AE75" s="23">
        <v>0.1</v>
      </c>
      <c r="AF75" s="23">
        <v>3.2</v>
      </c>
      <c r="AG75" s="24" t="s">
        <v>56</v>
      </c>
      <c r="AH75" s="24" t="s">
        <v>57</v>
      </c>
      <c r="AI75" s="23">
        <v>0.1</v>
      </c>
      <c r="AJ75" s="24" t="s">
        <v>58</v>
      </c>
      <c r="AK75" s="24" t="s">
        <v>56</v>
      </c>
      <c r="AL75" s="24" t="s">
        <v>59</v>
      </c>
      <c r="AM75" s="23">
        <v>7.0000000000000007E-2</v>
      </c>
      <c r="AN75" s="23">
        <v>16</v>
      </c>
      <c r="AO75" s="24" t="s">
        <v>60</v>
      </c>
      <c r="AP75" s="22"/>
      <c r="AQ75" s="23">
        <v>0.02</v>
      </c>
      <c r="AR75" s="24" t="s">
        <v>61</v>
      </c>
      <c r="AS75" s="24" t="s">
        <v>56</v>
      </c>
      <c r="AT75" s="24" t="s">
        <v>59</v>
      </c>
      <c r="AU75" s="23">
        <v>1</v>
      </c>
      <c r="AV75" s="24" t="s">
        <v>62</v>
      </c>
      <c r="AW75" s="24" t="s">
        <v>56</v>
      </c>
      <c r="AX75" s="24" t="s">
        <v>59</v>
      </c>
      <c r="AY75" s="23">
        <v>4</v>
      </c>
      <c r="AZ75" s="23">
        <v>57</v>
      </c>
      <c r="BA75" s="24" t="s">
        <v>60</v>
      </c>
      <c r="BB75" s="24" t="s">
        <v>57</v>
      </c>
      <c r="BC75" s="23">
        <v>1</v>
      </c>
      <c r="BD75" s="23">
        <v>85</v>
      </c>
      <c r="BE75" s="24" t="s">
        <v>56</v>
      </c>
      <c r="BF75" s="24" t="s">
        <v>57</v>
      </c>
      <c r="BG75" s="23">
        <v>3</v>
      </c>
      <c r="BH75" s="23">
        <v>700</v>
      </c>
      <c r="BI75" s="24" t="s">
        <v>56</v>
      </c>
      <c r="BJ75" s="24" t="s">
        <v>57</v>
      </c>
      <c r="BK75" s="23">
        <v>3</v>
      </c>
      <c r="BL75" s="24" t="s">
        <v>63</v>
      </c>
      <c r="BM75" s="24" t="s">
        <v>56</v>
      </c>
      <c r="BN75" s="24" t="s">
        <v>59</v>
      </c>
      <c r="BO75" s="23">
        <v>0.15</v>
      </c>
      <c r="BP75" s="23">
        <v>2.7</v>
      </c>
      <c r="BQ75" s="24" t="s">
        <v>60</v>
      </c>
      <c r="BR75" s="22"/>
      <c r="BS75" s="22">
        <v>0.06</v>
      </c>
      <c r="BT75" s="23">
        <v>2.9</v>
      </c>
      <c r="BU75" s="24" t="s">
        <v>56</v>
      </c>
      <c r="BV75" s="24" t="s">
        <v>57</v>
      </c>
      <c r="BW75" s="23">
        <v>2</v>
      </c>
      <c r="BX75" s="24" t="s">
        <v>61</v>
      </c>
      <c r="BY75" s="24" t="s">
        <v>56</v>
      </c>
      <c r="BZ75" s="24" t="s">
        <v>59</v>
      </c>
      <c r="CA75" s="23">
        <v>1</v>
      </c>
      <c r="CB75" s="24" t="s">
        <v>64</v>
      </c>
      <c r="CC75" s="24" t="s">
        <v>56</v>
      </c>
      <c r="CD75" s="24" t="s">
        <v>59</v>
      </c>
      <c r="CE75" s="22">
        <v>0.17</v>
      </c>
      <c r="CF75" s="24" t="s">
        <v>65</v>
      </c>
      <c r="CG75" s="24" t="s">
        <v>56</v>
      </c>
      <c r="CH75" s="24" t="s">
        <v>59</v>
      </c>
      <c r="CI75" s="23">
        <v>0.7</v>
      </c>
      <c r="CJ75" s="23">
        <v>7.7</v>
      </c>
      <c r="CK75" s="24" t="s">
        <v>60</v>
      </c>
      <c r="CL75" s="22"/>
      <c r="CM75" s="23">
        <v>0.1</v>
      </c>
      <c r="CN75" s="24" t="s">
        <v>103</v>
      </c>
      <c r="CO75" s="24" t="s">
        <v>56</v>
      </c>
      <c r="CP75" s="24" t="s">
        <v>59</v>
      </c>
      <c r="CQ75" s="23">
        <v>0.1</v>
      </c>
      <c r="CR75" s="24" t="s">
        <v>67</v>
      </c>
      <c r="CS75" s="24" t="s">
        <v>56</v>
      </c>
      <c r="CT75" s="24" t="s">
        <v>59</v>
      </c>
      <c r="CU75" s="23">
        <v>10</v>
      </c>
      <c r="CV75" s="23">
        <v>1.4999999999999999E-2</v>
      </c>
      <c r="CW75" s="24" t="s">
        <v>60</v>
      </c>
      <c r="CX75" s="24" t="s">
        <v>57</v>
      </c>
      <c r="CY75" s="23">
        <v>3.0000000000000001E-3</v>
      </c>
      <c r="CZ75" s="23"/>
      <c r="DA75" s="23"/>
      <c r="DB75" s="23"/>
      <c r="DC75" s="23"/>
      <c r="DD75" s="23">
        <v>7.0999999999999994E-2</v>
      </c>
      <c r="DE75" s="24" t="s">
        <v>60</v>
      </c>
      <c r="DF75" s="22"/>
      <c r="DG75" s="23">
        <v>3.0000000000000001E-3</v>
      </c>
      <c r="DH75" s="23">
        <v>4.9000000000000004</v>
      </c>
      <c r="DI75" s="24" t="s">
        <v>60</v>
      </c>
      <c r="DJ75" s="24" t="s">
        <v>57</v>
      </c>
      <c r="DK75" s="23">
        <v>1</v>
      </c>
      <c r="DL75" s="23">
        <v>71</v>
      </c>
      <c r="DM75" s="24" t="s">
        <v>60</v>
      </c>
      <c r="DN75" s="22"/>
      <c r="DO75" s="22">
        <v>10</v>
      </c>
      <c r="DP75" s="23">
        <v>0.129</v>
      </c>
      <c r="DQ75" s="24" t="s">
        <v>60</v>
      </c>
      <c r="DR75" s="22"/>
      <c r="DS75" s="23">
        <v>1E-3</v>
      </c>
      <c r="DT75" s="24" t="s">
        <v>68</v>
      </c>
      <c r="DU75" s="24" t="s">
        <v>60</v>
      </c>
      <c r="ED75" t="s">
        <v>445</v>
      </c>
    </row>
    <row r="76" spans="1:134">
      <c r="A76" s="6">
        <v>37</v>
      </c>
      <c r="B76" s="6">
        <v>2014</v>
      </c>
      <c r="C76" s="7" t="s">
        <v>265</v>
      </c>
      <c r="D76" s="28">
        <v>9853</v>
      </c>
      <c r="E76" s="9" t="s">
        <v>134</v>
      </c>
      <c r="F76" s="9" t="s">
        <v>135</v>
      </c>
      <c r="G76" s="11">
        <v>37.060502999999997</v>
      </c>
      <c r="H76" s="11">
        <v>-106.693152</v>
      </c>
      <c r="I76" s="29" t="s">
        <v>255</v>
      </c>
      <c r="J76" s="30">
        <v>10.3</v>
      </c>
      <c r="K76" s="29" t="s">
        <v>210</v>
      </c>
      <c r="L76" s="12" t="s">
        <v>151</v>
      </c>
      <c r="M76" s="13" t="s">
        <v>266</v>
      </c>
      <c r="N76" s="14" t="s">
        <v>267</v>
      </c>
      <c r="O76" s="14"/>
      <c r="P76" s="14" t="s">
        <v>268</v>
      </c>
      <c r="Q76" s="15" t="s">
        <v>53</v>
      </c>
      <c r="R76" s="29" t="s">
        <v>269</v>
      </c>
      <c r="S76" s="31">
        <v>41858</v>
      </c>
      <c r="T76" s="17">
        <v>219</v>
      </c>
      <c r="U76" s="32">
        <v>0.70833333333333337</v>
      </c>
      <c r="V76" s="29" t="s">
        <v>216</v>
      </c>
      <c r="W76" s="19">
        <v>2</v>
      </c>
      <c r="X76" s="24" t="s">
        <v>95</v>
      </c>
      <c r="Y76" s="24" t="s">
        <v>56</v>
      </c>
      <c r="Z76" s="24" t="s">
        <v>57</v>
      </c>
      <c r="AA76" s="23">
        <v>40</v>
      </c>
      <c r="AB76" s="23">
        <v>0.13</v>
      </c>
      <c r="AC76" s="24" t="s">
        <v>56</v>
      </c>
      <c r="AD76" s="24" t="s">
        <v>66</v>
      </c>
      <c r="AE76" s="23">
        <v>0.1</v>
      </c>
      <c r="AF76" s="23">
        <v>2.5</v>
      </c>
      <c r="AG76" s="24" t="s">
        <v>56</v>
      </c>
      <c r="AH76" s="24" t="s">
        <v>57</v>
      </c>
      <c r="AI76" s="23">
        <v>0.1</v>
      </c>
      <c r="AJ76" s="24" t="s">
        <v>58</v>
      </c>
      <c r="AK76" s="24" t="s">
        <v>56</v>
      </c>
      <c r="AL76" s="24" t="s">
        <v>59</v>
      </c>
      <c r="AM76" s="23">
        <v>7.0000000000000007E-2</v>
      </c>
      <c r="AN76" s="23">
        <v>17</v>
      </c>
      <c r="AO76" s="24" t="s">
        <v>60</v>
      </c>
      <c r="AP76" s="22"/>
      <c r="AQ76" s="23">
        <v>0.02</v>
      </c>
      <c r="AR76" s="24" t="s">
        <v>61</v>
      </c>
      <c r="AS76" s="24" t="s">
        <v>56</v>
      </c>
      <c r="AT76" s="24" t="s">
        <v>59</v>
      </c>
      <c r="AU76" s="23">
        <v>1</v>
      </c>
      <c r="AV76" s="24" t="s">
        <v>62</v>
      </c>
      <c r="AW76" s="24" t="s">
        <v>56</v>
      </c>
      <c r="AX76" s="24" t="s">
        <v>59</v>
      </c>
      <c r="AY76" s="23">
        <v>4</v>
      </c>
      <c r="AZ76" s="23">
        <v>59</v>
      </c>
      <c r="BA76" s="24" t="s">
        <v>60</v>
      </c>
      <c r="BB76" s="24" t="s">
        <v>57</v>
      </c>
      <c r="BC76" s="23">
        <v>1</v>
      </c>
      <c r="BD76" s="23">
        <v>43</v>
      </c>
      <c r="BE76" s="24" t="s">
        <v>56</v>
      </c>
      <c r="BF76" s="24" t="s">
        <v>57</v>
      </c>
      <c r="BG76" s="23">
        <v>3</v>
      </c>
      <c r="BH76" s="23">
        <v>210</v>
      </c>
      <c r="BI76" s="24" t="s">
        <v>56</v>
      </c>
      <c r="BJ76" s="24" t="s">
        <v>57</v>
      </c>
      <c r="BK76" s="23">
        <v>3</v>
      </c>
      <c r="BL76" s="24" t="s">
        <v>63</v>
      </c>
      <c r="BM76" s="24" t="s">
        <v>56</v>
      </c>
      <c r="BN76" s="24" t="s">
        <v>59</v>
      </c>
      <c r="BO76" s="23">
        <v>0.15</v>
      </c>
      <c r="BP76" s="23">
        <v>2.9</v>
      </c>
      <c r="BQ76" s="24" t="s">
        <v>60</v>
      </c>
      <c r="BR76" s="22"/>
      <c r="BS76" s="22">
        <v>0.06</v>
      </c>
      <c r="BT76" s="23">
        <v>11</v>
      </c>
      <c r="BU76" s="24" t="s">
        <v>56</v>
      </c>
      <c r="BV76" s="24" t="s">
        <v>57</v>
      </c>
      <c r="BW76" s="23">
        <v>2</v>
      </c>
      <c r="BX76" s="24" t="s">
        <v>61</v>
      </c>
      <c r="BY76" s="24" t="s">
        <v>56</v>
      </c>
      <c r="BZ76" s="24" t="s">
        <v>59</v>
      </c>
      <c r="CA76" s="23">
        <v>1</v>
      </c>
      <c r="CB76" s="24" t="s">
        <v>64</v>
      </c>
      <c r="CC76" s="24" t="s">
        <v>56</v>
      </c>
      <c r="CD76" s="24" t="s">
        <v>59</v>
      </c>
      <c r="CE76" s="22">
        <v>0.17</v>
      </c>
      <c r="CF76" s="24" t="s">
        <v>65</v>
      </c>
      <c r="CG76" s="24" t="s">
        <v>56</v>
      </c>
      <c r="CH76" s="24" t="s">
        <v>59</v>
      </c>
      <c r="CI76" s="23">
        <v>0.7</v>
      </c>
      <c r="CJ76" s="23">
        <v>4.9000000000000004</v>
      </c>
      <c r="CK76" s="24" t="s">
        <v>60</v>
      </c>
      <c r="CL76" s="22"/>
      <c r="CM76" s="23">
        <v>0.1</v>
      </c>
      <c r="CN76" s="24" t="s">
        <v>103</v>
      </c>
      <c r="CO76" s="24" t="s">
        <v>56</v>
      </c>
      <c r="CP76" s="24" t="s">
        <v>59</v>
      </c>
      <c r="CQ76" s="23">
        <v>0.1</v>
      </c>
      <c r="CR76" s="24" t="s">
        <v>67</v>
      </c>
      <c r="CS76" s="24" t="s">
        <v>56</v>
      </c>
      <c r="CT76" s="24" t="s">
        <v>59</v>
      </c>
      <c r="CU76" s="23">
        <v>10</v>
      </c>
      <c r="CV76" s="23">
        <v>1.9E-2</v>
      </c>
      <c r="CW76" s="24" t="s">
        <v>60</v>
      </c>
      <c r="CX76" s="24" t="s">
        <v>57</v>
      </c>
      <c r="CY76" s="23">
        <v>3.0000000000000001E-3</v>
      </c>
      <c r="CZ76" s="23"/>
      <c r="DA76" s="23"/>
      <c r="DB76" s="23"/>
      <c r="DC76" s="23"/>
      <c r="DD76" s="23">
        <v>5.8000000000000003E-2</v>
      </c>
      <c r="DE76" s="24" t="s">
        <v>60</v>
      </c>
      <c r="DF76" s="22"/>
      <c r="DG76" s="23">
        <v>3.0000000000000001E-3</v>
      </c>
      <c r="DH76" s="23">
        <v>31</v>
      </c>
      <c r="DI76" s="24" t="s">
        <v>60</v>
      </c>
      <c r="DJ76" s="24" t="s">
        <v>57</v>
      </c>
      <c r="DK76" s="23">
        <v>1</v>
      </c>
      <c r="DL76" s="23">
        <v>38</v>
      </c>
      <c r="DM76" s="24" t="s">
        <v>60</v>
      </c>
      <c r="DN76" s="22"/>
      <c r="DO76" s="22">
        <v>10</v>
      </c>
      <c r="DP76" s="23">
        <v>8.5999999999999993E-2</v>
      </c>
      <c r="DQ76" s="24" t="s">
        <v>60</v>
      </c>
      <c r="DR76" s="22"/>
      <c r="DS76" s="23">
        <v>1E-3</v>
      </c>
      <c r="DT76" s="24" t="s">
        <v>68</v>
      </c>
      <c r="DU76" s="24" t="s">
        <v>60</v>
      </c>
      <c r="ED76" t="s">
        <v>445</v>
      </c>
    </row>
    <row r="77" spans="1:134">
      <c r="A77" s="6">
        <v>38</v>
      </c>
      <c r="B77" s="6">
        <v>2014</v>
      </c>
      <c r="C77" s="7" t="s">
        <v>270</v>
      </c>
      <c r="D77" s="8">
        <v>10283</v>
      </c>
      <c r="E77" s="9" t="s">
        <v>154</v>
      </c>
      <c r="F77" s="9" t="s">
        <v>155</v>
      </c>
      <c r="G77" s="11">
        <v>38.106758999999997</v>
      </c>
      <c r="H77" s="11">
        <v>-107.03497400000001</v>
      </c>
      <c r="I77" s="29" t="s">
        <v>271</v>
      </c>
      <c r="J77" s="30">
        <v>3.7</v>
      </c>
      <c r="K77" s="29" t="s">
        <v>241</v>
      </c>
      <c r="L77" s="12" t="s">
        <v>272</v>
      </c>
      <c r="M77" s="13" t="s">
        <v>273</v>
      </c>
      <c r="N77" s="14" t="s">
        <v>274</v>
      </c>
      <c r="O77" s="14"/>
      <c r="P77" s="14" t="s">
        <v>275</v>
      </c>
      <c r="Q77" s="15" t="s">
        <v>53</v>
      </c>
      <c r="R77" s="29" t="s">
        <v>276</v>
      </c>
      <c r="S77" s="31">
        <v>41863</v>
      </c>
      <c r="T77" s="17">
        <v>224</v>
      </c>
      <c r="U77" s="32">
        <v>0.3833333333333333</v>
      </c>
      <c r="V77" s="29" t="s">
        <v>146</v>
      </c>
      <c r="W77" s="19">
        <v>2</v>
      </c>
      <c r="X77" s="24" t="s">
        <v>95</v>
      </c>
      <c r="Y77" s="24" t="s">
        <v>56</v>
      </c>
      <c r="Z77" s="24" t="s">
        <v>57</v>
      </c>
      <c r="AA77" s="23">
        <v>40</v>
      </c>
      <c r="AB77" s="23">
        <v>0.39</v>
      </c>
      <c r="AC77" s="24" t="s">
        <v>56</v>
      </c>
      <c r="AD77" s="24" t="s">
        <v>66</v>
      </c>
      <c r="AE77" s="23">
        <v>0.1</v>
      </c>
      <c r="AF77" s="23">
        <v>3.4</v>
      </c>
      <c r="AG77" s="24" t="s">
        <v>56</v>
      </c>
      <c r="AH77" s="24" t="s">
        <v>57</v>
      </c>
      <c r="AI77" s="23">
        <v>0.1</v>
      </c>
      <c r="AJ77" s="24" t="s">
        <v>58</v>
      </c>
      <c r="AK77" s="24" t="s">
        <v>56</v>
      </c>
      <c r="AL77" s="24" t="s">
        <v>59</v>
      </c>
      <c r="AM77" s="23">
        <v>7.0000000000000007E-2</v>
      </c>
      <c r="AN77" s="23">
        <v>16</v>
      </c>
      <c r="AO77" s="24" t="s">
        <v>60</v>
      </c>
      <c r="AP77" s="22"/>
      <c r="AQ77" s="23">
        <v>0.02</v>
      </c>
      <c r="AR77" s="24" t="s">
        <v>61</v>
      </c>
      <c r="AS77" s="24" t="s">
        <v>56</v>
      </c>
      <c r="AT77" s="24" t="s">
        <v>59</v>
      </c>
      <c r="AU77" s="23">
        <v>1</v>
      </c>
      <c r="AV77" s="24" t="s">
        <v>62</v>
      </c>
      <c r="AW77" s="24" t="s">
        <v>56</v>
      </c>
      <c r="AX77" s="24" t="s">
        <v>59</v>
      </c>
      <c r="AY77" s="23">
        <v>4</v>
      </c>
      <c r="AZ77" s="23">
        <v>57</v>
      </c>
      <c r="BA77" s="24" t="s">
        <v>60</v>
      </c>
      <c r="BB77" s="24" t="s">
        <v>57</v>
      </c>
      <c r="BC77" s="23">
        <v>1</v>
      </c>
      <c r="BD77" s="23">
        <v>63</v>
      </c>
      <c r="BE77" s="24" t="s">
        <v>56</v>
      </c>
      <c r="BF77" s="24" t="s">
        <v>57</v>
      </c>
      <c r="BG77" s="23">
        <v>3</v>
      </c>
      <c r="BH77" s="23">
        <v>250</v>
      </c>
      <c r="BI77" s="24" t="s">
        <v>56</v>
      </c>
      <c r="BJ77" s="24" t="s">
        <v>57</v>
      </c>
      <c r="BK77" s="23">
        <v>3</v>
      </c>
      <c r="BL77" s="24" t="s">
        <v>63</v>
      </c>
      <c r="BM77" s="24" t="s">
        <v>56</v>
      </c>
      <c r="BN77" s="24" t="s">
        <v>59</v>
      </c>
      <c r="BO77" s="23">
        <v>0.15</v>
      </c>
      <c r="BP77" s="23">
        <v>2.7</v>
      </c>
      <c r="BQ77" s="24" t="s">
        <v>60</v>
      </c>
      <c r="BR77" s="22"/>
      <c r="BS77" s="22">
        <v>0.06</v>
      </c>
      <c r="BT77" s="23">
        <v>20</v>
      </c>
      <c r="BU77" s="24" t="s">
        <v>56</v>
      </c>
      <c r="BV77" s="24" t="s">
        <v>57</v>
      </c>
      <c r="BW77" s="23">
        <v>2</v>
      </c>
      <c r="BX77" s="24" t="s">
        <v>61</v>
      </c>
      <c r="BY77" s="24" t="s">
        <v>56</v>
      </c>
      <c r="BZ77" s="24" t="s">
        <v>59</v>
      </c>
      <c r="CA77" s="23">
        <v>1</v>
      </c>
      <c r="CB77" s="24" t="s">
        <v>64</v>
      </c>
      <c r="CC77" s="24" t="s">
        <v>56</v>
      </c>
      <c r="CD77" s="24" t="s">
        <v>59</v>
      </c>
      <c r="CE77" s="22">
        <v>0.17</v>
      </c>
      <c r="CF77" s="24" t="s">
        <v>65</v>
      </c>
      <c r="CG77" s="24" t="s">
        <v>56</v>
      </c>
      <c r="CH77" s="24" t="s">
        <v>59</v>
      </c>
      <c r="CI77" s="23">
        <v>0.7</v>
      </c>
      <c r="CJ77" s="23">
        <v>3.7</v>
      </c>
      <c r="CK77" s="24" t="s">
        <v>60</v>
      </c>
      <c r="CL77" s="22"/>
      <c r="CM77" s="23">
        <v>0.1</v>
      </c>
      <c r="CN77" s="24" t="s">
        <v>103</v>
      </c>
      <c r="CO77" s="24" t="s">
        <v>56</v>
      </c>
      <c r="CP77" s="24" t="s">
        <v>59</v>
      </c>
      <c r="CQ77" s="23">
        <v>0.1</v>
      </c>
      <c r="CR77" s="24" t="s">
        <v>67</v>
      </c>
      <c r="CS77" s="24" t="s">
        <v>56</v>
      </c>
      <c r="CT77" s="24" t="s">
        <v>59</v>
      </c>
      <c r="CU77" s="23">
        <v>10</v>
      </c>
      <c r="CV77" s="23">
        <v>2.4E-2</v>
      </c>
      <c r="CW77" s="24" t="s">
        <v>60</v>
      </c>
      <c r="CX77" s="24" t="s">
        <v>57</v>
      </c>
      <c r="CY77" s="23">
        <v>3.0000000000000001E-3</v>
      </c>
      <c r="CZ77" s="23"/>
      <c r="DA77" s="23"/>
      <c r="DB77" s="23"/>
      <c r="DC77" s="23"/>
      <c r="DD77" s="23">
        <v>6.0999999999999999E-2</v>
      </c>
      <c r="DE77" s="24" t="s">
        <v>60</v>
      </c>
      <c r="DF77" s="22"/>
      <c r="DG77" s="23">
        <v>3.0000000000000001E-3</v>
      </c>
      <c r="DH77" s="23">
        <v>26</v>
      </c>
      <c r="DI77" s="24" t="s">
        <v>60</v>
      </c>
      <c r="DJ77" s="24" t="s">
        <v>57</v>
      </c>
      <c r="DK77" s="23">
        <v>1</v>
      </c>
      <c r="DL77" s="23">
        <v>43</v>
      </c>
      <c r="DM77" s="24" t="s">
        <v>60</v>
      </c>
      <c r="DN77" s="22"/>
      <c r="DO77" s="22">
        <v>10</v>
      </c>
      <c r="DP77" s="23">
        <v>0.188</v>
      </c>
      <c r="DQ77" s="24" t="s">
        <v>60</v>
      </c>
      <c r="DR77" s="22"/>
      <c r="DS77" s="23">
        <v>1E-3</v>
      </c>
      <c r="DT77" s="23">
        <v>7.1999999999999995E-2</v>
      </c>
      <c r="DU77" s="24" t="s">
        <v>60</v>
      </c>
      <c r="ED77" t="s">
        <v>445</v>
      </c>
    </row>
    <row r="78" spans="1:134">
      <c r="A78" s="6">
        <v>39</v>
      </c>
      <c r="B78" s="6">
        <v>2014</v>
      </c>
      <c r="C78" s="7" t="s">
        <v>277</v>
      </c>
      <c r="D78" s="8">
        <v>10329</v>
      </c>
      <c r="E78" s="9" t="s">
        <v>140</v>
      </c>
      <c r="F78" s="9" t="s">
        <v>141</v>
      </c>
      <c r="G78" s="11">
        <v>38.024929999999998</v>
      </c>
      <c r="H78" s="11">
        <v>-106.837052</v>
      </c>
      <c r="I78" s="29" t="s">
        <v>271</v>
      </c>
      <c r="J78" s="30">
        <v>3.7</v>
      </c>
      <c r="K78" s="29" t="s">
        <v>241</v>
      </c>
      <c r="L78" s="12" t="s">
        <v>226</v>
      </c>
      <c r="M78" s="13">
        <v>63.6</v>
      </c>
      <c r="N78" s="14" t="s">
        <v>278</v>
      </c>
      <c r="O78" s="14"/>
      <c r="P78" s="14">
        <v>11.12</v>
      </c>
      <c r="Q78" s="15" t="s">
        <v>53</v>
      </c>
      <c r="R78" s="29" t="s">
        <v>279</v>
      </c>
      <c r="S78" s="31">
        <v>41863</v>
      </c>
      <c r="T78" s="17">
        <v>224</v>
      </c>
      <c r="U78" s="32">
        <v>0.50138888888888888</v>
      </c>
      <c r="V78" s="29" t="s">
        <v>146</v>
      </c>
      <c r="W78" s="19">
        <v>2</v>
      </c>
      <c r="X78" s="24" t="s">
        <v>95</v>
      </c>
      <c r="Y78" s="24" t="s">
        <v>56</v>
      </c>
      <c r="Z78" s="24" t="s">
        <v>57</v>
      </c>
      <c r="AA78" s="23">
        <v>40</v>
      </c>
      <c r="AB78" s="23">
        <v>0.82</v>
      </c>
      <c r="AC78" s="24" t="s">
        <v>56</v>
      </c>
      <c r="AD78" s="24" t="s">
        <v>66</v>
      </c>
      <c r="AE78" s="23">
        <v>0.1</v>
      </c>
      <c r="AF78" s="23">
        <v>3.6</v>
      </c>
      <c r="AG78" s="24" t="s">
        <v>56</v>
      </c>
      <c r="AH78" s="24" t="s">
        <v>57</v>
      </c>
      <c r="AI78" s="23">
        <v>0.1</v>
      </c>
      <c r="AJ78" s="24" t="s">
        <v>58</v>
      </c>
      <c r="AK78" s="24" t="s">
        <v>56</v>
      </c>
      <c r="AL78" s="24" t="s">
        <v>59</v>
      </c>
      <c r="AM78" s="23">
        <v>7.0000000000000007E-2</v>
      </c>
      <c r="AN78" s="23">
        <v>9.1</v>
      </c>
      <c r="AO78" s="24" t="s">
        <v>60</v>
      </c>
      <c r="AP78" s="22"/>
      <c r="AQ78" s="23">
        <v>0.02</v>
      </c>
      <c r="AR78" s="24" t="s">
        <v>61</v>
      </c>
      <c r="AS78" s="24" t="s">
        <v>56</v>
      </c>
      <c r="AT78" s="24" t="s">
        <v>59</v>
      </c>
      <c r="AU78" s="23">
        <v>1</v>
      </c>
      <c r="AV78" s="24" t="s">
        <v>62</v>
      </c>
      <c r="AW78" s="24" t="s">
        <v>56</v>
      </c>
      <c r="AX78" s="24" t="s">
        <v>59</v>
      </c>
      <c r="AY78" s="23">
        <v>4</v>
      </c>
      <c r="AZ78" s="23">
        <v>33</v>
      </c>
      <c r="BA78" s="24" t="s">
        <v>60</v>
      </c>
      <c r="BB78" s="24" t="s">
        <v>57</v>
      </c>
      <c r="BC78" s="23">
        <v>1</v>
      </c>
      <c r="BD78" s="23">
        <v>270</v>
      </c>
      <c r="BE78" s="24" t="s">
        <v>56</v>
      </c>
      <c r="BF78" s="24" t="s">
        <v>57</v>
      </c>
      <c r="BG78" s="23">
        <v>3</v>
      </c>
      <c r="BH78" s="23">
        <v>590</v>
      </c>
      <c r="BI78" s="24" t="s">
        <v>56</v>
      </c>
      <c r="BJ78" s="24" t="s">
        <v>57</v>
      </c>
      <c r="BK78" s="23">
        <v>3</v>
      </c>
      <c r="BL78" s="24" t="s">
        <v>63</v>
      </c>
      <c r="BM78" s="24" t="s">
        <v>56</v>
      </c>
      <c r="BN78" s="24" t="s">
        <v>59</v>
      </c>
      <c r="BO78" s="23">
        <v>0.15</v>
      </c>
      <c r="BP78" s="23">
        <v>2.6</v>
      </c>
      <c r="BQ78" s="24" t="s">
        <v>60</v>
      </c>
      <c r="BR78" s="22"/>
      <c r="BS78" s="22">
        <v>0.06</v>
      </c>
      <c r="BT78" s="23">
        <v>30</v>
      </c>
      <c r="BU78" s="24" t="s">
        <v>56</v>
      </c>
      <c r="BV78" s="24" t="s">
        <v>57</v>
      </c>
      <c r="BW78" s="23">
        <v>2</v>
      </c>
      <c r="BX78" s="24" t="s">
        <v>61</v>
      </c>
      <c r="BY78" s="24" t="s">
        <v>56</v>
      </c>
      <c r="BZ78" s="24" t="s">
        <v>59</v>
      </c>
      <c r="CA78" s="23">
        <v>1</v>
      </c>
      <c r="CB78" s="24" t="s">
        <v>64</v>
      </c>
      <c r="CC78" s="24" t="s">
        <v>56</v>
      </c>
      <c r="CD78" s="24" t="s">
        <v>59</v>
      </c>
      <c r="CE78" s="22">
        <v>0.17</v>
      </c>
      <c r="CF78" s="24" t="s">
        <v>65</v>
      </c>
      <c r="CG78" s="24" t="s">
        <v>56</v>
      </c>
      <c r="CH78" s="24" t="s">
        <v>59</v>
      </c>
      <c r="CI78" s="23">
        <v>0.7</v>
      </c>
      <c r="CJ78" s="23">
        <v>2.6</v>
      </c>
      <c r="CK78" s="24" t="s">
        <v>60</v>
      </c>
      <c r="CL78" s="22"/>
      <c r="CM78" s="23">
        <v>0.1</v>
      </c>
      <c r="CN78" s="24" t="s">
        <v>103</v>
      </c>
      <c r="CO78" s="24" t="s">
        <v>56</v>
      </c>
      <c r="CP78" s="24" t="s">
        <v>59</v>
      </c>
      <c r="CQ78" s="23">
        <v>0.1</v>
      </c>
      <c r="CR78" s="24" t="s">
        <v>67</v>
      </c>
      <c r="CS78" s="24" t="s">
        <v>56</v>
      </c>
      <c r="CT78" s="24" t="s">
        <v>59</v>
      </c>
      <c r="CU78" s="23">
        <v>10</v>
      </c>
      <c r="CV78" s="23">
        <v>2.1000000000000001E-2</v>
      </c>
      <c r="CW78" s="24" t="s">
        <v>60</v>
      </c>
      <c r="CX78" s="24" t="s">
        <v>57</v>
      </c>
      <c r="CY78" s="23">
        <v>3.0000000000000001E-3</v>
      </c>
      <c r="CZ78" s="23"/>
      <c r="DA78" s="23"/>
      <c r="DB78" s="23"/>
      <c r="DC78" s="23"/>
      <c r="DD78" s="23">
        <v>0.08</v>
      </c>
      <c r="DE78" s="24" t="s">
        <v>60</v>
      </c>
      <c r="DF78" s="22"/>
      <c r="DG78" s="23">
        <v>3.0000000000000001E-3</v>
      </c>
      <c r="DH78" s="23">
        <v>8.9</v>
      </c>
      <c r="DI78" s="24" t="s">
        <v>60</v>
      </c>
      <c r="DJ78" s="24" t="s">
        <v>57</v>
      </c>
      <c r="DK78" s="23">
        <v>1</v>
      </c>
      <c r="DL78" s="23">
        <v>34</v>
      </c>
      <c r="DM78" s="24" t="s">
        <v>60</v>
      </c>
      <c r="DN78" s="22"/>
      <c r="DO78" s="22">
        <v>10</v>
      </c>
      <c r="DP78" s="23">
        <v>0.223</v>
      </c>
      <c r="DQ78" s="24" t="s">
        <v>60</v>
      </c>
      <c r="DR78" s="22"/>
      <c r="DS78" s="23">
        <v>1E-3</v>
      </c>
      <c r="DT78" s="23">
        <v>0.11</v>
      </c>
      <c r="DU78" s="24" t="s">
        <v>60</v>
      </c>
      <c r="ED78" t="s">
        <v>445</v>
      </c>
    </row>
    <row r="79" spans="1:134">
      <c r="A79" s="6">
        <v>40</v>
      </c>
      <c r="B79" s="6">
        <v>2014</v>
      </c>
      <c r="C79" s="7" t="s">
        <v>280</v>
      </c>
      <c r="D79" s="28">
        <v>10324</v>
      </c>
      <c r="E79" s="9" t="s">
        <v>148</v>
      </c>
      <c r="F79" s="9" t="s">
        <v>149</v>
      </c>
      <c r="G79" s="11">
        <v>38.223889999999997</v>
      </c>
      <c r="H79" s="11">
        <v>-106.743961</v>
      </c>
      <c r="I79" s="29" t="s">
        <v>271</v>
      </c>
      <c r="J79" s="30">
        <v>3.7</v>
      </c>
      <c r="K79" s="29" t="s">
        <v>241</v>
      </c>
      <c r="L79" s="12" t="s">
        <v>281</v>
      </c>
      <c r="M79" s="13" t="s">
        <v>282</v>
      </c>
      <c r="N79" s="14" t="s">
        <v>283</v>
      </c>
      <c r="O79" s="14"/>
      <c r="P79" s="14" t="s">
        <v>284</v>
      </c>
      <c r="Q79" s="15" t="s">
        <v>53</v>
      </c>
      <c r="R79" s="29" t="s">
        <v>285</v>
      </c>
      <c r="S79" s="31">
        <v>41863</v>
      </c>
      <c r="T79" s="17">
        <v>224</v>
      </c>
      <c r="U79" s="32">
        <v>0.60763888888888895</v>
      </c>
      <c r="V79" s="29" t="s">
        <v>146</v>
      </c>
      <c r="W79" s="19">
        <v>2</v>
      </c>
      <c r="X79" s="24" t="s">
        <v>95</v>
      </c>
      <c r="Y79" s="24" t="s">
        <v>56</v>
      </c>
      <c r="Z79" s="24" t="s">
        <v>57</v>
      </c>
      <c r="AA79" s="23">
        <v>40</v>
      </c>
      <c r="AB79" s="23">
        <v>1.7</v>
      </c>
      <c r="AC79" s="24" t="s">
        <v>56</v>
      </c>
      <c r="AD79" s="24" t="s">
        <v>57</v>
      </c>
      <c r="AE79" s="23">
        <v>0.1</v>
      </c>
      <c r="AF79" s="23">
        <v>5.0999999999999996</v>
      </c>
      <c r="AG79" s="24" t="s">
        <v>56</v>
      </c>
      <c r="AH79" s="24" t="s">
        <v>57</v>
      </c>
      <c r="AI79" s="23">
        <v>0.1</v>
      </c>
      <c r="AJ79" s="24" t="s">
        <v>58</v>
      </c>
      <c r="AK79" s="24" t="s">
        <v>56</v>
      </c>
      <c r="AL79" s="24" t="s">
        <v>59</v>
      </c>
      <c r="AM79" s="23">
        <v>7.0000000000000007E-2</v>
      </c>
      <c r="AN79" s="23">
        <v>5.9</v>
      </c>
      <c r="AO79" s="24" t="s">
        <v>60</v>
      </c>
      <c r="AP79" s="22"/>
      <c r="AQ79" s="23">
        <v>0.02</v>
      </c>
      <c r="AR79" s="24" t="s">
        <v>61</v>
      </c>
      <c r="AS79" s="24" t="s">
        <v>56</v>
      </c>
      <c r="AT79" s="24" t="s">
        <v>59</v>
      </c>
      <c r="AU79" s="23">
        <v>1</v>
      </c>
      <c r="AV79" s="24" t="s">
        <v>62</v>
      </c>
      <c r="AW79" s="24" t="s">
        <v>56</v>
      </c>
      <c r="AX79" s="24" t="s">
        <v>59</v>
      </c>
      <c r="AY79" s="23">
        <v>4</v>
      </c>
      <c r="AZ79" s="23">
        <v>46</v>
      </c>
      <c r="BA79" s="24" t="s">
        <v>60</v>
      </c>
      <c r="BB79" s="24" t="s">
        <v>57</v>
      </c>
      <c r="BC79" s="23">
        <v>1</v>
      </c>
      <c r="BD79" s="23">
        <v>160</v>
      </c>
      <c r="BE79" s="24" t="s">
        <v>56</v>
      </c>
      <c r="BF79" s="24" t="s">
        <v>57</v>
      </c>
      <c r="BG79" s="23">
        <v>3</v>
      </c>
      <c r="BH79" s="23">
        <v>760</v>
      </c>
      <c r="BI79" s="24" t="s">
        <v>56</v>
      </c>
      <c r="BJ79" s="24" t="s">
        <v>57</v>
      </c>
      <c r="BK79" s="23">
        <v>3</v>
      </c>
      <c r="BL79" s="24" t="s">
        <v>63</v>
      </c>
      <c r="BM79" s="24" t="s">
        <v>56</v>
      </c>
      <c r="BN79" s="24" t="s">
        <v>59</v>
      </c>
      <c r="BO79" s="23">
        <v>0.15</v>
      </c>
      <c r="BP79" s="23">
        <v>1.1000000000000001</v>
      </c>
      <c r="BQ79" s="24" t="s">
        <v>60</v>
      </c>
      <c r="BR79" s="22"/>
      <c r="BS79" s="22">
        <v>0.06</v>
      </c>
      <c r="BT79" s="23">
        <v>7.2</v>
      </c>
      <c r="BU79" s="24" t="s">
        <v>56</v>
      </c>
      <c r="BV79" s="24" t="s">
        <v>57</v>
      </c>
      <c r="BW79" s="23">
        <v>2</v>
      </c>
      <c r="BX79" s="24" t="s">
        <v>61</v>
      </c>
      <c r="BY79" s="24" t="s">
        <v>56</v>
      </c>
      <c r="BZ79" s="24" t="s">
        <v>59</v>
      </c>
      <c r="CA79" s="23">
        <v>1</v>
      </c>
      <c r="CB79" s="24" t="s">
        <v>64</v>
      </c>
      <c r="CC79" s="24" t="s">
        <v>56</v>
      </c>
      <c r="CD79" s="24" t="s">
        <v>59</v>
      </c>
      <c r="CE79" s="22">
        <v>0.17</v>
      </c>
      <c r="CF79" s="24" t="s">
        <v>65</v>
      </c>
      <c r="CG79" s="24" t="s">
        <v>56</v>
      </c>
      <c r="CH79" s="24" t="s">
        <v>59</v>
      </c>
      <c r="CI79" s="23">
        <v>0.7</v>
      </c>
      <c r="CJ79" s="23">
        <v>2.2000000000000002</v>
      </c>
      <c r="CK79" s="24" t="s">
        <v>60</v>
      </c>
      <c r="CL79" s="22"/>
      <c r="CM79" s="23">
        <v>0.1</v>
      </c>
      <c r="CN79" s="23">
        <v>0.78</v>
      </c>
      <c r="CO79" s="24" t="s">
        <v>56</v>
      </c>
      <c r="CP79" s="24" t="s">
        <v>66</v>
      </c>
      <c r="CQ79" s="23">
        <v>0.1</v>
      </c>
      <c r="CR79" s="24" t="s">
        <v>67</v>
      </c>
      <c r="CS79" s="24" t="s">
        <v>56</v>
      </c>
      <c r="CT79" s="24" t="s">
        <v>59</v>
      </c>
      <c r="CU79" s="23">
        <v>10</v>
      </c>
      <c r="CV79" s="23">
        <v>3.1E-2</v>
      </c>
      <c r="CW79" s="24" t="s">
        <v>60</v>
      </c>
      <c r="CX79" s="24" t="s">
        <v>57</v>
      </c>
      <c r="CY79" s="23">
        <v>3.0000000000000001E-3</v>
      </c>
      <c r="CZ79" s="23"/>
      <c r="DA79" s="23"/>
      <c r="DB79" s="23"/>
      <c r="DC79" s="23"/>
      <c r="DD79" s="23">
        <v>0.11</v>
      </c>
      <c r="DE79" s="24" t="s">
        <v>60</v>
      </c>
      <c r="DF79" s="22"/>
      <c r="DG79" s="23">
        <v>3.0000000000000001E-3</v>
      </c>
      <c r="DH79" s="23">
        <v>3.4</v>
      </c>
      <c r="DI79" s="24" t="s">
        <v>60</v>
      </c>
      <c r="DJ79" s="24" t="s">
        <v>57</v>
      </c>
      <c r="DK79" s="23">
        <v>1</v>
      </c>
      <c r="DL79" s="23">
        <v>57</v>
      </c>
      <c r="DM79" s="24" t="s">
        <v>60</v>
      </c>
      <c r="DN79" s="22"/>
      <c r="DO79" s="22">
        <v>10</v>
      </c>
      <c r="DP79" s="23">
        <v>0.13400000000000001</v>
      </c>
      <c r="DQ79" s="24" t="s">
        <v>60</v>
      </c>
      <c r="DR79" s="22"/>
      <c r="DS79" s="23">
        <v>1E-3</v>
      </c>
      <c r="DT79" s="24" t="s">
        <v>68</v>
      </c>
      <c r="DU79" s="24" t="s">
        <v>60</v>
      </c>
      <c r="ED79" t="s">
        <v>445</v>
      </c>
    </row>
    <row r="80" spans="1:134">
      <c r="A80" s="6">
        <v>41</v>
      </c>
      <c r="B80" s="6">
        <v>2014</v>
      </c>
      <c r="C80" s="7" t="s">
        <v>286</v>
      </c>
      <c r="D80" s="8">
        <v>10322</v>
      </c>
      <c r="E80" s="9" t="s">
        <v>148</v>
      </c>
      <c r="F80" s="9" t="s">
        <v>160</v>
      </c>
      <c r="G80" s="11">
        <v>38.437232000000002</v>
      </c>
      <c r="H80" s="11">
        <v>-106.762522</v>
      </c>
      <c r="I80" s="29" t="s">
        <v>287</v>
      </c>
      <c r="J80" s="30">
        <v>3.7</v>
      </c>
      <c r="K80" s="29" t="s">
        <v>241</v>
      </c>
      <c r="L80" s="12" t="s">
        <v>288</v>
      </c>
      <c r="M80" s="13" t="s">
        <v>289</v>
      </c>
      <c r="N80" s="14" t="s">
        <v>290</v>
      </c>
      <c r="O80" s="14"/>
      <c r="P80" s="14" t="s">
        <v>291</v>
      </c>
      <c r="Q80" s="15" t="s">
        <v>53</v>
      </c>
      <c r="R80" s="29" t="s">
        <v>292</v>
      </c>
      <c r="S80" s="31">
        <v>41863</v>
      </c>
      <c r="T80" s="17">
        <v>224</v>
      </c>
      <c r="U80" s="32">
        <v>0.6743055555555556</v>
      </c>
      <c r="V80" s="29" t="s">
        <v>146</v>
      </c>
      <c r="W80" s="19">
        <v>2</v>
      </c>
      <c r="X80" s="24" t="s">
        <v>95</v>
      </c>
      <c r="Y80" s="24" t="s">
        <v>56</v>
      </c>
      <c r="Z80" s="24" t="s">
        <v>57</v>
      </c>
      <c r="AA80" s="23">
        <v>40</v>
      </c>
      <c r="AB80" s="23">
        <v>4.0999999999999996</v>
      </c>
      <c r="AC80" s="24" t="s">
        <v>56</v>
      </c>
      <c r="AD80" s="24" t="s">
        <v>57</v>
      </c>
      <c r="AE80" s="23">
        <v>0.1</v>
      </c>
      <c r="AF80" s="23">
        <v>7.9</v>
      </c>
      <c r="AG80" s="24" t="s">
        <v>56</v>
      </c>
      <c r="AH80" s="24" t="s">
        <v>57</v>
      </c>
      <c r="AI80" s="23">
        <v>0.1</v>
      </c>
      <c r="AJ80" s="24" t="s">
        <v>58</v>
      </c>
      <c r="AK80" s="24" t="s">
        <v>56</v>
      </c>
      <c r="AL80" s="24" t="s">
        <v>59</v>
      </c>
      <c r="AM80" s="23">
        <v>7.0000000000000007E-2</v>
      </c>
      <c r="AN80" s="23">
        <v>16</v>
      </c>
      <c r="AO80" s="24" t="s">
        <v>60</v>
      </c>
      <c r="AP80" s="22"/>
      <c r="AQ80" s="23">
        <v>0.02</v>
      </c>
      <c r="AR80" s="24" t="s">
        <v>61</v>
      </c>
      <c r="AS80" s="24" t="s">
        <v>56</v>
      </c>
      <c r="AT80" s="24" t="s">
        <v>59</v>
      </c>
      <c r="AU80" s="23">
        <v>1</v>
      </c>
      <c r="AV80" s="24" t="s">
        <v>62</v>
      </c>
      <c r="AW80" s="24" t="s">
        <v>56</v>
      </c>
      <c r="AX80" s="24" t="s">
        <v>59</v>
      </c>
      <c r="AY80" s="23">
        <v>4</v>
      </c>
      <c r="AZ80" s="23">
        <v>67</v>
      </c>
      <c r="BA80" s="24" t="s">
        <v>60</v>
      </c>
      <c r="BB80" s="24" t="s">
        <v>57</v>
      </c>
      <c r="BC80" s="23">
        <v>1</v>
      </c>
      <c r="BD80" s="23">
        <v>240</v>
      </c>
      <c r="BE80" s="24" t="s">
        <v>56</v>
      </c>
      <c r="BF80" s="24" t="s">
        <v>57</v>
      </c>
      <c r="BG80" s="23">
        <v>3</v>
      </c>
      <c r="BH80" s="23">
        <v>920</v>
      </c>
      <c r="BI80" s="24" t="s">
        <v>56</v>
      </c>
      <c r="BJ80" s="24" t="s">
        <v>57</v>
      </c>
      <c r="BK80" s="23">
        <v>3</v>
      </c>
      <c r="BL80" s="24" t="s">
        <v>63</v>
      </c>
      <c r="BM80" s="24" t="s">
        <v>56</v>
      </c>
      <c r="BN80" s="24" t="s">
        <v>59</v>
      </c>
      <c r="BO80" s="23">
        <v>0.15</v>
      </c>
      <c r="BP80" s="23">
        <v>3.3</v>
      </c>
      <c r="BQ80" s="24" t="s">
        <v>60</v>
      </c>
      <c r="BR80" s="22"/>
      <c r="BS80" s="22">
        <v>0.06</v>
      </c>
      <c r="BT80" s="23">
        <v>12</v>
      </c>
      <c r="BU80" s="24" t="s">
        <v>56</v>
      </c>
      <c r="BV80" s="24" t="s">
        <v>57</v>
      </c>
      <c r="BW80" s="23">
        <v>2</v>
      </c>
      <c r="BX80" s="24" t="s">
        <v>61</v>
      </c>
      <c r="BY80" s="24" t="s">
        <v>56</v>
      </c>
      <c r="BZ80" s="24" t="s">
        <v>59</v>
      </c>
      <c r="CA80" s="23">
        <v>1</v>
      </c>
      <c r="CB80" s="24" t="s">
        <v>64</v>
      </c>
      <c r="CC80" s="24" t="s">
        <v>56</v>
      </c>
      <c r="CD80" s="24" t="s">
        <v>59</v>
      </c>
      <c r="CE80" s="22">
        <v>0.17</v>
      </c>
      <c r="CF80" s="24" t="s">
        <v>65</v>
      </c>
      <c r="CG80" s="24" t="s">
        <v>56</v>
      </c>
      <c r="CH80" s="24" t="s">
        <v>59</v>
      </c>
      <c r="CI80" s="23">
        <v>0.7</v>
      </c>
      <c r="CJ80" s="23">
        <v>5.7</v>
      </c>
      <c r="CK80" s="24" t="s">
        <v>60</v>
      </c>
      <c r="CL80" s="22"/>
      <c r="CM80" s="23">
        <v>0.1</v>
      </c>
      <c r="CN80" s="23">
        <v>0.92</v>
      </c>
      <c r="CO80" s="24" t="s">
        <v>56</v>
      </c>
      <c r="CP80" s="24" t="s">
        <v>66</v>
      </c>
      <c r="CQ80" s="23">
        <v>0.1</v>
      </c>
      <c r="CR80" s="24" t="s">
        <v>67</v>
      </c>
      <c r="CS80" s="24" t="s">
        <v>56</v>
      </c>
      <c r="CT80" s="24" t="s">
        <v>59</v>
      </c>
      <c r="CU80" s="23">
        <v>10</v>
      </c>
      <c r="CV80" s="23">
        <v>2.4E-2</v>
      </c>
      <c r="CW80" s="24" t="s">
        <v>60</v>
      </c>
      <c r="CX80" s="24" t="s">
        <v>57</v>
      </c>
      <c r="CY80" s="23">
        <v>3.0000000000000001E-3</v>
      </c>
      <c r="CZ80" s="23"/>
      <c r="DA80" s="23"/>
      <c r="DB80" s="23"/>
      <c r="DC80" s="23"/>
      <c r="DD80" s="23">
        <v>0.15</v>
      </c>
      <c r="DE80" s="24" t="s">
        <v>60</v>
      </c>
      <c r="DF80" s="22"/>
      <c r="DG80" s="23">
        <v>3.0000000000000001E-3</v>
      </c>
      <c r="DH80" s="23">
        <v>4.7</v>
      </c>
      <c r="DI80" s="24" t="s">
        <v>60</v>
      </c>
      <c r="DJ80" s="24" t="s">
        <v>57</v>
      </c>
      <c r="DK80" s="23">
        <v>1</v>
      </c>
      <c r="DL80" s="23">
        <v>80</v>
      </c>
      <c r="DM80" s="24" t="s">
        <v>60</v>
      </c>
      <c r="DN80" s="22"/>
      <c r="DO80" s="22">
        <v>10</v>
      </c>
      <c r="DP80" s="23">
        <v>0.192</v>
      </c>
      <c r="DQ80" s="24" t="s">
        <v>60</v>
      </c>
      <c r="DR80" s="22"/>
      <c r="DS80" s="23">
        <v>1E-3</v>
      </c>
      <c r="DT80" s="24" t="s">
        <v>68</v>
      </c>
      <c r="DU80" s="24" t="s">
        <v>60</v>
      </c>
      <c r="ED80" t="s">
        <v>445</v>
      </c>
    </row>
    <row r="81" spans="1:134">
      <c r="A81" s="6">
        <v>42</v>
      </c>
      <c r="B81" s="6">
        <v>2014</v>
      </c>
      <c r="C81" s="7" t="s">
        <v>293</v>
      </c>
      <c r="D81" s="28" t="s">
        <v>165</v>
      </c>
      <c r="E81" s="9" t="s">
        <v>166</v>
      </c>
      <c r="F81" s="33" t="s">
        <v>167</v>
      </c>
      <c r="G81" s="11">
        <v>38.695605</v>
      </c>
      <c r="H81" s="11">
        <v>-107.0714</v>
      </c>
      <c r="I81" s="29" t="s">
        <v>287</v>
      </c>
      <c r="J81" s="30">
        <v>3.7</v>
      </c>
      <c r="K81" s="29" t="s">
        <v>241</v>
      </c>
      <c r="L81" s="12" t="s">
        <v>176</v>
      </c>
      <c r="M81" s="13" t="s">
        <v>294</v>
      </c>
      <c r="N81" s="14" t="s">
        <v>295</v>
      </c>
      <c r="O81" s="14"/>
      <c r="P81" s="14" t="s">
        <v>296</v>
      </c>
      <c r="Q81" s="15" t="s">
        <v>53</v>
      </c>
      <c r="R81" s="29" t="s">
        <v>297</v>
      </c>
      <c r="S81" s="31">
        <v>41864</v>
      </c>
      <c r="T81" s="17">
        <v>225</v>
      </c>
      <c r="U81" s="32">
        <v>0.4236111111111111</v>
      </c>
      <c r="V81" s="29" t="s">
        <v>146</v>
      </c>
      <c r="W81" s="19">
        <v>2</v>
      </c>
      <c r="X81" s="24" t="s">
        <v>95</v>
      </c>
      <c r="Y81" s="24" t="s">
        <v>56</v>
      </c>
      <c r="Z81" s="24" t="s">
        <v>57</v>
      </c>
      <c r="AA81" s="23">
        <v>40</v>
      </c>
      <c r="AB81" s="23">
        <v>0.32</v>
      </c>
      <c r="AC81" s="24" t="s">
        <v>56</v>
      </c>
      <c r="AD81" s="24" t="s">
        <v>66</v>
      </c>
      <c r="AE81" s="23">
        <v>0.1</v>
      </c>
      <c r="AF81" s="23">
        <v>3.6</v>
      </c>
      <c r="AG81" s="24" t="s">
        <v>56</v>
      </c>
      <c r="AH81" s="24" t="s">
        <v>57</v>
      </c>
      <c r="AI81" s="23">
        <v>0.1</v>
      </c>
      <c r="AJ81" s="24" t="s">
        <v>58</v>
      </c>
      <c r="AK81" s="24" t="s">
        <v>56</v>
      </c>
      <c r="AL81" s="24" t="s">
        <v>59</v>
      </c>
      <c r="AM81" s="23">
        <v>7.0000000000000007E-2</v>
      </c>
      <c r="AN81" s="23">
        <v>10</v>
      </c>
      <c r="AO81" s="24" t="s">
        <v>60</v>
      </c>
      <c r="AP81" s="22"/>
      <c r="AQ81" s="23">
        <v>0.02</v>
      </c>
      <c r="AR81" s="24" t="s">
        <v>61</v>
      </c>
      <c r="AS81" s="24" t="s">
        <v>56</v>
      </c>
      <c r="AT81" s="24" t="s">
        <v>59</v>
      </c>
      <c r="AU81" s="23">
        <v>1</v>
      </c>
      <c r="AV81" s="24" t="s">
        <v>62</v>
      </c>
      <c r="AW81" s="24" t="s">
        <v>56</v>
      </c>
      <c r="AX81" s="24" t="s">
        <v>59</v>
      </c>
      <c r="AY81" s="23">
        <v>4</v>
      </c>
      <c r="AZ81" s="23">
        <v>35</v>
      </c>
      <c r="BA81" s="24" t="s">
        <v>60</v>
      </c>
      <c r="BB81" s="24" t="s">
        <v>57</v>
      </c>
      <c r="BC81" s="23">
        <v>1</v>
      </c>
      <c r="BD81" s="23">
        <v>200</v>
      </c>
      <c r="BE81" s="24" t="s">
        <v>56</v>
      </c>
      <c r="BF81" s="24" t="s">
        <v>57</v>
      </c>
      <c r="BG81" s="23">
        <v>3</v>
      </c>
      <c r="BH81" s="23">
        <v>460</v>
      </c>
      <c r="BI81" s="24" t="s">
        <v>56</v>
      </c>
      <c r="BJ81" s="24" t="s">
        <v>57</v>
      </c>
      <c r="BK81" s="23">
        <v>3</v>
      </c>
      <c r="BL81" s="24" t="s">
        <v>63</v>
      </c>
      <c r="BM81" s="24" t="s">
        <v>56</v>
      </c>
      <c r="BN81" s="24" t="s">
        <v>59</v>
      </c>
      <c r="BO81" s="23">
        <v>0.15</v>
      </c>
      <c r="BP81" s="23">
        <v>1.7</v>
      </c>
      <c r="BQ81" s="24" t="s">
        <v>60</v>
      </c>
      <c r="BR81" s="22"/>
      <c r="BS81" s="22">
        <v>0.06</v>
      </c>
      <c r="BT81" s="23">
        <v>39</v>
      </c>
      <c r="BU81" s="24" t="s">
        <v>56</v>
      </c>
      <c r="BV81" s="24" t="s">
        <v>57</v>
      </c>
      <c r="BW81" s="23">
        <v>2</v>
      </c>
      <c r="BX81" s="24" t="s">
        <v>61</v>
      </c>
      <c r="BY81" s="24" t="s">
        <v>56</v>
      </c>
      <c r="BZ81" s="24" t="s">
        <v>59</v>
      </c>
      <c r="CA81" s="23">
        <v>1</v>
      </c>
      <c r="CB81" s="24" t="s">
        <v>64</v>
      </c>
      <c r="CC81" s="24" t="s">
        <v>56</v>
      </c>
      <c r="CD81" s="24" t="s">
        <v>59</v>
      </c>
      <c r="CE81" s="22">
        <v>0.17</v>
      </c>
      <c r="CF81" s="24" t="s">
        <v>65</v>
      </c>
      <c r="CG81" s="24" t="s">
        <v>56</v>
      </c>
      <c r="CH81" s="24" t="s">
        <v>59</v>
      </c>
      <c r="CI81" s="23">
        <v>0.7</v>
      </c>
      <c r="CJ81" s="23">
        <v>3.6</v>
      </c>
      <c r="CK81" s="24" t="s">
        <v>60</v>
      </c>
      <c r="CL81" s="22"/>
      <c r="CM81" s="23">
        <v>0.1</v>
      </c>
      <c r="CN81" s="24" t="s">
        <v>103</v>
      </c>
      <c r="CO81" s="24" t="s">
        <v>56</v>
      </c>
      <c r="CP81" s="24" t="s">
        <v>59</v>
      </c>
      <c r="CQ81" s="23">
        <v>0.1</v>
      </c>
      <c r="CR81" s="24" t="s">
        <v>67</v>
      </c>
      <c r="CS81" s="24" t="s">
        <v>56</v>
      </c>
      <c r="CT81" s="24" t="s">
        <v>59</v>
      </c>
      <c r="CU81" s="23">
        <v>10</v>
      </c>
      <c r="CV81" s="23">
        <v>3.4000000000000002E-2</v>
      </c>
      <c r="CW81" s="24" t="s">
        <v>60</v>
      </c>
      <c r="CX81" s="24" t="s">
        <v>57</v>
      </c>
      <c r="CY81" s="23">
        <v>3.0000000000000001E-3</v>
      </c>
      <c r="CZ81" s="23"/>
      <c r="DA81" s="23"/>
      <c r="DB81" s="23"/>
      <c r="DC81" s="23"/>
      <c r="DD81" s="23">
        <v>1.6E-2</v>
      </c>
      <c r="DE81" s="24" t="s">
        <v>60</v>
      </c>
      <c r="DF81" s="22"/>
      <c r="DG81" s="23">
        <v>3.0000000000000001E-3</v>
      </c>
      <c r="DH81" s="23">
        <v>3.4</v>
      </c>
      <c r="DI81" s="24" t="s">
        <v>60</v>
      </c>
      <c r="DJ81" s="24" t="s">
        <v>57</v>
      </c>
      <c r="DK81" s="23">
        <v>1</v>
      </c>
      <c r="DL81" s="23">
        <v>43</v>
      </c>
      <c r="DM81" s="24" t="s">
        <v>60</v>
      </c>
      <c r="DN81" s="22"/>
      <c r="DO81" s="22">
        <v>10</v>
      </c>
      <c r="DP81" s="23">
        <v>0.12</v>
      </c>
      <c r="DQ81" s="24" t="s">
        <v>60</v>
      </c>
      <c r="DR81" s="22"/>
      <c r="DS81" s="23">
        <v>1E-3</v>
      </c>
      <c r="DT81" s="24" t="s">
        <v>68</v>
      </c>
      <c r="DU81" s="24" t="s">
        <v>60</v>
      </c>
      <c r="ED81" t="s">
        <v>445</v>
      </c>
    </row>
    <row r="82" spans="1:134">
      <c r="A82" s="6">
        <v>43</v>
      </c>
      <c r="B82" s="6">
        <v>2014</v>
      </c>
      <c r="C82" s="7" t="s">
        <v>298</v>
      </c>
      <c r="D82" s="28" t="s">
        <v>165</v>
      </c>
      <c r="E82" s="9" t="s">
        <v>166</v>
      </c>
      <c r="F82" s="33" t="s">
        <v>167</v>
      </c>
      <c r="G82" s="11">
        <v>38.695605</v>
      </c>
      <c r="H82" s="11">
        <v>-107.0714</v>
      </c>
      <c r="I82" s="29" t="s">
        <v>299</v>
      </c>
      <c r="J82" s="30">
        <v>3.7</v>
      </c>
      <c r="K82" s="29" t="s">
        <v>241</v>
      </c>
      <c r="L82" s="12" t="s">
        <v>176</v>
      </c>
      <c r="M82" s="13" t="s">
        <v>294</v>
      </c>
      <c r="N82" s="14" t="s">
        <v>295</v>
      </c>
      <c r="O82" s="14"/>
      <c r="P82" s="14" t="s">
        <v>296</v>
      </c>
      <c r="Q82" s="15" t="s">
        <v>119</v>
      </c>
      <c r="R82" s="29" t="s">
        <v>300</v>
      </c>
      <c r="S82" s="31">
        <v>41864</v>
      </c>
      <c r="T82" s="17">
        <v>225</v>
      </c>
      <c r="U82" s="32">
        <v>0.42430555555555555</v>
      </c>
      <c r="V82" s="29" t="s">
        <v>146</v>
      </c>
      <c r="W82" s="19">
        <v>2</v>
      </c>
      <c r="X82" s="24" t="s">
        <v>95</v>
      </c>
      <c r="Y82" s="24" t="s">
        <v>56</v>
      </c>
      <c r="Z82" s="24" t="s">
        <v>57</v>
      </c>
      <c r="AA82" s="23">
        <v>40</v>
      </c>
      <c r="AB82" s="23">
        <v>0.32</v>
      </c>
      <c r="AC82" s="24" t="s">
        <v>56</v>
      </c>
      <c r="AD82" s="24" t="s">
        <v>66</v>
      </c>
      <c r="AE82" s="23">
        <v>0.1</v>
      </c>
      <c r="AF82" s="23">
        <v>0.35</v>
      </c>
      <c r="AG82" s="24" t="s">
        <v>56</v>
      </c>
      <c r="AH82" s="24" t="s">
        <v>66</v>
      </c>
      <c r="AI82" s="23">
        <v>0.1</v>
      </c>
      <c r="AJ82" s="24" t="s">
        <v>58</v>
      </c>
      <c r="AK82" s="24" t="s">
        <v>56</v>
      </c>
      <c r="AL82" s="24" t="s">
        <v>59</v>
      </c>
      <c r="AM82" s="23">
        <v>7.0000000000000007E-2</v>
      </c>
      <c r="AN82" s="23">
        <v>3.7</v>
      </c>
      <c r="AO82" s="24" t="s">
        <v>60</v>
      </c>
      <c r="AP82" s="22"/>
      <c r="AQ82" s="23">
        <v>0.02</v>
      </c>
      <c r="AR82" s="24" t="s">
        <v>61</v>
      </c>
      <c r="AS82" s="24" t="s">
        <v>56</v>
      </c>
      <c r="AT82" s="24" t="s">
        <v>59</v>
      </c>
      <c r="AU82" s="23">
        <v>1</v>
      </c>
      <c r="AV82" s="24" t="s">
        <v>62</v>
      </c>
      <c r="AW82" s="24" t="s">
        <v>56</v>
      </c>
      <c r="AX82" s="24" t="s">
        <v>59</v>
      </c>
      <c r="AY82" s="23">
        <v>4</v>
      </c>
      <c r="AZ82" s="23">
        <v>26</v>
      </c>
      <c r="BA82" s="24" t="s">
        <v>60</v>
      </c>
      <c r="BB82" s="24" t="s">
        <v>57</v>
      </c>
      <c r="BC82" s="23">
        <v>1</v>
      </c>
      <c r="BD82" s="23">
        <v>59</v>
      </c>
      <c r="BE82" s="24" t="s">
        <v>56</v>
      </c>
      <c r="BF82" s="24" t="s">
        <v>57</v>
      </c>
      <c r="BG82" s="23">
        <v>3</v>
      </c>
      <c r="BH82" s="23">
        <v>180</v>
      </c>
      <c r="BI82" s="24" t="s">
        <v>56</v>
      </c>
      <c r="BJ82" s="24" t="s">
        <v>57</v>
      </c>
      <c r="BK82" s="23">
        <v>3</v>
      </c>
      <c r="BL82" s="24" t="s">
        <v>63</v>
      </c>
      <c r="BM82" s="24" t="s">
        <v>56</v>
      </c>
      <c r="BN82" s="24" t="s">
        <v>59</v>
      </c>
      <c r="BO82" s="23">
        <v>0.15</v>
      </c>
      <c r="BP82" s="23">
        <v>0.62</v>
      </c>
      <c r="BQ82" s="24" t="s">
        <v>60</v>
      </c>
      <c r="BR82" s="22"/>
      <c r="BS82" s="22">
        <v>0.06</v>
      </c>
      <c r="BT82" s="23">
        <v>14</v>
      </c>
      <c r="BU82" s="24" t="s">
        <v>56</v>
      </c>
      <c r="BV82" s="24" t="s">
        <v>57</v>
      </c>
      <c r="BW82" s="23">
        <v>2</v>
      </c>
      <c r="BX82" s="24" t="s">
        <v>61</v>
      </c>
      <c r="BY82" s="24" t="s">
        <v>56</v>
      </c>
      <c r="BZ82" s="24" t="s">
        <v>59</v>
      </c>
      <c r="CA82" s="23">
        <v>1</v>
      </c>
      <c r="CB82" s="24" t="s">
        <v>64</v>
      </c>
      <c r="CC82" s="24" t="s">
        <v>56</v>
      </c>
      <c r="CD82" s="24" t="s">
        <v>59</v>
      </c>
      <c r="CE82" s="22">
        <v>0.17</v>
      </c>
      <c r="CF82" s="24" t="s">
        <v>65</v>
      </c>
      <c r="CG82" s="24" t="s">
        <v>56</v>
      </c>
      <c r="CH82" s="24" t="s">
        <v>59</v>
      </c>
      <c r="CI82" s="23">
        <v>0.7</v>
      </c>
      <c r="CJ82" s="23">
        <v>1.6</v>
      </c>
      <c r="CK82" s="24" t="s">
        <v>60</v>
      </c>
      <c r="CL82" s="22"/>
      <c r="CM82" s="23">
        <v>0.1</v>
      </c>
      <c r="CN82" s="24" t="s">
        <v>103</v>
      </c>
      <c r="CO82" s="24" t="s">
        <v>56</v>
      </c>
      <c r="CP82" s="24" t="s">
        <v>59</v>
      </c>
      <c r="CQ82" s="23">
        <v>0.1</v>
      </c>
      <c r="CR82" s="24" t="s">
        <v>67</v>
      </c>
      <c r="CS82" s="24" t="s">
        <v>56</v>
      </c>
      <c r="CT82" s="24" t="s">
        <v>59</v>
      </c>
      <c r="CU82" s="23">
        <v>10</v>
      </c>
      <c r="CV82" s="23">
        <v>2.3E-2</v>
      </c>
      <c r="CW82" s="24" t="s">
        <v>60</v>
      </c>
      <c r="CX82" s="24" t="s">
        <v>57</v>
      </c>
      <c r="CY82" s="23">
        <v>3.0000000000000001E-3</v>
      </c>
      <c r="CZ82" s="23"/>
      <c r="DA82" s="23"/>
      <c r="DB82" s="23"/>
      <c r="DC82" s="23"/>
      <c r="DD82" s="23">
        <v>0.13</v>
      </c>
      <c r="DE82" s="24" t="s">
        <v>60</v>
      </c>
      <c r="DF82" s="22"/>
      <c r="DG82" s="23">
        <v>3.0000000000000001E-3</v>
      </c>
      <c r="DH82" s="23">
        <v>1.3</v>
      </c>
      <c r="DI82" s="24" t="s">
        <v>60</v>
      </c>
      <c r="DJ82" s="24" t="s">
        <v>57</v>
      </c>
      <c r="DK82" s="23">
        <v>1</v>
      </c>
      <c r="DL82" s="23">
        <v>42</v>
      </c>
      <c r="DM82" s="24" t="s">
        <v>60</v>
      </c>
      <c r="DN82" s="22"/>
      <c r="DO82" s="22">
        <v>10</v>
      </c>
      <c r="DP82" s="23">
        <v>9.8000000000000004E-2</v>
      </c>
      <c r="DQ82" s="24" t="s">
        <v>60</v>
      </c>
      <c r="DR82" s="22"/>
      <c r="DS82" s="23">
        <v>1E-3</v>
      </c>
      <c r="DT82" s="24" t="s">
        <v>68</v>
      </c>
      <c r="DU82" s="24" t="s">
        <v>60</v>
      </c>
      <c r="ED82" t="s">
        <v>445</v>
      </c>
    </row>
    <row r="83" spans="1:134">
      <c r="A83" s="6">
        <v>44</v>
      </c>
      <c r="B83" s="6">
        <v>2014</v>
      </c>
      <c r="C83" s="7" t="s">
        <v>301</v>
      </c>
      <c r="D83" s="28" t="s">
        <v>165</v>
      </c>
      <c r="E83" s="9" t="s">
        <v>166</v>
      </c>
      <c r="F83" s="33" t="s">
        <v>167</v>
      </c>
      <c r="G83" s="11">
        <v>38.695605</v>
      </c>
      <c r="H83" s="11">
        <v>-107.0714</v>
      </c>
      <c r="I83" s="29" t="s">
        <v>299</v>
      </c>
      <c r="J83" s="30">
        <v>3.7</v>
      </c>
      <c r="K83" s="29" t="s">
        <v>241</v>
      </c>
      <c r="L83" s="12" t="s">
        <v>122</v>
      </c>
      <c r="M83" s="12" t="s">
        <v>122</v>
      </c>
      <c r="N83" s="12" t="s">
        <v>122</v>
      </c>
      <c r="O83" s="12"/>
      <c r="P83" s="12" t="s">
        <v>122</v>
      </c>
      <c r="Q83" s="15" t="s">
        <v>123</v>
      </c>
      <c r="R83" s="29" t="s">
        <v>302</v>
      </c>
      <c r="S83" s="31">
        <v>41864</v>
      </c>
      <c r="T83" s="17">
        <v>225</v>
      </c>
      <c r="U83" s="32">
        <v>0.42499999999999999</v>
      </c>
      <c r="V83" s="29" t="s">
        <v>146</v>
      </c>
      <c r="W83" s="12" t="s">
        <v>122</v>
      </c>
      <c r="X83" s="24" t="s">
        <v>95</v>
      </c>
      <c r="Y83" s="24" t="s">
        <v>56</v>
      </c>
      <c r="Z83" s="24" t="s">
        <v>57</v>
      </c>
      <c r="AA83" s="23">
        <v>40</v>
      </c>
      <c r="AB83" s="22" t="s">
        <v>103</v>
      </c>
      <c r="AC83" s="24" t="s">
        <v>56</v>
      </c>
      <c r="AD83" s="24" t="s">
        <v>59</v>
      </c>
      <c r="AE83" s="23">
        <v>0.1</v>
      </c>
      <c r="AF83" s="22" t="s">
        <v>103</v>
      </c>
      <c r="AG83" s="24" t="s">
        <v>56</v>
      </c>
      <c r="AH83" s="24" t="s">
        <v>59</v>
      </c>
      <c r="AI83" s="23">
        <v>0.1</v>
      </c>
      <c r="AJ83" s="24" t="s">
        <v>58</v>
      </c>
      <c r="AK83" s="24" t="s">
        <v>56</v>
      </c>
      <c r="AL83" s="24" t="s">
        <v>59</v>
      </c>
      <c r="AM83" s="23">
        <v>7.0000000000000007E-2</v>
      </c>
      <c r="AN83" s="23">
        <v>2.3E-2</v>
      </c>
      <c r="AO83" s="24" t="s">
        <v>60</v>
      </c>
      <c r="AP83" s="22"/>
      <c r="AQ83" s="23">
        <v>0.02</v>
      </c>
      <c r="AR83" s="24" t="s">
        <v>61</v>
      </c>
      <c r="AS83" s="24" t="s">
        <v>56</v>
      </c>
      <c r="AT83" s="24" t="s">
        <v>59</v>
      </c>
      <c r="AU83" s="23">
        <v>1</v>
      </c>
      <c r="AV83" s="24" t="s">
        <v>62</v>
      </c>
      <c r="AW83" s="24" t="s">
        <v>56</v>
      </c>
      <c r="AX83" s="24" t="s">
        <v>59</v>
      </c>
      <c r="AY83" s="23">
        <v>4</v>
      </c>
      <c r="AZ83" s="24" t="s">
        <v>61</v>
      </c>
      <c r="BA83" s="24" t="s">
        <v>60</v>
      </c>
      <c r="BB83" s="24" t="s">
        <v>59</v>
      </c>
      <c r="BC83" s="23">
        <v>1</v>
      </c>
      <c r="BD83" s="24" t="s">
        <v>125</v>
      </c>
      <c r="BE83" s="24" t="s">
        <v>56</v>
      </c>
      <c r="BF83" s="24" t="s">
        <v>59</v>
      </c>
      <c r="BG83" s="23">
        <v>3</v>
      </c>
      <c r="BH83" s="24" t="s">
        <v>125</v>
      </c>
      <c r="BI83" s="24" t="s">
        <v>56</v>
      </c>
      <c r="BJ83" s="24" t="s">
        <v>59</v>
      </c>
      <c r="BK83" s="23">
        <v>3</v>
      </c>
      <c r="BL83" s="24" t="s">
        <v>63</v>
      </c>
      <c r="BM83" s="24" t="s">
        <v>56</v>
      </c>
      <c r="BN83" s="24" t="s">
        <v>59</v>
      </c>
      <c r="BO83" s="23">
        <v>0.15</v>
      </c>
      <c r="BP83" s="24" t="s">
        <v>126</v>
      </c>
      <c r="BQ83" s="24" t="s">
        <v>60</v>
      </c>
      <c r="BR83" s="24" t="s">
        <v>59</v>
      </c>
      <c r="BS83" s="22">
        <v>0.06</v>
      </c>
      <c r="BT83" s="24" t="s">
        <v>104</v>
      </c>
      <c r="BU83" s="24" t="s">
        <v>56</v>
      </c>
      <c r="BV83" s="24" t="s">
        <v>59</v>
      </c>
      <c r="BW83" s="23">
        <v>2</v>
      </c>
      <c r="BX83" s="24" t="s">
        <v>61</v>
      </c>
      <c r="BY83" s="24" t="s">
        <v>56</v>
      </c>
      <c r="BZ83" s="24" t="s">
        <v>59</v>
      </c>
      <c r="CA83" s="23">
        <v>1</v>
      </c>
      <c r="CB83" s="24" t="s">
        <v>64</v>
      </c>
      <c r="CC83" s="24" t="s">
        <v>56</v>
      </c>
      <c r="CD83" s="24" t="s">
        <v>59</v>
      </c>
      <c r="CE83" s="22">
        <v>0.17</v>
      </c>
      <c r="CF83" s="24" t="s">
        <v>65</v>
      </c>
      <c r="CG83" s="24" t="s">
        <v>56</v>
      </c>
      <c r="CH83" s="24" t="s">
        <v>59</v>
      </c>
      <c r="CI83" s="23">
        <v>0.7</v>
      </c>
      <c r="CJ83" s="24" t="s">
        <v>103</v>
      </c>
      <c r="CK83" s="24" t="s">
        <v>60</v>
      </c>
      <c r="CL83" s="24" t="s">
        <v>59</v>
      </c>
      <c r="CM83" s="23">
        <v>0.1</v>
      </c>
      <c r="CN83" s="24" t="s">
        <v>103</v>
      </c>
      <c r="CO83" s="24" t="s">
        <v>56</v>
      </c>
      <c r="CP83" s="24" t="s">
        <v>59</v>
      </c>
      <c r="CQ83" s="23">
        <v>0.1</v>
      </c>
      <c r="CR83" s="24" t="s">
        <v>67</v>
      </c>
      <c r="CS83" s="24" t="s">
        <v>56</v>
      </c>
      <c r="CT83" s="24" t="s">
        <v>59</v>
      </c>
      <c r="CU83" s="23">
        <v>10</v>
      </c>
      <c r="CV83" s="23">
        <v>1.4999999999999999E-2</v>
      </c>
      <c r="CW83" s="24" t="s">
        <v>60</v>
      </c>
      <c r="CX83" s="24" t="s">
        <v>57</v>
      </c>
      <c r="CY83" s="23">
        <v>3.0000000000000001E-3</v>
      </c>
      <c r="CZ83" s="23"/>
      <c r="DA83" s="23"/>
      <c r="DB83" s="23"/>
      <c r="DC83" s="23"/>
      <c r="DD83" s="23">
        <v>4.7000000000000002E-3</v>
      </c>
      <c r="DE83" s="24" t="s">
        <v>60</v>
      </c>
      <c r="DF83" s="22"/>
      <c r="DG83" s="23">
        <v>3.0000000000000001E-3</v>
      </c>
      <c r="DH83" s="24" t="s">
        <v>61</v>
      </c>
      <c r="DI83" s="24" t="s">
        <v>60</v>
      </c>
      <c r="DJ83" s="24" t="s">
        <v>59</v>
      </c>
      <c r="DK83" s="23">
        <v>1</v>
      </c>
      <c r="DL83" s="24" t="s">
        <v>67</v>
      </c>
      <c r="DM83" s="24" t="s">
        <v>60</v>
      </c>
      <c r="DN83" s="22" t="s">
        <v>59</v>
      </c>
      <c r="DO83" s="22">
        <v>10</v>
      </c>
      <c r="DP83" s="23">
        <v>5.0999999999999997E-2</v>
      </c>
      <c r="DQ83" s="24" t="s">
        <v>60</v>
      </c>
      <c r="DR83" s="22"/>
      <c r="DS83" s="23">
        <v>1E-3</v>
      </c>
      <c r="DT83" s="24" t="s">
        <v>68</v>
      </c>
      <c r="DU83" s="24" t="s">
        <v>60</v>
      </c>
      <c r="ED83" t="s">
        <v>445</v>
      </c>
    </row>
    <row r="84" spans="1:134">
      <c r="A84" s="6">
        <v>45</v>
      </c>
      <c r="B84" s="6">
        <v>2014</v>
      </c>
      <c r="C84" s="7" t="s">
        <v>303</v>
      </c>
      <c r="D84" s="28" t="s">
        <v>172</v>
      </c>
      <c r="E84" s="9" t="s">
        <v>173</v>
      </c>
      <c r="F84" s="9" t="s">
        <v>174</v>
      </c>
      <c r="G84" s="11">
        <v>38.795644000000003</v>
      </c>
      <c r="H84" s="11">
        <v>-107.087673</v>
      </c>
      <c r="I84" s="29" t="s">
        <v>287</v>
      </c>
      <c r="J84" s="30">
        <v>3.7</v>
      </c>
      <c r="K84" s="29" t="s">
        <v>241</v>
      </c>
      <c r="L84" s="12" t="s">
        <v>157</v>
      </c>
      <c r="M84" s="13" t="s">
        <v>304</v>
      </c>
      <c r="N84" s="14" t="s">
        <v>305</v>
      </c>
      <c r="O84" s="14"/>
      <c r="P84" s="14" t="s">
        <v>306</v>
      </c>
      <c r="Q84" s="15" t="s">
        <v>53</v>
      </c>
      <c r="R84" s="29" t="s">
        <v>307</v>
      </c>
      <c r="S84" s="31">
        <v>41864</v>
      </c>
      <c r="T84" s="17">
        <v>225</v>
      </c>
      <c r="U84" s="32">
        <v>0.49722222222222223</v>
      </c>
      <c r="V84" s="29" t="s">
        <v>146</v>
      </c>
      <c r="W84" s="19">
        <v>2</v>
      </c>
      <c r="X84" s="24" t="s">
        <v>95</v>
      </c>
      <c r="Y84" s="24" t="s">
        <v>56</v>
      </c>
      <c r="Z84" s="24" t="s">
        <v>57</v>
      </c>
      <c r="AA84" s="23">
        <v>40</v>
      </c>
      <c r="AB84" s="23">
        <v>0.19</v>
      </c>
      <c r="AC84" s="24" t="s">
        <v>56</v>
      </c>
      <c r="AD84" s="24" t="s">
        <v>66</v>
      </c>
      <c r="AE84" s="23">
        <v>0.1</v>
      </c>
      <c r="AF84" s="23">
        <v>3.8</v>
      </c>
      <c r="AG84" s="24" t="s">
        <v>56</v>
      </c>
      <c r="AH84" s="24" t="s">
        <v>57</v>
      </c>
      <c r="AI84" s="23">
        <v>0.1</v>
      </c>
      <c r="AJ84" s="24" t="s">
        <v>58</v>
      </c>
      <c r="AK84" s="24" t="s">
        <v>56</v>
      </c>
      <c r="AL84" s="24" t="s">
        <v>59</v>
      </c>
      <c r="AM84" s="23">
        <v>7.0000000000000007E-2</v>
      </c>
      <c r="AN84" s="23">
        <v>3.9</v>
      </c>
      <c r="AO84" s="24" t="s">
        <v>60</v>
      </c>
      <c r="AP84" s="22"/>
      <c r="AQ84" s="23">
        <v>0.02</v>
      </c>
      <c r="AR84" s="24" t="s">
        <v>61</v>
      </c>
      <c r="AS84" s="24" t="s">
        <v>56</v>
      </c>
      <c r="AT84" s="24" t="s">
        <v>59</v>
      </c>
      <c r="AU84" s="23">
        <v>1</v>
      </c>
      <c r="AV84" s="24" t="s">
        <v>62</v>
      </c>
      <c r="AW84" s="24" t="s">
        <v>56</v>
      </c>
      <c r="AX84" s="24" t="s">
        <v>59</v>
      </c>
      <c r="AY84" s="23">
        <v>4</v>
      </c>
      <c r="AZ84" s="23">
        <v>26</v>
      </c>
      <c r="BA84" s="24" t="s">
        <v>60</v>
      </c>
      <c r="BB84" s="24" t="s">
        <v>57</v>
      </c>
      <c r="BC84" s="23">
        <v>1</v>
      </c>
      <c r="BD84" s="23">
        <v>75</v>
      </c>
      <c r="BE84" s="24" t="s">
        <v>56</v>
      </c>
      <c r="BF84" s="24" t="s">
        <v>57</v>
      </c>
      <c r="BG84" s="23">
        <v>3</v>
      </c>
      <c r="BH84" s="23">
        <v>260</v>
      </c>
      <c r="BI84" s="24" t="s">
        <v>56</v>
      </c>
      <c r="BJ84" s="24" t="s">
        <v>57</v>
      </c>
      <c r="BK84" s="23">
        <v>3</v>
      </c>
      <c r="BL84" s="24" t="s">
        <v>63</v>
      </c>
      <c r="BM84" s="24" t="s">
        <v>56</v>
      </c>
      <c r="BN84" s="24" t="s">
        <v>59</v>
      </c>
      <c r="BO84" s="23">
        <v>0.15</v>
      </c>
      <c r="BP84" s="23">
        <v>0.8</v>
      </c>
      <c r="BQ84" s="24" t="s">
        <v>60</v>
      </c>
      <c r="BR84" s="22"/>
      <c r="BS84" s="22">
        <v>0.06</v>
      </c>
      <c r="BT84" s="23">
        <v>9.3000000000000007</v>
      </c>
      <c r="BU84" s="24" t="s">
        <v>56</v>
      </c>
      <c r="BV84" s="24" t="s">
        <v>57</v>
      </c>
      <c r="BW84" s="23">
        <v>2</v>
      </c>
      <c r="BX84" s="24" t="s">
        <v>61</v>
      </c>
      <c r="BY84" s="24" t="s">
        <v>56</v>
      </c>
      <c r="BZ84" s="24" t="s">
        <v>59</v>
      </c>
      <c r="CA84" s="23">
        <v>1</v>
      </c>
      <c r="CB84" s="24" t="s">
        <v>64</v>
      </c>
      <c r="CC84" s="24" t="s">
        <v>56</v>
      </c>
      <c r="CD84" s="24" t="s">
        <v>59</v>
      </c>
      <c r="CE84" s="22">
        <v>0.17</v>
      </c>
      <c r="CF84" s="24" t="s">
        <v>65</v>
      </c>
      <c r="CG84" s="24" t="s">
        <v>56</v>
      </c>
      <c r="CH84" s="24" t="s">
        <v>59</v>
      </c>
      <c r="CI84" s="23">
        <v>0.7</v>
      </c>
      <c r="CJ84" s="23">
        <v>1.7</v>
      </c>
      <c r="CK84" s="24" t="s">
        <v>60</v>
      </c>
      <c r="CL84" s="22"/>
      <c r="CM84" s="23">
        <v>0.1</v>
      </c>
      <c r="CN84" s="24" t="s">
        <v>103</v>
      </c>
      <c r="CO84" s="24" t="s">
        <v>56</v>
      </c>
      <c r="CP84" s="24" t="s">
        <v>59</v>
      </c>
      <c r="CQ84" s="23">
        <v>0.1</v>
      </c>
      <c r="CR84" s="24" t="s">
        <v>67</v>
      </c>
      <c r="CS84" s="24" t="s">
        <v>56</v>
      </c>
      <c r="CT84" s="24" t="s">
        <v>59</v>
      </c>
      <c r="CU84" s="23">
        <v>10</v>
      </c>
      <c r="CV84" s="23">
        <v>1.7999999999999999E-2</v>
      </c>
      <c r="CW84" s="24" t="s">
        <v>60</v>
      </c>
      <c r="CX84" s="24" t="s">
        <v>57</v>
      </c>
      <c r="CY84" s="23">
        <v>3.0000000000000001E-3</v>
      </c>
      <c r="CZ84" s="23"/>
      <c r="DA84" s="23"/>
      <c r="DB84" s="23"/>
      <c r="DC84" s="23"/>
      <c r="DD84" s="23">
        <v>1.4999999999999999E-2</v>
      </c>
      <c r="DE84" s="24" t="s">
        <v>60</v>
      </c>
      <c r="DF84" s="22"/>
      <c r="DG84" s="23">
        <v>3.0000000000000001E-3</v>
      </c>
      <c r="DH84" s="23">
        <v>1.4</v>
      </c>
      <c r="DI84" s="24" t="s">
        <v>60</v>
      </c>
      <c r="DJ84" s="24" t="s">
        <v>57</v>
      </c>
      <c r="DK84" s="23">
        <v>1</v>
      </c>
      <c r="DL84" s="23">
        <v>34</v>
      </c>
      <c r="DM84" s="24" t="s">
        <v>60</v>
      </c>
      <c r="DN84" s="22"/>
      <c r="DO84" s="22">
        <v>10</v>
      </c>
      <c r="DP84" s="23">
        <v>0.108</v>
      </c>
      <c r="DQ84" s="24" t="s">
        <v>60</v>
      </c>
      <c r="DR84" s="22"/>
      <c r="DS84" s="23">
        <v>1E-3</v>
      </c>
      <c r="DT84" s="24" t="s">
        <v>68</v>
      </c>
      <c r="DU84" s="24" t="s">
        <v>60</v>
      </c>
      <c r="ED84" t="s">
        <v>445</v>
      </c>
    </row>
    <row r="85" spans="1:134">
      <c r="A85" s="6">
        <v>46</v>
      </c>
      <c r="B85" s="6">
        <v>2014</v>
      </c>
      <c r="C85" s="7" t="s">
        <v>308</v>
      </c>
      <c r="D85" s="28">
        <v>10118</v>
      </c>
      <c r="E85" s="9" t="s">
        <v>179</v>
      </c>
      <c r="F85" s="9" t="s">
        <v>180</v>
      </c>
      <c r="G85" s="11">
        <v>38.963317000000004</v>
      </c>
      <c r="H85" s="11">
        <v>-106.994384</v>
      </c>
      <c r="I85" s="29" t="s">
        <v>287</v>
      </c>
      <c r="J85" s="30">
        <v>3.7</v>
      </c>
      <c r="K85" s="29" t="s">
        <v>241</v>
      </c>
      <c r="L85" s="12" t="s">
        <v>309</v>
      </c>
      <c r="M85" s="13" t="s">
        <v>310</v>
      </c>
      <c r="N85" s="14" t="s">
        <v>311</v>
      </c>
      <c r="O85" s="14"/>
      <c r="P85" s="14" t="s">
        <v>312</v>
      </c>
      <c r="Q85" s="15" t="s">
        <v>53</v>
      </c>
      <c r="R85" s="29" t="s">
        <v>313</v>
      </c>
      <c r="S85" s="31">
        <v>41864</v>
      </c>
      <c r="T85" s="17">
        <v>225</v>
      </c>
      <c r="U85" s="32">
        <v>0.66805555555555562</v>
      </c>
      <c r="V85" s="29" t="s">
        <v>146</v>
      </c>
      <c r="W85" s="19">
        <v>2</v>
      </c>
      <c r="X85" s="24" t="s">
        <v>95</v>
      </c>
      <c r="Y85" s="24" t="s">
        <v>56</v>
      </c>
      <c r="Z85" s="24" t="s">
        <v>57</v>
      </c>
      <c r="AA85" s="23">
        <v>40</v>
      </c>
      <c r="AB85" s="23">
        <v>0.33</v>
      </c>
      <c r="AC85" s="24" t="s">
        <v>56</v>
      </c>
      <c r="AD85" s="24" t="s">
        <v>66</v>
      </c>
      <c r="AE85" s="23">
        <v>0.1</v>
      </c>
      <c r="AF85" s="23">
        <v>3.2</v>
      </c>
      <c r="AG85" s="24" t="s">
        <v>56</v>
      </c>
      <c r="AH85" s="24" t="s">
        <v>57</v>
      </c>
      <c r="AI85" s="23">
        <v>0.1</v>
      </c>
      <c r="AJ85" s="24" t="s">
        <v>58</v>
      </c>
      <c r="AK85" s="24" t="s">
        <v>56</v>
      </c>
      <c r="AL85" s="24" t="s">
        <v>59</v>
      </c>
      <c r="AM85" s="23">
        <v>7.0000000000000007E-2</v>
      </c>
      <c r="AN85" s="23">
        <v>37</v>
      </c>
      <c r="AO85" s="24" t="s">
        <v>60</v>
      </c>
      <c r="AP85" s="22"/>
      <c r="AQ85" s="23">
        <v>0.02</v>
      </c>
      <c r="AR85" s="24" t="s">
        <v>61</v>
      </c>
      <c r="AS85" s="24" t="s">
        <v>56</v>
      </c>
      <c r="AT85" s="24" t="s">
        <v>59</v>
      </c>
      <c r="AU85" s="23">
        <v>1</v>
      </c>
      <c r="AV85" s="24" t="s">
        <v>62</v>
      </c>
      <c r="AW85" s="24" t="s">
        <v>56</v>
      </c>
      <c r="AX85" s="24" t="s">
        <v>59</v>
      </c>
      <c r="AY85" s="23">
        <v>4</v>
      </c>
      <c r="AZ85" s="23">
        <v>130</v>
      </c>
      <c r="BA85" s="24" t="s">
        <v>60</v>
      </c>
      <c r="BB85" s="24" t="s">
        <v>57</v>
      </c>
      <c r="BC85" s="23">
        <v>1</v>
      </c>
      <c r="BD85" s="23">
        <v>37</v>
      </c>
      <c r="BE85" s="24" t="s">
        <v>56</v>
      </c>
      <c r="BF85" s="24" t="s">
        <v>57</v>
      </c>
      <c r="BG85" s="23">
        <v>3</v>
      </c>
      <c r="BH85" s="23">
        <v>130</v>
      </c>
      <c r="BI85" s="24" t="s">
        <v>56</v>
      </c>
      <c r="BJ85" s="24" t="s">
        <v>57</v>
      </c>
      <c r="BK85" s="23">
        <v>3</v>
      </c>
      <c r="BL85" s="24" t="s">
        <v>63</v>
      </c>
      <c r="BM85" s="24" t="s">
        <v>56</v>
      </c>
      <c r="BN85" s="24" t="s">
        <v>59</v>
      </c>
      <c r="BO85" s="23">
        <v>0.15</v>
      </c>
      <c r="BP85" s="23">
        <v>5.2</v>
      </c>
      <c r="BQ85" s="24" t="s">
        <v>60</v>
      </c>
      <c r="BR85" s="22"/>
      <c r="BS85" s="22">
        <v>0.06</v>
      </c>
      <c r="BT85" s="23">
        <v>9.9</v>
      </c>
      <c r="BU85" s="24" t="s">
        <v>56</v>
      </c>
      <c r="BV85" s="24" t="s">
        <v>57</v>
      </c>
      <c r="BW85" s="23">
        <v>2</v>
      </c>
      <c r="BX85" s="24" t="s">
        <v>61</v>
      </c>
      <c r="BY85" s="24" t="s">
        <v>56</v>
      </c>
      <c r="BZ85" s="24" t="s">
        <v>59</v>
      </c>
      <c r="CA85" s="23">
        <v>1</v>
      </c>
      <c r="CB85" s="23">
        <v>0.53</v>
      </c>
      <c r="CC85" s="24" t="s">
        <v>56</v>
      </c>
      <c r="CD85" s="24" t="s">
        <v>66</v>
      </c>
      <c r="CE85" s="22">
        <v>0.17</v>
      </c>
      <c r="CF85" s="24" t="s">
        <v>65</v>
      </c>
      <c r="CG85" s="24" t="s">
        <v>56</v>
      </c>
      <c r="CH85" s="24" t="s">
        <v>59</v>
      </c>
      <c r="CI85" s="23">
        <v>0.7</v>
      </c>
      <c r="CJ85" s="23">
        <v>0.89</v>
      </c>
      <c r="CK85" s="24" t="s">
        <v>60</v>
      </c>
      <c r="CL85" s="22"/>
      <c r="CM85" s="23">
        <v>0.1</v>
      </c>
      <c r="CN85" s="23">
        <v>0.27</v>
      </c>
      <c r="CO85" s="24" t="s">
        <v>56</v>
      </c>
      <c r="CP85" s="24" t="s">
        <v>66</v>
      </c>
      <c r="CQ85" s="23">
        <v>0.1</v>
      </c>
      <c r="CR85" s="24" t="s">
        <v>67</v>
      </c>
      <c r="CS85" s="24" t="s">
        <v>56</v>
      </c>
      <c r="CT85" s="24" t="s">
        <v>59</v>
      </c>
      <c r="CU85" s="23">
        <v>10</v>
      </c>
      <c r="CV85" s="23">
        <v>1.7000000000000001E-2</v>
      </c>
      <c r="CW85" s="24" t="s">
        <v>60</v>
      </c>
      <c r="CX85" s="24" t="s">
        <v>57</v>
      </c>
      <c r="CY85" s="23">
        <v>3.0000000000000001E-3</v>
      </c>
      <c r="CZ85" s="23"/>
      <c r="DA85" s="23"/>
      <c r="DB85" s="23"/>
      <c r="DC85" s="23"/>
      <c r="DD85" s="23">
        <v>6.3E-3</v>
      </c>
      <c r="DE85" s="24" t="s">
        <v>60</v>
      </c>
      <c r="DF85" s="22"/>
      <c r="DG85" s="23">
        <v>3.0000000000000001E-3</v>
      </c>
      <c r="DH85" s="23">
        <v>33</v>
      </c>
      <c r="DI85" s="24" t="s">
        <v>60</v>
      </c>
      <c r="DJ85" s="24" t="s">
        <v>57</v>
      </c>
      <c r="DK85" s="23">
        <v>1</v>
      </c>
      <c r="DL85" s="23">
        <v>100</v>
      </c>
      <c r="DM85" s="24" t="s">
        <v>60</v>
      </c>
      <c r="DN85" s="22"/>
      <c r="DO85" s="22">
        <v>10</v>
      </c>
      <c r="DP85" s="23">
        <v>9.1999999999999998E-2</v>
      </c>
      <c r="DQ85" s="24" t="s">
        <v>60</v>
      </c>
      <c r="DR85" s="22"/>
      <c r="DS85" s="23">
        <v>1E-3</v>
      </c>
      <c r="DT85" s="24" t="s">
        <v>68</v>
      </c>
      <c r="DU85" s="24" t="s">
        <v>60</v>
      </c>
      <c r="ED85" t="s">
        <v>445</v>
      </c>
    </row>
    <row r="86" spans="1:134">
      <c r="A86" s="6">
        <v>47</v>
      </c>
      <c r="B86" s="6">
        <v>2014</v>
      </c>
      <c r="C86" s="7" t="s">
        <v>314</v>
      </c>
      <c r="D86" s="28">
        <v>10232</v>
      </c>
      <c r="E86" s="9" t="s">
        <v>186</v>
      </c>
      <c r="F86" s="9" t="s">
        <v>187</v>
      </c>
      <c r="G86" s="11">
        <v>38.446510000000004</v>
      </c>
      <c r="H86" s="11">
        <v>-107.344228</v>
      </c>
      <c r="I86" s="29" t="s">
        <v>287</v>
      </c>
      <c r="J86" s="30">
        <v>3.7</v>
      </c>
      <c r="K86" s="29" t="s">
        <v>241</v>
      </c>
      <c r="L86" s="12">
        <v>7.93</v>
      </c>
      <c r="M86" s="13" t="s">
        <v>315</v>
      </c>
      <c r="N86" s="14" t="s">
        <v>144</v>
      </c>
      <c r="O86" s="14"/>
      <c r="P86" s="14" t="s">
        <v>316</v>
      </c>
      <c r="Q86" s="15" t="s">
        <v>53</v>
      </c>
      <c r="R86" s="29" t="s">
        <v>317</v>
      </c>
      <c r="S86" s="31">
        <v>41865</v>
      </c>
      <c r="T86" s="17">
        <v>226</v>
      </c>
      <c r="U86" s="32">
        <v>0.43333333333333335</v>
      </c>
      <c r="V86" s="29" t="s">
        <v>146</v>
      </c>
      <c r="W86" s="19">
        <v>2</v>
      </c>
      <c r="X86" s="23">
        <v>110</v>
      </c>
      <c r="Y86" s="24" t="s">
        <v>56</v>
      </c>
      <c r="Z86" s="24" t="s">
        <v>57</v>
      </c>
      <c r="AA86" s="23">
        <v>40</v>
      </c>
      <c r="AB86" s="23">
        <v>3.3</v>
      </c>
      <c r="AC86" s="24" t="s">
        <v>56</v>
      </c>
      <c r="AD86" s="24" t="s">
        <v>57</v>
      </c>
      <c r="AE86" s="23">
        <v>0.1</v>
      </c>
      <c r="AF86" s="23">
        <v>6.6</v>
      </c>
      <c r="AG86" s="24" t="s">
        <v>56</v>
      </c>
      <c r="AH86" s="24" t="s">
        <v>57</v>
      </c>
      <c r="AI86" s="23">
        <v>0.1</v>
      </c>
      <c r="AJ86" s="24" t="s">
        <v>58</v>
      </c>
      <c r="AK86" s="24" t="s">
        <v>56</v>
      </c>
      <c r="AL86" s="24" t="s">
        <v>59</v>
      </c>
      <c r="AM86" s="23">
        <v>7.0000000000000007E-2</v>
      </c>
      <c r="AN86" s="23">
        <v>15</v>
      </c>
      <c r="AO86" s="24" t="s">
        <v>60</v>
      </c>
      <c r="AP86" s="22"/>
      <c r="AQ86" s="23">
        <v>0.02</v>
      </c>
      <c r="AR86" s="24" t="s">
        <v>61</v>
      </c>
      <c r="AS86" s="24" t="s">
        <v>56</v>
      </c>
      <c r="AT86" s="24" t="s">
        <v>59</v>
      </c>
      <c r="AU86" s="23">
        <v>1</v>
      </c>
      <c r="AV86" s="24" t="s">
        <v>62</v>
      </c>
      <c r="AW86" s="24" t="s">
        <v>56</v>
      </c>
      <c r="AX86" s="24" t="s">
        <v>59</v>
      </c>
      <c r="AY86" s="23">
        <v>4</v>
      </c>
      <c r="AZ86" s="23">
        <v>59</v>
      </c>
      <c r="BA86" s="24" t="s">
        <v>60</v>
      </c>
      <c r="BB86" s="24" t="s">
        <v>57</v>
      </c>
      <c r="BC86" s="23">
        <v>1</v>
      </c>
      <c r="BD86" s="23">
        <v>160</v>
      </c>
      <c r="BE86" s="24" t="s">
        <v>56</v>
      </c>
      <c r="BF86" s="24" t="s">
        <v>57</v>
      </c>
      <c r="BG86" s="23">
        <v>3</v>
      </c>
      <c r="BH86" s="23">
        <v>470</v>
      </c>
      <c r="BI86" s="24" t="s">
        <v>56</v>
      </c>
      <c r="BJ86" s="24" t="s">
        <v>57</v>
      </c>
      <c r="BK86" s="23">
        <v>3</v>
      </c>
      <c r="BL86" s="24" t="s">
        <v>63</v>
      </c>
      <c r="BM86" s="24" t="s">
        <v>56</v>
      </c>
      <c r="BN86" s="24" t="s">
        <v>59</v>
      </c>
      <c r="BO86" s="23">
        <v>0.15</v>
      </c>
      <c r="BP86" s="23">
        <v>3.1</v>
      </c>
      <c r="BQ86" s="24" t="s">
        <v>60</v>
      </c>
      <c r="BR86" s="22"/>
      <c r="BS86" s="22">
        <v>0.06</v>
      </c>
      <c r="BT86" s="23">
        <v>6.4</v>
      </c>
      <c r="BU86" s="24" t="s">
        <v>56</v>
      </c>
      <c r="BV86" s="24" t="s">
        <v>57</v>
      </c>
      <c r="BW86" s="23">
        <v>2</v>
      </c>
      <c r="BX86" s="24" t="s">
        <v>61</v>
      </c>
      <c r="BY86" s="24" t="s">
        <v>56</v>
      </c>
      <c r="BZ86" s="24" t="s">
        <v>59</v>
      </c>
      <c r="CA86" s="23">
        <v>1</v>
      </c>
      <c r="CB86" s="24" t="s">
        <v>64</v>
      </c>
      <c r="CC86" s="24" t="s">
        <v>56</v>
      </c>
      <c r="CD86" s="24" t="s">
        <v>59</v>
      </c>
      <c r="CE86" s="22">
        <v>0.17</v>
      </c>
      <c r="CF86" s="24" t="s">
        <v>65</v>
      </c>
      <c r="CG86" s="24" t="s">
        <v>56</v>
      </c>
      <c r="CH86" s="24" t="s">
        <v>59</v>
      </c>
      <c r="CI86" s="23">
        <v>0.7</v>
      </c>
      <c r="CJ86" s="23">
        <v>3.5</v>
      </c>
      <c r="CK86" s="24" t="s">
        <v>60</v>
      </c>
      <c r="CL86" s="22"/>
      <c r="CM86" s="23">
        <v>0.1</v>
      </c>
      <c r="CN86" s="23">
        <v>0.27</v>
      </c>
      <c r="CO86" s="24" t="s">
        <v>56</v>
      </c>
      <c r="CP86" s="24" t="s">
        <v>66</v>
      </c>
      <c r="CQ86" s="23">
        <v>0.1</v>
      </c>
      <c r="CR86" s="24" t="s">
        <v>67</v>
      </c>
      <c r="CS86" s="24" t="s">
        <v>56</v>
      </c>
      <c r="CT86" s="24" t="s">
        <v>59</v>
      </c>
      <c r="CU86" s="23">
        <v>10</v>
      </c>
      <c r="CV86" s="23">
        <v>2.1000000000000001E-2</v>
      </c>
      <c r="CW86" s="24" t="s">
        <v>60</v>
      </c>
      <c r="CX86" s="24" t="s">
        <v>57</v>
      </c>
      <c r="CY86" s="23">
        <v>3.0000000000000001E-3</v>
      </c>
      <c r="CZ86" s="23"/>
      <c r="DA86" s="23"/>
      <c r="DB86" s="23"/>
      <c r="DC86" s="23"/>
      <c r="DD86" s="23">
        <v>0.11</v>
      </c>
      <c r="DE86" s="24" t="s">
        <v>60</v>
      </c>
      <c r="DF86" s="22"/>
      <c r="DG86" s="23">
        <v>3.0000000000000001E-3</v>
      </c>
      <c r="DH86" s="23">
        <v>1.3</v>
      </c>
      <c r="DI86" s="24" t="s">
        <v>60</v>
      </c>
      <c r="DJ86" s="24" t="s">
        <v>57</v>
      </c>
      <c r="DK86" s="23">
        <v>1</v>
      </c>
      <c r="DL86" s="23">
        <v>68</v>
      </c>
      <c r="DM86" s="24" t="s">
        <v>60</v>
      </c>
      <c r="DN86" s="22"/>
      <c r="DO86" s="22">
        <v>10</v>
      </c>
      <c r="DP86" s="23">
        <v>0.13400000000000001</v>
      </c>
      <c r="DQ86" s="24" t="s">
        <v>60</v>
      </c>
      <c r="DR86" s="22"/>
      <c r="DS86" s="23">
        <v>1E-3</v>
      </c>
      <c r="DT86" s="24" t="s">
        <v>68</v>
      </c>
      <c r="DU86" s="24" t="s">
        <v>60</v>
      </c>
      <c r="ED86" t="s">
        <v>445</v>
      </c>
    </row>
    <row r="87" spans="1:134">
      <c r="A87" s="6">
        <v>48</v>
      </c>
      <c r="B87" s="6">
        <v>2014</v>
      </c>
      <c r="C87" s="7" t="s">
        <v>318</v>
      </c>
      <c r="D87" s="28">
        <v>10240</v>
      </c>
      <c r="E87" s="9" t="s">
        <v>192</v>
      </c>
      <c r="F87" s="9" t="s">
        <v>193</v>
      </c>
      <c r="G87" s="11">
        <v>38.351807000000001</v>
      </c>
      <c r="H87" s="11">
        <v>-107.23636500000001</v>
      </c>
      <c r="I87" s="29" t="s">
        <v>287</v>
      </c>
      <c r="J87" s="30">
        <v>3.7</v>
      </c>
      <c r="K87" s="29" t="s">
        <v>241</v>
      </c>
      <c r="L87" s="12" t="s">
        <v>319</v>
      </c>
      <c r="M87" s="13" t="s">
        <v>320</v>
      </c>
      <c r="N87" s="14" t="s">
        <v>321</v>
      </c>
      <c r="O87" s="14"/>
      <c r="P87" s="14" t="s">
        <v>322</v>
      </c>
      <c r="Q87" s="15" t="s">
        <v>53</v>
      </c>
      <c r="R87" s="29" t="s">
        <v>323</v>
      </c>
      <c r="S87" s="31">
        <v>41865</v>
      </c>
      <c r="T87" s="17">
        <v>226</v>
      </c>
      <c r="U87" s="32">
        <v>0.51388888888888895</v>
      </c>
      <c r="V87" s="29" t="s">
        <v>146</v>
      </c>
      <c r="W87" s="19">
        <v>2</v>
      </c>
      <c r="X87" s="24" t="s">
        <v>95</v>
      </c>
      <c r="Y87" s="24" t="s">
        <v>56</v>
      </c>
      <c r="Z87" s="24" t="s">
        <v>57</v>
      </c>
      <c r="AA87" s="23">
        <v>40</v>
      </c>
      <c r="AB87" s="23">
        <v>0.61</v>
      </c>
      <c r="AC87" s="24" t="s">
        <v>56</v>
      </c>
      <c r="AD87" s="24" t="s">
        <v>66</v>
      </c>
      <c r="AE87" s="23">
        <v>0.1</v>
      </c>
      <c r="AF87" s="23">
        <v>0.68</v>
      </c>
      <c r="AG87" s="24" t="s">
        <v>56</v>
      </c>
      <c r="AH87" s="24" t="s">
        <v>66</v>
      </c>
      <c r="AI87" s="23">
        <v>0.1</v>
      </c>
      <c r="AJ87" s="24" t="s">
        <v>58</v>
      </c>
      <c r="AK87" s="24" t="s">
        <v>56</v>
      </c>
      <c r="AL87" s="24" t="s">
        <v>59</v>
      </c>
      <c r="AM87" s="23">
        <v>7.0000000000000007E-2</v>
      </c>
      <c r="AN87" s="23">
        <v>20</v>
      </c>
      <c r="AO87" s="24" t="s">
        <v>60</v>
      </c>
      <c r="AP87" s="22"/>
      <c r="AQ87" s="23">
        <v>0.02</v>
      </c>
      <c r="AR87" s="24" t="s">
        <v>61</v>
      </c>
      <c r="AS87" s="24" t="s">
        <v>56</v>
      </c>
      <c r="AT87" s="24" t="s">
        <v>59</v>
      </c>
      <c r="AU87" s="23">
        <v>1</v>
      </c>
      <c r="AV87" s="24" t="s">
        <v>62</v>
      </c>
      <c r="AW87" s="24" t="s">
        <v>56</v>
      </c>
      <c r="AX87" s="24" t="s">
        <v>59</v>
      </c>
      <c r="AY87" s="23">
        <v>4</v>
      </c>
      <c r="AZ87" s="23">
        <v>73</v>
      </c>
      <c r="BA87" s="24" t="s">
        <v>60</v>
      </c>
      <c r="BB87" s="24" t="s">
        <v>57</v>
      </c>
      <c r="BC87" s="23">
        <v>1</v>
      </c>
      <c r="BD87" s="23">
        <v>12</v>
      </c>
      <c r="BE87" s="24" t="s">
        <v>56</v>
      </c>
      <c r="BF87" s="24" t="s">
        <v>57</v>
      </c>
      <c r="BG87" s="23">
        <v>3</v>
      </c>
      <c r="BH87" s="23">
        <v>130</v>
      </c>
      <c r="BI87" s="24" t="s">
        <v>56</v>
      </c>
      <c r="BJ87" s="24" t="s">
        <v>57</v>
      </c>
      <c r="BK87" s="23">
        <v>3</v>
      </c>
      <c r="BL87" s="23">
        <v>0.17</v>
      </c>
      <c r="BM87" s="24" t="s">
        <v>56</v>
      </c>
      <c r="BN87" s="24" t="s">
        <v>66</v>
      </c>
      <c r="BO87" s="23">
        <v>0.15</v>
      </c>
      <c r="BP87" s="23">
        <v>2.8</v>
      </c>
      <c r="BQ87" s="24" t="s">
        <v>60</v>
      </c>
      <c r="BR87" s="22"/>
      <c r="BS87" s="22">
        <v>0.06</v>
      </c>
      <c r="BT87" s="23">
        <v>7.9</v>
      </c>
      <c r="BU87" s="24" t="s">
        <v>56</v>
      </c>
      <c r="BV87" s="24" t="s">
        <v>57</v>
      </c>
      <c r="BW87" s="23">
        <v>2</v>
      </c>
      <c r="BX87" s="24" t="s">
        <v>61</v>
      </c>
      <c r="BY87" s="24" t="s">
        <v>56</v>
      </c>
      <c r="BZ87" s="24" t="s">
        <v>59</v>
      </c>
      <c r="CA87" s="23">
        <v>1</v>
      </c>
      <c r="CB87" s="24" t="s">
        <v>64</v>
      </c>
      <c r="CC87" s="24" t="s">
        <v>56</v>
      </c>
      <c r="CD87" s="24" t="s">
        <v>59</v>
      </c>
      <c r="CE87" s="22">
        <v>0.17</v>
      </c>
      <c r="CF87" s="24" t="s">
        <v>65</v>
      </c>
      <c r="CG87" s="24" t="s">
        <v>56</v>
      </c>
      <c r="CH87" s="24" t="s">
        <v>59</v>
      </c>
      <c r="CI87" s="23">
        <v>0.7</v>
      </c>
      <c r="CJ87" s="23">
        <v>3.2</v>
      </c>
      <c r="CK87" s="24" t="s">
        <v>60</v>
      </c>
      <c r="CL87" s="22"/>
      <c r="CM87" s="23">
        <v>0.1</v>
      </c>
      <c r="CN87" s="23">
        <v>0.35</v>
      </c>
      <c r="CO87" s="24" t="s">
        <v>56</v>
      </c>
      <c r="CP87" s="24" t="s">
        <v>66</v>
      </c>
      <c r="CQ87" s="23">
        <v>0.1</v>
      </c>
      <c r="CR87" s="24" t="s">
        <v>67</v>
      </c>
      <c r="CS87" s="24" t="s">
        <v>56</v>
      </c>
      <c r="CT87" s="24" t="s">
        <v>59</v>
      </c>
      <c r="CU87" s="23">
        <v>10</v>
      </c>
      <c r="CV87" s="23">
        <v>1.7000000000000001E-2</v>
      </c>
      <c r="CW87" s="24" t="s">
        <v>60</v>
      </c>
      <c r="CX87" s="24" t="s">
        <v>57</v>
      </c>
      <c r="CY87" s="23">
        <v>3.0000000000000001E-3</v>
      </c>
      <c r="CZ87" s="23"/>
      <c r="DA87" s="23"/>
      <c r="DB87" s="23"/>
      <c r="DC87" s="23"/>
      <c r="DD87" s="23">
        <v>2.4E-2</v>
      </c>
      <c r="DE87" s="24" t="s">
        <v>60</v>
      </c>
      <c r="DF87" s="22"/>
      <c r="DG87" s="23">
        <v>3.0000000000000001E-3</v>
      </c>
      <c r="DH87" s="23">
        <v>38</v>
      </c>
      <c r="DI87" s="24" t="s">
        <v>60</v>
      </c>
      <c r="DJ87" s="24" t="s">
        <v>57</v>
      </c>
      <c r="DK87" s="23">
        <v>1</v>
      </c>
      <c r="DL87" s="23">
        <v>41</v>
      </c>
      <c r="DM87" s="24" t="s">
        <v>60</v>
      </c>
      <c r="DN87" s="22"/>
      <c r="DO87" s="22">
        <v>10</v>
      </c>
      <c r="DP87" s="23">
        <v>9.0999999999999998E-2</v>
      </c>
      <c r="DQ87" s="24" t="s">
        <v>60</v>
      </c>
      <c r="DR87" s="22"/>
      <c r="DS87" s="23">
        <v>1E-3</v>
      </c>
      <c r="DT87" s="24" t="s">
        <v>68</v>
      </c>
      <c r="DU87" s="24" t="s">
        <v>60</v>
      </c>
      <c r="ED87" t="s">
        <v>445</v>
      </c>
    </row>
    <row r="88" spans="1:134">
      <c r="A88" s="6">
        <v>49</v>
      </c>
      <c r="B88" s="6">
        <v>2014</v>
      </c>
      <c r="C88" s="7" t="s">
        <v>324</v>
      </c>
      <c r="D88" s="8">
        <v>10231</v>
      </c>
      <c r="E88" s="9" t="s">
        <v>198</v>
      </c>
      <c r="F88" s="10" t="s">
        <v>199</v>
      </c>
      <c r="G88" s="11">
        <v>38.405279999999998</v>
      </c>
      <c r="H88" s="11">
        <v>-107.40833000000001</v>
      </c>
      <c r="I88" s="29" t="s">
        <v>287</v>
      </c>
      <c r="J88" s="30">
        <v>3.7</v>
      </c>
      <c r="K88" s="29" t="s">
        <v>241</v>
      </c>
      <c r="L88" s="12" t="s">
        <v>325</v>
      </c>
      <c r="M88" s="13" t="s">
        <v>326</v>
      </c>
      <c r="N88" s="14" t="s">
        <v>327</v>
      </c>
      <c r="O88" s="14"/>
      <c r="P88" s="14" t="s">
        <v>328</v>
      </c>
      <c r="Q88" s="15" t="s">
        <v>53</v>
      </c>
      <c r="R88" s="29" t="s">
        <v>329</v>
      </c>
      <c r="S88" s="31">
        <v>41865</v>
      </c>
      <c r="T88" s="17">
        <v>226</v>
      </c>
      <c r="U88" s="32">
        <v>0.6166666666666667</v>
      </c>
      <c r="V88" s="29" t="s">
        <v>146</v>
      </c>
      <c r="W88" s="19">
        <v>2</v>
      </c>
      <c r="X88" s="23">
        <v>68</v>
      </c>
      <c r="Y88" s="24" t="s">
        <v>56</v>
      </c>
      <c r="Z88" s="24" t="s">
        <v>57</v>
      </c>
      <c r="AA88" s="23">
        <v>40</v>
      </c>
      <c r="AB88" s="23">
        <v>0.69</v>
      </c>
      <c r="AC88" s="24" t="s">
        <v>56</v>
      </c>
      <c r="AD88" s="24" t="s">
        <v>66</v>
      </c>
      <c r="AE88" s="23">
        <v>0.1</v>
      </c>
      <c r="AF88" s="23">
        <v>3.6</v>
      </c>
      <c r="AG88" s="24" t="s">
        <v>56</v>
      </c>
      <c r="AH88" s="24" t="s">
        <v>57</v>
      </c>
      <c r="AI88" s="23">
        <v>0.1</v>
      </c>
      <c r="AJ88" s="24" t="s">
        <v>58</v>
      </c>
      <c r="AK88" s="24" t="s">
        <v>56</v>
      </c>
      <c r="AL88" s="24" t="s">
        <v>59</v>
      </c>
      <c r="AM88" s="23">
        <v>7.0000000000000007E-2</v>
      </c>
      <c r="AN88" s="23">
        <v>8.3000000000000007</v>
      </c>
      <c r="AO88" s="24" t="s">
        <v>60</v>
      </c>
      <c r="AP88" s="22"/>
      <c r="AQ88" s="23">
        <v>0.02</v>
      </c>
      <c r="AR88" s="24" t="s">
        <v>61</v>
      </c>
      <c r="AS88" s="24" t="s">
        <v>56</v>
      </c>
      <c r="AT88" s="24" t="s">
        <v>59</v>
      </c>
      <c r="AU88" s="23">
        <v>1</v>
      </c>
      <c r="AV88" s="24" t="s">
        <v>62</v>
      </c>
      <c r="AW88" s="24" t="s">
        <v>56</v>
      </c>
      <c r="AX88" s="24" t="s">
        <v>59</v>
      </c>
      <c r="AY88" s="23">
        <v>4</v>
      </c>
      <c r="AZ88" s="23">
        <v>34</v>
      </c>
      <c r="BA88" s="24" t="s">
        <v>60</v>
      </c>
      <c r="BB88" s="24" t="s">
        <v>57</v>
      </c>
      <c r="BC88" s="23">
        <v>1</v>
      </c>
      <c r="BD88" s="23">
        <v>150</v>
      </c>
      <c r="BE88" s="24" t="s">
        <v>56</v>
      </c>
      <c r="BF88" s="24" t="s">
        <v>57</v>
      </c>
      <c r="BG88" s="23">
        <v>3</v>
      </c>
      <c r="BH88" s="23">
        <v>330</v>
      </c>
      <c r="BI88" s="24" t="s">
        <v>56</v>
      </c>
      <c r="BJ88" s="24" t="s">
        <v>57</v>
      </c>
      <c r="BK88" s="23">
        <v>3</v>
      </c>
      <c r="BL88" s="24" t="s">
        <v>63</v>
      </c>
      <c r="BM88" s="24" t="s">
        <v>56</v>
      </c>
      <c r="BN88" s="24" t="s">
        <v>59</v>
      </c>
      <c r="BO88" s="23">
        <v>0.15</v>
      </c>
      <c r="BP88" s="23">
        <v>1.9</v>
      </c>
      <c r="BQ88" s="24" t="s">
        <v>60</v>
      </c>
      <c r="BR88" s="22"/>
      <c r="BS88" s="22">
        <v>0.06</v>
      </c>
      <c r="BT88" s="23">
        <v>11</v>
      </c>
      <c r="BU88" s="24" t="s">
        <v>56</v>
      </c>
      <c r="BV88" s="24" t="s">
        <v>57</v>
      </c>
      <c r="BW88" s="23">
        <v>2</v>
      </c>
      <c r="BX88" s="24" t="s">
        <v>61</v>
      </c>
      <c r="BY88" s="24" t="s">
        <v>56</v>
      </c>
      <c r="BZ88" s="24" t="s">
        <v>59</v>
      </c>
      <c r="CA88" s="23">
        <v>1</v>
      </c>
      <c r="CB88" s="24" t="s">
        <v>64</v>
      </c>
      <c r="CC88" s="24" t="s">
        <v>56</v>
      </c>
      <c r="CD88" s="24" t="s">
        <v>59</v>
      </c>
      <c r="CE88" s="22">
        <v>0.17</v>
      </c>
      <c r="CF88" s="24" t="s">
        <v>65</v>
      </c>
      <c r="CG88" s="24" t="s">
        <v>56</v>
      </c>
      <c r="CH88" s="24" t="s">
        <v>59</v>
      </c>
      <c r="CI88" s="23">
        <v>0.7</v>
      </c>
      <c r="CJ88" s="23">
        <v>2.8</v>
      </c>
      <c r="CK88" s="24" t="s">
        <v>60</v>
      </c>
      <c r="CL88" s="22"/>
      <c r="CM88" s="23">
        <v>0.1</v>
      </c>
      <c r="CN88" s="24" t="s">
        <v>103</v>
      </c>
      <c r="CO88" s="24" t="s">
        <v>56</v>
      </c>
      <c r="CP88" s="24" t="s">
        <v>59</v>
      </c>
      <c r="CQ88" s="23">
        <v>0.1</v>
      </c>
      <c r="CR88" s="24" t="s">
        <v>67</v>
      </c>
      <c r="CS88" s="24" t="s">
        <v>56</v>
      </c>
      <c r="CT88" s="24" t="s">
        <v>59</v>
      </c>
      <c r="CU88" s="23">
        <v>10</v>
      </c>
      <c r="CV88" s="23">
        <v>2.1999999999999999E-2</v>
      </c>
      <c r="CW88" s="24" t="s">
        <v>60</v>
      </c>
      <c r="CX88" s="24" t="s">
        <v>57</v>
      </c>
      <c r="CY88" s="23">
        <v>3.0000000000000001E-3</v>
      </c>
      <c r="CZ88" s="23"/>
      <c r="DA88" s="23"/>
      <c r="DB88" s="23"/>
      <c r="DC88" s="23"/>
      <c r="DD88" s="23">
        <v>7.6999999999999999E-2</v>
      </c>
      <c r="DE88" s="24" t="s">
        <v>60</v>
      </c>
      <c r="DF88" s="22"/>
      <c r="DG88" s="23">
        <v>3.0000000000000001E-3</v>
      </c>
      <c r="DH88" s="23">
        <v>2.1</v>
      </c>
      <c r="DI88" s="24" t="s">
        <v>60</v>
      </c>
      <c r="DJ88" s="24" t="s">
        <v>57</v>
      </c>
      <c r="DK88" s="23">
        <v>1</v>
      </c>
      <c r="DL88" s="23">
        <v>38</v>
      </c>
      <c r="DM88" s="24" t="s">
        <v>60</v>
      </c>
      <c r="DN88" s="22"/>
      <c r="DO88" s="22">
        <v>10</v>
      </c>
      <c r="DP88" s="23">
        <v>0.16800000000000001</v>
      </c>
      <c r="DQ88" s="24" t="s">
        <v>60</v>
      </c>
      <c r="DR88" s="22"/>
      <c r="DS88" s="23">
        <v>1E-3</v>
      </c>
      <c r="DT88" s="24" t="s">
        <v>68</v>
      </c>
      <c r="DU88" s="24" t="s">
        <v>60</v>
      </c>
      <c r="ED88" t="s">
        <v>445</v>
      </c>
    </row>
    <row r="89" spans="1:134">
      <c r="A89" s="6">
        <v>50</v>
      </c>
      <c r="B89" s="6">
        <v>2014</v>
      </c>
      <c r="C89" s="35" t="s">
        <v>330</v>
      </c>
      <c r="D89" s="36">
        <v>9240</v>
      </c>
      <c r="E89" s="37" t="s">
        <v>254</v>
      </c>
      <c r="F89" s="37" t="s">
        <v>79</v>
      </c>
      <c r="G89" s="38">
        <v>37.353610000000003</v>
      </c>
      <c r="H89" s="38">
        <v>-107.32458800000001</v>
      </c>
      <c r="I89" s="10"/>
      <c r="J89" s="10"/>
      <c r="K89" s="10"/>
      <c r="L89" s="20">
        <v>8.2799999999999994</v>
      </c>
      <c r="M89" s="39">
        <v>454.5</v>
      </c>
      <c r="N89" s="40">
        <v>7.75</v>
      </c>
      <c r="O89" s="40"/>
      <c r="P89" s="40">
        <v>15.27</v>
      </c>
      <c r="Q89" s="15" t="s">
        <v>53</v>
      </c>
      <c r="R89" s="10"/>
      <c r="S89" s="41">
        <v>41878</v>
      </c>
      <c r="T89" s="17">
        <v>239</v>
      </c>
      <c r="U89" s="42">
        <v>0.65972222222222221</v>
      </c>
      <c r="V89" s="43" t="s">
        <v>331</v>
      </c>
      <c r="W89" s="19">
        <v>2</v>
      </c>
      <c r="X89" s="12" t="s">
        <v>122</v>
      </c>
      <c r="Y89" s="12" t="s">
        <v>122</v>
      </c>
      <c r="Z89" s="12" t="s">
        <v>122</v>
      </c>
      <c r="AA89" s="12" t="s">
        <v>122</v>
      </c>
      <c r="AB89" s="12" t="s">
        <v>122</v>
      </c>
      <c r="AC89" s="12" t="s">
        <v>122</v>
      </c>
      <c r="AD89" s="12" t="s">
        <v>122</v>
      </c>
      <c r="AE89" s="12" t="s">
        <v>122</v>
      </c>
      <c r="AF89" s="12" t="s">
        <v>122</v>
      </c>
      <c r="AG89" s="12" t="s">
        <v>122</v>
      </c>
      <c r="AH89" s="12" t="s">
        <v>122</v>
      </c>
      <c r="AI89" s="12" t="s">
        <v>122</v>
      </c>
      <c r="AJ89" s="12" t="s">
        <v>122</v>
      </c>
      <c r="AK89" s="12" t="s">
        <v>122</v>
      </c>
      <c r="AL89" s="12" t="s">
        <v>122</v>
      </c>
      <c r="AM89" s="12" t="s">
        <v>122</v>
      </c>
      <c r="AN89" s="12" t="s">
        <v>122</v>
      </c>
      <c r="AO89" s="12" t="s">
        <v>122</v>
      </c>
      <c r="AP89" s="12" t="s">
        <v>122</v>
      </c>
      <c r="AQ89" s="12" t="s">
        <v>122</v>
      </c>
      <c r="AR89" s="12" t="s">
        <v>122</v>
      </c>
      <c r="AS89" s="12" t="s">
        <v>122</v>
      </c>
      <c r="AT89" s="12" t="s">
        <v>122</v>
      </c>
      <c r="AU89" s="12" t="s">
        <v>122</v>
      </c>
      <c r="AV89" s="12" t="s">
        <v>122</v>
      </c>
      <c r="AW89" s="12" t="s">
        <v>122</v>
      </c>
      <c r="AX89" s="12" t="s">
        <v>122</v>
      </c>
      <c r="AY89" s="12" t="s">
        <v>122</v>
      </c>
      <c r="AZ89" s="12" t="s">
        <v>122</v>
      </c>
      <c r="BA89" s="12" t="s">
        <v>122</v>
      </c>
      <c r="BB89" s="12" t="s">
        <v>122</v>
      </c>
      <c r="BC89" s="12" t="s">
        <v>122</v>
      </c>
      <c r="BD89" s="12" t="s">
        <v>122</v>
      </c>
      <c r="BE89" s="12" t="s">
        <v>122</v>
      </c>
      <c r="BF89" s="12" t="s">
        <v>122</v>
      </c>
      <c r="BG89" s="12" t="s">
        <v>122</v>
      </c>
      <c r="BH89" s="12" t="s">
        <v>122</v>
      </c>
      <c r="BI89" s="12" t="s">
        <v>122</v>
      </c>
      <c r="BJ89" s="12" t="s">
        <v>122</v>
      </c>
      <c r="BK89" s="12" t="s">
        <v>122</v>
      </c>
      <c r="BL89" s="12" t="s">
        <v>122</v>
      </c>
      <c r="BM89" s="12" t="s">
        <v>122</v>
      </c>
      <c r="BN89" s="12" t="s">
        <v>122</v>
      </c>
      <c r="BO89" s="12" t="s">
        <v>122</v>
      </c>
      <c r="BP89" s="12" t="s">
        <v>122</v>
      </c>
      <c r="BQ89" s="12" t="s">
        <v>122</v>
      </c>
      <c r="BR89" s="12" t="s">
        <v>122</v>
      </c>
      <c r="BS89" s="12" t="s">
        <v>122</v>
      </c>
      <c r="BT89" s="12" t="s">
        <v>122</v>
      </c>
      <c r="BU89" s="12" t="s">
        <v>122</v>
      </c>
      <c r="BV89" s="12" t="s">
        <v>122</v>
      </c>
      <c r="BW89" s="12" t="s">
        <v>122</v>
      </c>
      <c r="BX89" s="12" t="s">
        <v>122</v>
      </c>
      <c r="BY89" s="12" t="s">
        <v>122</v>
      </c>
      <c r="BZ89" s="12" t="s">
        <v>122</v>
      </c>
      <c r="CA89" s="12" t="s">
        <v>122</v>
      </c>
      <c r="CB89" s="12" t="s">
        <v>122</v>
      </c>
      <c r="CC89" s="12" t="s">
        <v>122</v>
      </c>
      <c r="CD89" s="12" t="s">
        <v>122</v>
      </c>
      <c r="CE89" s="12" t="s">
        <v>122</v>
      </c>
      <c r="CF89" s="12" t="s">
        <v>122</v>
      </c>
      <c r="CG89" s="12" t="s">
        <v>122</v>
      </c>
      <c r="CH89" s="12" t="s">
        <v>122</v>
      </c>
      <c r="CI89" s="12" t="s">
        <v>122</v>
      </c>
      <c r="CJ89" s="12" t="s">
        <v>122</v>
      </c>
      <c r="CK89" s="12" t="s">
        <v>122</v>
      </c>
      <c r="CL89" s="12" t="s">
        <v>122</v>
      </c>
      <c r="CM89" s="12" t="s">
        <v>122</v>
      </c>
      <c r="CN89" s="12" t="s">
        <v>122</v>
      </c>
      <c r="CO89" s="12" t="s">
        <v>122</v>
      </c>
      <c r="CP89" s="12" t="s">
        <v>122</v>
      </c>
      <c r="CQ89" s="12" t="s">
        <v>122</v>
      </c>
      <c r="CR89" s="12" t="s">
        <v>122</v>
      </c>
      <c r="CS89" s="12" t="s">
        <v>122</v>
      </c>
      <c r="CT89" s="12" t="s">
        <v>122</v>
      </c>
      <c r="CU89" s="12" t="s">
        <v>122</v>
      </c>
      <c r="CV89" s="12" t="s">
        <v>122</v>
      </c>
      <c r="CW89" s="12" t="s">
        <v>122</v>
      </c>
      <c r="CX89" s="12" t="s">
        <v>122</v>
      </c>
      <c r="CY89" s="12" t="s">
        <v>122</v>
      </c>
      <c r="CZ89" s="12"/>
      <c r="DA89" s="12"/>
      <c r="DB89" s="12"/>
      <c r="DC89" s="12"/>
      <c r="DD89" s="12" t="s">
        <v>122</v>
      </c>
      <c r="DE89" s="12" t="s">
        <v>122</v>
      </c>
      <c r="DF89" s="12" t="s">
        <v>122</v>
      </c>
      <c r="DG89" s="12" t="s">
        <v>122</v>
      </c>
      <c r="DH89" s="12" t="s">
        <v>122</v>
      </c>
      <c r="DI89" s="12" t="s">
        <v>122</v>
      </c>
      <c r="DJ89" s="12" t="s">
        <v>122</v>
      </c>
      <c r="DK89" s="12" t="s">
        <v>122</v>
      </c>
      <c r="DL89" s="12" t="s">
        <v>122</v>
      </c>
      <c r="DM89" s="12" t="s">
        <v>122</v>
      </c>
      <c r="DN89" s="12" t="s">
        <v>122</v>
      </c>
      <c r="DO89" s="12" t="s">
        <v>122</v>
      </c>
      <c r="DP89" s="12" t="s">
        <v>122</v>
      </c>
      <c r="DQ89" s="12" t="s">
        <v>122</v>
      </c>
      <c r="DR89" s="12" t="s">
        <v>122</v>
      </c>
      <c r="DS89" s="12" t="s">
        <v>122</v>
      </c>
      <c r="DT89" s="12" t="s">
        <v>122</v>
      </c>
      <c r="DU89" s="12" t="s">
        <v>122</v>
      </c>
      <c r="ED89" t="s">
        <v>445</v>
      </c>
    </row>
  </sheetData>
  <conditionalFormatting sqref="AB2:AB5">
    <cfRule type="cellIs" dxfId="30" priority="1" operator="greaterThan">
      <formula>3</formula>
    </cfRule>
  </conditionalFormatting>
  <conditionalFormatting sqref="DD2:DD10">
    <cfRule type="cellIs" dxfId="29" priority="1" operator="greaterThan">
      <formula>0.11</formula>
    </cfRule>
    <cfRule type="cellIs" dxfId="28" priority="2" operator="greaterThan">
      <formula>0.05</formula>
    </cfRule>
  </conditionalFormatting>
  <conditionalFormatting sqref="AB27:AB31 AB14:AB25 AB7:AB10">
    <cfRule type="cellIs" dxfId="27" priority="11" operator="greaterThan">
      <formula>3</formula>
    </cfRule>
  </conditionalFormatting>
  <conditionalFormatting sqref="DD14:DD31">
    <cfRule type="cellIs" dxfId="26" priority="9" operator="greaterThan">
      <formula>0.11</formula>
    </cfRule>
    <cfRule type="cellIs" dxfId="25" priority="10" operator="greaterThan">
      <formula>0.05</formula>
    </cfRule>
  </conditionalFormatting>
  <conditionalFormatting sqref="BT33:BW40 BT52:BW60 BT47:BW50">
    <cfRule type="cellIs" dxfId="24" priority="8" operator="greaterThan">
      <formula>250</formula>
    </cfRule>
  </conditionalFormatting>
  <conditionalFormatting sqref="BD33:BG35 BD54:BG54">
    <cfRule type="cellIs" dxfId="23" priority="7" operator="greaterThan">
      <formula>300</formula>
    </cfRule>
  </conditionalFormatting>
  <conditionalFormatting sqref="CZ33:DC70 DE33:DF7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V33:CV7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33:DO70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33:DD41 DD46:DD49 DD43:DD44 DD52:DD69">
    <cfRule type="cellIs" dxfId="22" priority="2" operator="greaterThan">
      <formula>0.17</formula>
    </cfRule>
    <cfRule type="cellIs" dxfId="21" priority="3" operator="greaterThan">
      <formula>0.11</formula>
    </cfRule>
  </conditionalFormatting>
  <conditionalFormatting sqref="DP33:DP7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2:DP31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T2:DT3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V2:CV31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2:CN31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2:CB31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H2:BH31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2:BD31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Z2:AZ31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L1" sqref="L1"/>
    </sheetView>
  </sheetViews>
  <sheetFormatPr defaultColWidth="41" defaultRowHeight="15"/>
  <cols>
    <col min="1" max="1" width="3" style="100" bestFit="1" customWidth="1"/>
    <col min="2" max="2" width="8" style="97" bestFit="1" customWidth="1"/>
    <col min="3" max="3" width="21.140625" style="97" bestFit="1" customWidth="1"/>
    <col min="4" max="4" width="32" style="97" bestFit="1" customWidth="1"/>
    <col min="5" max="5" width="14.5703125" style="97" bestFit="1" customWidth="1"/>
    <col min="6" max="6" width="14.7109375" style="97" bestFit="1" customWidth="1"/>
    <col min="7" max="7" width="12.5703125" style="97" bestFit="1" customWidth="1"/>
    <col min="8" max="8" width="12.85546875" style="97" bestFit="1" customWidth="1"/>
    <col min="9" max="9" width="12.7109375" style="97" bestFit="1" customWidth="1"/>
    <col min="10" max="10" width="13.140625" style="97" bestFit="1" customWidth="1"/>
    <col min="11" max="11" width="10.42578125" style="101" bestFit="1" customWidth="1"/>
    <col min="12" max="16384" width="41" style="97"/>
  </cols>
  <sheetData>
    <row r="1" spans="1:11" ht="16.5">
      <c r="A1" s="96" t="s">
        <v>597</v>
      </c>
      <c r="B1" s="102" t="s">
        <v>2</v>
      </c>
      <c r="C1" s="102" t="s">
        <v>3</v>
      </c>
      <c r="D1" s="102" t="s">
        <v>4</v>
      </c>
      <c r="E1" s="102" t="s">
        <v>567</v>
      </c>
      <c r="F1" s="102" t="s">
        <v>568</v>
      </c>
      <c r="G1" s="102" t="s">
        <v>598</v>
      </c>
      <c r="H1" s="102" t="s">
        <v>599</v>
      </c>
      <c r="I1" s="102" t="s">
        <v>600</v>
      </c>
      <c r="J1" s="102" t="s">
        <v>601</v>
      </c>
      <c r="K1" s="103" t="s">
        <v>602</v>
      </c>
    </row>
    <row r="2" spans="1:11" ht="16.5">
      <c r="A2" s="94">
        <v>4</v>
      </c>
      <c r="B2" s="95" t="s">
        <v>569</v>
      </c>
      <c r="C2" s="95" t="s">
        <v>336</v>
      </c>
      <c r="D2" s="95" t="s">
        <v>337</v>
      </c>
      <c r="E2" s="95" t="s">
        <v>491</v>
      </c>
      <c r="F2" s="95" t="s">
        <v>529</v>
      </c>
      <c r="G2" s="95">
        <v>0.02</v>
      </c>
      <c r="H2" s="95">
        <v>3.7999999999999999E-2</v>
      </c>
      <c r="I2" s="95">
        <v>0.35499999999999998</v>
      </c>
      <c r="J2" s="98">
        <v>0.435</v>
      </c>
      <c r="K2" s="99">
        <f>(AVERAGE(I2:J2)/AVERAGE(G2:H2))</f>
        <v>13.620689655172415</v>
      </c>
    </row>
    <row r="3" spans="1:11" ht="16.5">
      <c r="A3" s="94">
        <v>5</v>
      </c>
      <c r="B3" s="95" t="s">
        <v>594</v>
      </c>
      <c r="C3" s="95" t="s">
        <v>336</v>
      </c>
      <c r="D3" s="95" t="s">
        <v>342</v>
      </c>
      <c r="E3" s="95" t="s">
        <v>516</v>
      </c>
      <c r="F3" s="95" t="s">
        <v>554</v>
      </c>
      <c r="G3" s="95">
        <v>4.8000000000000001E-2</v>
      </c>
      <c r="H3" s="95">
        <v>6.4000000000000001E-2</v>
      </c>
      <c r="I3" s="95">
        <v>0.48499999999999999</v>
      </c>
      <c r="J3" s="98">
        <v>0.5</v>
      </c>
      <c r="K3" s="99">
        <f>(AVERAGE(I3:J3)/AVERAGE(G3:H3))</f>
        <v>8.7946428571428577</v>
      </c>
    </row>
    <row r="4" spans="1:11" ht="16.5">
      <c r="A4" s="94">
        <v>6</v>
      </c>
      <c r="B4" s="95" t="s">
        <v>595</v>
      </c>
      <c r="C4" s="95" t="s">
        <v>336</v>
      </c>
      <c r="D4" s="95" t="s">
        <v>345</v>
      </c>
      <c r="E4" s="95" t="s">
        <v>517</v>
      </c>
      <c r="F4" s="95" t="s">
        <v>555</v>
      </c>
      <c r="G4" s="95">
        <v>9.2999999999999992E-3</v>
      </c>
      <c r="H4" s="95">
        <v>2.1999999999999999E-2</v>
      </c>
      <c r="I4" s="95">
        <v>0.22500000000000001</v>
      </c>
      <c r="J4" s="98">
        <v>0.26500000000000001</v>
      </c>
      <c r="K4" s="99">
        <f>(AVERAGE(I4:J4)/AVERAGE(G4:H4))</f>
        <v>15.654952076677318</v>
      </c>
    </row>
    <row r="5" spans="1:11" ht="16.5">
      <c r="A5" s="94">
        <v>7</v>
      </c>
      <c r="B5" s="95" t="s">
        <v>593</v>
      </c>
      <c r="C5" s="95" t="s">
        <v>348</v>
      </c>
      <c r="D5" s="95" t="s">
        <v>349</v>
      </c>
      <c r="E5" s="95" t="s">
        <v>515</v>
      </c>
      <c r="F5" s="95" t="s">
        <v>553</v>
      </c>
      <c r="G5" s="95">
        <v>0.03</v>
      </c>
      <c r="H5" s="95">
        <v>4.2999999999999997E-2</v>
      </c>
      <c r="I5" s="95">
        <v>0.32500000000000001</v>
      </c>
      <c r="J5" s="98">
        <v>0.32500000000000001</v>
      </c>
      <c r="K5" s="99">
        <f>(AVERAGE(I5:J5)/AVERAGE(G5:H5))</f>
        <v>8.9041095890410968</v>
      </c>
    </row>
    <row r="6" spans="1:11" ht="16.5">
      <c r="A6" s="94">
        <v>8</v>
      </c>
      <c r="B6" s="95" t="s">
        <v>592</v>
      </c>
      <c r="C6" s="95" t="s">
        <v>352</v>
      </c>
      <c r="D6" s="95" t="s">
        <v>353</v>
      </c>
      <c r="E6" s="95" t="s">
        <v>514</v>
      </c>
      <c r="F6" s="95" t="s">
        <v>552</v>
      </c>
      <c r="G6" s="95">
        <v>7.3999999999999996E-2</v>
      </c>
      <c r="H6" s="95">
        <v>0.1</v>
      </c>
      <c r="I6" s="95">
        <v>0.375</v>
      </c>
      <c r="J6" s="98">
        <v>0.42499999999999999</v>
      </c>
      <c r="K6" s="99">
        <f>(AVERAGE(I6:J6)/AVERAGE(G6:H6))</f>
        <v>4.597701149425288</v>
      </c>
    </row>
    <row r="7" spans="1:11" ht="16.5">
      <c r="A7" s="94">
        <v>9</v>
      </c>
      <c r="B7" s="95" t="s">
        <v>590</v>
      </c>
      <c r="C7" s="95" t="s">
        <v>352</v>
      </c>
      <c r="D7" s="95" t="s">
        <v>356</v>
      </c>
      <c r="E7" s="95" t="s">
        <v>512</v>
      </c>
      <c r="F7" s="95" t="s">
        <v>550</v>
      </c>
      <c r="G7" s="95">
        <v>5.6000000000000001E-2</v>
      </c>
      <c r="H7" s="95">
        <v>9.9000000000000005E-2</v>
      </c>
      <c r="I7" s="95">
        <v>0.36499999999999999</v>
      </c>
      <c r="J7" s="98">
        <v>0.55500000000000005</v>
      </c>
      <c r="K7" s="99">
        <f>(AVERAGE(I7:J7)/AVERAGE(G7:H7))</f>
        <v>5.935483870967742</v>
      </c>
    </row>
    <row r="8" spans="1:11" ht="16.5">
      <c r="A8" s="94">
        <v>10</v>
      </c>
      <c r="B8" s="95" t="s">
        <v>591</v>
      </c>
      <c r="C8" s="95" t="s">
        <v>352</v>
      </c>
      <c r="D8" s="95" t="s">
        <v>359</v>
      </c>
      <c r="E8" s="95" t="s">
        <v>513</v>
      </c>
      <c r="F8" s="95" t="s">
        <v>551</v>
      </c>
      <c r="G8" s="95">
        <v>0.04</v>
      </c>
      <c r="H8" s="95">
        <v>7.2999999999999995E-2</v>
      </c>
      <c r="I8" s="95">
        <v>0.35499999999999998</v>
      </c>
      <c r="J8" s="98">
        <v>0.63500000000000001</v>
      </c>
      <c r="K8" s="99">
        <f>(AVERAGE(I8:J8)/AVERAGE(G8:H8))</f>
        <v>8.7610619469026556</v>
      </c>
    </row>
    <row r="9" spans="1:11" ht="16.5">
      <c r="A9" s="94">
        <v>11</v>
      </c>
      <c r="B9" s="95" t="s">
        <v>362</v>
      </c>
      <c r="C9" s="95" t="s">
        <v>352</v>
      </c>
      <c r="D9" s="95" t="s">
        <v>363</v>
      </c>
      <c r="E9" s="95" t="s">
        <v>527</v>
      </c>
      <c r="F9" s="95" t="s">
        <v>565</v>
      </c>
      <c r="G9" s="95">
        <v>0.12</v>
      </c>
      <c r="H9" s="95">
        <v>0.16</v>
      </c>
      <c r="I9" s="95">
        <v>0.62</v>
      </c>
      <c r="J9" s="98">
        <v>0.83</v>
      </c>
      <c r="K9" s="99">
        <f>(AVERAGE(I9:J9)/AVERAGE(G9:H9))</f>
        <v>5.1785714285714279</v>
      </c>
    </row>
    <row r="10" spans="1:11" ht="16.5">
      <c r="A10" s="94">
        <v>12</v>
      </c>
      <c r="B10" s="95" t="s">
        <v>366</v>
      </c>
      <c r="C10" s="95" t="s">
        <v>367</v>
      </c>
      <c r="D10" s="95" t="s">
        <v>368</v>
      </c>
      <c r="E10" s="95" t="s">
        <v>523</v>
      </c>
      <c r="F10" s="95" t="s">
        <v>561</v>
      </c>
      <c r="G10" s="95">
        <v>5.0999999999999997E-2</v>
      </c>
      <c r="H10" s="95">
        <v>7.9000000000000001E-2</v>
      </c>
      <c r="I10" s="95">
        <v>0.74</v>
      </c>
      <c r="J10" s="98">
        <v>1.02</v>
      </c>
      <c r="K10" s="99">
        <f>(AVERAGE(I10:J10)/AVERAGE(G10:H10))</f>
        <v>13.538461538461538</v>
      </c>
    </row>
    <row r="11" spans="1:11" ht="16.5">
      <c r="A11" s="94">
        <v>13</v>
      </c>
      <c r="B11" s="95" t="s">
        <v>371</v>
      </c>
      <c r="C11" s="95" t="s">
        <v>367</v>
      </c>
      <c r="D11" s="95" t="s">
        <v>372</v>
      </c>
      <c r="E11" s="95" t="s">
        <v>522</v>
      </c>
      <c r="F11" s="95" t="s">
        <v>560</v>
      </c>
      <c r="G11" s="95">
        <v>5.0000000000000001E-3</v>
      </c>
      <c r="H11" s="95">
        <v>6.7000000000000002E-3</v>
      </c>
      <c r="I11" s="95">
        <v>0.27100000000000002</v>
      </c>
      <c r="J11" s="98">
        <v>0.28000000000000003</v>
      </c>
      <c r="K11" s="99">
        <f>(AVERAGE(I11:J11)/AVERAGE(G11:H11))</f>
        <v>47.094017094017097</v>
      </c>
    </row>
    <row r="12" spans="1:11" ht="16.5">
      <c r="A12" s="94">
        <v>14</v>
      </c>
      <c r="B12" s="95" t="s">
        <v>589</v>
      </c>
      <c r="C12" s="95" t="s">
        <v>367</v>
      </c>
      <c r="D12" s="95" t="s">
        <v>375</v>
      </c>
      <c r="E12" s="95" t="s">
        <v>511</v>
      </c>
      <c r="F12" s="95" t="s">
        <v>549</v>
      </c>
      <c r="G12" s="95">
        <v>7.6E-3</v>
      </c>
      <c r="H12" s="95">
        <v>8.8000000000000005E-3</v>
      </c>
      <c r="I12" s="95">
        <v>0.11</v>
      </c>
      <c r="J12" s="98">
        <v>0.28999999999999998</v>
      </c>
      <c r="K12" s="99">
        <f>(AVERAGE(I12:J12)/AVERAGE(G12:H12))</f>
        <v>24.390243902439021</v>
      </c>
    </row>
    <row r="13" spans="1:11" ht="16.5">
      <c r="A13" s="94">
        <v>15</v>
      </c>
      <c r="B13" s="95" t="s">
        <v>378</v>
      </c>
      <c r="C13" s="95" t="s">
        <v>379</v>
      </c>
      <c r="D13" s="95" t="s">
        <v>596</v>
      </c>
      <c r="E13" s="95" t="s">
        <v>526</v>
      </c>
      <c r="F13" s="95" t="s">
        <v>564</v>
      </c>
      <c r="G13" s="95">
        <v>5.5999999999999999E-3</v>
      </c>
      <c r="H13" s="95">
        <v>1.0999999999999999E-2</v>
      </c>
      <c r="I13" s="95">
        <v>7.4999999999999997E-2</v>
      </c>
      <c r="J13" s="98">
        <v>0.27500000000000002</v>
      </c>
      <c r="K13" s="99">
        <f>(AVERAGE(I13:J13)/AVERAGE(G13:H13))</f>
        <v>21.084337349397593</v>
      </c>
    </row>
    <row r="14" spans="1:11" ht="16.5">
      <c r="A14" s="94">
        <v>16</v>
      </c>
      <c r="B14" s="95" t="s">
        <v>384</v>
      </c>
      <c r="C14" s="95" t="s">
        <v>379</v>
      </c>
      <c r="D14" s="95" t="s">
        <v>385</v>
      </c>
      <c r="E14" s="95" t="s">
        <v>524</v>
      </c>
      <c r="F14" s="95" t="s">
        <v>562</v>
      </c>
      <c r="G14" s="95">
        <v>5.0000000000000001E-3</v>
      </c>
      <c r="H14" s="95">
        <v>1.2999999999999999E-2</v>
      </c>
      <c r="I14" s="95">
        <v>0.14000000000000001</v>
      </c>
      <c r="J14" s="98">
        <v>0.32700000000000001</v>
      </c>
      <c r="K14" s="99">
        <f>(AVERAGE(I14:J14)/AVERAGE(G14:H14))</f>
        <v>25.944444444444446</v>
      </c>
    </row>
    <row r="15" spans="1:11" ht="16.5">
      <c r="A15" s="94">
        <v>17</v>
      </c>
      <c r="B15" s="95" t="s">
        <v>388</v>
      </c>
      <c r="C15" s="95" t="s">
        <v>379</v>
      </c>
      <c r="D15" s="95" t="s">
        <v>368</v>
      </c>
      <c r="E15" s="95" t="s">
        <v>525</v>
      </c>
      <c r="F15" s="95" t="s">
        <v>563</v>
      </c>
      <c r="G15" s="95">
        <v>0.06</v>
      </c>
      <c r="H15" s="95">
        <v>0.1</v>
      </c>
      <c r="I15" s="95">
        <v>0.36</v>
      </c>
      <c r="J15" s="98">
        <v>0.39</v>
      </c>
      <c r="K15" s="99">
        <f>(AVERAGE(I15:J15)/AVERAGE(G15:H15))</f>
        <v>4.6875</v>
      </c>
    </row>
    <row r="16" spans="1:11" ht="16.5">
      <c r="A16" s="94">
        <v>18</v>
      </c>
      <c r="B16" s="95" t="s">
        <v>586</v>
      </c>
      <c r="C16" s="95" t="s">
        <v>391</v>
      </c>
      <c r="D16" s="95" t="s">
        <v>368</v>
      </c>
      <c r="E16" s="95" t="s">
        <v>508</v>
      </c>
      <c r="F16" s="95" t="s">
        <v>546</v>
      </c>
      <c r="G16" s="95">
        <v>0.11</v>
      </c>
      <c r="H16" s="95">
        <v>0.15</v>
      </c>
      <c r="I16" s="95">
        <v>0.75</v>
      </c>
      <c r="J16" s="98">
        <v>1.2</v>
      </c>
      <c r="K16" s="99">
        <f>(AVERAGE(I16:J16)/AVERAGE(G16:H16))</f>
        <v>7.5</v>
      </c>
    </row>
    <row r="17" spans="1:11" ht="16.5">
      <c r="A17" s="94">
        <v>19</v>
      </c>
      <c r="B17" s="95" t="s">
        <v>587</v>
      </c>
      <c r="C17" s="95" t="s">
        <v>391</v>
      </c>
      <c r="D17" s="95" t="s">
        <v>394</v>
      </c>
      <c r="E17" s="95" t="s">
        <v>509</v>
      </c>
      <c r="F17" s="95" t="s">
        <v>547</v>
      </c>
      <c r="G17" s="95">
        <v>1.4E-2</v>
      </c>
      <c r="H17" s="95">
        <v>2.1999999999999999E-2</v>
      </c>
      <c r="I17" s="95">
        <v>0.19</v>
      </c>
      <c r="J17" s="98">
        <v>0.21</v>
      </c>
      <c r="K17" s="99">
        <f>(AVERAGE(I17:J17)/AVERAGE(G17:H17))</f>
        <v>11.111111111111112</v>
      </c>
    </row>
    <row r="18" spans="1:11" ht="16.5">
      <c r="A18" s="94">
        <v>20</v>
      </c>
      <c r="B18" s="95" t="s">
        <v>588</v>
      </c>
      <c r="C18" s="95" t="s">
        <v>391</v>
      </c>
      <c r="D18" s="95" t="s">
        <v>397</v>
      </c>
      <c r="E18" s="95" t="s">
        <v>510</v>
      </c>
      <c r="F18" s="95" t="s">
        <v>548</v>
      </c>
      <c r="G18" s="95">
        <v>5.0000000000000001E-3</v>
      </c>
      <c r="H18" s="95">
        <v>0.12</v>
      </c>
      <c r="I18" s="95">
        <v>7.4999999999999997E-2</v>
      </c>
      <c r="J18" s="98">
        <v>1.27</v>
      </c>
      <c r="K18" s="99">
        <f>(AVERAGE(I18:J18)/AVERAGE(G18:H18))</f>
        <v>10.76</v>
      </c>
    </row>
    <row r="19" spans="1:11" ht="16.5">
      <c r="A19" s="94">
        <v>21</v>
      </c>
      <c r="B19" s="95" t="s">
        <v>585</v>
      </c>
      <c r="C19" s="95" t="s">
        <v>47</v>
      </c>
      <c r="D19" s="95" t="s">
        <v>48</v>
      </c>
      <c r="E19" s="95" t="s">
        <v>507</v>
      </c>
      <c r="F19" s="95" t="s">
        <v>545</v>
      </c>
      <c r="G19" s="95">
        <v>1.0999999999999999E-2</v>
      </c>
      <c r="H19" s="95">
        <v>1.2E-2</v>
      </c>
      <c r="I19" s="95">
        <v>0.123</v>
      </c>
      <c r="J19" s="98">
        <v>0.152</v>
      </c>
      <c r="K19" s="99">
        <f>(AVERAGE(I19:J19)/AVERAGE(G19:H19))</f>
        <v>11.956521739130435</v>
      </c>
    </row>
    <row r="20" spans="1:11" ht="16.5">
      <c r="A20" s="94">
        <v>22</v>
      </c>
      <c r="B20" s="95" t="s">
        <v>70</v>
      </c>
      <c r="C20" s="95" t="s">
        <v>71</v>
      </c>
      <c r="D20" s="95" t="s">
        <v>72</v>
      </c>
      <c r="E20" s="95" t="s">
        <v>521</v>
      </c>
      <c r="F20" s="95" t="s">
        <v>559</v>
      </c>
      <c r="G20" s="95">
        <v>1.0999999999999999E-2</v>
      </c>
      <c r="H20" s="95">
        <v>1.9E-2</v>
      </c>
      <c r="I20" s="95">
        <v>0.20100000000000001</v>
      </c>
      <c r="J20" s="98">
        <v>0.23300000000000001</v>
      </c>
      <c r="K20" s="99">
        <f>(AVERAGE(I20:J20)/AVERAGE(G20:H20))</f>
        <v>14.466666666666669</v>
      </c>
    </row>
    <row r="21" spans="1:11" ht="16.5">
      <c r="A21" s="94">
        <v>23</v>
      </c>
      <c r="B21" s="95" t="s">
        <v>77</v>
      </c>
      <c r="C21" s="95" t="s">
        <v>78</v>
      </c>
      <c r="D21" s="95" t="s">
        <v>79</v>
      </c>
      <c r="E21" s="95" t="s">
        <v>520</v>
      </c>
      <c r="F21" s="95" t="s">
        <v>558</v>
      </c>
      <c r="G21" s="95">
        <v>1.2E-2</v>
      </c>
      <c r="H21" s="95">
        <v>1.9E-2</v>
      </c>
      <c r="I21" s="95">
        <v>0.14899999999999999</v>
      </c>
      <c r="J21" s="98">
        <v>0.16800000000000001</v>
      </c>
      <c r="K21" s="99">
        <f>(AVERAGE(I21:J21)/AVERAGE(G21:H21))</f>
        <v>10.225806451612904</v>
      </c>
    </row>
    <row r="22" spans="1:11" ht="16.5">
      <c r="A22" s="94">
        <v>24</v>
      </c>
      <c r="B22" s="95" t="s">
        <v>574</v>
      </c>
      <c r="C22" s="95" t="s">
        <v>90</v>
      </c>
      <c r="D22" s="95" t="s">
        <v>91</v>
      </c>
      <c r="E22" s="95" t="s">
        <v>496</v>
      </c>
      <c r="F22" s="95" t="s">
        <v>534</v>
      </c>
      <c r="G22" s="95">
        <v>1.7000000000000001E-2</v>
      </c>
      <c r="H22" s="95">
        <v>1.7999999999999999E-2</v>
      </c>
      <c r="I22" s="95">
        <v>0.26300000000000001</v>
      </c>
      <c r="J22" s="98">
        <v>0.35199999999999998</v>
      </c>
      <c r="K22" s="99">
        <f>(AVERAGE(I22:J22)/AVERAGE(G22:H22))</f>
        <v>17.571428571428569</v>
      </c>
    </row>
    <row r="23" spans="1:11" ht="16.5">
      <c r="A23" s="94">
        <v>25</v>
      </c>
      <c r="B23" s="95" t="s">
        <v>97</v>
      </c>
      <c r="C23" s="95" t="s">
        <v>98</v>
      </c>
      <c r="D23" s="95" t="s">
        <v>99</v>
      </c>
      <c r="E23" s="95" t="s">
        <v>528</v>
      </c>
      <c r="F23" s="95" t="s">
        <v>566</v>
      </c>
      <c r="G23" s="95">
        <v>3.0000000000000001E-3</v>
      </c>
      <c r="H23" s="95">
        <v>3.0000000000000001E-3</v>
      </c>
      <c r="I23" s="95">
        <v>6.0999999999999999E-2</v>
      </c>
      <c r="J23" s="98">
        <v>0.156</v>
      </c>
      <c r="K23" s="99">
        <f>(AVERAGE(I23:J23)/AVERAGE(G23:H23))</f>
        <v>36.166666666666664</v>
      </c>
    </row>
    <row r="24" spans="1:11" ht="16.5">
      <c r="A24" s="94">
        <v>26</v>
      </c>
      <c r="B24" s="95" t="s">
        <v>573</v>
      </c>
      <c r="C24" s="95" t="s">
        <v>84</v>
      </c>
      <c r="D24" s="95" t="s">
        <v>85</v>
      </c>
      <c r="E24" s="95" t="s">
        <v>495</v>
      </c>
      <c r="F24" s="95" t="s">
        <v>533</v>
      </c>
      <c r="G24" s="95">
        <v>9.7000000000000003E-3</v>
      </c>
      <c r="H24" s="95">
        <v>1.0999999999999999E-2</v>
      </c>
      <c r="I24" s="95">
        <v>0.186</v>
      </c>
      <c r="J24" s="98">
        <v>0.19500000000000001</v>
      </c>
      <c r="K24" s="99">
        <f>(AVERAGE(I24:J24)/AVERAGE(G24:H24))</f>
        <v>18.405797101449277</v>
      </c>
    </row>
    <row r="25" spans="1:11" ht="16.5">
      <c r="A25" s="94">
        <v>27</v>
      </c>
      <c r="B25" s="95" t="s">
        <v>571</v>
      </c>
      <c r="C25" s="95" t="s">
        <v>107</v>
      </c>
      <c r="D25" s="95" t="s">
        <v>108</v>
      </c>
      <c r="E25" s="95" t="s">
        <v>493</v>
      </c>
      <c r="F25" s="95" t="s">
        <v>531</v>
      </c>
      <c r="G25" s="95">
        <v>0.23</v>
      </c>
      <c r="H25" s="95">
        <v>1.1000000000000001</v>
      </c>
      <c r="I25" s="95">
        <v>0.89700000000000002</v>
      </c>
      <c r="J25" s="98">
        <v>1.1000000000000001</v>
      </c>
      <c r="K25" s="99">
        <f>(AVERAGE(I25:J25)/AVERAGE(G25:H25))</f>
        <v>1.5015037593984963</v>
      </c>
    </row>
    <row r="26" spans="1:11" ht="16.5">
      <c r="A26" s="94">
        <v>28</v>
      </c>
      <c r="B26" s="95" t="s">
        <v>572</v>
      </c>
      <c r="C26" s="95" t="s">
        <v>113</v>
      </c>
      <c r="D26" s="95" t="s">
        <v>114</v>
      </c>
      <c r="E26" s="95" t="s">
        <v>494</v>
      </c>
      <c r="F26" s="95" t="s">
        <v>532</v>
      </c>
      <c r="G26" s="95">
        <v>3.0000000000000001E-3</v>
      </c>
      <c r="H26" s="95">
        <v>4.9000000000000002E-2</v>
      </c>
      <c r="I26" s="95">
        <v>6.4000000000000001E-2</v>
      </c>
      <c r="J26" s="98">
        <v>0.20499999999999999</v>
      </c>
      <c r="K26" s="99">
        <f>(AVERAGE(I26:J26)/AVERAGE(G26:H26))</f>
        <v>5.1730769230769234</v>
      </c>
    </row>
    <row r="27" spans="1:11" ht="16.5">
      <c r="A27" s="94">
        <v>29</v>
      </c>
      <c r="B27" s="95" t="s">
        <v>576</v>
      </c>
      <c r="C27" s="95" t="s">
        <v>128</v>
      </c>
      <c r="D27" s="95" t="s">
        <v>129</v>
      </c>
      <c r="E27" s="95" t="s">
        <v>498</v>
      </c>
      <c r="F27" s="95" t="s">
        <v>536</v>
      </c>
      <c r="G27" s="95">
        <v>7.0999999999999994E-2</v>
      </c>
      <c r="H27" s="95">
        <v>9.7000000000000003E-2</v>
      </c>
      <c r="I27" s="95">
        <v>0.129</v>
      </c>
      <c r="J27" s="98">
        <v>0.21099999999999999</v>
      </c>
      <c r="K27" s="99">
        <f>(AVERAGE(I27:J27)/AVERAGE(G27:H27))</f>
        <v>2.0238095238095237</v>
      </c>
    </row>
    <row r="28" spans="1:11" ht="16.5">
      <c r="A28" s="94">
        <v>30</v>
      </c>
      <c r="B28" s="95" t="s">
        <v>575</v>
      </c>
      <c r="C28" s="95" t="s">
        <v>134</v>
      </c>
      <c r="D28" s="95" t="s">
        <v>135</v>
      </c>
      <c r="E28" s="95" t="s">
        <v>497</v>
      </c>
      <c r="F28" s="95" t="s">
        <v>535</v>
      </c>
      <c r="G28" s="95">
        <v>5.8000000000000003E-2</v>
      </c>
      <c r="H28" s="95">
        <v>0.06</v>
      </c>
      <c r="I28" s="95">
        <v>8.5999999999999993E-2</v>
      </c>
      <c r="J28" s="98">
        <v>0.125</v>
      </c>
      <c r="K28" s="99">
        <f>(AVERAGE(I28:J28)/AVERAGE(G28:H28))</f>
        <v>1.7881355932203391</v>
      </c>
    </row>
    <row r="29" spans="1:11" ht="16.5">
      <c r="A29" s="94">
        <v>31</v>
      </c>
      <c r="B29" s="95" t="s">
        <v>584</v>
      </c>
      <c r="C29" s="95" t="s">
        <v>140</v>
      </c>
      <c r="D29" s="95" t="s">
        <v>141</v>
      </c>
      <c r="E29" s="95" t="s">
        <v>506</v>
      </c>
      <c r="F29" s="95" t="s">
        <v>544</v>
      </c>
      <c r="G29" s="95">
        <v>7.2999999999999995E-2</v>
      </c>
      <c r="H29" s="95">
        <v>0.08</v>
      </c>
      <c r="I29" s="95">
        <v>0.182</v>
      </c>
      <c r="J29" s="98">
        <v>0.223</v>
      </c>
      <c r="K29" s="99">
        <f>(AVERAGE(I29:J29)/AVERAGE(G29:H29))</f>
        <v>2.6470588235294121</v>
      </c>
    </row>
    <row r="30" spans="1:11" ht="16.5">
      <c r="A30" s="94">
        <v>32</v>
      </c>
      <c r="B30" s="95" t="s">
        <v>583</v>
      </c>
      <c r="C30" s="95" t="s">
        <v>148</v>
      </c>
      <c r="D30" s="95" t="s">
        <v>149</v>
      </c>
      <c r="E30" s="95" t="s">
        <v>505</v>
      </c>
      <c r="F30" s="95" t="s">
        <v>543</v>
      </c>
      <c r="G30" s="95">
        <v>0.11</v>
      </c>
      <c r="H30" s="95">
        <v>0.14000000000000001</v>
      </c>
      <c r="I30" s="95">
        <v>0.13400000000000001</v>
      </c>
      <c r="J30" s="98">
        <v>0.17699999999999999</v>
      </c>
      <c r="K30" s="99">
        <f>(AVERAGE(I30:J30)/AVERAGE(G30:H30))</f>
        <v>1.244</v>
      </c>
    </row>
    <row r="31" spans="1:11" ht="16.5">
      <c r="A31" s="94">
        <v>33</v>
      </c>
      <c r="B31" s="95" t="s">
        <v>581</v>
      </c>
      <c r="C31" s="95" t="s">
        <v>154</v>
      </c>
      <c r="D31" s="95" t="s">
        <v>155</v>
      </c>
      <c r="E31" s="95" t="s">
        <v>503</v>
      </c>
      <c r="F31" s="95" t="s">
        <v>541</v>
      </c>
      <c r="G31" s="95">
        <v>6.0999999999999999E-2</v>
      </c>
      <c r="H31" s="95">
        <v>7.0000000000000007E-2</v>
      </c>
      <c r="I31" s="95">
        <v>0.123</v>
      </c>
      <c r="J31" s="98">
        <v>0.188</v>
      </c>
      <c r="K31" s="99">
        <f>(AVERAGE(I31:J31)/AVERAGE(G31:H31))</f>
        <v>2.3740458015267176</v>
      </c>
    </row>
    <row r="32" spans="1:11" ht="16.5">
      <c r="A32" s="94">
        <v>34</v>
      </c>
      <c r="B32" s="95" t="s">
        <v>582</v>
      </c>
      <c r="C32" s="95" t="s">
        <v>148</v>
      </c>
      <c r="D32" s="95" t="s">
        <v>160</v>
      </c>
      <c r="E32" s="95" t="s">
        <v>504</v>
      </c>
      <c r="F32" s="95" t="s">
        <v>542</v>
      </c>
      <c r="G32" s="95">
        <v>0.12</v>
      </c>
      <c r="H32" s="95">
        <v>0.15</v>
      </c>
      <c r="I32" s="95">
        <v>0.192</v>
      </c>
      <c r="J32" s="98">
        <v>0.27800000000000002</v>
      </c>
      <c r="K32" s="99">
        <f>(AVERAGE(I32:J32)/AVERAGE(G32:H32))</f>
        <v>1.7407407407407407</v>
      </c>
    </row>
    <row r="33" spans="1:11" ht="16.5">
      <c r="A33" s="94">
        <v>35</v>
      </c>
      <c r="B33" s="95" t="s">
        <v>165</v>
      </c>
      <c r="C33" s="95" t="s">
        <v>166</v>
      </c>
      <c r="D33" s="95" t="s">
        <v>167</v>
      </c>
      <c r="E33" s="95" t="s">
        <v>518</v>
      </c>
      <c r="F33" s="95" t="s">
        <v>556</v>
      </c>
      <c r="G33" s="95">
        <v>4.7000000000000002E-3</v>
      </c>
      <c r="H33" s="95">
        <v>0.13</v>
      </c>
      <c r="I33" s="95">
        <v>5.0999999999999997E-2</v>
      </c>
      <c r="J33" s="98">
        <v>0.14099999999999999</v>
      </c>
      <c r="K33" s="99">
        <f>(AVERAGE(I33:J33)/AVERAGE(G33:H33))</f>
        <v>1.4253897550111356</v>
      </c>
    </row>
    <row r="34" spans="1:11" ht="16.5">
      <c r="A34" s="94">
        <v>36</v>
      </c>
      <c r="B34" s="95" t="s">
        <v>172</v>
      </c>
      <c r="C34" s="95" t="s">
        <v>173</v>
      </c>
      <c r="D34" s="95" t="s">
        <v>174</v>
      </c>
      <c r="E34" s="95" t="s">
        <v>519</v>
      </c>
      <c r="F34" s="95" t="s">
        <v>557</v>
      </c>
      <c r="G34" s="95">
        <v>1.2E-2</v>
      </c>
      <c r="H34" s="95">
        <v>1.4999999999999999E-2</v>
      </c>
      <c r="I34" s="95">
        <v>0.108</v>
      </c>
      <c r="J34" s="98">
        <v>0.13300000000000001</v>
      </c>
      <c r="K34" s="99">
        <f>(AVERAGE(I34:J34)/AVERAGE(G34:H34))</f>
        <v>8.9259259259259256</v>
      </c>
    </row>
    <row r="35" spans="1:11" ht="16.5">
      <c r="A35" s="94">
        <v>37</v>
      </c>
      <c r="B35" s="95" t="s">
        <v>577</v>
      </c>
      <c r="C35" s="95" t="s">
        <v>179</v>
      </c>
      <c r="D35" s="95" t="s">
        <v>180</v>
      </c>
      <c r="E35" s="95" t="s">
        <v>499</v>
      </c>
      <c r="F35" s="95" t="s">
        <v>537</v>
      </c>
      <c r="G35" s="95">
        <v>6.3E-3</v>
      </c>
      <c r="H35" s="95">
        <v>8.8999999999999999E-3</v>
      </c>
      <c r="I35" s="95">
        <v>9.1999999999999998E-2</v>
      </c>
      <c r="J35" s="98">
        <v>0.13400000000000001</v>
      </c>
      <c r="K35" s="99">
        <f>(AVERAGE(I35:J35)/AVERAGE(G35:H35))</f>
        <v>14.868421052631579</v>
      </c>
    </row>
    <row r="36" spans="1:11" ht="16.5">
      <c r="A36" s="94">
        <v>38</v>
      </c>
      <c r="B36" s="95" t="s">
        <v>579</v>
      </c>
      <c r="C36" s="95" t="s">
        <v>186</v>
      </c>
      <c r="D36" s="95" t="s">
        <v>187</v>
      </c>
      <c r="E36" s="95" t="s">
        <v>501</v>
      </c>
      <c r="F36" s="95" t="s">
        <v>539</v>
      </c>
      <c r="G36" s="95">
        <v>0.11</v>
      </c>
      <c r="H36" s="95">
        <v>0.12</v>
      </c>
      <c r="I36" s="95">
        <v>0.13400000000000001</v>
      </c>
      <c r="J36" s="98">
        <v>0.22600000000000001</v>
      </c>
      <c r="K36" s="99">
        <f>(AVERAGE(I36:J36)/AVERAGE(G36:H36))</f>
        <v>1.5652173913043479</v>
      </c>
    </row>
    <row r="37" spans="1:11" ht="16.5">
      <c r="A37" s="94">
        <v>39</v>
      </c>
      <c r="B37" s="95" t="s">
        <v>580</v>
      </c>
      <c r="C37" s="95" t="s">
        <v>192</v>
      </c>
      <c r="D37" s="95" t="s">
        <v>193</v>
      </c>
      <c r="E37" s="95" t="s">
        <v>502</v>
      </c>
      <c r="F37" s="95" t="s">
        <v>540</v>
      </c>
      <c r="G37" s="95">
        <v>2.3E-2</v>
      </c>
      <c r="H37" s="95">
        <v>2.4E-2</v>
      </c>
      <c r="I37" s="95">
        <v>9.0999999999999998E-2</v>
      </c>
      <c r="J37" s="98">
        <v>0.11899999999999999</v>
      </c>
      <c r="K37" s="99">
        <f>(AVERAGE(I37:J37)/AVERAGE(G37:H37))</f>
        <v>4.4680851063829783</v>
      </c>
    </row>
    <row r="38" spans="1:11" ht="16.5">
      <c r="A38" s="94">
        <v>40</v>
      </c>
      <c r="B38" s="95" t="s">
        <v>578</v>
      </c>
      <c r="C38" s="95" t="s">
        <v>198</v>
      </c>
      <c r="D38" s="95" t="s">
        <v>199</v>
      </c>
      <c r="E38" s="95" t="s">
        <v>500</v>
      </c>
      <c r="F38" s="95" t="s">
        <v>538</v>
      </c>
      <c r="G38" s="95">
        <v>3.0999999999999999E-3</v>
      </c>
      <c r="H38" s="95">
        <v>7.6999999999999999E-2</v>
      </c>
      <c r="I38" s="95">
        <v>7.1999999999999995E-2</v>
      </c>
      <c r="J38" s="98">
        <v>0.16800000000000001</v>
      </c>
      <c r="K38" s="99">
        <f>(AVERAGE(I38:J38)/AVERAGE(G38:H38))</f>
        <v>2.9962546816479398</v>
      </c>
    </row>
    <row r="39" spans="1:11" ht="16.5">
      <c r="A39" s="94">
        <v>41</v>
      </c>
      <c r="B39" s="104" t="s">
        <v>570</v>
      </c>
      <c r="C39" s="104" t="s">
        <v>254</v>
      </c>
      <c r="D39" s="104" t="s">
        <v>79</v>
      </c>
      <c r="E39" s="104" t="s">
        <v>492</v>
      </c>
      <c r="F39" s="104" t="s">
        <v>530</v>
      </c>
      <c r="G39" s="104">
        <v>1.0999999999999999E-2</v>
      </c>
      <c r="H39" s="104">
        <v>1.0999999999999999E-2</v>
      </c>
      <c r="I39" s="104">
        <v>0.17599999999999999</v>
      </c>
      <c r="J39" s="105">
        <v>0.17599999999999999</v>
      </c>
      <c r="K39" s="106">
        <f>(AVERAGE(I39:J39)/AVERAGE(G39:H39))</f>
        <v>16</v>
      </c>
    </row>
  </sheetData>
  <sortState ref="A2:F39">
    <sortCondition ref="A2:A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 Access DB</vt:lpstr>
      <vt:lpstr>Sheet5</vt:lpstr>
      <vt:lpstr>Sheet2</vt:lpstr>
      <vt:lpstr>Station Nutrient Range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bbeyea</dc:creator>
  <cp:lastModifiedBy>bbeyea</cp:lastModifiedBy>
  <dcterms:created xsi:type="dcterms:W3CDTF">2015-07-20T21:34:21Z</dcterms:created>
  <dcterms:modified xsi:type="dcterms:W3CDTF">2015-07-22T18:48:06Z</dcterms:modified>
</cp:coreProperties>
</file>